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19"/>
  <workbookPr/>
  <mc:AlternateContent xmlns:mc="http://schemas.openxmlformats.org/markup-compatibility/2006">
    <mc:Choice Requires="x15">
      <x15ac:absPath xmlns:x15ac="http://schemas.microsoft.com/office/spreadsheetml/2010/11/ac" url="/Users/sbdelatorre/Desktop/DEfR 2021/For posting in ADB.org/Country-level Results 2010-2021/"/>
    </mc:Choice>
  </mc:AlternateContent>
  <xr:revisionPtr revIDLastSave="0" documentId="13_ncr:1_{2E2E41F3-0214-E84E-9AC3-9CD5955FBBA0}" xr6:coauthVersionLast="48" xr6:coauthVersionMax="48" xr10:uidLastSave="{00000000-0000-0000-0000-000000000000}"/>
  <bookViews>
    <workbookView xWindow="11580" yWindow="500" windowWidth="16680" windowHeight="16460" firstSheet="4" activeTab="4" xr2:uid="{00000000-000D-0000-FFFF-FFFF00000000}"/>
  </bookViews>
  <sheets>
    <sheet name="2010-2018" sheetId="1" r:id="rId1"/>
    <sheet name="2019" sheetId="2" r:id="rId2"/>
    <sheet name="2020" sheetId="4" r:id="rId3"/>
    <sheet name="2019-2020 Aggregate" sheetId="3" r:id="rId4"/>
    <sheet name="2021" sheetId="5" r:id="rId5"/>
    <sheet name="2019-2021 Aggregate" sheetId="6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</externalReferences>
  <definedNames>
    <definedName name="___UND1">#REF!</definedName>
    <definedName name="___UND2">#REF!</definedName>
    <definedName name="__123Graph_A" hidden="1">'[1]By Year 69-10'!#REF!</definedName>
    <definedName name="__123Graph_D" hidden="1">[2]overdue!#REF!</definedName>
    <definedName name="__123Graph_X" hidden="1">'[1]By Year 69-10'!#REF!</definedName>
    <definedName name="__UND1">#REF!</definedName>
    <definedName name="__UND2">#REF!</definedName>
    <definedName name="_Fill" hidden="1">'[1]By Year 69-10'!#REF!</definedName>
    <definedName name="_xlnm._FilterDatabase" hidden="1">#REF!</definedName>
    <definedName name="_Jul10">[3]Dec08Ctry!$A$8:$AA$2350</definedName>
    <definedName name="_Key1" hidden="1">'[1]By Year 69-10'!#REF!</definedName>
    <definedName name="_MatMult_AxB" hidden="1">'[1]By Year 69-10'!#REF!</definedName>
    <definedName name="_MatMult_B" hidden="1">'[1]By Year 69-10'!#REF!</definedName>
    <definedName name="_Order1" hidden="1">255</definedName>
    <definedName name="a">[3]Dec08Ctry!$A$8:$AA$2350</definedName>
    <definedName name="aa">[3]Dec08Ctry!$A$8:$AA$2350</definedName>
    <definedName name="Address_Climate_Change">[4]Lists!$H$37:$H$39</definedName>
    <definedName name="ag" hidden="1">#REF!</definedName>
    <definedName name="All_Subsectors">[4]Lists!$O$3:$O$61</definedName>
    <definedName name="Approval">#REF!</definedName>
    <definedName name="Approval_Yr">[4]Lists!$B$3:$B$7</definedName>
    <definedName name="approvals" hidden="1">'[1]By Year 69-10'!#REF!</definedName>
    <definedName name="ApprovalYear">'[5]Sheet2 (3)'!$B$9:$B$11</definedName>
    <definedName name="Apr">[6]Sheet2!$B$8:$C$8</definedName>
    <definedName name="asdfs">#REF!</definedName>
    <definedName name="CTvTG">#REF!</definedName>
    <definedName name="_xlnm.Database">#REF!</definedName>
    <definedName name="Dec">[7]Sheet2!$M$12</definedName>
    <definedName name="Dept">[4]Lists!$A$8:$A$13</definedName>
    <definedName name="DMCs">[8]Lists!$A$16:$A$56</definedName>
    <definedName name="Feb">[7]Sheet2!$M$14</definedName>
    <definedName name="Infrastructure_Projects">[9]List!$B$42:$B$43</definedName>
    <definedName name="InfrastructureProjects">'[5]Sheet2 (3)'!$B$53:$B$54</definedName>
    <definedName name="Jan">#REF!</definedName>
    <definedName name="Jan_98">[7]Sheet2!$M$13</definedName>
    <definedName name="June">[6]Sheet2!$B$10:$C$10</definedName>
    <definedName name="lbl">'[10]Summary Statement of Loans'!#REF!</definedName>
    <definedName name="loam">[11]Lists!$E$22:$E$24</definedName>
    <definedName name="Loan">[11]Lists!$D$12:$D$13</definedName>
    <definedName name="loan_all">'[12]Loan List'!$A$9:$IU$65536</definedName>
    <definedName name="Mar">[7]Sheet2!$M$15</definedName>
    <definedName name="May">[6]Sheet2!$B$9:$C$9</definedName>
    <definedName name="modality1">[4]Lists!$D$16:$D$35</definedName>
    <definedName name="MS_Sector">[4]Lists!$H$15:$H$23</definedName>
    <definedName name="NONPACIFIC2008">[13]CPA2008!$M$40:$BG$77</definedName>
    <definedName name="Nov">[7]Sheet2!$M$11</definedName>
    <definedName name="Oct">[7]Sheet2!$M$10</definedName>
    <definedName name="ok">[4]Lists!$D$16:$D$35</definedName>
    <definedName name="Overall">[14]Performance!#REF!</definedName>
    <definedName name="Overall2">#REF!</definedName>
    <definedName name="PACIFIC2008">[13]CPA2008!$M$113:$BG$144</definedName>
    <definedName name="_xlnm.Print_Area">#REF!</definedName>
    <definedName name="Print_Area_MI">#REF!</definedName>
    <definedName name="_xlnm.Print_Titles">#REF!</definedName>
    <definedName name="Proc_Scenario">[9]List!$D$92:$D$93</definedName>
    <definedName name="Processing_Likelihood">[4]Lists!$B$10:$B$13</definedName>
    <definedName name="Product_Type">[4]Lists!$D$3:$D$5</definedName>
    <definedName name="ProductType">'[5]Sheet2 (3)'!$B$14:$B$16</definedName>
    <definedName name="RD">[9]List!$B$92:$B$97</definedName>
    <definedName name="Risk">[4]Lists!$H$46:$H$47</definedName>
    <definedName name="RiskCategory">'[5]Sheet2 (3)'!$B$4:$B$5</definedName>
    <definedName name="sdd">#REF!</definedName>
    <definedName name="Sector">[4]Lists!$H$3:$H$12</definedName>
    <definedName name="Sectors">[9]List!$B$68:$B$77</definedName>
    <definedName name="Sept">[7]Sheet2!$M$9</definedName>
    <definedName name="Targeted_Interventions">[9]List!$B$52:$B$54</definedName>
    <definedName name="TargetedInterventions">'[5]Sheet2 (3)'!$B$63:$B$65</definedName>
    <definedName name="Targeting_Class">[4]Lists!$D$38:$D$39</definedName>
    <definedName name="TargetingClassification">'[5]Sheet2 (3)'!$B$58:$B$59</definedName>
    <definedName name="Thematic_Classification">[9]List!$B$57:$B$64</definedName>
    <definedName name="Themes">'[5]Sheet2 (3)'!$B$42:$B$49</definedName>
    <definedName name="TradSectors">[15]Lists!$D$42:$D$51</definedName>
    <definedName name="Type_Modality">[9]List!$B$19:$B$38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69" i="6" l="1"/>
  <c r="G67" i="6"/>
  <c r="G65" i="6"/>
  <c r="G64" i="6"/>
  <c r="G62" i="6"/>
  <c r="G61" i="6"/>
  <c r="G56" i="6"/>
  <c r="G55" i="6"/>
  <c r="D54" i="6"/>
  <c r="G54" i="6" s="1"/>
  <c r="D53" i="6"/>
  <c r="G53" i="6" s="1"/>
  <c r="D52" i="6"/>
  <c r="G52" i="6" s="1"/>
  <c r="G51" i="6"/>
  <c r="G49" i="6"/>
  <c r="G47" i="6"/>
  <c r="G46" i="6"/>
  <c r="G44" i="6"/>
  <c r="G43" i="6"/>
  <c r="G41" i="6"/>
  <c r="G40" i="6"/>
  <c r="G39" i="6"/>
  <c r="G38" i="6"/>
  <c r="G37" i="6"/>
  <c r="G36" i="6"/>
  <c r="G35" i="6"/>
  <c r="G30" i="6"/>
  <c r="G29" i="6"/>
  <c r="G28" i="6"/>
  <c r="G27" i="6"/>
  <c r="F26" i="6"/>
  <c r="G26" i="6" s="1"/>
  <c r="F25" i="6"/>
  <c r="G25" i="6" s="1"/>
  <c r="G24" i="6"/>
  <c r="F23" i="6"/>
  <c r="G23" i="6" s="1"/>
  <c r="G21" i="6"/>
  <c r="G19" i="6"/>
  <c r="G18" i="6"/>
  <c r="G17" i="6"/>
  <c r="G15" i="6"/>
  <c r="G14" i="6"/>
  <c r="G13" i="6"/>
  <c r="G12" i="6"/>
  <c r="G10" i="6"/>
  <c r="G9" i="6"/>
  <c r="G7" i="6"/>
  <c r="G6" i="6"/>
  <c r="G36" i="3"/>
  <c r="G37" i="3"/>
  <c r="G38" i="3"/>
  <c r="G39" i="3"/>
  <c r="G40" i="3"/>
  <c r="G41" i="3"/>
  <c r="G43" i="3"/>
  <c r="G44" i="3"/>
  <c r="G46" i="3"/>
  <c r="G47" i="3"/>
  <c r="G49" i="3"/>
  <c r="G51" i="3"/>
  <c r="G52" i="3"/>
  <c r="G53" i="3"/>
  <c r="G54" i="3"/>
  <c r="G55" i="3"/>
  <c r="G56" i="3"/>
  <c r="D53" i="3"/>
  <c r="D52" i="3"/>
  <c r="D54" i="3"/>
  <c r="G35" i="3"/>
  <c r="G7" i="3"/>
  <c r="G9" i="3"/>
  <c r="G10" i="3"/>
  <c r="G12" i="3"/>
  <c r="G13" i="3"/>
  <c r="G14" i="3"/>
  <c r="G15" i="3"/>
  <c r="G17" i="3"/>
  <c r="G18" i="3"/>
  <c r="G19" i="3"/>
  <c r="G21" i="3"/>
  <c r="F23" i="3"/>
  <c r="G23" i="3"/>
  <c r="G24" i="3"/>
  <c r="F25" i="3"/>
  <c r="G25" i="3"/>
  <c r="F26" i="3"/>
  <c r="G26" i="3"/>
  <c r="G27" i="3"/>
  <c r="G28" i="3"/>
  <c r="G29" i="3"/>
  <c r="G30" i="3"/>
  <c r="G6" i="3"/>
</calcChain>
</file>

<file path=xl/sharedStrings.xml><?xml version="1.0" encoding="utf-8"?>
<sst xmlns="http://schemas.openxmlformats.org/spreadsheetml/2006/main" count="790" uniqueCount="266">
  <si>
    <t>PHILIPPINES</t>
  </si>
  <si>
    <t>2018 Development Effectiveness Review</t>
  </si>
  <si>
    <t>ADB's Contributions to Development Results (results achieved through completed ADB operations, 2010–2018)</t>
  </si>
  <si>
    <t>https://www.adb.org/documents/development-effectiveness-review-2018-report</t>
  </si>
  <si>
    <t>ENERGY</t>
  </si>
  <si>
    <t>Transport</t>
  </si>
  <si>
    <t>Water</t>
  </si>
  <si>
    <t>Finance</t>
  </si>
  <si>
    <t>Education</t>
  </si>
  <si>
    <t>Regional Cooperation and Integration</t>
  </si>
  <si>
    <t>PCR/XARR Year</t>
  </si>
  <si>
    <t>Loan/ Grant No.</t>
  </si>
  <si>
    <t>Project Name</t>
  </si>
  <si>
    <t>Project Number</t>
  </si>
  <si>
    <t>Country</t>
  </si>
  <si>
    <t>Project Type</t>
  </si>
  <si>
    <t xml:space="preserve">Sovereign (S) / Non-Sovereign (NS) </t>
  </si>
  <si>
    <t>Project Approval Date</t>
  </si>
  <si>
    <t>Actual Closing Date</t>
  </si>
  <si>
    <t>Fund Source (Regular OCR, Concessional OCR, ADF grant and Others only)</t>
  </si>
  <si>
    <t>Approved Financing Concessional OCR 
($M)</t>
  </si>
  <si>
    <t>Approved Financing ADF Grant
($M)</t>
  </si>
  <si>
    <t>Approved Financing Concessional OCR+ADF ($M)</t>
  </si>
  <si>
    <t>Approved Financing Regular OCR ($M)</t>
  </si>
  <si>
    <t>Approved Financing ADB (Concessional OCR+ADF Grant+Regular OCR) 
$M</t>
  </si>
  <si>
    <t>Approved Financing Cofinancing ($M)</t>
  </si>
  <si>
    <t>Approved Financing Government Contribution ($M)</t>
  </si>
  <si>
    <t>Approved Financing Other Financing ($M)</t>
  </si>
  <si>
    <t>Approved Financing Total Project Cost Estimates ($M)</t>
  </si>
  <si>
    <t>Actual Financing Concessional OCR 
($M)</t>
  </si>
  <si>
    <t>Actual Financing ADF Grant
($M)</t>
  </si>
  <si>
    <t>Actual Financing Concessional OCR+ADF ($M)</t>
  </si>
  <si>
    <t>Actual Financing/ Expenditure Regular OCR ($M)</t>
  </si>
  <si>
    <t>Actual Expenditure ADB (Concessional OCR+ADF Grant+Regular OCR) $M</t>
  </si>
  <si>
    <t>Actual Expenditure Cofinancing ($M)</t>
  </si>
  <si>
    <t>Actual Expenditure Government Contribution ($M)</t>
  </si>
  <si>
    <t>Actual Expenditure Other Financing ($M)</t>
  </si>
  <si>
    <t>Actual Expenditure Total Project Cost ($M)</t>
  </si>
  <si>
    <t>Cofinancing (Yes or No)</t>
  </si>
  <si>
    <t>Cofinancing- Organization</t>
  </si>
  <si>
    <t>Cofinancing- Country</t>
  </si>
  <si>
    <t>Contributing to ADB RF 
(Yes or No)</t>
  </si>
  <si>
    <t xml:space="preserve">Greenhouse Gas Emission Reduction (tCO2-equiv/yr) </t>
  </si>
  <si>
    <t>Energy saved (gigawatt-hour equivalent per year)</t>
  </si>
  <si>
    <t>Energy saved (terawatt-hour equivalent per year)</t>
  </si>
  <si>
    <t>New households connected to electricity (number)</t>
  </si>
  <si>
    <t>New households connected to electricity, Rural (number)</t>
  </si>
  <si>
    <t>New households connected to electricity, Urban (number)</t>
  </si>
  <si>
    <t>Installed energy generation capacity (MW equiv.)</t>
  </si>
  <si>
    <t>Installed energy generation capacity (MW equiv.) Renewable</t>
  </si>
  <si>
    <t>Transmission lines installed or upgraded (km)</t>
  </si>
  <si>
    <t>Distribution lines installed or upgraded (km)</t>
  </si>
  <si>
    <t>Use of roads built or upgraded (ave. daily vehicle-kms in the first full year of operation)</t>
  </si>
  <si>
    <t>Use of railways built or upgraded (ave. daily ton-kms in the first full year of operation)</t>
  </si>
  <si>
    <t>Roads built or upgraded (km)</t>
  </si>
  <si>
    <t>Expressways and national highways built or upgraded (km)</t>
  </si>
  <si>
    <t>Provincial, district, and rural roads built or upgraded (km)</t>
  </si>
  <si>
    <t>Roads built or upgraded, Rural (km)</t>
  </si>
  <si>
    <t>Roads built or upgraded, Urban (km)</t>
  </si>
  <si>
    <t>Railways constructed or upgraded (km)</t>
  </si>
  <si>
    <t>Urban rail- and bus-based mass transit systems built or upgraded (km)</t>
  </si>
  <si>
    <t>Passengers on urban rail- and bus-based mass transit systems built or upgraded (ave. daily number in the first full year of operation)</t>
  </si>
  <si>
    <t>Households with new or improved water supply (number)</t>
  </si>
  <si>
    <t>Households with new or improved water supply (RURAL, number)</t>
  </si>
  <si>
    <t>Households with new or improved water supply (URBAN, number)</t>
  </si>
  <si>
    <t>Households with new or improved sanitation (number)</t>
  </si>
  <si>
    <t>Wastewater treatment capacity added or improved (m3 per day)</t>
  </si>
  <si>
    <t>Water supply pipes installed or upgraded (length of network in km)</t>
  </si>
  <si>
    <t>Land improved through irrigation, drainage and/or flood management (ha)</t>
  </si>
  <si>
    <t>Households with reduced flood risk (number)</t>
  </si>
  <si>
    <t>Microfinance loan accounts opened or end borrowers (number)</t>
  </si>
  <si>
    <t>Microfinance loan accounts opened or end borrowers (FEMALE, number)</t>
  </si>
  <si>
    <t>Microfinance loan accounts opened or end borrowers (MALE, number)</t>
  </si>
  <si>
    <t>Small and medium-sized enterprise loan accounts opened or end borrowers reached (number)</t>
  </si>
  <si>
    <t>Students benefiting from new or improved educational facilities (number)</t>
  </si>
  <si>
    <t>Students benefiting from new or improved educational facilities (FEMALE, number)</t>
  </si>
  <si>
    <t>Students benefiting from new or improved educational facilities (MALE, number)</t>
  </si>
  <si>
    <t>Students educated and trained under improved quality assurance systems (number)</t>
  </si>
  <si>
    <t>Students educated and trained under improved quality assurance systems (FEMALE, number)</t>
  </si>
  <si>
    <t>Students educated and trained under improved quality assurance systems (MALE, number)</t>
  </si>
  <si>
    <t>Students educated and trained under improved quality assurance systems (TVET, number)</t>
  </si>
  <si>
    <t>Teachers trained with quality or competency standards (number)</t>
  </si>
  <si>
    <t>Teachers trained with quality or competency standards (FEMALE, number)</t>
  </si>
  <si>
    <t>Teachers trained with quality or competency standards (MALE, number)</t>
  </si>
  <si>
    <t>Teachers trained with quality or competency standards (TVET, number)</t>
  </si>
  <si>
    <t>Cross-border transmission of electricity (gigawatt-hours per year)</t>
  </si>
  <si>
    <t>Cross-border cargo volume facilitated (tons per year)</t>
  </si>
  <si>
    <t>Mindanao Basic Urban Services</t>
  </si>
  <si>
    <t>Philippines</t>
  </si>
  <si>
    <t>Project</t>
  </si>
  <si>
    <t>S</t>
  </si>
  <si>
    <t>OCR</t>
  </si>
  <si>
    <t>Yes</t>
  </si>
  <si>
    <t>NDF</t>
  </si>
  <si>
    <t xml:space="preserve">Multilateral </t>
  </si>
  <si>
    <t>Bukidnon Integrated Area Development</t>
  </si>
  <si>
    <t>ADF</t>
  </si>
  <si>
    <t>No</t>
  </si>
  <si>
    <t>Small and Medium Enterprise Development Support</t>
  </si>
  <si>
    <t>DFI</t>
  </si>
  <si>
    <t>ADB-Partial Credit Guarantee</t>
  </si>
  <si>
    <t>Multilateral</t>
  </si>
  <si>
    <t>Development Policy Support Program (DPSP)-SP1</t>
  </si>
  <si>
    <t>Program</t>
  </si>
  <si>
    <t>Development Policy Support Program (DPSP) - SP2</t>
  </si>
  <si>
    <t>JICA</t>
  </si>
  <si>
    <t>Japan</t>
  </si>
  <si>
    <t>Development Policy Support Program (DPSP) -SP3</t>
  </si>
  <si>
    <t xml:space="preserve">JICA </t>
  </si>
  <si>
    <t>Power Sector Development Program</t>
  </si>
  <si>
    <t>JBIC</t>
  </si>
  <si>
    <t>7273/2405</t>
  </si>
  <si>
    <t>Masinloc Coal-Fired Thermal Power Plant</t>
  </si>
  <si>
    <t>Loan</t>
  </si>
  <si>
    <t>NS</t>
  </si>
  <si>
    <t>NA</t>
  </si>
  <si>
    <t>Southern Philippines Irrigation Sector Project</t>
  </si>
  <si>
    <t>Development of Poor Urban Communities Sector Project</t>
  </si>
  <si>
    <t>Sector project</t>
  </si>
  <si>
    <t>Countercyclical Support</t>
  </si>
  <si>
    <t>CSF</t>
  </si>
  <si>
    <t>LGU Guarantee Corporation</t>
  </si>
  <si>
    <t>37917-014</t>
  </si>
  <si>
    <t>Loan and Equity</t>
  </si>
  <si>
    <t>Small and Medium Enterprise Development Support Project</t>
  </si>
  <si>
    <t>36419-014</t>
  </si>
  <si>
    <t>Electricity Market and Transmission Development Project</t>
  </si>
  <si>
    <t>36018-013</t>
  </si>
  <si>
    <t>Infrastructure for Rural Productivity Enhancement Sector Project</t>
  </si>
  <si>
    <t>30552-013</t>
  </si>
  <si>
    <t>Sector Project</t>
  </si>
  <si>
    <t>2387/ 2584</t>
  </si>
  <si>
    <t>Local Government Financing and Budget Reform Program Cluster</t>
  </si>
  <si>
    <t>39516-013</t>
  </si>
  <si>
    <t>Program Cluster</t>
  </si>
  <si>
    <t>2278/2715</t>
  </si>
  <si>
    <t>Financial Market Regulation and Intermediation Program</t>
  </si>
  <si>
    <t>38276-013</t>
  </si>
  <si>
    <t>2136/2137</t>
  </si>
  <si>
    <t>Health Sector Development Program</t>
  </si>
  <si>
    <t>EU</t>
  </si>
  <si>
    <t>7206/2155</t>
  </si>
  <si>
    <t>National Home Mortgage Finance Corporation NPL Disposition</t>
  </si>
  <si>
    <t>Loan + Capitalized Interest</t>
  </si>
  <si>
    <t>7212/2173</t>
  </si>
  <si>
    <t>Cameron Granville Asset Management</t>
  </si>
  <si>
    <t>2507/G0142</t>
  </si>
  <si>
    <t>Philippine Energy Efficiency Project</t>
  </si>
  <si>
    <t>42001-013</t>
  </si>
  <si>
    <t>2612/7303</t>
  </si>
  <si>
    <t>Visayas Base-Load Development Project</t>
  </si>
  <si>
    <t>43906-014</t>
  </si>
  <si>
    <t>KEXIM</t>
  </si>
  <si>
    <t>Korea</t>
  </si>
  <si>
    <t>2872/3233</t>
  </si>
  <si>
    <t>Increasing Competitiveness for Inclusive Growth Program (Subprograms 1 &amp; 2)</t>
  </si>
  <si>
    <t>43396-013/ 43396-014</t>
  </si>
  <si>
    <t>Emergency Assistance for Relief and Recovery from Typhoon Yolanda</t>
  </si>
  <si>
    <t>47337-001</t>
  </si>
  <si>
    <t>Special Assistance Loan</t>
  </si>
  <si>
    <t>2489/2840</t>
  </si>
  <si>
    <t xml:space="preserve">Governance In Justice Sector Reform Program </t>
  </si>
  <si>
    <t>41380-013</t>
  </si>
  <si>
    <t>Program loan</t>
  </si>
  <si>
    <t>Regular OCR</t>
  </si>
  <si>
    <t>2515/0148</t>
  </si>
  <si>
    <t>Credit For Better Health Care Project</t>
  </si>
  <si>
    <t>41664-013</t>
  </si>
  <si>
    <t>Project loan</t>
  </si>
  <si>
    <t>GDCF</t>
  </si>
  <si>
    <t>2311/0071-G</t>
  </si>
  <si>
    <t>Integrated Coastal Resources
Management Project</t>
  </si>
  <si>
    <t>33276-013</t>
  </si>
  <si>
    <t>GEF = Global Environment Facility</t>
  </si>
  <si>
    <t>…= not available, ADF= Asian Development Fund, ha= hectare, km= kilometer, m3 per day= cubic meter per day, MFF=multitranche financing facility, OCR= ordinary capital resources, COL=concessional OCR loan, tC02-equiv/yr= tons of carbon dioxide equivalent per year, TVET = technical and vocational education and training.</t>
  </si>
  <si>
    <t xml:space="preserve">Notes: </t>
  </si>
  <si>
    <t xml:space="preserve">(1) Results achieved are aggregate amounts of outputs and outcomes from operations reported in project completion reports and extended annual review reports circulated during the year. </t>
  </si>
  <si>
    <t xml:space="preserve">(2) Starting January 2017, ADF lending operations were combined with ADB's ordinary capital resources balance sheet. To provide general compatibility with the way ADF results have been reported in the past, </t>
  </si>
  <si>
    <t>the transitional results framework (2017–2018) tracks the performance of  operations funded by concessional OCR loans and ADF grants on Level 2 - indicators.</t>
  </si>
  <si>
    <t xml:space="preserve">Sources: ADB project and/or program completion reports and extended annual review reports issued in 2010–2018, staff estimates, and ADB Strategy, Policy and Review Department. </t>
  </si>
  <si>
    <t>2019 Development Effectiveness Review</t>
  </si>
  <si>
    <t>Strategy 2030 Operational Priority Results from Completed Operations</t>
  </si>
  <si>
    <t>https://www.adb.org/documents/development-effectiveness-review-2019-report</t>
  </si>
  <si>
    <t>Indicator no.</t>
  </si>
  <si>
    <t>Type</t>
  </si>
  <si>
    <t>Indicator Name</t>
  </si>
  <si>
    <t>Achieved Result</t>
  </si>
  <si>
    <t>A. Sovereign operation</t>
  </si>
  <si>
    <t>Local Government Finance and Fiscal Decentralization Reform Program</t>
  </si>
  <si>
    <t>RFI</t>
  </si>
  <si>
    <t>Entities with improved urban planning and financial sustainability (number)</t>
  </si>
  <si>
    <t>Entities with improved management functions and financial stability (number) </t>
  </si>
  <si>
    <t>4.2.1</t>
  </si>
  <si>
    <t>TI</t>
  </si>
  <si>
    <t>Measures to improve regulatory, legal, and institutional environment for better planning supported in implementation (number)</t>
  </si>
  <si>
    <t>4.2.2</t>
  </si>
  <si>
    <t>Measures to improve financial sustainability supported in implementation (number) </t>
  </si>
  <si>
    <t>6.1.4</t>
  </si>
  <si>
    <t>Transparency and accountability measures in procurement and financial management supported in implementation (number) </t>
  </si>
  <si>
    <t>6.2.2</t>
  </si>
  <si>
    <t>Measures supported in implementation to strengthen subnational entities' ability to better manage their public finances (number)</t>
  </si>
  <si>
    <t>6.2.4</t>
  </si>
  <si>
    <t>Citizen engagement mechanisms adopted (number)</t>
  </si>
  <si>
    <t>B. Nonsovereign operation</t>
  </si>
  <si>
    <t>150-Megawatt Burgos Wind Farm Project</t>
  </si>
  <si>
    <t>Jobs generated (number)</t>
  </si>
  <si>
    <t>Skilled jobs for women generated (number) </t>
  </si>
  <si>
    <t>Total annual greenhouse gas emissions reduction (tCO2e/year) </t>
  </si>
  <si>
    <t>1.1.1</t>
  </si>
  <si>
    <t>People enrolled in improved education and/or training (number) </t>
  </si>
  <si>
    <t>2.1.1</t>
  </si>
  <si>
    <t>Women enrolled in TVET and other job training (number) </t>
  </si>
  <si>
    <t>3.1.3</t>
  </si>
  <si>
    <t>Low-carbon infrastructure assets established or improved (number)</t>
  </si>
  <si>
    <t>3.1.4</t>
  </si>
  <si>
    <t>Installed renewable energy capacity (megawatts)</t>
  </si>
  <si>
    <t>5.1.1</t>
  </si>
  <si>
    <t>Rural infrastructure assets established or improved (number)</t>
  </si>
  <si>
    <t>C. Technical assistance</t>
  </si>
  <si>
    <t>Strengthening Evaluation and Fiscal Cost Management of Public–Private Partnerships</t>
  </si>
  <si>
    <t>6.1.1</t>
  </si>
  <si>
    <t>Government officials with increased capacity to design, implement, monitor, and evaluate relevant measures (number)</t>
  </si>
  <si>
    <t>6.1.2</t>
  </si>
  <si>
    <t>Measures supported in implementation to improve capacity of public organizations to promote the private sector and finance sector (number)</t>
  </si>
  <si>
    <t>Strengthening Treasury Operations and Capital Market Reform</t>
  </si>
  <si>
    <t>6.2.1</t>
  </si>
  <si>
    <t>Service delivery standards adopted and/or supported in implementation by government and/or private entities (number)</t>
  </si>
  <si>
    <t>Support for Post Typhoon Yolanda Disaster Needs Assessment Response</t>
  </si>
  <si>
    <t>3.2.3</t>
  </si>
  <si>
    <t>Financial preparedness instruments provided (number) </t>
  </si>
  <si>
    <t>Support for Social Protection Reform</t>
  </si>
  <si>
    <t>Entities with improved service delivery (number) </t>
  </si>
  <si>
    <t>2020 Development Effectiveness Review</t>
  </si>
  <si>
    <t>https://www.adb.org/documents/development-effectiveness-review-2020-report</t>
  </si>
  <si>
    <t>Encouraging Investment through Capital Market Reforms Program</t>
  </si>
  <si>
    <t>Expanding Private Participation in Infrastructure Program</t>
  </si>
  <si>
    <t>KALAHI-CIDSS National Community-Driven Development Project</t>
  </si>
  <si>
    <t>People benefiting from improved health services, education services, or social protection (number)</t>
  </si>
  <si>
    <t>Poor and vulnerable people with improved standards of living (number)</t>
  </si>
  <si>
    <t>Women represented in decision-making structures and processes (number) </t>
  </si>
  <si>
    <t>People benefiting from increased rural investment (number)</t>
  </si>
  <si>
    <t>1.1.3</t>
  </si>
  <si>
    <t>Social protection schemes established or improved (number)</t>
  </si>
  <si>
    <t>1.2.1</t>
  </si>
  <si>
    <t>Business development and financial sector measures supported in implementation (number) </t>
  </si>
  <si>
    <t>1.3.1</t>
  </si>
  <si>
    <t>Infrastructure assets established or improved (number)</t>
  </si>
  <si>
    <t>Tiwi And Makban Geothermal Power Green Bonds Project</t>
  </si>
  <si>
    <t>Pillar/Sub-pillar</t>
  </si>
  <si>
    <t>Indicator name</t>
  </si>
  <si>
    <t>SOV</t>
  </si>
  <si>
    <t>NSO</t>
  </si>
  <si>
    <t>TA</t>
  </si>
  <si>
    <t>Total</t>
  </si>
  <si>
    <t>OP 1:  Addressing Remaining Poverty and Reducing Inequalities</t>
  </si>
  <si>
    <t>OP 2: Accelerating Progress in Gender Equality</t>
  </si>
  <si>
    <t>OP 3: Tackilng Climate Change, Building Climate and Disaster Resilience, and Enhancing Environmental Sustainability</t>
  </si>
  <si>
    <t>OP 4:  Making Cities More Livable</t>
  </si>
  <si>
    <t>OP 5: Promoting Rural Development and Food Security</t>
  </si>
  <si>
    <t>OP 6: Strengthening Governance and Institutional Capacity</t>
  </si>
  <si>
    <t>2021 Development Effectiveness Review</t>
  </si>
  <si>
    <t>https://www.adb.org/documents/development-effectiveness-review-2021-report</t>
  </si>
  <si>
    <t>Agrarian Reform Communities Project II</t>
  </si>
  <si>
    <t>Market Transformation through Introduction of Energy-Efficient Electric Vehicles Project</t>
  </si>
  <si>
    <t>3.1.5</t>
  </si>
  <si>
    <t>Low-carbon solutions promoted and implemented (number)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</si>
</sst>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&quot;-&quot;??_);_(@_)"/>
    <numFmt numFmtId="165" formatCode="_(* #,##0_);_(* \(#,##0\);_(* &quot;-&quot;??_);_(@_)"/>
    <numFmt numFmtId="166" formatCode="[$-3409]dd\-mmm\-yy;@"/>
    <numFmt numFmtId="167" formatCode="0.0"/>
    <numFmt numFmtId="168" formatCode="[$-409]d\-mmm\-yy;@"/>
    <numFmt numFmtId="169" formatCode="#,##0.0"/>
    <numFmt numFmtId="170" formatCode="[$-409]dd\-mmm\-yy;@"/>
  </numFmts>
  <fonts count="27">
    <font>
      <sz val="11"/>
      <name val="Arial"/>
      <family val="2"/>
    </font>
    <font>
      <sz val="12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sz val="10"/>
      <name val="Arial"/>
      <family val="2"/>
    </font>
    <font>
      <sz val="9"/>
      <color indexed="8"/>
      <name val="Arial"/>
      <family val="2"/>
    </font>
    <font>
      <b/>
      <sz val="9"/>
      <color rgb="FFC00000"/>
      <name val="Arial"/>
      <family val="2"/>
    </font>
    <font>
      <b/>
      <sz val="10"/>
      <color rgb="FFFF0000"/>
      <name val="Arial"/>
      <family val="2"/>
    </font>
    <font>
      <u/>
      <sz val="11"/>
      <color theme="10"/>
      <name val="Arial"/>
      <family val="2"/>
    </font>
    <font>
      <b/>
      <sz val="12"/>
      <name val="Arial"/>
      <family val="2"/>
    </font>
    <font>
      <b/>
      <sz val="10"/>
      <color rgb="FFC00000"/>
      <name val="Arial"/>
      <family val="2"/>
    </font>
    <font>
      <b/>
      <sz val="14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2"/>
      <name val="Calibri Bold"/>
    </font>
    <font>
      <u/>
      <sz val="11"/>
      <color theme="10"/>
      <name val="Calibri Bold"/>
    </font>
    <font>
      <b/>
      <sz val="10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rgb="FF0070C0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86DEEA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EBDAF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EA"/>
        <bgColor indexed="64"/>
      </patternFill>
    </fill>
    <fill>
      <patternFill patternType="solid">
        <fgColor theme="2" tint="-9.9978637043366805E-2"/>
        <bgColor indexed="64"/>
      </patternFill>
    </fill>
  </fills>
  <borders count="10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164" fontId="3" fillId="0" borderId="0" applyFont="0" applyFill="0" applyBorder="0" applyAlignment="0" applyProtection="0"/>
    <xf numFmtId="0" fontId="2" fillId="2" borderId="0" applyNumberFormat="0" applyBorder="0" applyAlignment="0" applyProtection="0"/>
    <xf numFmtId="0" fontId="7" fillId="0" borderId="0" applyNumberFormat="0" applyFill="0" applyBorder="0" applyAlignment="0" applyProtection="0"/>
    <xf numFmtId="0" fontId="3" fillId="0" borderId="0"/>
    <xf numFmtId="0" fontId="11" fillId="0" borderId="0" applyNumberForma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</cellStyleXfs>
  <cellXfs count="140">
    <xf numFmtId="0" fontId="0" fillId="0" borderId="0" xfId="0"/>
    <xf numFmtId="0" fontId="4" fillId="0" borderId="0" xfId="0" applyFont="1"/>
    <xf numFmtId="0" fontId="4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>
      <alignment wrapText="1"/>
    </xf>
    <xf numFmtId="165" fontId="5" fillId="3" borderId="0" xfId="1" applyNumberFormat="1" applyFont="1" applyFill="1"/>
    <xf numFmtId="0" fontId="5" fillId="3" borderId="0" xfId="1" applyNumberFormat="1" applyFont="1" applyFill="1"/>
    <xf numFmtId="165" fontId="5" fillId="3" borderId="0" xfId="1" applyNumberFormat="1" applyFont="1" applyFill="1" applyAlignment="1">
      <alignment horizontal="left"/>
    </xf>
    <xf numFmtId="165" fontId="5" fillId="3" borderId="0" xfId="1" applyNumberFormat="1" applyFont="1" applyFill="1" applyAlignment="1">
      <alignment horizontal="center"/>
    </xf>
    <xf numFmtId="165" fontId="5" fillId="3" borderId="0" xfId="1" applyNumberFormat="1" applyFont="1" applyFill="1" applyAlignment="1">
      <alignment horizontal="right"/>
    </xf>
    <xf numFmtId="3" fontId="4" fillId="0" borderId="1" xfId="0" applyNumberFormat="1" applyFont="1" applyBorder="1"/>
    <xf numFmtId="37" fontId="4" fillId="0" borderId="1" xfId="1" applyNumberFormat="1" applyFont="1" applyBorder="1"/>
    <xf numFmtId="37" fontId="4" fillId="0" borderId="1" xfId="1" applyNumberFormat="1" applyFont="1" applyFill="1" applyBorder="1" applyAlignment="1">
      <alignment horizontal="right"/>
    </xf>
    <xf numFmtId="0" fontId="4" fillId="0" borderId="1" xfId="0" applyFont="1" applyBorder="1" applyAlignment="1">
      <alignment horizontal="center"/>
    </xf>
    <xf numFmtId="1" fontId="6" fillId="0" borderId="1" xfId="1" applyNumberFormat="1" applyFont="1" applyBorder="1" applyAlignment="1">
      <alignment horizontal="left"/>
    </xf>
    <xf numFmtId="1" fontId="6" fillId="0" borderId="1" xfId="1" applyNumberFormat="1" applyFont="1" applyBorder="1" applyAlignment="1">
      <alignment horizontal="center"/>
    </xf>
    <xf numFmtId="1" fontId="6" fillId="0" borderId="1" xfId="1" applyNumberFormat="1" applyFont="1" applyBorder="1"/>
    <xf numFmtId="1" fontId="6" fillId="0" borderId="1" xfId="0" applyNumberFormat="1" applyFont="1" applyBorder="1"/>
    <xf numFmtId="0" fontId="6" fillId="0" borderId="1" xfId="0" applyFont="1" applyBorder="1" applyAlignment="1">
      <alignment horizontal="right" vertical="top"/>
    </xf>
    <xf numFmtId="0" fontId="6" fillId="0" borderId="1" xfId="0" applyFont="1" applyBorder="1" applyAlignment="1">
      <alignment horizontal="center" vertical="top"/>
    </xf>
    <xf numFmtId="166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167" fontId="4" fillId="0" borderId="1" xfId="1" applyNumberFormat="1" applyFont="1" applyFill="1" applyBorder="1" applyAlignment="1">
      <alignment horizontal="right"/>
    </xf>
    <xf numFmtId="167" fontId="4" fillId="0" borderId="1" xfId="0" applyNumberFormat="1" applyFont="1" applyBorder="1" applyAlignment="1">
      <alignment horizontal="right"/>
    </xf>
    <xf numFmtId="167" fontId="4" fillId="0" borderId="1" xfId="0" applyNumberFormat="1" applyFont="1" applyBorder="1"/>
    <xf numFmtId="1" fontId="6" fillId="0" borderId="1" xfId="0" applyNumberFormat="1" applyFont="1" applyBorder="1" applyAlignment="1">
      <alignment horizontal="right"/>
    </xf>
    <xf numFmtId="168" fontId="8" fillId="0" borderId="1" xfId="3" applyNumberFormat="1" applyFont="1" applyBorder="1" applyAlignment="1">
      <alignment horizontal="center" vertical="top"/>
    </xf>
    <xf numFmtId="168" fontId="4" fillId="0" borderId="1" xfId="0" applyNumberFormat="1" applyFont="1" applyBorder="1" applyAlignment="1">
      <alignment horizontal="center"/>
    </xf>
    <xf numFmtId="0" fontId="6" fillId="4" borderId="1" xfId="3" applyFont="1" applyFill="1" applyBorder="1" applyAlignment="1">
      <alignment horizontal="right" wrapText="1"/>
    </xf>
    <xf numFmtId="0" fontId="6" fillId="4" borderId="1" xfId="3" applyFont="1" applyFill="1" applyBorder="1" applyAlignment="1">
      <alignment horizontal="center" wrapText="1"/>
    </xf>
    <xf numFmtId="15" fontId="6" fillId="0" borderId="1" xfId="4" applyNumberFormat="1" applyFont="1" applyBorder="1" applyAlignment="1">
      <alignment horizontal="center"/>
    </xf>
    <xf numFmtId="168" fontId="6" fillId="0" borderId="1" xfId="4" applyNumberFormat="1" applyFont="1" applyBorder="1" applyAlignment="1">
      <alignment horizontal="center"/>
    </xf>
    <xf numFmtId="0" fontId="6" fillId="0" borderId="1" xfId="4" applyFont="1" applyBorder="1" applyAlignment="1">
      <alignment horizontal="center"/>
    </xf>
    <xf numFmtId="0" fontId="4" fillId="0" borderId="1" xfId="0" quotePrefix="1" applyFont="1" applyBorder="1" applyAlignment="1">
      <alignment horizontal="left"/>
    </xf>
    <xf numFmtId="3" fontId="4" fillId="0" borderId="1" xfId="1" applyNumberFormat="1" applyFont="1" applyFill="1" applyBorder="1" applyAlignment="1">
      <alignment horizontal="right"/>
    </xf>
    <xf numFmtId="169" fontId="4" fillId="0" borderId="1" xfId="1" applyNumberFormat="1" applyFont="1" applyFill="1" applyBorder="1" applyAlignment="1">
      <alignment horizontal="center"/>
    </xf>
    <xf numFmtId="1" fontId="6" fillId="0" borderId="1" xfId="1" applyNumberFormat="1" applyFont="1" applyFill="1" applyBorder="1" applyAlignment="1">
      <alignment horizontal="left" vertical="top"/>
    </xf>
    <xf numFmtId="1" fontId="6" fillId="0" borderId="1" xfId="1" applyNumberFormat="1" applyFont="1" applyFill="1" applyBorder="1" applyAlignment="1">
      <alignment horizontal="center" vertical="top"/>
    </xf>
    <xf numFmtId="1" fontId="6" fillId="0" borderId="1" xfId="1" applyNumberFormat="1" applyFont="1" applyFill="1" applyBorder="1" applyAlignment="1">
      <alignment vertical="top"/>
    </xf>
    <xf numFmtId="1" fontId="6" fillId="0" borderId="1" xfId="1" applyNumberFormat="1" applyFont="1" applyFill="1" applyBorder="1"/>
    <xf numFmtId="1" fontId="6" fillId="0" borderId="1" xfId="1" applyNumberFormat="1" applyFont="1" applyFill="1" applyBorder="1" applyAlignment="1">
      <alignment horizontal="right"/>
    </xf>
    <xf numFmtId="0" fontId="6" fillId="0" borderId="1" xfId="0" applyFont="1" applyBorder="1" applyAlignment="1">
      <alignment horizontal="right"/>
    </xf>
    <xf numFmtId="15" fontId="6" fillId="0" borderId="1" xfId="0" applyNumberFormat="1" applyFont="1" applyBorder="1" applyAlignment="1">
      <alignment horizontal="center"/>
    </xf>
    <xf numFmtId="0" fontId="6" fillId="0" borderId="1" xfId="2" applyFont="1" applyFill="1" applyBorder="1" applyAlignment="1">
      <alignment horizontal="center" vertical="top" wrapText="1"/>
    </xf>
    <xf numFmtId="1" fontId="6" fillId="0" borderId="1" xfId="1" applyNumberFormat="1" applyFont="1" applyFill="1" applyBorder="1" applyAlignment="1">
      <alignment horizontal="left"/>
    </xf>
    <xf numFmtId="1" fontId="6" fillId="0" borderId="1" xfId="1" applyNumberFormat="1" applyFont="1" applyFill="1" applyBorder="1" applyAlignment="1">
      <alignment horizontal="center"/>
    </xf>
    <xf numFmtId="170" fontId="6" fillId="0" borderId="1" xfId="0" applyNumberFormat="1" applyFont="1" applyBorder="1" applyAlignment="1">
      <alignment horizontal="center"/>
    </xf>
    <xf numFmtId="168" fontId="6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right"/>
    </xf>
    <xf numFmtId="0" fontId="5" fillId="5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 wrapText="1"/>
    </xf>
    <xf numFmtId="0" fontId="5" fillId="9" borderId="1" xfId="0" applyFont="1" applyFill="1" applyBorder="1" applyAlignment="1">
      <alignment horizontal="center" vertical="center" wrapText="1"/>
    </xf>
    <xf numFmtId="0" fontId="5" fillId="10" borderId="1" xfId="0" applyFont="1" applyFill="1" applyBorder="1" applyAlignment="1">
      <alignment horizontal="center" vertical="center" wrapText="1"/>
    </xf>
    <xf numFmtId="0" fontId="5" fillId="11" borderId="1" xfId="0" applyFont="1" applyFill="1" applyBorder="1" applyAlignment="1">
      <alignment horizontal="center" vertical="center" wrapText="1"/>
    </xf>
    <xf numFmtId="0" fontId="5" fillId="12" borderId="1" xfId="0" applyFont="1" applyFill="1" applyBorder="1" applyAlignment="1">
      <alignment horizontal="center" vertical="center" wrapText="1"/>
    </xf>
    <xf numFmtId="0" fontId="5" fillId="13" borderId="1" xfId="0" applyFont="1" applyFill="1" applyBorder="1" applyAlignment="1">
      <alignment horizontal="center" vertical="center" wrapText="1"/>
    </xf>
    <xf numFmtId="0" fontId="5" fillId="14" borderId="1" xfId="0" applyFont="1" applyFill="1" applyBorder="1" applyAlignment="1">
      <alignment horizontal="center" vertical="center" wrapText="1"/>
    </xf>
    <xf numFmtId="0" fontId="5" fillId="14" borderId="1" xfId="0" applyFont="1" applyFill="1" applyBorder="1" applyAlignment="1">
      <alignment horizontal="left" vertical="center" wrapText="1"/>
    </xf>
    <xf numFmtId="0" fontId="9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5" fillId="0" borderId="0" xfId="0" applyFont="1" applyAlignment="1">
      <alignment wrapText="1"/>
    </xf>
    <xf numFmtId="0" fontId="7" fillId="0" borderId="0" xfId="0" applyFont="1"/>
    <xf numFmtId="0" fontId="7" fillId="0" borderId="0" xfId="0" applyFont="1" applyAlignment="1">
      <alignment horizontal="right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10" fillId="0" borderId="0" xfId="0" applyFont="1"/>
    <xf numFmtId="0" fontId="7" fillId="0" borderId="0" xfId="0" applyFont="1" applyAlignment="1">
      <alignment wrapText="1"/>
    </xf>
    <xf numFmtId="0" fontId="11" fillId="0" borderId="0" xfId="5" applyFill="1"/>
    <xf numFmtId="0" fontId="12" fillId="0" borderId="0" xfId="0" applyFont="1"/>
    <xf numFmtId="0" fontId="13" fillId="0" borderId="0" xfId="0" quotePrefix="1" applyFont="1"/>
    <xf numFmtId="0" fontId="14" fillId="0" borderId="0" xfId="0" applyFont="1"/>
    <xf numFmtId="0" fontId="16" fillId="0" borderId="0" xfId="6" applyFont="1"/>
    <xf numFmtId="0" fontId="16" fillId="0" borderId="0" xfId="6" applyFont="1" applyAlignment="1">
      <alignment wrapText="1"/>
    </xf>
    <xf numFmtId="165" fontId="16" fillId="0" borderId="0" xfId="7" applyNumberFormat="1" applyFont="1"/>
    <xf numFmtId="0" fontId="1" fillId="0" borderId="0" xfId="6"/>
    <xf numFmtId="0" fontId="17" fillId="0" borderId="0" xfId="6" applyFont="1" applyAlignment="1">
      <alignment vertical="center"/>
    </xf>
    <xf numFmtId="0" fontId="17" fillId="0" borderId="0" xfId="6" applyFont="1"/>
    <xf numFmtId="0" fontId="15" fillId="0" borderId="0" xfId="6" applyFont="1"/>
    <xf numFmtId="0" fontId="19" fillId="0" borderId="0" xfId="6" applyFont="1"/>
    <xf numFmtId="165" fontId="0" fillId="0" borderId="0" xfId="7" applyNumberFormat="1" applyFont="1"/>
    <xf numFmtId="0" fontId="20" fillId="0" borderId="0" xfId="0" applyFont="1"/>
    <xf numFmtId="0" fontId="21" fillId="0" borderId="0" xfId="5" applyFont="1" applyFill="1"/>
    <xf numFmtId="0" fontId="16" fillId="14" borderId="0" xfId="6" applyFont="1" applyFill="1" applyAlignment="1">
      <alignment horizontal="center" vertical="top"/>
    </xf>
    <xf numFmtId="0" fontId="16" fillId="14" borderId="0" xfId="6" applyFont="1" applyFill="1" applyAlignment="1">
      <alignment horizontal="center" vertical="top" wrapText="1"/>
    </xf>
    <xf numFmtId="165" fontId="16" fillId="14" borderId="0" xfId="7" applyNumberFormat="1" applyFont="1" applyFill="1" applyBorder="1" applyAlignment="1">
      <alignment horizontal="center" vertical="top"/>
    </xf>
    <xf numFmtId="0" fontId="17" fillId="0" borderId="0" xfId="6" applyFont="1" applyAlignment="1">
      <alignment horizontal="left" vertical="top"/>
    </xf>
    <xf numFmtId="0" fontId="17" fillId="0" borderId="0" xfId="6" quotePrefix="1" applyFont="1" applyAlignment="1">
      <alignment horizontal="right" vertical="top" wrapText="1"/>
    </xf>
    <xf numFmtId="165" fontId="17" fillId="0" borderId="0" xfId="7" quotePrefix="1" applyNumberFormat="1" applyFont="1" applyBorder="1" applyAlignment="1">
      <alignment horizontal="right" vertical="top"/>
    </xf>
    <xf numFmtId="0" fontId="18" fillId="0" borderId="0" xfId="6" applyFont="1" applyAlignment="1">
      <alignment horizontal="left" vertical="top"/>
    </xf>
    <xf numFmtId="0" fontId="18" fillId="0" borderId="0" xfId="6" quotePrefix="1" applyFont="1" applyAlignment="1">
      <alignment vertical="top" wrapText="1"/>
    </xf>
    <xf numFmtId="165" fontId="18" fillId="0" borderId="0" xfId="7" quotePrefix="1" applyNumberFormat="1" applyFont="1" applyBorder="1" applyAlignment="1">
      <alignment vertical="top"/>
    </xf>
    <xf numFmtId="0" fontId="16" fillId="0" borderId="0" xfId="6" applyFont="1" applyAlignment="1">
      <alignment horizontal="left" vertical="top"/>
    </xf>
    <xf numFmtId="0" fontId="16" fillId="0" borderId="0" xfId="6" quotePrefix="1" applyFont="1" applyAlignment="1">
      <alignment vertical="top" wrapText="1"/>
    </xf>
    <xf numFmtId="165" fontId="16" fillId="0" borderId="0" xfId="7" quotePrefix="1" applyNumberFormat="1" applyFont="1" applyBorder="1" applyAlignment="1">
      <alignment vertical="top"/>
    </xf>
    <xf numFmtId="0" fontId="16" fillId="0" borderId="0" xfId="6" applyFont="1" applyAlignment="1">
      <alignment vertical="top" wrapText="1"/>
    </xf>
    <xf numFmtId="165" fontId="16" fillId="0" borderId="0" xfId="7" applyNumberFormat="1" applyFont="1" applyBorder="1" applyAlignment="1">
      <alignment vertical="top"/>
    </xf>
    <xf numFmtId="0" fontId="17" fillId="0" borderId="0" xfId="6" applyFont="1" applyAlignment="1">
      <alignment vertical="top" wrapText="1"/>
    </xf>
    <xf numFmtId="165" fontId="17" fillId="0" borderId="0" xfId="7" applyNumberFormat="1" applyFont="1" applyBorder="1" applyAlignment="1">
      <alignment vertical="top"/>
    </xf>
    <xf numFmtId="0" fontId="18" fillId="0" borderId="0" xfId="6" quotePrefix="1" applyFont="1" applyAlignment="1">
      <alignment horizontal="left" vertical="top"/>
    </xf>
    <xf numFmtId="0" fontId="16" fillId="0" borderId="0" xfId="6" quotePrefix="1" applyFont="1" applyAlignment="1">
      <alignment horizontal="left" vertical="top"/>
    </xf>
    <xf numFmtId="0" fontId="18" fillId="0" borderId="0" xfId="6" applyFont="1" applyAlignment="1">
      <alignment vertical="top" wrapText="1"/>
    </xf>
    <xf numFmtId="165" fontId="18" fillId="0" borderId="0" xfId="7" applyNumberFormat="1" applyFont="1" applyBorder="1" applyAlignment="1">
      <alignment vertical="top"/>
    </xf>
    <xf numFmtId="0" fontId="22" fillId="14" borderId="2" xfId="6" applyFont="1" applyFill="1" applyBorder="1" applyAlignment="1">
      <alignment horizontal="center" vertical="top"/>
    </xf>
    <xf numFmtId="0" fontId="22" fillId="14" borderId="3" xfId="6" applyFont="1" applyFill="1" applyBorder="1" applyAlignment="1">
      <alignment horizontal="center" vertical="top"/>
    </xf>
    <xf numFmtId="165" fontId="22" fillId="14" borderId="3" xfId="1" applyNumberFormat="1" applyFont="1" applyFill="1" applyBorder="1" applyAlignment="1">
      <alignment horizontal="center" vertical="top"/>
    </xf>
    <xf numFmtId="165" fontId="22" fillId="14" borderId="4" xfId="1" applyNumberFormat="1" applyFont="1" applyFill="1" applyBorder="1" applyAlignment="1">
      <alignment horizontal="center" vertical="top"/>
    </xf>
    <xf numFmtId="0" fontId="23" fillId="0" borderId="5" xfId="6" quotePrefix="1" applyFont="1" applyBorder="1" applyAlignment="1">
      <alignment horizontal="left" vertical="top"/>
    </xf>
    <xf numFmtId="165" fontId="23" fillId="0" borderId="0" xfId="1" quotePrefix="1" applyNumberFormat="1" applyFont="1" applyBorder="1" applyAlignment="1">
      <alignment horizontal="right" vertical="top"/>
    </xf>
    <xf numFmtId="165" fontId="16" fillId="15" borderId="6" xfId="1" applyNumberFormat="1" applyFont="1" applyFill="1" applyBorder="1" applyAlignment="1">
      <alignment horizontal="right" vertical="top" wrapText="1"/>
    </xf>
    <xf numFmtId="165" fontId="16" fillId="0" borderId="8" xfId="7" applyNumberFormat="1" applyFont="1" applyBorder="1" applyAlignment="1">
      <alignment vertical="top"/>
    </xf>
    <xf numFmtId="165" fontId="16" fillId="15" borderId="9" xfId="1" applyNumberFormat="1" applyFont="1" applyFill="1" applyBorder="1" applyAlignment="1">
      <alignment horizontal="right" vertical="top" wrapText="1"/>
    </xf>
    <xf numFmtId="165" fontId="0" fillId="0" borderId="0" xfId="7" applyNumberFormat="1" applyFont="1" applyBorder="1"/>
    <xf numFmtId="0" fontId="23" fillId="0" borderId="0" xfId="6" applyFont="1" applyAlignment="1">
      <alignment horizontal="left" vertical="top"/>
    </xf>
    <xf numFmtId="0" fontId="23" fillId="0" borderId="0" xfId="6" applyFont="1" applyAlignment="1">
      <alignment vertical="top" wrapText="1"/>
    </xf>
    <xf numFmtId="165" fontId="24" fillId="0" borderId="0" xfId="7" applyNumberFormat="1" applyFont="1"/>
    <xf numFmtId="0" fontId="16" fillId="0" borderId="5" xfId="6" applyFont="1" applyBorder="1" applyAlignment="1">
      <alignment horizontal="left" vertical="top"/>
    </xf>
    <xf numFmtId="0" fontId="16" fillId="0" borderId="7" xfId="6" applyFont="1" applyBorder="1" applyAlignment="1">
      <alignment horizontal="left" vertical="top"/>
    </xf>
    <xf numFmtId="0" fontId="16" fillId="0" borderId="8" xfId="6" applyFont="1" applyBorder="1" applyAlignment="1">
      <alignment horizontal="left" vertical="top"/>
    </xf>
    <xf numFmtId="0" fontId="16" fillId="0" borderId="8" xfId="6" applyFont="1" applyBorder="1" applyAlignment="1">
      <alignment vertical="top" wrapText="1"/>
    </xf>
    <xf numFmtId="0" fontId="25" fillId="0" borderId="0" xfId="5" applyFont="1" applyFill="1"/>
    <xf numFmtId="0" fontId="26" fillId="0" borderId="0" xfId="6" applyFont="1" applyAlignment="1">
      <alignment horizontal="left"/>
    </xf>
    <xf numFmtId="0" fontId="17" fillId="16" borderId="0" xfId="6" applyFont="1" applyFill="1" applyAlignment="1">
      <alignment horizontal="left" vertical="top"/>
    </xf>
    <xf numFmtId="0" fontId="17" fillId="16" borderId="0" xfId="6" applyFont="1" applyFill="1" applyAlignment="1">
      <alignment vertical="top" wrapText="1"/>
    </xf>
    <xf numFmtId="165" fontId="17" fillId="16" borderId="0" xfId="7" applyNumberFormat="1" applyFont="1" applyFill="1" applyBorder="1" applyAlignment="1">
      <alignment vertical="top"/>
    </xf>
    <xf numFmtId="165" fontId="16" fillId="0" borderId="0" xfId="1" quotePrefix="1" applyNumberFormat="1" applyFont="1" applyBorder="1" applyAlignment="1">
      <alignment vertical="top"/>
    </xf>
    <xf numFmtId="165" fontId="18" fillId="0" borderId="0" xfId="1" quotePrefix="1" applyNumberFormat="1" applyFont="1" applyBorder="1" applyAlignment="1">
      <alignment vertical="top"/>
    </xf>
    <xf numFmtId="37" fontId="16" fillId="0" borderId="0" xfId="1" quotePrefix="1" applyNumberFormat="1" applyFont="1" applyBorder="1" applyAlignment="1">
      <alignment vertical="top"/>
    </xf>
    <xf numFmtId="0" fontId="5" fillId="5" borderId="1" xfId="0" applyFont="1" applyFill="1" applyBorder="1" applyAlignment="1">
      <alignment horizontal="center"/>
    </xf>
    <xf numFmtId="0" fontId="5" fillId="10" borderId="1" xfId="0" applyFont="1" applyFill="1" applyBorder="1" applyAlignment="1">
      <alignment horizontal="center"/>
    </xf>
    <xf numFmtId="0" fontId="5" fillId="9" borderId="1" xfId="0" applyFont="1" applyFill="1" applyBorder="1" applyAlignment="1">
      <alignment horizontal="center"/>
    </xf>
    <xf numFmtId="0" fontId="5" fillId="8" borderId="1" xfId="0" applyFont="1" applyFill="1" applyBorder="1" applyAlignment="1">
      <alignment horizontal="center"/>
    </xf>
    <xf numFmtId="0" fontId="5" fillId="7" borderId="1" xfId="0" applyFont="1" applyFill="1" applyBorder="1" applyAlignment="1">
      <alignment horizontal="center"/>
    </xf>
    <xf numFmtId="0" fontId="5" fillId="6" borderId="1" xfId="0" applyFont="1" applyFill="1" applyBorder="1" applyAlignment="1">
      <alignment horizontal="center"/>
    </xf>
  </cellXfs>
  <cellStyles count="8">
    <cellStyle name="Bad" xfId="2" builtinId="27"/>
    <cellStyle name="Comma" xfId="1" builtinId="3"/>
    <cellStyle name="Comma 2" xfId="7" xr:uid="{333BAB89-D9F5-AC47-A267-C9F1AC928230}"/>
    <cellStyle name="Hyperlink" xfId="5" builtinId="8"/>
    <cellStyle name="Normal" xfId="0" builtinId="0"/>
    <cellStyle name="Normal 12" xfId="4" xr:uid="{00000000-0005-0000-0000-000004000000}"/>
    <cellStyle name="Normal 2" xfId="6" xr:uid="{038EB2CB-915F-EC4E-AC50-D31278031B42}"/>
    <cellStyle name="Normal 2 2 5" xfId="3" xr:uid="{00000000-0005-0000-0000-000005000000}"/>
  </cellStyles>
  <dxfs count="18"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5" formatCode="_(* #,##0_);_(* \(#,##0\);_(* &quot;-&quot;??_);_(@_)"/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center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5" formatCode="_(* #,##0_);_(* \(#,##0\);_(* &quot;-&quot;??_);_(@_)"/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center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5" formatCode="_(* #,##0_);_(* \(#,##0\);_(* &quot;-&quot;??_);_(@_)"/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center" vertical="top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externalLink" Target="externalLinks/externalLink7.xml"/><Relationship Id="rId18" Type="http://schemas.openxmlformats.org/officeDocument/2006/relationships/externalLink" Target="externalLinks/externalLink12.xml"/><Relationship Id="rId26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5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17" Type="http://schemas.openxmlformats.org/officeDocument/2006/relationships/externalLink" Target="externalLinks/externalLink11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0.xml"/><Relationship Id="rId20" Type="http://schemas.openxmlformats.org/officeDocument/2006/relationships/externalLink" Target="externalLinks/externalLink1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9.xml"/><Relationship Id="rId23" Type="http://schemas.openxmlformats.org/officeDocument/2006/relationships/styles" Target="styles.xml"/><Relationship Id="rId28" Type="http://schemas.openxmlformats.org/officeDocument/2006/relationships/customXml" Target="../customXml/item3.xml"/><Relationship Id="rId10" Type="http://schemas.openxmlformats.org/officeDocument/2006/relationships/externalLink" Target="externalLinks/externalLink4.xml"/><Relationship Id="rId19" Type="http://schemas.openxmlformats.org/officeDocument/2006/relationships/externalLink" Target="externalLinks/externalLink1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externalLink" Target="externalLinks/externalLink8.xml"/><Relationship Id="rId22" Type="http://schemas.openxmlformats.org/officeDocument/2006/relationships/theme" Target="theme/theme1.xml"/><Relationship Id="rId27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innaguzman\Desktop\ADB%20DEFR%20Files\DATABASE\D-RECORD_dec10.xlsx" TargetMode="External"/></Relationships>
</file>

<file path=xl/externalLinks/_rels/externalLink10.xml.rels><?xml version="1.0" encoding="UTF-8" standalone="yes"?>
<Relationships xmlns="http://schemas.openxmlformats.org/package/2006/relationships"><Relationship Id="rId2" Type="http://schemas.microsoft.com/office/2019/04/relationships/externalLinkLongPath" Target="2010%2009%20CLASS%20Statement%20of%20Loans.xlsx?27614843" TargetMode="External"/><Relationship Id="rId1" Type="http://schemas.openxmlformats.org/officeDocument/2006/relationships/externalLinkPath" Target="file:///\\27614843\2010%2009%20CLASS%20Statement%20of%20Loans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.%20ADB's%20RESULTS%20ORIENTATION\DEfR\DEfR_2017\Level%202B%20Core%20Operational%20Results\DATABASES\SEDI_Achieved%20Historical\WPBF%20L%20AZE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dinnaguzman\Desktop\ADB%20DEFR%20Files\DATABASE\RFI%20Achieved%20Result\MIT-Loan%20for%20WPBF%20Finalb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dinnaguzman\Desktop\ADB%20DEFR%20Files\DATABASE\RFI%20Achieved%20Result\functions2008.xls" TargetMode="External"/></Relationships>
</file>

<file path=xl/externalLinks/_rels/externalLink14.xml.rels><?xml version="1.0" encoding="UTF-8" standalone="yes"?>
<Relationships xmlns="http://schemas.openxmlformats.org/package/2006/relationships"><Relationship Id="rId2" Type="http://schemas.microsoft.com/office/2019/04/relationships/externalLinkLongPath" Target="2009%20CPA%20Summary%20ratings%20-%2006Oct%20clusters%20FINAL.xls?27614843" TargetMode="External"/><Relationship Id="rId1" Type="http://schemas.openxmlformats.org/officeDocument/2006/relationships/externalLinkPath" Target="file:///\\27614843\2009%20CPA%20Summary%20ratings%20-%2006Oct%20clusters%20FINAL.xls" TargetMode="External"/></Relationships>
</file>

<file path=xl/externalLinks/_rels/externalLink15.xml.rels><?xml version="1.0" encoding="UTF-8" standalone="yes"?>
<Relationships xmlns="http://schemas.openxmlformats.org/package/2006/relationships"><Relationship Id="rId2" Type="http://schemas.microsoft.com/office/2019/04/relationships/externalLinkLongPath" Target="DATABASE_ADF%20&amp;%20OCR%20Operations_WPBF%202015-2017(GS)_11Jul2014.xlsx?27614843" TargetMode="External"/><Relationship Id="rId1" Type="http://schemas.openxmlformats.org/officeDocument/2006/relationships/externalLinkPath" Target="file:///\\27614843\DATABASE_ADF%20&amp;%20OCR%20Operations_WPBF%202015-2017(GS)_11Jul201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dinnaguzman\Desktop\ADB%20DEFR%20Files\DATABASE\RFI%20Achieved%20Result\mya_overdue_31dec201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.%20ADB's%20RESULTS%20ORIENTATION\DEfR\DEfR_2017\Level%202B%20Core%20Operational%20Results\DATABASES\RFI_%20Achieved%20Results\SOL%20Dec0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innaguzman\Desktop\ADB%20DEFR%20Files\DATABASE\Loan%20and%20Grant%20Template%202012-2016%20Template_23May2011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.%20ADB's%20RESULTS%20ORIENTATION\DEfR\DEfR_2017\Level%202B%20Core%20Operational%20Results\FOR%20POSTING%20ADB.ORG\2017DEfR_Results%20Achieved\Template%20List_27May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dinnaguzman\Desktop\ADB%20DEFR%20Files\DATABASE\RFI%20Achieved%20Result\OCR-APP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dinnaguzman\Desktop\ADB%20DEFR%20Files\DATABASE\RFI%20Achieved%20Result\OCR-DIS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siandevbank.sharepoint.com/DOCUME~1/cl2/LOCALS~1/Temp/notesB8E105/CWEN%20Loan%20and%20Grant%202012-2016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.%20ADB's%20RESULTS%20ORIENTATION\DEfR\DEfR_2017\Level%202B%20Core%20Operational%20Results\DATABASES\RFI_%20Achieved%20Results\WBBF%202011-2013%20Consolidated%20Template_7Jun20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y Year 69-10"/>
      <sheetName val="details"/>
      <sheetName val="Sheet1"/>
      <sheetName val="Lists"/>
      <sheetName val="TA_List of Values (LOV)"/>
      <sheetName val="By_Year_69-10"/>
      <sheetName val="TA_List_of_Values_(LOV)"/>
      <sheetName val="D-RECORD_dec10"/>
    </sheetNames>
    <sheetDataSet>
      <sheetData sheetId="0"/>
      <sheetData sheetId="1" refreshError="1"/>
      <sheetData sheetId="2"/>
      <sheetData sheetId="3" refreshError="1"/>
      <sheetData sheetId="4" refreshError="1"/>
      <sheetData sheetId="5"/>
      <sheetData sheetId="6"/>
      <sheetData sheetId="7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LASS FIGURES"/>
      <sheetName val="to check"/>
      <sheetName val="Summary Statement of Loans"/>
      <sheetName val="RevDev of JPY made effective"/>
      <sheetName val="RevDev of Undisb Bal"/>
      <sheetName val="RevDev for Loans made Eff"/>
      <sheetName val="Loans Made Effective"/>
      <sheetName val="Cancellation"/>
      <sheetName val="LNYE"/>
      <sheetName val="Effectivity"/>
      <sheetName val="Historical Repayments"/>
      <sheetName val="Undisbursed Effective Loans"/>
      <sheetName val="Disbursements"/>
      <sheetName val="INT AND CC CAP"/>
    </sheetNames>
    <sheetDataSet>
      <sheetData sheetId="0"/>
      <sheetData sheetId="1" refreshError="1"/>
      <sheetData sheetId="2"/>
      <sheetData sheetId="3" refreshError="1"/>
      <sheetData sheetId="4"/>
      <sheetData sheetId="5" refreshError="1"/>
      <sheetData sheetId="6" refreshError="1"/>
      <sheetData sheetId="7"/>
      <sheetData sheetId="8"/>
      <sheetData sheetId="9"/>
      <sheetData sheetId="10" refreshError="1"/>
      <sheetData sheetId="11"/>
      <sheetData sheetId="12"/>
      <sheetData sheetId="1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s"/>
      <sheetName val="Important Reminders"/>
      <sheetName val="Header Definitions"/>
      <sheetName val="Project Processing Template"/>
      <sheetName val="List of Values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oan List"/>
      <sheetName val="Country C"/>
      <sheetName val="Class C"/>
      <sheetName val="Loan-Class C"/>
      <sheetName val="Country T"/>
      <sheetName val="Dept C"/>
      <sheetName val="Dept T"/>
      <sheetName val="Sector C"/>
      <sheetName val="Multi Ctl"/>
      <sheetName val="Multi C"/>
      <sheetName val="Incorp Multi C"/>
      <sheetName val="Multi T"/>
      <sheetName val="Sector OCR C"/>
      <sheetName val="Sector ADF C"/>
      <sheetName val="Sub-sector C"/>
      <sheetName val="Sec OCR-ADF C"/>
      <sheetName val="Sector Dept C"/>
      <sheetName val="Old Sector C"/>
      <sheetName val="Old Sector OCR C"/>
      <sheetName val="Old Sector ADF C"/>
      <sheetName val="Old Sub-sector C"/>
      <sheetName val="Sector T"/>
      <sheetName val="Sector Dept T"/>
      <sheetName val="Sheet2"/>
      <sheetName val="Sheet3"/>
      <sheetName val="Sheet4"/>
      <sheetName val="Sheet5"/>
      <sheetName val="Cluster Ctl"/>
      <sheetName val="Cluster T&amp;C"/>
      <sheetName val="Theme Ctl"/>
      <sheetName val="Theme T&amp;C"/>
      <sheetName val="Old Theme Cumulative T&amp;C"/>
      <sheetName val="Old Theme C"/>
      <sheetName val="Old Theme T"/>
      <sheetName val="Cluster-Sector C&amp;T"/>
      <sheetName val="Old Theme-Sector C"/>
      <sheetName val="Old Theme-Sector T"/>
      <sheetName val="Lending Modality C"/>
      <sheetName val="Lending Modality T"/>
      <sheetName val="Budget"/>
      <sheetName val="MDG"/>
      <sheetName val="MDG1"/>
      <sheetName val="MDG2"/>
      <sheetName val="MDG3"/>
      <sheetName val="MDG4"/>
      <sheetName val="MDG5"/>
      <sheetName val="MDG6"/>
      <sheetName val="MDG7"/>
      <sheetName val="MDG8"/>
      <sheetName val="Poverty C"/>
      <sheetName val="Poverty Dept C"/>
      <sheetName val="Poverty Sector C"/>
      <sheetName val="Poverty T"/>
      <sheetName val="Scenario C&amp;T"/>
      <sheetName val="Board C"/>
      <sheetName val="MRM C"/>
      <sheetName val="Schedule T"/>
      <sheetName val="VP Report"/>
      <sheetName val="MC Lending T"/>
      <sheetName val="MC Lending C"/>
      <sheetName val="MC Program Lend TC"/>
      <sheetName val="MC Poverty TC"/>
      <sheetName val="MC Board"/>
      <sheetName val="MC Processing"/>
      <sheetName val="Process T"/>
      <sheetName val="WPBF CWRD"/>
      <sheetName val="WPBF SARD"/>
      <sheetName val="WPBF EARD"/>
      <sheetName val="WPBF PARD"/>
      <sheetName val="WPBF SERD"/>
      <sheetName val="WPBF CWRD (2)"/>
      <sheetName val="WPBF SARD (2)"/>
      <sheetName val="WPBF EARD (2)"/>
      <sheetName val="WPBF Summary"/>
      <sheetName val="Old Cluster-Sector_T Number"/>
      <sheetName val="Old Cluster-Sector_T Amount"/>
      <sheetName val="MTSII 1"/>
      <sheetName val="MTSII 2"/>
      <sheetName val="MTSII 3"/>
      <sheetName val="MTSII 4"/>
      <sheetName val="MTSII 5"/>
      <sheetName val="MTSII T"/>
      <sheetName val="MTSII Theme"/>
      <sheetName val="MTS II 3D"/>
      <sheetName val="MTS II 3D Base Table"/>
      <sheetName val="Graph 6"/>
      <sheetName val="Miscellaneous"/>
      <sheetName val="Index"/>
      <sheetName val="Input Facility"/>
      <sheetName val="Archive"/>
      <sheetName val="VP Report Source"/>
      <sheetName val="VP Report Source 2"/>
      <sheetName val="MC Source"/>
      <sheetName val="MC Source 2"/>
      <sheetName val="MC Source 3"/>
      <sheetName val="MC Source 4"/>
      <sheetName val="Ctry Class Table"/>
      <sheetName val="MTSII Sector Table"/>
      <sheetName val="_"/>
      <sheetName val="__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PA2008"/>
      <sheetName val="CPA2008 by CNeeds"/>
      <sheetName val="PBAData"/>
      <sheetName val="CPA2008 by Performance"/>
      <sheetName val="f(x)-data"/>
      <sheetName val="Sheet3"/>
      <sheetName val="CPA2008 (IDA)"/>
      <sheetName val="CPA2008 by CNeeds (IDA)"/>
      <sheetName val="CPA2008 by CNeeds (2)"/>
    </sheetNames>
    <sheetDataSet>
      <sheetData sheetId="0" refreshError="1"/>
      <sheetData sheetId="1"/>
      <sheetData sheetId="2" refreshError="1"/>
      <sheetData sheetId="3"/>
      <sheetData sheetId="4"/>
      <sheetData sheetId="5" refreshError="1"/>
      <sheetData sheetId="6" refreshError="1"/>
      <sheetData sheetId="7" refreshError="1"/>
      <sheetData sheetId="8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1Criteria"/>
      <sheetName val="Performance"/>
      <sheetName val="Clusters"/>
      <sheetName val="2009CPA"/>
      <sheetName val="2009CPA(3)"/>
      <sheetName val="2009CPA (2)"/>
      <sheetName val="1.Macro"/>
      <sheetName val="2.Fiscal"/>
      <sheetName val="3.Debt"/>
      <sheetName val="4.Trade"/>
      <sheetName val="5.Financial"/>
      <sheetName val="6.BusReg"/>
      <sheetName val="7.Gender"/>
      <sheetName val="8.Equity"/>
      <sheetName val="9.HR"/>
      <sheetName val="10.SocialProtection"/>
      <sheetName val="11.Env"/>
      <sheetName val="12.Law"/>
      <sheetName val="13.PFM"/>
      <sheetName val="14.RevMob"/>
      <sheetName val="15.PubAdmin"/>
      <sheetName val="16.TA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rtant Reminders"/>
      <sheetName val="Version"/>
      <sheetName val="PIVOT Drivers of Change"/>
      <sheetName val="PIVOT Sov Ops"/>
      <sheetName val="PIVOT PDA"/>
      <sheetName val="PIVOT by Modality"/>
      <sheetName val="PIVOT Food Security"/>
      <sheetName val="PIVOT MFF PFR"/>
      <sheetName val="PIVOT PBL RBL"/>
      <sheetName val="IEG Pillars"/>
      <sheetName val="ESG"/>
      <sheetName val="RCI"/>
      <sheetName val="PIVOT Climate Change"/>
      <sheetName val="PIVOT Clean Energy"/>
      <sheetName val="PIVOT ESG DRM Projects"/>
      <sheetName val="Database"/>
      <sheetName val="Header Definitions"/>
      <sheetName val="List of Values"/>
      <sheetName val="Lists"/>
      <sheetName val="Sector_subsector"/>
      <sheetName val="PDAs and Ensuing Loa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due"/>
      <sheetName val="monthly-all"/>
      <sheetName val="mya"/>
      <sheetName val="RMI"/>
      <sheetName val="aging"/>
      <sheetName val="AGING(VALUES)"/>
      <sheetName val="R190_MYA"/>
      <sheetName val="R190_RMI"/>
      <sheetName val="aging (2)"/>
      <sheetName val="Lists"/>
      <sheetName val="TA_List of Values (LOV)"/>
      <sheetName val="aging_(2)"/>
      <sheetName val="TA_List_of_Values_(LOV)"/>
    </sheetNames>
    <sheetDataSet>
      <sheetData sheetId="0" refreshError="1"/>
      <sheetData sheetId="1" refreshError="1"/>
      <sheetData sheetId="2" refreshError="1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c08Ctry"/>
      <sheetName val="Dec10"/>
      <sheetName val="Latest SOL"/>
      <sheetName val="Nov10"/>
      <sheetName val="Oct10 YTD"/>
      <sheetName val="Oct10"/>
      <sheetName val="Sep10"/>
      <sheetName val="Sep10 YTD"/>
      <sheetName val="Eff"/>
      <sheetName val="Aug10 YTD"/>
      <sheetName val="Aug10"/>
      <sheetName val="Jul10"/>
      <sheetName val="Jul10 YTD"/>
      <sheetName val="Jun10 YTD"/>
      <sheetName val="Jun10"/>
      <sheetName val="6mos2010ByCtry"/>
      <sheetName val="Jun10 Dec09 JunOnly"/>
      <sheetName val="6mos 2010 by Ctry"/>
      <sheetName val="May10"/>
      <sheetName val="Sheet2"/>
      <sheetName val="Apr10 CTRY"/>
      <sheetName val="Notes"/>
      <sheetName val="Mar10  Dec09 All"/>
      <sheetName val="Mar10  Dec09 Active"/>
      <sheetName val="Dec09"/>
      <sheetName val="Feb2010"/>
      <sheetName val="Jan2010"/>
      <sheetName val="Oct09TEST 92B"/>
      <sheetName val="Sep09Dec08"/>
      <sheetName val="Dec09 &amp;Dec08"/>
      <sheetName val="Dec09 &amp;Dec08 Active"/>
      <sheetName val="cancel 2009 (2)"/>
      <sheetName val="Dec09Back"/>
      <sheetName val="LaniDec09"/>
      <sheetName val="Dec09MFF"/>
      <sheetName val="cancel 2009"/>
      <sheetName val="delete...."/>
      <sheetName val="Vlook2009"/>
      <sheetName val="2009 Canceln"/>
      <sheetName val="Dec09 Type"/>
      <sheetName val="Dec09 YTD past 5yrs"/>
      <sheetName val="SOL Nov09"/>
      <sheetName val="SOL Nov09 (2)"/>
      <sheetName val="Sheet3"/>
      <sheetName val="Oct09Ctry"/>
      <sheetName val="Jan09 Disb"/>
      <sheetName val="Sep09"/>
      <sheetName val="R Salvino"/>
      <sheetName val="Aug09Divn"/>
      <sheetName val="Aug09. (5)"/>
      <sheetName val="Aug09. (2)"/>
      <sheetName val="Aug09. (3)"/>
      <sheetName val="Jul09Ctry (2)"/>
      <sheetName val="Aug09"/>
      <sheetName val="delete.."/>
      <sheetName val="Aug09 (2)"/>
      <sheetName val="Vlookup"/>
      <sheetName val="Portal"/>
      <sheetName val="Term ALL"/>
      <sheetName val="Term"/>
      <sheetName val="Jul09Ctry"/>
      <sheetName val="Jul09Ctry (3)"/>
      <sheetName val="Jun09Ctry"/>
      <sheetName val="del"/>
      <sheetName val="del (2)"/>
      <sheetName val="Jun09Ctry (2)"/>
      <sheetName val="Jun09CtryNYE"/>
      <sheetName val="ClosingSoon"/>
      <sheetName val="delete"/>
      <sheetName val="ClosingSoon (2)"/>
      <sheetName val="May09CTRY"/>
      <sheetName val="Jan09 Disb-orig before 2174 adj"/>
      <sheetName val="Sheet1"/>
      <sheetName val="Dec08Ctry (2)"/>
      <sheetName val="for DLO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s"/>
      <sheetName val="Important Reminders"/>
      <sheetName val="Header Definitions"/>
      <sheetName val="ADF XI DEMAND INSTRUCTIONS"/>
      <sheetName val="Lending&amp;Grants Template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 (3)"/>
    </sheetNames>
    <sheetDataSet>
      <sheetData sheetId="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0000"/>
      <sheetName val="Sheet1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 "/>
      <sheetName val="milli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0000"/>
      <sheetName val="Sheet1"/>
      <sheetName val="Sheet3"/>
      <sheetName val="Sheet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rtant Reminders"/>
      <sheetName val="Header Definitions"/>
      <sheetName val="ADF XI DEMAND INSTRUCTIONS"/>
      <sheetName val="Lists"/>
      <sheetName val="CWEN Summary-L&amp;G"/>
      <sheetName val="CWEN Lending&amp;Grants"/>
      <sheetName val="Lending&amp;Grants Templat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"/>
      <sheetName val="SPOP_Important Reminders"/>
      <sheetName val="SPOP_Header Definition"/>
      <sheetName val="SPOP_Lending Data"/>
      <sheetName val="SPOP_Disb projections"/>
      <sheetName val="BPBM_% proj administered by RM"/>
      <sheetName val="BPBM_% of Satisfactory Projects"/>
      <sheetName val="BPBM_Staffing Proposal Table"/>
      <sheetName val="BPBM_ETSW Work Plan"/>
      <sheetName val="BPBM_IED Work Program"/>
      <sheetName val="BPBM_Projected Proj under Admin"/>
      <sheetName val="BPBM-Projected TA under Admin"/>
      <sheetName val="SPOP-Depts TA Pipeline"/>
      <sheetName val="SPOP-Depts TA Pipeline RefNotes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2BE6255-9C0F-3646-AA8D-A33FBE020CD9}" name="Table13678910111213141516171819202122232425262728" displayName="Table13678910111213141516171819202122232425262728" ref="A6:D40" totalsRowShown="0" headerRowDxfId="17" tableBorderDxfId="16">
  <tableColumns count="4">
    <tableColumn id="1" xr3:uid="{38A68082-8762-4A4D-B5D1-1EE28DEB7F72}" name="Indicator no." dataDxfId="15"/>
    <tableColumn id="5" xr3:uid="{D60CC695-C39B-574B-B259-ED7676EAC296}" name="Type" dataDxfId="14"/>
    <tableColumn id="2" xr3:uid="{BC1BE93B-4AC6-1746-80EC-51253760E14F}" name="Indicator Name" dataDxfId="13"/>
    <tableColumn id="4" xr3:uid="{9F741663-6028-6445-B96C-A17C12607A0E}" name="Achieved Result" dataDxfId="12" dataCellStyle="Comma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ADCF1D85-495A-F649-9BE5-263DEE541F2D}" name="Table136789101112131415161718192021222324252627283" displayName="Table136789101112131415161718192021222324252627283" ref="A6:D35" totalsRowShown="0" headerRowDxfId="11" tableBorderDxfId="10">
  <tableColumns count="4">
    <tableColumn id="1" xr3:uid="{9A0B543B-8DA0-F547-A7FD-52AA23DAFCE7}" name="Indicator no." dataDxfId="9"/>
    <tableColumn id="5" xr3:uid="{5CC80D90-C33B-6149-B89E-A914604C2EE0}" name="Type" dataDxfId="8"/>
    <tableColumn id="2" xr3:uid="{CA4DD3FD-1816-1A47-86CF-DC7FF9D14D54}" name="Indicator Name" dataDxfId="7"/>
    <tableColumn id="4" xr3:uid="{FE85B2C9-2827-7845-A7A9-571B35CFEE8E}" name="Achieved Result" dataDxfId="6" dataCellStyle="Comma"/>
  </tableColumns>
  <tableStyleInfo name="TableStyleLight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9F7B47E2-D472-F14B-809F-88882221FA71}" name="Table1367891011121314151617181920212223242526272834" displayName="Table1367891011121314151617181920212223242526272834" ref="A6:D17" totalsRowShown="0" headerRowDxfId="5" tableBorderDxfId="4">
  <tableColumns count="4">
    <tableColumn id="1" xr3:uid="{354D5E9D-02F2-CE4F-9028-08F4BC2715D3}" name="Indicator no." dataDxfId="3"/>
    <tableColumn id="5" xr3:uid="{127C3914-5A85-8A44-8D06-D4700CD16376}" name="Type" dataDxfId="2"/>
    <tableColumn id="2" xr3:uid="{0BB0B33A-0D28-3445-96F8-81A056FEC7AD}" name="Indicator Name" dataDxfId="1"/>
    <tableColumn id="4" xr3:uid="{9C75A5C2-BB71-EE41-BC12-9EAA5AB223BF}" name="Achieved Result" dataDxfId="0" dataCellStyle="Comma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db.org/documents/development-effectiveness-review-2018-report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hyperlink" Target="https://www.adb.org/documents/development-effectiveness-review-2019-report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hyperlink" Target="https://www.adb.org/documents/development-effectiveness-review-2020-report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hyperlink" Target="https://www.adb.org/documents/development-effectiveness-review-2021-repor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Y44"/>
  <sheetViews>
    <sheetView zoomScale="93" zoomScaleNormal="93" workbookViewId="0">
      <selection activeCell="A6" sqref="A6"/>
    </sheetView>
  </sheetViews>
  <sheetFormatPr defaultColWidth="8.875" defaultRowHeight="14.1"/>
  <cols>
    <col min="3" max="3" width="44.625" customWidth="1"/>
    <col min="5" max="5" width="10.375" customWidth="1"/>
    <col min="6" max="6" width="17.625" customWidth="1"/>
    <col min="10" max="10" width="18.125" customWidth="1"/>
    <col min="11" max="14" width="13.625" customWidth="1"/>
    <col min="15" max="15" width="15.625" customWidth="1"/>
    <col min="16" max="32" width="13.625" customWidth="1"/>
    <col min="33" max="77" width="15.125" customWidth="1"/>
  </cols>
  <sheetData>
    <row r="1" spans="1:77" ht="18">
      <c r="A1" s="77" t="s">
        <v>0</v>
      </c>
    </row>
    <row r="2" spans="1:77" ht="15.95">
      <c r="A2" s="75" t="s">
        <v>1</v>
      </c>
      <c r="B2" s="3"/>
      <c r="C2" s="5"/>
      <c r="D2" s="76"/>
      <c r="E2" s="1"/>
      <c r="F2" s="1"/>
      <c r="G2" s="4"/>
      <c r="H2" s="4"/>
      <c r="I2" s="4"/>
      <c r="J2" s="4"/>
      <c r="K2" s="2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4"/>
      <c r="AD2" s="3"/>
      <c r="AE2" s="3"/>
      <c r="AF2" s="2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</row>
    <row r="3" spans="1:77" ht="15.95">
      <c r="A3" s="75" t="s">
        <v>2</v>
      </c>
      <c r="B3" s="3"/>
      <c r="C3" s="5"/>
      <c r="D3" s="1"/>
      <c r="E3" s="1"/>
      <c r="F3" s="1"/>
      <c r="G3" s="4"/>
      <c r="H3" s="4"/>
      <c r="I3" s="4"/>
      <c r="J3" s="4"/>
      <c r="K3" s="2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4"/>
      <c r="AD3" s="3"/>
      <c r="AE3" s="3"/>
      <c r="AF3" s="2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</row>
    <row r="4" spans="1:77">
      <c r="A4" s="74" t="s">
        <v>3</v>
      </c>
      <c r="B4" s="70"/>
      <c r="C4" s="73"/>
      <c r="D4" s="68"/>
      <c r="E4" s="72"/>
      <c r="F4" s="68"/>
      <c r="G4" s="71"/>
      <c r="H4" s="71"/>
      <c r="I4" s="71"/>
      <c r="J4" s="71"/>
      <c r="K4" s="69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68"/>
      <c r="Z4" s="68"/>
      <c r="AA4" s="68"/>
      <c r="AB4" s="69"/>
      <c r="AC4" s="71"/>
      <c r="AD4" s="70"/>
      <c r="AE4" s="70"/>
      <c r="AF4" s="69"/>
      <c r="AG4" s="68"/>
      <c r="AH4" s="68"/>
      <c r="AI4" s="68"/>
      <c r="AJ4" s="68"/>
      <c r="AK4" s="68"/>
      <c r="AL4" s="68"/>
      <c r="AM4" s="68"/>
      <c r="AN4" s="68"/>
      <c r="AO4" s="68"/>
      <c r="AP4" s="68"/>
      <c r="AQ4" s="68"/>
      <c r="AR4" s="68"/>
      <c r="AS4" s="68"/>
      <c r="AT4" s="68"/>
      <c r="AU4" s="68"/>
      <c r="AV4" s="68"/>
      <c r="AW4" s="68"/>
      <c r="AX4" s="68"/>
      <c r="AY4" s="68"/>
      <c r="AZ4" s="68"/>
      <c r="BA4" s="68"/>
      <c r="BB4" s="68"/>
      <c r="BC4" s="68"/>
      <c r="BD4" s="68"/>
      <c r="BE4" s="68"/>
      <c r="BF4" s="68"/>
      <c r="BG4" s="68"/>
      <c r="BH4" s="68"/>
      <c r="BI4" s="68"/>
      <c r="BJ4" s="68"/>
      <c r="BK4" s="68"/>
      <c r="BL4" s="68"/>
      <c r="BM4" s="68"/>
      <c r="BN4" s="68"/>
      <c r="BO4" s="68"/>
      <c r="BP4" s="68"/>
      <c r="BQ4" s="68"/>
      <c r="BR4" s="68"/>
      <c r="BS4" s="68"/>
      <c r="BT4" s="68"/>
      <c r="BU4" s="68"/>
      <c r="BV4" s="68"/>
      <c r="BW4" s="68"/>
      <c r="BX4" s="68"/>
      <c r="BY4" s="68"/>
    </row>
    <row r="5" spans="1:77">
      <c r="B5" s="63"/>
      <c r="C5" s="67"/>
      <c r="D5" s="65"/>
      <c r="E5" s="65"/>
      <c r="F5" s="65"/>
      <c r="G5" s="64"/>
      <c r="H5" s="64"/>
      <c r="I5" s="64"/>
      <c r="J5" s="64"/>
      <c r="K5" s="66"/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  <c r="W5" s="65"/>
      <c r="X5" s="65"/>
      <c r="Y5" s="65"/>
      <c r="Z5" s="65"/>
      <c r="AA5" s="65"/>
      <c r="AB5" s="65"/>
      <c r="AC5" s="64"/>
      <c r="AD5" s="63"/>
      <c r="AE5" s="63"/>
      <c r="AF5" s="62"/>
      <c r="AG5" s="135" t="s">
        <v>4</v>
      </c>
      <c r="AH5" s="135"/>
      <c r="AI5" s="135"/>
      <c r="AJ5" s="135"/>
      <c r="AK5" s="135"/>
      <c r="AL5" s="135"/>
      <c r="AM5" s="135"/>
      <c r="AN5" s="135"/>
      <c r="AO5" s="135"/>
      <c r="AP5" s="135"/>
      <c r="AQ5" s="136" t="s">
        <v>5</v>
      </c>
      <c r="AR5" s="136"/>
      <c r="AS5" s="136"/>
      <c r="AT5" s="136"/>
      <c r="AU5" s="136"/>
      <c r="AV5" s="136"/>
      <c r="AW5" s="136"/>
      <c r="AX5" s="136"/>
      <c r="AY5" s="136"/>
      <c r="AZ5" s="136"/>
      <c r="BA5" s="137" t="s">
        <v>6</v>
      </c>
      <c r="BB5" s="137"/>
      <c r="BC5" s="137"/>
      <c r="BD5" s="137"/>
      <c r="BE5" s="137"/>
      <c r="BF5" s="137"/>
      <c r="BG5" s="137"/>
      <c r="BH5" s="137"/>
      <c r="BI5" s="138" t="s">
        <v>7</v>
      </c>
      <c r="BJ5" s="138"/>
      <c r="BK5" s="138"/>
      <c r="BL5" s="138"/>
      <c r="BM5" s="139" t="s">
        <v>8</v>
      </c>
      <c r="BN5" s="139"/>
      <c r="BO5" s="139"/>
      <c r="BP5" s="139"/>
      <c r="BQ5" s="139"/>
      <c r="BR5" s="139"/>
      <c r="BS5" s="139"/>
      <c r="BT5" s="139"/>
      <c r="BU5" s="139"/>
      <c r="BV5" s="139"/>
      <c r="BW5" s="139"/>
      <c r="BX5" s="134" t="s">
        <v>9</v>
      </c>
      <c r="BY5" s="134"/>
    </row>
    <row r="6" spans="1:77" ht="74.25" customHeight="1">
      <c r="A6" s="60" t="s">
        <v>10</v>
      </c>
      <c r="B6" s="61" t="s">
        <v>11</v>
      </c>
      <c r="C6" s="60" t="s">
        <v>12</v>
      </c>
      <c r="D6" s="60" t="s">
        <v>13</v>
      </c>
      <c r="E6" s="60" t="s">
        <v>14</v>
      </c>
      <c r="F6" s="60" t="s">
        <v>15</v>
      </c>
      <c r="G6" s="60" t="s">
        <v>16</v>
      </c>
      <c r="H6" s="60" t="s">
        <v>17</v>
      </c>
      <c r="I6" s="60" t="s">
        <v>18</v>
      </c>
      <c r="J6" s="60" t="s">
        <v>19</v>
      </c>
      <c r="K6" s="59" t="s">
        <v>20</v>
      </c>
      <c r="L6" s="59" t="s">
        <v>21</v>
      </c>
      <c r="M6" s="59" t="s">
        <v>22</v>
      </c>
      <c r="N6" s="59" t="s">
        <v>23</v>
      </c>
      <c r="O6" s="59" t="s">
        <v>24</v>
      </c>
      <c r="P6" s="59" t="s">
        <v>25</v>
      </c>
      <c r="Q6" s="59" t="s">
        <v>26</v>
      </c>
      <c r="R6" s="59" t="s">
        <v>27</v>
      </c>
      <c r="S6" s="59" t="s">
        <v>28</v>
      </c>
      <c r="T6" s="58" t="s">
        <v>29</v>
      </c>
      <c r="U6" s="58" t="s">
        <v>30</v>
      </c>
      <c r="V6" s="58" t="s">
        <v>31</v>
      </c>
      <c r="W6" s="58" t="s">
        <v>32</v>
      </c>
      <c r="X6" s="58" t="s">
        <v>33</v>
      </c>
      <c r="Y6" s="58" t="s">
        <v>34</v>
      </c>
      <c r="Z6" s="58" t="s">
        <v>35</v>
      </c>
      <c r="AA6" s="58" t="s">
        <v>36</v>
      </c>
      <c r="AB6" s="58" t="s">
        <v>37</v>
      </c>
      <c r="AC6" s="58" t="s">
        <v>38</v>
      </c>
      <c r="AD6" s="58" t="s">
        <v>39</v>
      </c>
      <c r="AE6" s="58" t="s">
        <v>40</v>
      </c>
      <c r="AF6" s="57" t="s">
        <v>41</v>
      </c>
      <c r="AG6" s="56" t="s">
        <v>42</v>
      </c>
      <c r="AH6" s="56" t="s">
        <v>43</v>
      </c>
      <c r="AI6" s="56" t="s">
        <v>44</v>
      </c>
      <c r="AJ6" s="56" t="s">
        <v>45</v>
      </c>
      <c r="AK6" s="56" t="s">
        <v>46</v>
      </c>
      <c r="AL6" s="56" t="s">
        <v>47</v>
      </c>
      <c r="AM6" s="56" t="s">
        <v>48</v>
      </c>
      <c r="AN6" s="56" t="s">
        <v>49</v>
      </c>
      <c r="AO6" s="56" t="s">
        <v>50</v>
      </c>
      <c r="AP6" s="56" t="s">
        <v>51</v>
      </c>
      <c r="AQ6" s="55" t="s">
        <v>52</v>
      </c>
      <c r="AR6" s="55" t="s">
        <v>53</v>
      </c>
      <c r="AS6" s="55" t="s">
        <v>54</v>
      </c>
      <c r="AT6" s="55" t="s">
        <v>55</v>
      </c>
      <c r="AU6" s="55" t="s">
        <v>56</v>
      </c>
      <c r="AV6" s="55" t="s">
        <v>57</v>
      </c>
      <c r="AW6" s="55" t="s">
        <v>58</v>
      </c>
      <c r="AX6" s="55" t="s">
        <v>59</v>
      </c>
      <c r="AY6" s="55" t="s">
        <v>60</v>
      </c>
      <c r="AZ6" s="55" t="s">
        <v>61</v>
      </c>
      <c r="BA6" s="54" t="s">
        <v>62</v>
      </c>
      <c r="BB6" s="54" t="s">
        <v>63</v>
      </c>
      <c r="BC6" s="54" t="s">
        <v>64</v>
      </c>
      <c r="BD6" s="54" t="s">
        <v>65</v>
      </c>
      <c r="BE6" s="54" t="s">
        <v>66</v>
      </c>
      <c r="BF6" s="54" t="s">
        <v>67</v>
      </c>
      <c r="BG6" s="54" t="s">
        <v>68</v>
      </c>
      <c r="BH6" s="54" t="s">
        <v>69</v>
      </c>
      <c r="BI6" s="53" t="s">
        <v>70</v>
      </c>
      <c r="BJ6" s="53" t="s">
        <v>71</v>
      </c>
      <c r="BK6" s="53" t="s">
        <v>72</v>
      </c>
      <c r="BL6" s="53" t="s">
        <v>73</v>
      </c>
      <c r="BM6" s="52" t="s">
        <v>74</v>
      </c>
      <c r="BN6" s="52" t="s">
        <v>75</v>
      </c>
      <c r="BO6" s="52" t="s">
        <v>76</v>
      </c>
      <c r="BP6" s="52" t="s">
        <v>77</v>
      </c>
      <c r="BQ6" s="52" t="s">
        <v>78</v>
      </c>
      <c r="BR6" s="52" t="s">
        <v>79</v>
      </c>
      <c r="BS6" s="52" t="s">
        <v>80</v>
      </c>
      <c r="BT6" s="52" t="s">
        <v>81</v>
      </c>
      <c r="BU6" s="52" t="s">
        <v>82</v>
      </c>
      <c r="BV6" s="52" t="s">
        <v>83</v>
      </c>
      <c r="BW6" s="52" t="s">
        <v>84</v>
      </c>
      <c r="BX6" s="51" t="s">
        <v>85</v>
      </c>
      <c r="BY6" s="51" t="s">
        <v>86</v>
      </c>
    </row>
    <row r="7" spans="1:77">
      <c r="A7" s="23">
        <v>2010</v>
      </c>
      <c r="B7" s="23">
        <v>1843</v>
      </c>
      <c r="C7" s="23" t="s">
        <v>87</v>
      </c>
      <c r="D7" s="23">
        <v>30551</v>
      </c>
      <c r="E7" s="23" t="s">
        <v>88</v>
      </c>
      <c r="F7" s="23" t="s">
        <v>89</v>
      </c>
      <c r="G7" s="14" t="s">
        <v>90</v>
      </c>
      <c r="H7" s="29">
        <v>37161</v>
      </c>
      <c r="I7" s="29">
        <v>39994</v>
      </c>
      <c r="J7" s="14" t="s">
        <v>91</v>
      </c>
      <c r="K7" s="50"/>
      <c r="L7" s="42"/>
      <c r="M7" s="42">
        <v>0</v>
      </c>
      <c r="N7" s="42">
        <v>30</v>
      </c>
      <c r="O7" s="42">
        <v>30</v>
      </c>
      <c r="P7" s="42">
        <v>6</v>
      </c>
      <c r="Q7" s="42">
        <v>14.6</v>
      </c>
      <c r="R7" s="42">
        <v>9.4</v>
      </c>
      <c r="S7" s="42">
        <v>60</v>
      </c>
      <c r="T7" s="42"/>
      <c r="U7" s="42"/>
      <c r="V7" s="42">
        <v>0</v>
      </c>
      <c r="W7" s="42">
        <v>19.5</v>
      </c>
      <c r="X7" s="42">
        <v>19.5</v>
      </c>
      <c r="Y7" s="42">
        <v>6</v>
      </c>
      <c r="Z7" s="42">
        <v>8.1</v>
      </c>
      <c r="AA7" s="42">
        <v>6.6</v>
      </c>
      <c r="AB7" s="42">
        <v>40.200000000000003</v>
      </c>
      <c r="AC7" s="47" t="s">
        <v>92</v>
      </c>
      <c r="AD7" s="46" t="s">
        <v>93</v>
      </c>
      <c r="AE7" s="46" t="s">
        <v>94</v>
      </c>
      <c r="AF7" s="37" t="s">
        <v>92</v>
      </c>
      <c r="AG7" s="13">
        <v>0</v>
      </c>
      <c r="AH7" s="13">
        <v>0</v>
      </c>
      <c r="AI7" s="13">
        <v>0</v>
      </c>
      <c r="AJ7" s="13">
        <v>0</v>
      </c>
      <c r="AK7" s="13">
        <v>0</v>
      </c>
      <c r="AL7" s="13">
        <v>0</v>
      </c>
      <c r="AM7" s="13">
        <v>0</v>
      </c>
      <c r="AN7" s="13">
        <v>0</v>
      </c>
      <c r="AO7" s="36">
        <v>0</v>
      </c>
      <c r="AP7" s="36">
        <v>0</v>
      </c>
      <c r="AQ7" s="36">
        <v>0</v>
      </c>
      <c r="AR7" s="36">
        <v>0</v>
      </c>
      <c r="AS7" s="36">
        <v>0</v>
      </c>
      <c r="AT7" s="36">
        <v>0</v>
      </c>
      <c r="AU7" s="36">
        <v>0</v>
      </c>
      <c r="AV7" s="36">
        <v>0</v>
      </c>
      <c r="AW7" s="36">
        <v>0</v>
      </c>
      <c r="AX7" s="36">
        <v>0</v>
      </c>
      <c r="AY7" s="36">
        <v>0</v>
      </c>
      <c r="AZ7" s="36">
        <v>0</v>
      </c>
      <c r="BA7" s="36">
        <v>13326</v>
      </c>
      <c r="BB7" s="36">
        <v>0</v>
      </c>
      <c r="BC7" s="36">
        <v>13326</v>
      </c>
      <c r="BD7" s="36">
        <v>0</v>
      </c>
      <c r="BE7" s="36">
        <v>0</v>
      </c>
      <c r="BF7" s="36">
        <v>0</v>
      </c>
      <c r="BG7" s="36">
        <v>0</v>
      </c>
      <c r="BH7" s="36">
        <v>0</v>
      </c>
      <c r="BI7" s="36">
        <v>0</v>
      </c>
      <c r="BJ7" s="36">
        <v>0</v>
      </c>
      <c r="BK7" s="36">
        <v>0</v>
      </c>
      <c r="BL7" s="36">
        <v>0</v>
      </c>
      <c r="BM7" s="36">
        <v>0</v>
      </c>
      <c r="BN7" s="36">
        <v>0</v>
      </c>
      <c r="BO7" s="36">
        <v>0</v>
      </c>
      <c r="BP7" s="36">
        <v>0</v>
      </c>
      <c r="BQ7" s="36">
        <v>0</v>
      </c>
      <c r="BR7" s="36">
        <v>0</v>
      </c>
      <c r="BS7" s="36">
        <v>0</v>
      </c>
      <c r="BT7" s="36">
        <v>0</v>
      </c>
      <c r="BU7" s="36">
        <v>0</v>
      </c>
      <c r="BV7" s="36">
        <v>0</v>
      </c>
      <c r="BW7" s="36">
        <v>0</v>
      </c>
      <c r="BX7" s="36">
        <v>0</v>
      </c>
      <c r="BY7" s="36">
        <v>0</v>
      </c>
    </row>
    <row r="8" spans="1:77">
      <c r="A8" s="23">
        <v>2010</v>
      </c>
      <c r="B8" s="23">
        <v>1453</v>
      </c>
      <c r="C8" s="23" t="s">
        <v>95</v>
      </c>
      <c r="D8" s="23">
        <v>24076</v>
      </c>
      <c r="E8" s="23" t="s">
        <v>88</v>
      </c>
      <c r="F8" s="23" t="s">
        <v>89</v>
      </c>
      <c r="G8" s="14" t="s">
        <v>90</v>
      </c>
      <c r="H8" s="29">
        <v>35269</v>
      </c>
      <c r="I8" s="29">
        <v>38078</v>
      </c>
      <c r="J8" s="14" t="s">
        <v>96</v>
      </c>
      <c r="K8" s="50"/>
      <c r="L8" s="42"/>
      <c r="M8" s="42">
        <v>19.279</v>
      </c>
      <c r="N8" s="42">
        <v>0</v>
      </c>
      <c r="O8" s="42">
        <v>19.279</v>
      </c>
      <c r="P8" s="42">
        <v>4.4649999999999999</v>
      </c>
      <c r="Q8" s="42">
        <v>13.547000000000001</v>
      </c>
      <c r="R8" s="42">
        <v>0</v>
      </c>
      <c r="S8" s="42">
        <v>37.290999999999997</v>
      </c>
      <c r="T8" s="42"/>
      <c r="U8" s="42"/>
      <c r="V8" s="42">
        <v>2.5840000000000001</v>
      </c>
      <c r="W8" s="42">
        <v>0</v>
      </c>
      <c r="X8" s="42">
        <v>2.5840000000000001</v>
      </c>
      <c r="Y8" s="42">
        <v>0</v>
      </c>
      <c r="Z8" s="42">
        <v>3.9289999999999998</v>
      </c>
      <c r="AA8" s="42">
        <v>0</v>
      </c>
      <c r="AB8" s="42">
        <v>6.5129999999999999</v>
      </c>
      <c r="AC8" s="47" t="s">
        <v>97</v>
      </c>
      <c r="AD8" s="46"/>
      <c r="AE8" s="46"/>
      <c r="AF8" s="37" t="s">
        <v>92</v>
      </c>
      <c r="AG8" s="13">
        <v>0</v>
      </c>
      <c r="AH8" s="13">
        <v>0</v>
      </c>
      <c r="AI8" s="13">
        <v>0</v>
      </c>
      <c r="AJ8" s="13">
        <v>0</v>
      </c>
      <c r="AK8" s="13">
        <v>0</v>
      </c>
      <c r="AL8" s="13">
        <v>0</v>
      </c>
      <c r="AM8" s="13">
        <v>0</v>
      </c>
      <c r="AN8" s="13">
        <v>0</v>
      </c>
      <c r="AO8" s="36">
        <v>0</v>
      </c>
      <c r="AP8" s="36">
        <v>0</v>
      </c>
      <c r="AQ8" s="36">
        <v>0</v>
      </c>
      <c r="AR8" s="36">
        <v>0</v>
      </c>
      <c r="AS8" s="36">
        <v>12</v>
      </c>
      <c r="AT8" s="36">
        <v>0</v>
      </c>
      <c r="AU8" s="36">
        <v>12</v>
      </c>
      <c r="AV8" s="36">
        <v>12</v>
      </c>
      <c r="AW8" s="36">
        <v>0</v>
      </c>
      <c r="AX8" s="36">
        <v>0</v>
      </c>
      <c r="AY8" s="36">
        <v>0</v>
      </c>
      <c r="AZ8" s="36">
        <v>0</v>
      </c>
      <c r="BA8" s="36">
        <v>0</v>
      </c>
      <c r="BB8" s="36">
        <v>0</v>
      </c>
      <c r="BC8" s="36">
        <v>0</v>
      </c>
      <c r="BD8" s="36">
        <v>0</v>
      </c>
      <c r="BE8" s="36">
        <v>0</v>
      </c>
      <c r="BF8" s="36">
        <v>0</v>
      </c>
      <c r="BG8" s="36">
        <v>360</v>
      </c>
      <c r="BH8" s="36">
        <v>0</v>
      </c>
      <c r="BI8" s="36">
        <v>0</v>
      </c>
      <c r="BJ8" s="36">
        <v>0</v>
      </c>
      <c r="BK8" s="36">
        <v>0</v>
      </c>
      <c r="BL8" s="36">
        <v>0</v>
      </c>
      <c r="BM8" s="36">
        <v>0</v>
      </c>
      <c r="BN8" s="36">
        <v>0</v>
      </c>
      <c r="BO8" s="36">
        <v>0</v>
      </c>
      <c r="BP8" s="36">
        <v>0</v>
      </c>
      <c r="BQ8" s="36">
        <v>0</v>
      </c>
      <c r="BR8" s="36">
        <v>0</v>
      </c>
      <c r="BS8" s="36">
        <v>0</v>
      </c>
      <c r="BT8" s="36">
        <v>0</v>
      </c>
      <c r="BU8" s="36">
        <v>0</v>
      </c>
      <c r="BV8" s="36">
        <v>0</v>
      </c>
      <c r="BW8" s="36">
        <v>0</v>
      </c>
      <c r="BX8" s="36">
        <v>0</v>
      </c>
      <c r="BY8" s="36">
        <v>0</v>
      </c>
    </row>
    <row r="9" spans="1:77">
      <c r="A9" s="23">
        <v>2010</v>
      </c>
      <c r="B9" s="23">
        <v>2186</v>
      </c>
      <c r="C9" s="23" t="s">
        <v>98</v>
      </c>
      <c r="D9" s="23">
        <v>36419</v>
      </c>
      <c r="E9" s="23" t="s">
        <v>88</v>
      </c>
      <c r="F9" s="23" t="s">
        <v>99</v>
      </c>
      <c r="G9" s="14" t="s">
        <v>90</v>
      </c>
      <c r="H9" s="29">
        <v>38624</v>
      </c>
      <c r="I9" s="29">
        <v>39857</v>
      </c>
      <c r="J9" s="14" t="s">
        <v>91</v>
      </c>
      <c r="K9" s="50"/>
      <c r="L9" s="42"/>
      <c r="M9" s="42">
        <v>0</v>
      </c>
      <c r="N9" s="42">
        <v>25</v>
      </c>
      <c r="O9" s="42">
        <v>25</v>
      </c>
      <c r="P9" s="42">
        <v>18.399999999999999</v>
      </c>
      <c r="Q9" s="42">
        <v>0</v>
      </c>
      <c r="R9" s="42">
        <v>0</v>
      </c>
      <c r="S9" s="42">
        <v>43.4</v>
      </c>
      <c r="T9" s="42"/>
      <c r="U9" s="42"/>
      <c r="V9" s="42">
        <v>0</v>
      </c>
      <c r="W9" s="42">
        <v>24.802</v>
      </c>
      <c r="X9" s="42">
        <v>24.802</v>
      </c>
      <c r="Y9" s="42">
        <v>2.1</v>
      </c>
      <c r="Z9" s="42">
        <v>0</v>
      </c>
      <c r="AA9" s="42">
        <v>0</v>
      </c>
      <c r="AB9" s="42">
        <v>26.902000000000001</v>
      </c>
      <c r="AC9" s="47" t="s">
        <v>92</v>
      </c>
      <c r="AD9" s="46" t="s">
        <v>100</v>
      </c>
      <c r="AE9" s="46" t="s">
        <v>101</v>
      </c>
      <c r="AF9" s="37" t="s">
        <v>97</v>
      </c>
      <c r="AG9" s="13">
        <v>0</v>
      </c>
      <c r="AH9" s="13">
        <v>0</v>
      </c>
      <c r="AI9" s="13">
        <v>0</v>
      </c>
      <c r="AJ9" s="13">
        <v>0</v>
      </c>
      <c r="AK9" s="13">
        <v>0</v>
      </c>
      <c r="AL9" s="13">
        <v>0</v>
      </c>
      <c r="AM9" s="13">
        <v>0</v>
      </c>
      <c r="AN9" s="13">
        <v>0</v>
      </c>
      <c r="AO9" s="36">
        <v>0</v>
      </c>
      <c r="AP9" s="36">
        <v>0</v>
      </c>
      <c r="AQ9" s="36">
        <v>0</v>
      </c>
      <c r="AR9" s="36">
        <v>0</v>
      </c>
      <c r="AS9" s="36">
        <v>0</v>
      </c>
      <c r="AT9" s="36">
        <v>0</v>
      </c>
      <c r="AU9" s="36">
        <v>0</v>
      </c>
      <c r="AV9" s="36">
        <v>0</v>
      </c>
      <c r="AW9" s="36">
        <v>0</v>
      </c>
      <c r="AX9" s="36">
        <v>0</v>
      </c>
      <c r="AY9" s="36">
        <v>0</v>
      </c>
      <c r="AZ9" s="36">
        <v>0</v>
      </c>
      <c r="BA9" s="36">
        <v>0</v>
      </c>
      <c r="BB9" s="36">
        <v>0</v>
      </c>
      <c r="BC9" s="36">
        <v>0</v>
      </c>
      <c r="BD9" s="36">
        <v>0</v>
      </c>
      <c r="BE9" s="36">
        <v>0</v>
      </c>
      <c r="BF9" s="36">
        <v>0</v>
      </c>
      <c r="BG9" s="36">
        <v>0</v>
      </c>
      <c r="BH9" s="36">
        <v>0</v>
      </c>
      <c r="BI9" s="36">
        <v>0</v>
      </c>
      <c r="BJ9" s="36">
        <v>0</v>
      </c>
      <c r="BK9" s="36">
        <v>0</v>
      </c>
      <c r="BL9" s="36">
        <v>0</v>
      </c>
      <c r="BM9" s="36">
        <v>0</v>
      </c>
      <c r="BN9" s="36">
        <v>0</v>
      </c>
      <c r="BO9" s="36">
        <v>0</v>
      </c>
      <c r="BP9" s="36">
        <v>0</v>
      </c>
      <c r="BQ9" s="36">
        <v>0</v>
      </c>
      <c r="BR9" s="36">
        <v>0</v>
      </c>
      <c r="BS9" s="36">
        <v>0</v>
      </c>
      <c r="BT9" s="36">
        <v>0</v>
      </c>
      <c r="BU9" s="36">
        <v>0</v>
      </c>
      <c r="BV9" s="36">
        <v>0</v>
      </c>
      <c r="BW9" s="36">
        <v>0</v>
      </c>
      <c r="BX9" s="36">
        <v>0</v>
      </c>
      <c r="BY9" s="36">
        <v>0</v>
      </c>
    </row>
    <row r="10" spans="1:77">
      <c r="A10" s="23">
        <v>2010</v>
      </c>
      <c r="B10" s="23">
        <v>2315</v>
      </c>
      <c r="C10" s="23" t="s">
        <v>102</v>
      </c>
      <c r="D10" s="23">
        <v>40538</v>
      </c>
      <c r="E10" s="23" t="s">
        <v>88</v>
      </c>
      <c r="F10" s="23" t="s">
        <v>103</v>
      </c>
      <c r="G10" s="14" t="s">
        <v>90</v>
      </c>
      <c r="H10" s="29">
        <v>39121</v>
      </c>
      <c r="I10" s="29">
        <v>39903</v>
      </c>
      <c r="J10" s="14" t="s">
        <v>91</v>
      </c>
      <c r="K10" s="50"/>
      <c r="L10" s="42"/>
      <c r="M10" s="42">
        <v>0</v>
      </c>
      <c r="N10" s="42">
        <v>250</v>
      </c>
      <c r="O10" s="42">
        <v>250</v>
      </c>
      <c r="P10" s="42">
        <v>0</v>
      </c>
      <c r="Q10" s="42">
        <v>0</v>
      </c>
      <c r="R10" s="42">
        <v>0</v>
      </c>
      <c r="S10" s="42">
        <v>250</v>
      </c>
      <c r="T10" s="42"/>
      <c r="U10" s="42"/>
      <c r="V10" s="42">
        <v>0</v>
      </c>
      <c r="W10" s="42">
        <v>250</v>
      </c>
      <c r="X10" s="42">
        <v>250</v>
      </c>
      <c r="Y10" s="42">
        <v>0</v>
      </c>
      <c r="Z10" s="42">
        <v>0</v>
      </c>
      <c r="AA10" s="42">
        <v>0</v>
      </c>
      <c r="AB10" s="42">
        <v>250</v>
      </c>
      <c r="AC10" s="47" t="s">
        <v>97</v>
      </c>
      <c r="AD10" s="46"/>
      <c r="AE10" s="46"/>
      <c r="AF10" s="37" t="s">
        <v>97</v>
      </c>
      <c r="AG10" s="13">
        <v>0</v>
      </c>
      <c r="AH10" s="13">
        <v>0</v>
      </c>
      <c r="AI10" s="13">
        <v>0</v>
      </c>
      <c r="AJ10" s="13">
        <v>0</v>
      </c>
      <c r="AK10" s="13">
        <v>0</v>
      </c>
      <c r="AL10" s="13">
        <v>0</v>
      </c>
      <c r="AM10" s="13">
        <v>0</v>
      </c>
      <c r="AN10" s="13">
        <v>0</v>
      </c>
      <c r="AO10" s="36">
        <v>0</v>
      </c>
      <c r="AP10" s="36">
        <v>0</v>
      </c>
      <c r="AQ10" s="36">
        <v>0</v>
      </c>
      <c r="AR10" s="36">
        <v>0</v>
      </c>
      <c r="AS10" s="36">
        <v>0</v>
      </c>
      <c r="AT10" s="36">
        <v>0</v>
      </c>
      <c r="AU10" s="36">
        <v>0</v>
      </c>
      <c r="AV10" s="36">
        <v>0</v>
      </c>
      <c r="AW10" s="36">
        <v>0</v>
      </c>
      <c r="AX10" s="36">
        <v>0</v>
      </c>
      <c r="AY10" s="36">
        <v>0</v>
      </c>
      <c r="AZ10" s="36">
        <v>0</v>
      </c>
      <c r="BA10" s="36">
        <v>0</v>
      </c>
      <c r="BB10" s="36">
        <v>0</v>
      </c>
      <c r="BC10" s="36">
        <v>0</v>
      </c>
      <c r="BD10" s="36">
        <v>0</v>
      </c>
      <c r="BE10" s="36">
        <v>0</v>
      </c>
      <c r="BF10" s="36">
        <v>0</v>
      </c>
      <c r="BG10" s="36">
        <v>0</v>
      </c>
      <c r="BH10" s="36">
        <v>0</v>
      </c>
      <c r="BI10" s="36">
        <v>0</v>
      </c>
      <c r="BJ10" s="36">
        <v>0</v>
      </c>
      <c r="BK10" s="36">
        <v>0</v>
      </c>
      <c r="BL10" s="36">
        <v>0</v>
      </c>
      <c r="BM10" s="36">
        <v>0</v>
      </c>
      <c r="BN10" s="36">
        <v>0</v>
      </c>
      <c r="BO10" s="36">
        <v>0</v>
      </c>
      <c r="BP10" s="36">
        <v>0</v>
      </c>
      <c r="BQ10" s="36">
        <v>0</v>
      </c>
      <c r="BR10" s="36">
        <v>0</v>
      </c>
      <c r="BS10" s="36">
        <v>0</v>
      </c>
      <c r="BT10" s="36">
        <v>0</v>
      </c>
      <c r="BU10" s="36">
        <v>0</v>
      </c>
      <c r="BV10" s="36">
        <v>0</v>
      </c>
      <c r="BW10" s="36">
        <v>0</v>
      </c>
      <c r="BX10" s="36">
        <v>0</v>
      </c>
      <c r="BY10" s="36">
        <v>0</v>
      </c>
    </row>
    <row r="11" spans="1:77">
      <c r="A11" s="23">
        <v>2010</v>
      </c>
      <c r="B11" s="23">
        <v>2450</v>
      </c>
      <c r="C11" s="23" t="s">
        <v>104</v>
      </c>
      <c r="D11" s="23">
        <v>40538</v>
      </c>
      <c r="E11" s="23" t="s">
        <v>88</v>
      </c>
      <c r="F11" s="23" t="s">
        <v>103</v>
      </c>
      <c r="G11" s="14" t="s">
        <v>90</v>
      </c>
      <c r="H11" s="29">
        <v>39721</v>
      </c>
      <c r="I11" s="29">
        <v>39772</v>
      </c>
      <c r="J11" s="14" t="s">
        <v>91</v>
      </c>
      <c r="K11" s="50"/>
      <c r="L11" s="42"/>
      <c r="M11" s="42">
        <v>0</v>
      </c>
      <c r="N11" s="42">
        <v>250</v>
      </c>
      <c r="O11" s="42">
        <v>250</v>
      </c>
      <c r="P11" s="42">
        <v>100</v>
      </c>
      <c r="Q11" s="42">
        <v>0</v>
      </c>
      <c r="R11" s="42">
        <v>0</v>
      </c>
      <c r="S11" s="42">
        <v>350</v>
      </c>
      <c r="T11" s="42"/>
      <c r="U11" s="42"/>
      <c r="V11" s="42">
        <v>0</v>
      </c>
      <c r="W11" s="42">
        <v>250</v>
      </c>
      <c r="X11" s="42">
        <v>250</v>
      </c>
      <c r="Y11" s="42">
        <v>100</v>
      </c>
      <c r="Z11" s="42">
        <v>0.35</v>
      </c>
      <c r="AA11" s="42">
        <v>0</v>
      </c>
      <c r="AB11" s="42">
        <v>350.35</v>
      </c>
      <c r="AC11" s="47" t="s">
        <v>92</v>
      </c>
      <c r="AD11" s="46" t="s">
        <v>105</v>
      </c>
      <c r="AE11" s="46" t="s">
        <v>106</v>
      </c>
      <c r="AF11" s="37" t="s">
        <v>97</v>
      </c>
      <c r="AG11" s="13">
        <v>0</v>
      </c>
      <c r="AH11" s="13">
        <v>0</v>
      </c>
      <c r="AI11" s="13">
        <v>0</v>
      </c>
      <c r="AJ11" s="13">
        <v>0</v>
      </c>
      <c r="AK11" s="13">
        <v>0</v>
      </c>
      <c r="AL11" s="13">
        <v>0</v>
      </c>
      <c r="AM11" s="13">
        <v>0</v>
      </c>
      <c r="AN11" s="13">
        <v>0</v>
      </c>
      <c r="AO11" s="36">
        <v>0</v>
      </c>
      <c r="AP11" s="36">
        <v>0</v>
      </c>
      <c r="AQ11" s="36">
        <v>0</v>
      </c>
      <c r="AR11" s="36">
        <v>0</v>
      </c>
      <c r="AS11" s="36">
        <v>0</v>
      </c>
      <c r="AT11" s="36">
        <v>0</v>
      </c>
      <c r="AU11" s="36">
        <v>0</v>
      </c>
      <c r="AV11" s="36">
        <v>0</v>
      </c>
      <c r="AW11" s="36">
        <v>0</v>
      </c>
      <c r="AX11" s="36">
        <v>0</v>
      </c>
      <c r="AY11" s="36">
        <v>0</v>
      </c>
      <c r="AZ11" s="36">
        <v>0</v>
      </c>
      <c r="BA11" s="36">
        <v>0</v>
      </c>
      <c r="BB11" s="36">
        <v>0</v>
      </c>
      <c r="BC11" s="36">
        <v>0</v>
      </c>
      <c r="BD11" s="36">
        <v>0</v>
      </c>
      <c r="BE11" s="36">
        <v>0</v>
      </c>
      <c r="BF11" s="36">
        <v>0</v>
      </c>
      <c r="BG11" s="36">
        <v>0</v>
      </c>
      <c r="BH11" s="36">
        <v>0</v>
      </c>
      <c r="BI11" s="36">
        <v>0</v>
      </c>
      <c r="BJ11" s="36">
        <v>0</v>
      </c>
      <c r="BK11" s="36">
        <v>0</v>
      </c>
      <c r="BL11" s="36">
        <v>0</v>
      </c>
      <c r="BM11" s="36">
        <v>0</v>
      </c>
      <c r="BN11" s="36">
        <v>0</v>
      </c>
      <c r="BO11" s="36">
        <v>0</v>
      </c>
      <c r="BP11" s="36">
        <v>0</v>
      </c>
      <c r="BQ11" s="36">
        <v>0</v>
      </c>
      <c r="BR11" s="36">
        <v>0</v>
      </c>
      <c r="BS11" s="36">
        <v>0</v>
      </c>
      <c r="BT11" s="36">
        <v>0</v>
      </c>
      <c r="BU11" s="36">
        <v>0</v>
      </c>
      <c r="BV11" s="36">
        <v>0</v>
      </c>
      <c r="BW11" s="36">
        <v>0</v>
      </c>
      <c r="BX11" s="36">
        <v>0</v>
      </c>
      <c r="BY11" s="36">
        <v>0</v>
      </c>
    </row>
    <row r="12" spans="1:77">
      <c r="A12" s="23">
        <v>2010</v>
      </c>
      <c r="B12" s="23">
        <v>2545</v>
      </c>
      <c r="C12" s="23" t="s">
        <v>107</v>
      </c>
      <c r="D12" s="23">
        <v>40538</v>
      </c>
      <c r="E12" s="23" t="s">
        <v>88</v>
      </c>
      <c r="F12" s="23" t="s">
        <v>103</v>
      </c>
      <c r="G12" s="14" t="s">
        <v>90</v>
      </c>
      <c r="H12" s="29">
        <v>40071</v>
      </c>
      <c r="I12" s="29">
        <v>40178</v>
      </c>
      <c r="J12" s="14" t="s">
        <v>91</v>
      </c>
      <c r="K12" s="50"/>
      <c r="L12" s="42"/>
      <c r="M12" s="42">
        <v>0</v>
      </c>
      <c r="N12" s="42">
        <v>250</v>
      </c>
      <c r="O12" s="42">
        <v>250</v>
      </c>
      <c r="P12" s="42">
        <v>100</v>
      </c>
      <c r="Q12" s="42">
        <v>0</v>
      </c>
      <c r="R12" s="42">
        <v>0</v>
      </c>
      <c r="S12" s="42">
        <v>350</v>
      </c>
      <c r="T12" s="42"/>
      <c r="U12" s="42"/>
      <c r="V12" s="42">
        <v>0</v>
      </c>
      <c r="W12" s="42">
        <v>250</v>
      </c>
      <c r="X12" s="42">
        <v>250</v>
      </c>
      <c r="Y12" s="42">
        <v>100</v>
      </c>
      <c r="Z12" s="42">
        <v>0</v>
      </c>
      <c r="AA12" s="42">
        <v>0</v>
      </c>
      <c r="AB12" s="42">
        <v>350</v>
      </c>
      <c r="AC12" s="47" t="s">
        <v>92</v>
      </c>
      <c r="AD12" s="46" t="s">
        <v>108</v>
      </c>
      <c r="AE12" s="46" t="s">
        <v>106</v>
      </c>
      <c r="AF12" s="37" t="s">
        <v>97</v>
      </c>
      <c r="AG12" s="13">
        <v>0</v>
      </c>
      <c r="AH12" s="13">
        <v>0</v>
      </c>
      <c r="AI12" s="13">
        <v>0</v>
      </c>
      <c r="AJ12" s="13">
        <v>0</v>
      </c>
      <c r="AK12" s="13">
        <v>0</v>
      </c>
      <c r="AL12" s="13">
        <v>0</v>
      </c>
      <c r="AM12" s="13">
        <v>0</v>
      </c>
      <c r="AN12" s="13">
        <v>0</v>
      </c>
      <c r="AO12" s="36">
        <v>0</v>
      </c>
      <c r="AP12" s="36">
        <v>0</v>
      </c>
      <c r="AQ12" s="36">
        <v>0</v>
      </c>
      <c r="AR12" s="36">
        <v>0</v>
      </c>
      <c r="AS12" s="36">
        <v>0</v>
      </c>
      <c r="AT12" s="36">
        <v>0</v>
      </c>
      <c r="AU12" s="36">
        <v>0</v>
      </c>
      <c r="AV12" s="36">
        <v>0</v>
      </c>
      <c r="AW12" s="36">
        <v>0</v>
      </c>
      <c r="AX12" s="36">
        <v>0</v>
      </c>
      <c r="AY12" s="36">
        <v>0</v>
      </c>
      <c r="AZ12" s="36">
        <v>0</v>
      </c>
      <c r="BA12" s="36">
        <v>0</v>
      </c>
      <c r="BB12" s="36">
        <v>0</v>
      </c>
      <c r="BC12" s="36">
        <v>0</v>
      </c>
      <c r="BD12" s="36">
        <v>0</v>
      </c>
      <c r="BE12" s="36">
        <v>0</v>
      </c>
      <c r="BF12" s="36">
        <v>0</v>
      </c>
      <c r="BG12" s="36">
        <v>0</v>
      </c>
      <c r="BH12" s="36">
        <v>0</v>
      </c>
      <c r="BI12" s="36">
        <v>0</v>
      </c>
      <c r="BJ12" s="36">
        <v>0</v>
      </c>
      <c r="BK12" s="36">
        <v>0</v>
      </c>
      <c r="BL12" s="36">
        <v>0</v>
      </c>
      <c r="BM12" s="36">
        <v>0</v>
      </c>
      <c r="BN12" s="36">
        <v>0</v>
      </c>
      <c r="BO12" s="36">
        <v>0</v>
      </c>
      <c r="BP12" s="36">
        <v>0</v>
      </c>
      <c r="BQ12" s="36">
        <v>0</v>
      </c>
      <c r="BR12" s="36">
        <v>0</v>
      </c>
      <c r="BS12" s="36">
        <v>0</v>
      </c>
      <c r="BT12" s="36">
        <v>0</v>
      </c>
      <c r="BU12" s="36">
        <v>0</v>
      </c>
      <c r="BV12" s="36">
        <v>0</v>
      </c>
      <c r="BW12" s="36">
        <v>0</v>
      </c>
      <c r="BX12" s="36">
        <v>0</v>
      </c>
      <c r="BY12" s="36">
        <v>0</v>
      </c>
    </row>
    <row r="13" spans="1:77">
      <c r="A13" s="23">
        <v>2010</v>
      </c>
      <c r="B13" s="23">
        <v>2282</v>
      </c>
      <c r="C13" s="23" t="s">
        <v>109</v>
      </c>
      <c r="D13" s="23">
        <v>37752</v>
      </c>
      <c r="E13" s="23" t="s">
        <v>88</v>
      </c>
      <c r="F13" s="23" t="s">
        <v>103</v>
      </c>
      <c r="G13" s="14" t="s">
        <v>90</v>
      </c>
      <c r="H13" s="29">
        <v>39059</v>
      </c>
      <c r="I13" s="29">
        <v>39994</v>
      </c>
      <c r="J13" s="14" t="s">
        <v>91</v>
      </c>
      <c r="K13" s="50"/>
      <c r="L13" s="42"/>
      <c r="M13" s="42">
        <v>0</v>
      </c>
      <c r="N13" s="42">
        <v>450</v>
      </c>
      <c r="O13" s="42">
        <v>450</v>
      </c>
      <c r="P13" s="42">
        <v>300</v>
      </c>
      <c r="Q13" s="42">
        <v>0</v>
      </c>
      <c r="R13" s="42">
        <v>0</v>
      </c>
      <c r="S13" s="42">
        <v>750</v>
      </c>
      <c r="T13" s="42"/>
      <c r="U13" s="42"/>
      <c r="V13" s="42">
        <v>0</v>
      </c>
      <c r="W13" s="42">
        <v>450</v>
      </c>
      <c r="X13" s="42">
        <v>450</v>
      </c>
      <c r="Y13" s="42">
        <v>300</v>
      </c>
      <c r="Z13" s="42">
        <v>0</v>
      </c>
      <c r="AA13" s="42">
        <v>0</v>
      </c>
      <c r="AB13" s="42">
        <v>750</v>
      </c>
      <c r="AC13" s="47" t="s">
        <v>92</v>
      </c>
      <c r="AD13" s="46" t="s">
        <v>110</v>
      </c>
      <c r="AE13" s="46" t="s">
        <v>106</v>
      </c>
      <c r="AF13" s="37" t="s">
        <v>97</v>
      </c>
      <c r="AG13" s="13">
        <v>0</v>
      </c>
      <c r="AH13" s="13">
        <v>0</v>
      </c>
      <c r="AI13" s="13">
        <v>0</v>
      </c>
      <c r="AJ13" s="13">
        <v>0</v>
      </c>
      <c r="AK13" s="13">
        <v>0</v>
      </c>
      <c r="AL13" s="13">
        <v>0</v>
      </c>
      <c r="AM13" s="13">
        <v>0</v>
      </c>
      <c r="AN13" s="13">
        <v>0</v>
      </c>
      <c r="AO13" s="36">
        <v>0</v>
      </c>
      <c r="AP13" s="36">
        <v>0</v>
      </c>
      <c r="AQ13" s="36">
        <v>0</v>
      </c>
      <c r="AR13" s="36">
        <v>0</v>
      </c>
      <c r="AS13" s="36">
        <v>0</v>
      </c>
      <c r="AT13" s="36">
        <v>0</v>
      </c>
      <c r="AU13" s="36">
        <v>0</v>
      </c>
      <c r="AV13" s="36">
        <v>0</v>
      </c>
      <c r="AW13" s="36">
        <v>0</v>
      </c>
      <c r="AX13" s="36">
        <v>0</v>
      </c>
      <c r="AY13" s="36">
        <v>0</v>
      </c>
      <c r="AZ13" s="36">
        <v>0</v>
      </c>
      <c r="BA13" s="36">
        <v>0</v>
      </c>
      <c r="BB13" s="36">
        <v>0</v>
      </c>
      <c r="BC13" s="36">
        <v>0</v>
      </c>
      <c r="BD13" s="36">
        <v>0</v>
      </c>
      <c r="BE13" s="36">
        <v>0</v>
      </c>
      <c r="BF13" s="36">
        <v>0</v>
      </c>
      <c r="BG13" s="36">
        <v>0</v>
      </c>
      <c r="BH13" s="36">
        <v>0</v>
      </c>
      <c r="BI13" s="36">
        <v>0</v>
      </c>
      <c r="BJ13" s="36">
        <v>0</v>
      </c>
      <c r="BK13" s="36">
        <v>0</v>
      </c>
      <c r="BL13" s="36">
        <v>0</v>
      </c>
      <c r="BM13" s="36">
        <v>0</v>
      </c>
      <c r="BN13" s="36">
        <v>0</v>
      </c>
      <c r="BO13" s="36">
        <v>0</v>
      </c>
      <c r="BP13" s="36">
        <v>0</v>
      </c>
      <c r="BQ13" s="36">
        <v>0</v>
      </c>
      <c r="BR13" s="36">
        <v>0</v>
      </c>
      <c r="BS13" s="36">
        <v>0</v>
      </c>
      <c r="BT13" s="36">
        <v>0</v>
      </c>
      <c r="BU13" s="36">
        <v>0</v>
      </c>
      <c r="BV13" s="36">
        <v>0</v>
      </c>
      <c r="BW13" s="36">
        <v>0</v>
      </c>
      <c r="BX13" s="36">
        <v>0</v>
      </c>
      <c r="BY13" s="36">
        <v>0</v>
      </c>
    </row>
    <row r="14" spans="1:77">
      <c r="A14" s="23">
        <v>2011</v>
      </c>
      <c r="B14" s="23" t="s">
        <v>111</v>
      </c>
      <c r="C14" s="23" t="s">
        <v>112</v>
      </c>
      <c r="D14" s="23">
        <v>41936</v>
      </c>
      <c r="E14" s="23" t="s">
        <v>88</v>
      </c>
      <c r="F14" s="23" t="s">
        <v>113</v>
      </c>
      <c r="G14" s="22" t="s">
        <v>114</v>
      </c>
      <c r="H14" s="48">
        <v>39462</v>
      </c>
      <c r="I14" s="48" t="s">
        <v>115</v>
      </c>
      <c r="J14" s="22" t="s">
        <v>91</v>
      </c>
      <c r="K14" s="43"/>
      <c r="L14" s="42"/>
      <c r="M14" s="42">
        <v>0</v>
      </c>
      <c r="N14" s="42">
        <v>200</v>
      </c>
      <c r="O14" s="42">
        <v>200</v>
      </c>
      <c r="P14" s="42">
        <v>0</v>
      </c>
      <c r="Q14" s="42">
        <v>0</v>
      </c>
      <c r="R14" s="42">
        <v>900</v>
      </c>
      <c r="S14" s="42">
        <v>1100</v>
      </c>
      <c r="T14" s="42"/>
      <c r="U14" s="42"/>
      <c r="V14" s="42">
        <v>0</v>
      </c>
      <c r="W14" s="42">
        <v>200</v>
      </c>
      <c r="X14" s="42">
        <v>200</v>
      </c>
      <c r="Y14" s="42">
        <v>0</v>
      </c>
      <c r="Z14" s="42">
        <v>0</v>
      </c>
      <c r="AA14" s="42">
        <v>910</v>
      </c>
      <c r="AB14" s="42">
        <v>1110</v>
      </c>
      <c r="AC14" s="47" t="s">
        <v>97</v>
      </c>
      <c r="AD14" s="46"/>
      <c r="AE14" s="46"/>
      <c r="AF14" s="37" t="s">
        <v>92</v>
      </c>
      <c r="AG14" s="13">
        <v>0</v>
      </c>
      <c r="AH14" s="13">
        <v>0</v>
      </c>
      <c r="AI14" s="13">
        <v>0</v>
      </c>
      <c r="AJ14" s="13">
        <v>0</v>
      </c>
      <c r="AK14" s="13">
        <v>0</v>
      </c>
      <c r="AL14" s="13">
        <v>0</v>
      </c>
      <c r="AM14" s="13">
        <v>450</v>
      </c>
      <c r="AN14" s="13">
        <v>0</v>
      </c>
      <c r="AO14" s="36">
        <v>0</v>
      </c>
      <c r="AP14" s="36">
        <v>0</v>
      </c>
      <c r="AQ14" s="36">
        <v>0</v>
      </c>
      <c r="AR14" s="36">
        <v>0</v>
      </c>
      <c r="AS14" s="36">
        <v>0</v>
      </c>
      <c r="AT14" s="36">
        <v>0</v>
      </c>
      <c r="AU14" s="36">
        <v>0</v>
      </c>
      <c r="AV14" s="36">
        <v>0</v>
      </c>
      <c r="AW14" s="36">
        <v>0</v>
      </c>
      <c r="AX14" s="36">
        <v>0</v>
      </c>
      <c r="AY14" s="36">
        <v>0</v>
      </c>
      <c r="AZ14" s="36">
        <v>0</v>
      </c>
      <c r="BA14" s="36">
        <v>0</v>
      </c>
      <c r="BB14" s="36">
        <v>0</v>
      </c>
      <c r="BC14" s="36">
        <v>0</v>
      </c>
      <c r="BD14" s="36">
        <v>0</v>
      </c>
      <c r="BE14" s="36">
        <v>0</v>
      </c>
      <c r="BF14" s="36">
        <v>0</v>
      </c>
      <c r="BG14" s="36">
        <v>0</v>
      </c>
      <c r="BH14" s="36">
        <v>0</v>
      </c>
      <c r="BI14" s="36">
        <v>0</v>
      </c>
      <c r="BJ14" s="36">
        <v>0</v>
      </c>
      <c r="BK14" s="36">
        <v>0</v>
      </c>
      <c r="BL14" s="36">
        <v>0</v>
      </c>
      <c r="BM14" s="36">
        <v>0</v>
      </c>
      <c r="BN14" s="36">
        <v>0</v>
      </c>
      <c r="BO14" s="36">
        <v>0</v>
      </c>
      <c r="BP14" s="36">
        <v>0</v>
      </c>
      <c r="BQ14" s="36">
        <v>0</v>
      </c>
      <c r="BR14" s="36">
        <v>0</v>
      </c>
      <c r="BS14" s="36">
        <v>0</v>
      </c>
      <c r="BT14" s="36">
        <v>0</v>
      </c>
      <c r="BU14" s="36">
        <v>0</v>
      </c>
      <c r="BV14" s="36">
        <v>0</v>
      </c>
      <c r="BW14" s="36">
        <v>0</v>
      </c>
      <c r="BX14" s="36">
        <v>0</v>
      </c>
      <c r="BY14" s="36">
        <v>0</v>
      </c>
    </row>
    <row r="15" spans="1:77">
      <c r="A15" s="23">
        <v>2011</v>
      </c>
      <c r="B15" s="23">
        <v>1668</v>
      </c>
      <c r="C15" s="23" t="s">
        <v>116</v>
      </c>
      <c r="D15" s="23">
        <v>27245</v>
      </c>
      <c r="E15" s="23" t="s">
        <v>88</v>
      </c>
      <c r="F15" s="23" t="s">
        <v>89</v>
      </c>
      <c r="G15" s="22" t="s">
        <v>90</v>
      </c>
      <c r="H15" s="48">
        <v>36147</v>
      </c>
      <c r="I15" s="48">
        <v>40724</v>
      </c>
      <c r="J15" s="22" t="s">
        <v>91</v>
      </c>
      <c r="K15" s="43"/>
      <c r="L15" s="42"/>
      <c r="M15" s="42">
        <v>0</v>
      </c>
      <c r="N15" s="42">
        <v>60</v>
      </c>
      <c r="O15" s="42">
        <v>60</v>
      </c>
      <c r="P15" s="42">
        <v>0</v>
      </c>
      <c r="Q15" s="42">
        <v>33.1</v>
      </c>
      <c r="R15" s="42">
        <v>8.9</v>
      </c>
      <c r="S15" s="42">
        <v>102</v>
      </c>
      <c r="T15" s="42"/>
      <c r="U15" s="42"/>
      <c r="V15" s="42">
        <v>0</v>
      </c>
      <c r="W15" s="42">
        <v>50.012999999999998</v>
      </c>
      <c r="X15" s="42">
        <v>50.012999999999998</v>
      </c>
      <c r="Y15" s="42">
        <v>0</v>
      </c>
      <c r="Z15" s="42">
        <v>29.948</v>
      </c>
      <c r="AA15" s="42">
        <v>0.97399999999999998</v>
      </c>
      <c r="AB15" s="42">
        <v>80.935000000000002</v>
      </c>
      <c r="AC15" s="47" t="s">
        <v>97</v>
      </c>
      <c r="AD15" s="46"/>
      <c r="AE15" s="46"/>
      <c r="AF15" s="37" t="s">
        <v>92</v>
      </c>
      <c r="AG15" s="13">
        <v>0</v>
      </c>
      <c r="AH15" s="13">
        <v>0</v>
      </c>
      <c r="AI15" s="13">
        <v>0</v>
      </c>
      <c r="AJ15" s="13">
        <v>0</v>
      </c>
      <c r="AK15" s="13">
        <v>0</v>
      </c>
      <c r="AL15" s="13">
        <v>0</v>
      </c>
      <c r="AM15" s="13">
        <v>0</v>
      </c>
      <c r="AN15" s="13">
        <v>0</v>
      </c>
      <c r="AO15" s="36">
        <v>0</v>
      </c>
      <c r="AP15" s="36">
        <v>0</v>
      </c>
      <c r="AQ15" s="36">
        <v>0</v>
      </c>
      <c r="AR15" s="36">
        <v>0</v>
      </c>
      <c r="AS15" s="36">
        <v>153.68</v>
      </c>
      <c r="AT15" s="36">
        <v>0</v>
      </c>
      <c r="AU15" s="36">
        <v>153.68</v>
      </c>
      <c r="AV15" s="36">
        <v>153.68</v>
      </c>
      <c r="AW15" s="36">
        <v>0</v>
      </c>
      <c r="AX15" s="36">
        <v>0</v>
      </c>
      <c r="AY15" s="36">
        <v>0</v>
      </c>
      <c r="AZ15" s="36">
        <v>0</v>
      </c>
      <c r="BA15" s="36">
        <v>0</v>
      </c>
      <c r="BB15" s="36">
        <v>0</v>
      </c>
      <c r="BC15" s="36">
        <v>0</v>
      </c>
      <c r="BD15" s="36">
        <v>0</v>
      </c>
      <c r="BE15" s="36">
        <v>0</v>
      </c>
      <c r="BF15" s="36">
        <v>0</v>
      </c>
      <c r="BG15" s="36">
        <v>10608</v>
      </c>
      <c r="BH15" s="36">
        <v>0</v>
      </c>
      <c r="BI15" s="36">
        <v>0</v>
      </c>
      <c r="BJ15" s="36">
        <v>0</v>
      </c>
      <c r="BK15" s="36">
        <v>0</v>
      </c>
      <c r="BL15" s="36">
        <v>0</v>
      </c>
      <c r="BM15" s="36">
        <v>0</v>
      </c>
      <c r="BN15" s="36">
        <v>0</v>
      </c>
      <c r="BO15" s="36">
        <v>0</v>
      </c>
      <c r="BP15" s="36">
        <v>0</v>
      </c>
      <c r="BQ15" s="36">
        <v>0</v>
      </c>
      <c r="BR15" s="36">
        <v>0</v>
      </c>
      <c r="BS15" s="36">
        <v>0</v>
      </c>
      <c r="BT15" s="36">
        <v>0</v>
      </c>
      <c r="BU15" s="36">
        <v>0</v>
      </c>
      <c r="BV15" s="36">
        <v>0</v>
      </c>
      <c r="BW15" s="36">
        <v>0</v>
      </c>
      <c r="BX15" s="36">
        <v>0</v>
      </c>
      <c r="BY15" s="36">
        <v>0</v>
      </c>
    </row>
    <row r="16" spans="1:77">
      <c r="A16" s="23">
        <v>2011</v>
      </c>
      <c r="B16" s="23">
        <v>2063</v>
      </c>
      <c r="C16" s="23" t="s">
        <v>117</v>
      </c>
      <c r="D16" s="23">
        <v>32499</v>
      </c>
      <c r="E16" s="23" t="s">
        <v>88</v>
      </c>
      <c r="F16" s="23" t="s">
        <v>118</v>
      </c>
      <c r="G16" s="22" t="s">
        <v>90</v>
      </c>
      <c r="H16" s="49">
        <v>37973</v>
      </c>
      <c r="I16" s="49">
        <v>40288</v>
      </c>
      <c r="J16" s="22" t="s">
        <v>91</v>
      </c>
      <c r="K16" s="43"/>
      <c r="L16" s="42"/>
      <c r="M16" s="42">
        <v>0</v>
      </c>
      <c r="N16" s="42">
        <v>30.5</v>
      </c>
      <c r="O16" s="42">
        <v>30.5</v>
      </c>
      <c r="P16" s="42">
        <v>6.3</v>
      </c>
      <c r="Q16" s="42">
        <v>10.9</v>
      </c>
      <c r="R16" s="42">
        <v>1.1000000000000001</v>
      </c>
      <c r="S16" s="42">
        <v>48.8</v>
      </c>
      <c r="T16" s="42"/>
      <c r="U16" s="42"/>
      <c r="V16" s="42">
        <v>0</v>
      </c>
      <c r="W16" s="42">
        <v>17.79</v>
      </c>
      <c r="X16" s="42">
        <v>17.79</v>
      </c>
      <c r="Y16" s="42">
        <v>0</v>
      </c>
      <c r="Z16" s="42">
        <v>30.425533179999999</v>
      </c>
      <c r="AA16" s="42">
        <v>0</v>
      </c>
      <c r="AB16" s="42">
        <v>48.215533179999994</v>
      </c>
      <c r="AC16" s="47" t="s">
        <v>97</v>
      </c>
      <c r="AD16" s="46"/>
      <c r="AE16" s="46"/>
      <c r="AF16" s="37" t="s">
        <v>92</v>
      </c>
      <c r="AG16" s="13">
        <v>0</v>
      </c>
      <c r="AH16" s="13">
        <v>0</v>
      </c>
      <c r="AI16" s="13">
        <v>0</v>
      </c>
      <c r="AJ16" s="13">
        <v>0</v>
      </c>
      <c r="AK16" s="13">
        <v>0</v>
      </c>
      <c r="AL16" s="13">
        <v>0</v>
      </c>
      <c r="AM16" s="13">
        <v>0</v>
      </c>
      <c r="AN16" s="13">
        <v>0</v>
      </c>
      <c r="AO16" s="36">
        <v>0</v>
      </c>
      <c r="AP16" s="36">
        <v>0</v>
      </c>
      <c r="AQ16" s="36">
        <v>0</v>
      </c>
      <c r="AR16" s="36">
        <v>0</v>
      </c>
      <c r="AS16" s="36">
        <v>0</v>
      </c>
      <c r="AT16" s="36">
        <v>0</v>
      </c>
      <c r="AU16" s="36">
        <v>0</v>
      </c>
      <c r="AV16" s="36">
        <v>0</v>
      </c>
      <c r="AW16" s="36">
        <v>0</v>
      </c>
      <c r="AX16" s="36">
        <v>0</v>
      </c>
      <c r="AY16" s="36">
        <v>0</v>
      </c>
      <c r="AZ16" s="36">
        <v>0</v>
      </c>
      <c r="BA16" s="36">
        <v>0</v>
      </c>
      <c r="BB16" s="36">
        <v>0</v>
      </c>
      <c r="BC16" s="36">
        <v>0</v>
      </c>
      <c r="BD16" s="36">
        <v>0</v>
      </c>
      <c r="BE16" s="36">
        <v>0</v>
      </c>
      <c r="BF16" s="36">
        <v>0</v>
      </c>
      <c r="BG16" s="36">
        <v>0</v>
      </c>
      <c r="BH16" s="36">
        <v>0</v>
      </c>
      <c r="BI16" s="36">
        <v>8034</v>
      </c>
      <c r="BJ16" s="36">
        <v>4258.0200000000004</v>
      </c>
      <c r="BK16" s="36">
        <v>3775.9799999999996</v>
      </c>
      <c r="BL16" s="36">
        <v>10929</v>
      </c>
      <c r="BM16" s="36">
        <v>0</v>
      </c>
      <c r="BN16" s="36">
        <v>0</v>
      </c>
      <c r="BO16" s="36">
        <v>0</v>
      </c>
      <c r="BP16" s="36">
        <v>0</v>
      </c>
      <c r="BQ16" s="36">
        <v>0</v>
      </c>
      <c r="BR16" s="36">
        <v>0</v>
      </c>
      <c r="BS16" s="36">
        <v>0</v>
      </c>
      <c r="BT16" s="36">
        <v>0</v>
      </c>
      <c r="BU16" s="36">
        <v>0</v>
      </c>
      <c r="BV16" s="36">
        <v>0</v>
      </c>
      <c r="BW16" s="36">
        <v>0</v>
      </c>
      <c r="BX16" s="36">
        <v>0</v>
      </c>
      <c r="BY16" s="36">
        <v>0</v>
      </c>
    </row>
    <row r="17" spans="1:77">
      <c r="A17" s="23">
        <v>2011</v>
      </c>
      <c r="B17" s="23">
        <v>2538</v>
      </c>
      <c r="C17" s="23" t="s">
        <v>119</v>
      </c>
      <c r="D17" s="23">
        <v>43300</v>
      </c>
      <c r="E17" s="23" t="s">
        <v>88</v>
      </c>
      <c r="F17" s="23" t="s">
        <v>120</v>
      </c>
      <c r="G17" s="22" t="s">
        <v>90</v>
      </c>
      <c r="H17" s="49">
        <v>40049</v>
      </c>
      <c r="I17" s="49">
        <v>40178</v>
      </c>
      <c r="J17" s="22" t="s">
        <v>91</v>
      </c>
      <c r="K17" s="43"/>
      <c r="L17" s="42"/>
      <c r="M17" s="42">
        <v>0</v>
      </c>
      <c r="N17" s="42">
        <v>500</v>
      </c>
      <c r="O17" s="42">
        <v>500</v>
      </c>
      <c r="P17" s="42">
        <v>0</v>
      </c>
      <c r="Q17" s="42">
        <v>0</v>
      </c>
      <c r="R17" s="42">
        <v>0</v>
      </c>
      <c r="S17" s="42">
        <v>500</v>
      </c>
      <c r="T17" s="42"/>
      <c r="U17" s="42"/>
      <c r="V17" s="42">
        <v>0</v>
      </c>
      <c r="W17" s="42">
        <v>500</v>
      </c>
      <c r="X17" s="42">
        <v>500</v>
      </c>
      <c r="Y17" s="42">
        <v>0</v>
      </c>
      <c r="Z17" s="42">
        <v>0</v>
      </c>
      <c r="AA17" s="42">
        <v>0</v>
      </c>
      <c r="AB17" s="42">
        <v>500</v>
      </c>
      <c r="AC17" s="47" t="s">
        <v>97</v>
      </c>
      <c r="AD17" s="46"/>
      <c r="AE17" s="46"/>
      <c r="AF17" s="37" t="s">
        <v>97</v>
      </c>
      <c r="AG17" s="13">
        <v>0</v>
      </c>
      <c r="AH17" s="13">
        <v>0</v>
      </c>
      <c r="AI17" s="13">
        <v>0</v>
      </c>
      <c r="AJ17" s="13">
        <v>0</v>
      </c>
      <c r="AK17" s="13">
        <v>0</v>
      </c>
      <c r="AL17" s="13">
        <v>0</v>
      </c>
      <c r="AM17" s="13">
        <v>0</v>
      </c>
      <c r="AN17" s="13">
        <v>0</v>
      </c>
      <c r="AO17" s="11">
        <v>0</v>
      </c>
      <c r="AP17" s="36">
        <v>0</v>
      </c>
      <c r="AQ17" s="36">
        <v>0</v>
      </c>
      <c r="AR17" s="36">
        <v>0</v>
      </c>
      <c r="AS17" s="36">
        <v>0</v>
      </c>
      <c r="AT17" s="36">
        <v>0</v>
      </c>
      <c r="AU17" s="36">
        <v>0</v>
      </c>
      <c r="AV17" s="36">
        <v>0</v>
      </c>
      <c r="AW17" s="36">
        <v>0</v>
      </c>
      <c r="AX17" s="36">
        <v>0</v>
      </c>
      <c r="AY17" s="36">
        <v>0</v>
      </c>
      <c r="AZ17" s="36">
        <v>0</v>
      </c>
      <c r="BA17" s="36">
        <v>0</v>
      </c>
      <c r="BB17" s="36">
        <v>0</v>
      </c>
      <c r="BC17" s="36">
        <v>0</v>
      </c>
      <c r="BD17" s="36">
        <v>0</v>
      </c>
      <c r="BE17" s="36">
        <v>0</v>
      </c>
      <c r="BF17" s="36">
        <v>0</v>
      </c>
      <c r="BG17" s="36">
        <v>0</v>
      </c>
      <c r="BH17" s="36">
        <v>0</v>
      </c>
      <c r="BI17" s="36">
        <v>0</v>
      </c>
      <c r="BJ17" s="36">
        <v>0</v>
      </c>
      <c r="BK17" s="36">
        <v>0</v>
      </c>
      <c r="BL17" s="36">
        <v>0</v>
      </c>
      <c r="BM17" s="36">
        <v>0</v>
      </c>
      <c r="BN17" s="36">
        <v>0</v>
      </c>
      <c r="BO17" s="36">
        <v>0</v>
      </c>
      <c r="BP17" s="36">
        <v>0</v>
      </c>
      <c r="BQ17" s="36">
        <v>0</v>
      </c>
      <c r="BR17" s="36">
        <v>0</v>
      </c>
      <c r="BS17" s="36">
        <v>0</v>
      </c>
      <c r="BT17" s="36">
        <v>0</v>
      </c>
      <c r="BU17" s="36">
        <v>0</v>
      </c>
      <c r="BV17" s="36">
        <v>0</v>
      </c>
      <c r="BW17" s="36">
        <v>0</v>
      </c>
      <c r="BX17" s="36">
        <v>0</v>
      </c>
      <c r="BY17" s="36">
        <v>0</v>
      </c>
    </row>
    <row r="18" spans="1:77">
      <c r="A18" s="23">
        <v>2012</v>
      </c>
      <c r="B18" s="23">
        <v>7193</v>
      </c>
      <c r="C18" s="23" t="s">
        <v>121</v>
      </c>
      <c r="D18" s="23" t="s">
        <v>122</v>
      </c>
      <c r="E18" s="23" t="s">
        <v>88</v>
      </c>
      <c r="F18" s="23" t="s">
        <v>123</v>
      </c>
      <c r="G18" s="22" t="s">
        <v>114</v>
      </c>
      <c r="H18" s="48">
        <v>38005</v>
      </c>
      <c r="I18" s="48" t="s">
        <v>115</v>
      </c>
      <c r="J18" s="22" t="s">
        <v>91</v>
      </c>
      <c r="K18" s="43"/>
      <c r="L18" s="18"/>
      <c r="M18" s="18">
        <v>0</v>
      </c>
      <c r="N18" s="18">
        <v>110.54</v>
      </c>
      <c r="O18" s="42">
        <v>110.54</v>
      </c>
      <c r="P18" s="18">
        <v>0</v>
      </c>
      <c r="Q18" s="18">
        <v>0</v>
      </c>
      <c r="R18" s="42">
        <v>0</v>
      </c>
      <c r="S18" s="42">
        <v>110.54</v>
      </c>
      <c r="T18" s="42"/>
      <c r="U18" s="41"/>
      <c r="V18" s="41">
        <v>0</v>
      </c>
      <c r="W18" s="41">
        <v>110.5</v>
      </c>
      <c r="X18" s="42">
        <v>110.5</v>
      </c>
      <c r="Y18" s="41">
        <v>0</v>
      </c>
      <c r="Z18" s="41">
        <v>0</v>
      </c>
      <c r="AA18" s="41">
        <v>0</v>
      </c>
      <c r="AB18" s="42">
        <v>110.5</v>
      </c>
      <c r="AC18" s="47" t="s">
        <v>97</v>
      </c>
      <c r="AD18" s="46"/>
      <c r="AE18" s="46"/>
      <c r="AF18" s="37" t="s">
        <v>97</v>
      </c>
      <c r="AG18" s="13">
        <v>0</v>
      </c>
      <c r="AH18" s="13">
        <v>0</v>
      </c>
      <c r="AI18" s="13">
        <v>0</v>
      </c>
      <c r="AJ18" s="13">
        <v>0</v>
      </c>
      <c r="AK18" s="13">
        <v>0</v>
      </c>
      <c r="AL18" s="13">
        <v>0</v>
      </c>
      <c r="AM18" s="13">
        <v>0</v>
      </c>
      <c r="AN18" s="13">
        <v>0</v>
      </c>
      <c r="AO18" s="36">
        <v>0</v>
      </c>
      <c r="AP18" s="36">
        <v>0</v>
      </c>
      <c r="AQ18" s="11">
        <v>0</v>
      </c>
      <c r="AR18" s="36">
        <v>0</v>
      </c>
      <c r="AS18" s="11">
        <v>0</v>
      </c>
      <c r="AT18" s="11">
        <v>0</v>
      </c>
      <c r="AU18" s="11">
        <v>0</v>
      </c>
      <c r="AV18" s="11">
        <v>0</v>
      </c>
      <c r="AW18" s="36">
        <v>0</v>
      </c>
      <c r="AX18" s="36">
        <v>0</v>
      </c>
      <c r="AY18" s="36">
        <v>0</v>
      </c>
      <c r="AZ18" s="36">
        <v>0</v>
      </c>
      <c r="BA18" s="36">
        <v>0</v>
      </c>
      <c r="BB18" s="36">
        <v>0</v>
      </c>
      <c r="BC18" s="36">
        <v>0</v>
      </c>
      <c r="BD18" s="36">
        <v>0</v>
      </c>
      <c r="BE18" s="36">
        <v>0</v>
      </c>
      <c r="BF18" s="36">
        <v>0</v>
      </c>
      <c r="BG18" s="36">
        <v>0</v>
      </c>
      <c r="BH18" s="36">
        <v>0</v>
      </c>
      <c r="BI18" s="36">
        <v>0</v>
      </c>
      <c r="BJ18" s="36">
        <v>0</v>
      </c>
      <c r="BK18" s="36">
        <v>0</v>
      </c>
      <c r="BL18" s="36">
        <v>0</v>
      </c>
      <c r="BM18" s="36">
        <v>0</v>
      </c>
      <c r="BN18" s="36">
        <v>0</v>
      </c>
      <c r="BO18" s="36">
        <v>0</v>
      </c>
      <c r="BP18" s="36">
        <v>0</v>
      </c>
      <c r="BQ18" s="36">
        <v>0</v>
      </c>
      <c r="BR18" s="36">
        <v>0</v>
      </c>
      <c r="BS18" s="36">
        <v>0</v>
      </c>
      <c r="BT18" s="36">
        <v>0</v>
      </c>
      <c r="BU18" s="36">
        <v>0</v>
      </c>
      <c r="BV18" s="36">
        <v>0</v>
      </c>
      <c r="BW18" s="36">
        <v>0</v>
      </c>
      <c r="BX18" s="36">
        <v>0</v>
      </c>
      <c r="BY18" s="36">
        <v>0</v>
      </c>
    </row>
    <row r="19" spans="1:77">
      <c r="A19" s="23">
        <v>2012</v>
      </c>
      <c r="B19" s="23">
        <v>7218</v>
      </c>
      <c r="C19" s="23" t="s">
        <v>124</v>
      </c>
      <c r="D19" s="23" t="s">
        <v>125</v>
      </c>
      <c r="E19" s="23" t="s">
        <v>88</v>
      </c>
      <c r="F19" s="23" t="s">
        <v>123</v>
      </c>
      <c r="G19" s="22" t="s">
        <v>114</v>
      </c>
      <c r="H19" s="48">
        <v>38624</v>
      </c>
      <c r="I19" s="48">
        <v>41025</v>
      </c>
      <c r="J19" s="22" t="s">
        <v>91</v>
      </c>
      <c r="K19" s="43"/>
      <c r="L19" s="18"/>
      <c r="M19" s="18">
        <v>0</v>
      </c>
      <c r="N19" s="18">
        <v>38.5</v>
      </c>
      <c r="O19" s="42">
        <v>38.5</v>
      </c>
      <c r="P19" s="18">
        <v>0</v>
      </c>
      <c r="Q19" s="18">
        <v>0</v>
      </c>
      <c r="R19" s="42">
        <v>0</v>
      </c>
      <c r="S19" s="42">
        <v>38.5</v>
      </c>
      <c r="T19" s="42"/>
      <c r="U19" s="41"/>
      <c r="V19" s="41">
        <v>0</v>
      </c>
      <c r="W19" s="41">
        <v>38.5</v>
      </c>
      <c r="X19" s="42">
        <v>38.5</v>
      </c>
      <c r="Y19" s="41">
        <v>0</v>
      </c>
      <c r="Z19" s="41">
        <v>0</v>
      </c>
      <c r="AA19" s="41">
        <v>0</v>
      </c>
      <c r="AB19" s="42">
        <v>38.5</v>
      </c>
      <c r="AC19" s="47" t="s">
        <v>97</v>
      </c>
      <c r="AD19" s="46"/>
      <c r="AE19" s="46"/>
      <c r="AF19" s="37" t="s">
        <v>97</v>
      </c>
      <c r="AG19" s="13">
        <v>0</v>
      </c>
      <c r="AH19" s="13">
        <v>0</v>
      </c>
      <c r="AI19" s="13">
        <v>0</v>
      </c>
      <c r="AJ19" s="13">
        <v>0</v>
      </c>
      <c r="AK19" s="13">
        <v>0</v>
      </c>
      <c r="AL19" s="13">
        <v>0</v>
      </c>
      <c r="AM19" s="13">
        <v>0</v>
      </c>
      <c r="AN19" s="13">
        <v>0</v>
      </c>
      <c r="AO19" s="36">
        <v>0</v>
      </c>
      <c r="AP19" s="36">
        <v>0</v>
      </c>
      <c r="AQ19" s="36">
        <v>0</v>
      </c>
      <c r="AR19" s="36">
        <v>0</v>
      </c>
      <c r="AS19" s="36">
        <v>0</v>
      </c>
      <c r="AT19" s="36">
        <v>0</v>
      </c>
      <c r="AU19" s="36">
        <v>0</v>
      </c>
      <c r="AV19" s="36">
        <v>0</v>
      </c>
      <c r="AW19" s="36">
        <v>0</v>
      </c>
      <c r="AX19" s="36">
        <v>0</v>
      </c>
      <c r="AY19" s="36">
        <v>0</v>
      </c>
      <c r="AZ19" s="36">
        <v>0</v>
      </c>
      <c r="BA19" s="36">
        <v>0</v>
      </c>
      <c r="BB19" s="36">
        <v>0</v>
      </c>
      <c r="BC19" s="36">
        <v>0</v>
      </c>
      <c r="BD19" s="36">
        <v>0</v>
      </c>
      <c r="BE19" s="11">
        <v>0</v>
      </c>
      <c r="BF19" s="36">
        <v>0</v>
      </c>
      <c r="BG19" s="36">
        <v>0</v>
      </c>
      <c r="BH19" s="36">
        <v>0</v>
      </c>
      <c r="BI19" s="36">
        <v>0</v>
      </c>
      <c r="BJ19" s="36">
        <v>0</v>
      </c>
      <c r="BK19" s="36">
        <v>0</v>
      </c>
      <c r="BL19" s="36">
        <v>0</v>
      </c>
      <c r="BM19" s="36">
        <v>0</v>
      </c>
      <c r="BN19" s="36">
        <v>0</v>
      </c>
      <c r="BO19" s="36">
        <v>0</v>
      </c>
      <c r="BP19" s="36">
        <v>0</v>
      </c>
      <c r="BQ19" s="36">
        <v>0</v>
      </c>
      <c r="BR19" s="36">
        <v>0</v>
      </c>
      <c r="BS19" s="36">
        <v>0</v>
      </c>
      <c r="BT19" s="36">
        <v>0</v>
      </c>
      <c r="BU19" s="36">
        <v>0</v>
      </c>
      <c r="BV19" s="36">
        <v>0</v>
      </c>
      <c r="BW19" s="36">
        <v>0</v>
      </c>
      <c r="BX19" s="36">
        <v>0</v>
      </c>
      <c r="BY19" s="36">
        <v>0</v>
      </c>
    </row>
    <row r="20" spans="1:77">
      <c r="A20" s="23">
        <v>2012</v>
      </c>
      <c r="B20" s="23">
        <v>1984</v>
      </c>
      <c r="C20" s="23" t="s">
        <v>126</v>
      </c>
      <c r="D20" s="23" t="s">
        <v>127</v>
      </c>
      <c r="E20" s="23" t="s">
        <v>88</v>
      </c>
      <c r="F20" s="23" t="s">
        <v>89</v>
      </c>
      <c r="G20" s="45" t="s">
        <v>90</v>
      </c>
      <c r="H20" s="44">
        <v>37609</v>
      </c>
      <c r="I20" s="44">
        <v>40028</v>
      </c>
      <c r="J20" s="22" t="s">
        <v>91</v>
      </c>
      <c r="K20" s="43"/>
      <c r="L20" s="27"/>
      <c r="M20" s="27">
        <v>0</v>
      </c>
      <c r="N20" s="18">
        <v>40</v>
      </c>
      <c r="O20" s="42">
        <v>40</v>
      </c>
      <c r="P20" s="18">
        <v>45.5</v>
      </c>
      <c r="Q20" s="27">
        <v>20.5</v>
      </c>
      <c r="R20" s="27">
        <v>0</v>
      </c>
      <c r="S20" s="42">
        <v>106</v>
      </c>
      <c r="T20" s="42"/>
      <c r="U20" s="42"/>
      <c r="V20" s="42">
        <v>0</v>
      </c>
      <c r="W20" s="41">
        <v>35.6</v>
      </c>
      <c r="X20" s="42">
        <v>35.6</v>
      </c>
      <c r="Y20" s="41">
        <v>31.3</v>
      </c>
      <c r="Z20" s="41">
        <v>23.4</v>
      </c>
      <c r="AA20" s="41">
        <v>0</v>
      </c>
      <c r="AB20" s="40">
        <v>90.300000000000011</v>
      </c>
      <c r="AC20" s="39" t="s">
        <v>92</v>
      </c>
      <c r="AD20" s="38" t="s">
        <v>110</v>
      </c>
      <c r="AE20" s="38" t="s">
        <v>106</v>
      </c>
      <c r="AF20" s="37" t="s">
        <v>92</v>
      </c>
      <c r="AG20" s="13">
        <v>0</v>
      </c>
      <c r="AH20" s="13">
        <v>0</v>
      </c>
      <c r="AI20" s="13">
        <v>0</v>
      </c>
      <c r="AJ20" s="13">
        <v>0</v>
      </c>
      <c r="AK20" s="13">
        <v>0</v>
      </c>
      <c r="AL20" s="13">
        <v>0</v>
      </c>
      <c r="AM20" s="13">
        <v>1246.25</v>
      </c>
      <c r="AN20" s="13">
        <v>0</v>
      </c>
      <c r="AO20" s="36">
        <v>117</v>
      </c>
      <c r="AP20" s="36">
        <v>0</v>
      </c>
      <c r="AQ20" s="36">
        <v>0</v>
      </c>
      <c r="AR20" s="36">
        <v>0</v>
      </c>
      <c r="AS20" s="36">
        <v>0</v>
      </c>
      <c r="AT20" s="36">
        <v>0</v>
      </c>
      <c r="AU20" s="36">
        <v>0</v>
      </c>
      <c r="AV20" s="36">
        <v>0</v>
      </c>
      <c r="AW20" s="36">
        <v>0</v>
      </c>
      <c r="AX20" s="36">
        <v>0</v>
      </c>
      <c r="AY20" s="36">
        <v>0</v>
      </c>
      <c r="AZ20" s="36">
        <v>0</v>
      </c>
      <c r="BA20" s="36">
        <v>0</v>
      </c>
      <c r="BB20" s="36">
        <v>0</v>
      </c>
      <c r="BC20" s="36">
        <v>0</v>
      </c>
      <c r="BD20" s="36">
        <v>0</v>
      </c>
      <c r="BE20" s="36">
        <v>0</v>
      </c>
      <c r="BF20" s="36">
        <v>0</v>
      </c>
      <c r="BG20" s="36">
        <v>0</v>
      </c>
      <c r="BH20" s="36">
        <v>0</v>
      </c>
      <c r="BI20" s="36">
        <v>0</v>
      </c>
      <c r="BJ20" s="36">
        <v>0</v>
      </c>
      <c r="BK20" s="36">
        <v>0</v>
      </c>
      <c r="BL20" s="36">
        <v>0</v>
      </c>
      <c r="BM20" s="36">
        <v>0</v>
      </c>
      <c r="BN20" s="36">
        <v>0</v>
      </c>
      <c r="BO20" s="36">
        <v>0</v>
      </c>
      <c r="BP20" s="36">
        <v>0</v>
      </c>
      <c r="BQ20" s="36">
        <v>0</v>
      </c>
      <c r="BR20" s="36">
        <v>0</v>
      </c>
      <c r="BS20" s="36">
        <v>0</v>
      </c>
      <c r="BT20" s="36">
        <v>0</v>
      </c>
      <c r="BU20" s="36">
        <v>0</v>
      </c>
      <c r="BV20" s="36">
        <v>0</v>
      </c>
      <c r="BW20" s="36">
        <v>0</v>
      </c>
      <c r="BX20" s="36">
        <v>0</v>
      </c>
      <c r="BY20" s="36">
        <v>0</v>
      </c>
    </row>
    <row r="21" spans="1:77">
      <c r="A21" s="23">
        <v>2012</v>
      </c>
      <c r="B21" s="23">
        <v>1772</v>
      </c>
      <c r="C21" s="23" t="s">
        <v>128</v>
      </c>
      <c r="D21" s="23" t="s">
        <v>129</v>
      </c>
      <c r="E21" s="23" t="s">
        <v>88</v>
      </c>
      <c r="F21" s="23" t="s">
        <v>130</v>
      </c>
      <c r="G21" s="22" t="s">
        <v>90</v>
      </c>
      <c r="H21" s="44">
        <v>36830</v>
      </c>
      <c r="I21" s="44">
        <v>41137</v>
      </c>
      <c r="J21" s="22" t="s">
        <v>91</v>
      </c>
      <c r="K21" s="43"/>
      <c r="L21" s="27"/>
      <c r="M21" s="27">
        <v>0</v>
      </c>
      <c r="N21" s="18">
        <v>75</v>
      </c>
      <c r="O21" s="42">
        <v>75</v>
      </c>
      <c r="P21" s="18">
        <v>1</v>
      </c>
      <c r="Q21" s="27">
        <v>65.5</v>
      </c>
      <c r="R21" s="27">
        <v>8.5</v>
      </c>
      <c r="S21" s="42">
        <v>150</v>
      </c>
      <c r="T21" s="42"/>
      <c r="U21" s="42"/>
      <c r="V21" s="42">
        <v>0</v>
      </c>
      <c r="W21" s="41">
        <v>107.15</v>
      </c>
      <c r="X21" s="42">
        <v>107.15</v>
      </c>
      <c r="Y21" s="41">
        <v>0</v>
      </c>
      <c r="Z21" s="41">
        <v>48.74</v>
      </c>
      <c r="AA21" s="41">
        <v>5.81</v>
      </c>
      <c r="AB21" s="40">
        <v>161.70000000000002</v>
      </c>
      <c r="AC21" s="39" t="s">
        <v>97</v>
      </c>
      <c r="AD21" s="38"/>
      <c r="AE21" s="38"/>
      <c r="AF21" s="37" t="s">
        <v>92</v>
      </c>
      <c r="AG21" s="13">
        <v>0</v>
      </c>
      <c r="AH21" s="13">
        <v>0</v>
      </c>
      <c r="AI21" s="13">
        <v>0</v>
      </c>
      <c r="AJ21" s="13">
        <v>0</v>
      </c>
      <c r="AK21" s="13">
        <v>0</v>
      </c>
      <c r="AL21" s="13">
        <v>0</v>
      </c>
      <c r="AM21" s="13">
        <v>0</v>
      </c>
      <c r="AN21" s="13">
        <v>0</v>
      </c>
      <c r="AO21" s="36">
        <v>0</v>
      </c>
      <c r="AP21" s="36">
        <v>0</v>
      </c>
      <c r="AQ21" s="36">
        <v>0</v>
      </c>
      <c r="AR21" s="36">
        <v>0</v>
      </c>
      <c r="AS21" s="36">
        <v>1341</v>
      </c>
      <c r="AT21" s="36">
        <v>0</v>
      </c>
      <c r="AU21" s="36">
        <v>1341</v>
      </c>
      <c r="AV21" s="36">
        <v>1341</v>
      </c>
      <c r="AW21" s="36">
        <v>0</v>
      </c>
      <c r="AX21" s="36">
        <v>0</v>
      </c>
      <c r="AY21" s="36">
        <v>0</v>
      </c>
      <c r="AZ21" s="36">
        <v>0</v>
      </c>
      <c r="BA21" s="36">
        <v>9283</v>
      </c>
      <c r="BB21" s="36">
        <v>9283</v>
      </c>
      <c r="BC21" s="36">
        <v>0</v>
      </c>
      <c r="BD21" s="36">
        <v>0</v>
      </c>
      <c r="BE21" s="36">
        <v>0</v>
      </c>
      <c r="BF21" s="36">
        <v>0</v>
      </c>
      <c r="BG21" s="36">
        <v>1572</v>
      </c>
      <c r="BH21" s="36">
        <v>0</v>
      </c>
      <c r="BI21" s="36">
        <v>0</v>
      </c>
      <c r="BJ21" s="36">
        <v>0</v>
      </c>
      <c r="BK21" s="36">
        <v>0</v>
      </c>
      <c r="BL21" s="36">
        <v>0</v>
      </c>
      <c r="BM21" s="36">
        <v>0</v>
      </c>
      <c r="BN21" s="36">
        <v>0</v>
      </c>
      <c r="BO21" s="36">
        <v>0</v>
      </c>
      <c r="BP21" s="36">
        <v>0</v>
      </c>
      <c r="BQ21" s="36">
        <v>0</v>
      </c>
      <c r="BR21" s="36">
        <v>0</v>
      </c>
      <c r="BS21" s="36">
        <v>0</v>
      </c>
      <c r="BT21" s="36">
        <v>0</v>
      </c>
      <c r="BU21" s="36">
        <v>0</v>
      </c>
      <c r="BV21" s="36">
        <v>0</v>
      </c>
      <c r="BW21" s="36">
        <v>0</v>
      </c>
      <c r="BX21" s="36">
        <v>0</v>
      </c>
      <c r="BY21" s="36">
        <v>0</v>
      </c>
    </row>
    <row r="22" spans="1:77">
      <c r="A22" s="23">
        <v>2013</v>
      </c>
      <c r="B22" s="35" t="s">
        <v>131</v>
      </c>
      <c r="C22" s="23" t="s">
        <v>132</v>
      </c>
      <c r="D22" s="23" t="s">
        <v>133</v>
      </c>
      <c r="E22" s="23" t="s">
        <v>88</v>
      </c>
      <c r="F22" s="23" t="s">
        <v>134</v>
      </c>
      <c r="G22" s="34" t="s">
        <v>90</v>
      </c>
      <c r="H22" s="33">
        <v>39429</v>
      </c>
      <c r="I22" s="32">
        <v>39547</v>
      </c>
      <c r="J22" s="31" t="s">
        <v>91</v>
      </c>
      <c r="K22" s="30"/>
      <c r="L22" s="18"/>
      <c r="M22" s="18">
        <v>0</v>
      </c>
      <c r="N22" s="18">
        <v>300</v>
      </c>
      <c r="O22" s="18">
        <v>300</v>
      </c>
      <c r="P22" s="18">
        <v>0</v>
      </c>
      <c r="Q22" s="18">
        <v>0</v>
      </c>
      <c r="R22" s="18">
        <v>0</v>
      </c>
      <c r="S22" s="18">
        <v>300</v>
      </c>
      <c r="T22" s="18"/>
      <c r="U22" s="17"/>
      <c r="V22" s="17">
        <v>0</v>
      </c>
      <c r="W22" s="17">
        <v>337.55208599999997</v>
      </c>
      <c r="X22" s="17">
        <v>337.55208599999997</v>
      </c>
      <c r="Y22" s="17">
        <v>0</v>
      </c>
      <c r="Z22" s="17">
        <v>0</v>
      </c>
      <c r="AA22" s="17">
        <v>0</v>
      </c>
      <c r="AB22" s="17">
        <v>337.55208599999997</v>
      </c>
      <c r="AC22" s="16" t="s">
        <v>97</v>
      </c>
      <c r="AD22" s="15"/>
      <c r="AE22" s="15"/>
      <c r="AF22" s="14" t="s">
        <v>97</v>
      </c>
      <c r="AG22" s="12">
        <v>0</v>
      </c>
      <c r="AH22" s="12">
        <v>0</v>
      </c>
      <c r="AI22" s="12">
        <v>0</v>
      </c>
      <c r="AJ22" s="12">
        <v>0</v>
      </c>
      <c r="AK22" s="12">
        <v>0</v>
      </c>
      <c r="AL22" s="12">
        <v>0</v>
      </c>
      <c r="AM22" s="12">
        <v>0</v>
      </c>
      <c r="AN22" s="12">
        <v>0</v>
      </c>
      <c r="AO22" s="11">
        <v>0</v>
      </c>
      <c r="AP22" s="11">
        <v>0</v>
      </c>
      <c r="AQ22" s="11">
        <v>0</v>
      </c>
      <c r="AR22" s="11">
        <v>0</v>
      </c>
      <c r="AS22" s="11">
        <v>0</v>
      </c>
      <c r="AT22" s="11">
        <v>0</v>
      </c>
      <c r="AU22" s="11">
        <v>0</v>
      </c>
      <c r="AV22" s="11">
        <v>0</v>
      </c>
      <c r="AW22" s="11">
        <v>0</v>
      </c>
      <c r="AX22" s="11">
        <v>0</v>
      </c>
      <c r="AY22" s="11">
        <v>0</v>
      </c>
      <c r="AZ22" s="11">
        <v>0</v>
      </c>
      <c r="BA22" s="11">
        <v>0</v>
      </c>
      <c r="BB22" s="11">
        <v>0</v>
      </c>
      <c r="BC22" s="11">
        <v>0</v>
      </c>
      <c r="BD22" s="11">
        <v>0</v>
      </c>
      <c r="BE22" s="11">
        <v>0</v>
      </c>
      <c r="BF22" s="11">
        <v>0</v>
      </c>
      <c r="BG22" s="11">
        <v>0</v>
      </c>
      <c r="BH22" s="11">
        <v>0</v>
      </c>
      <c r="BI22" s="11">
        <v>0</v>
      </c>
      <c r="BJ22" s="11">
        <v>0</v>
      </c>
      <c r="BK22" s="11">
        <v>0</v>
      </c>
      <c r="BL22" s="11">
        <v>0</v>
      </c>
      <c r="BM22" s="11">
        <v>0</v>
      </c>
      <c r="BN22" s="11">
        <v>0</v>
      </c>
      <c r="BO22" s="11">
        <v>0</v>
      </c>
      <c r="BP22" s="11">
        <v>0</v>
      </c>
      <c r="BQ22" s="11">
        <v>0</v>
      </c>
      <c r="BR22" s="11">
        <v>0</v>
      </c>
      <c r="BS22" s="11">
        <v>0</v>
      </c>
      <c r="BT22" s="11">
        <v>0</v>
      </c>
      <c r="BU22" s="11">
        <v>0</v>
      </c>
      <c r="BV22" s="11">
        <v>0</v>
      </c>
      <c r="BW22" s="11">
        <v>0</v>
      </c>
      <c r="BX22" s="11">
        <v>0</v>
      </c>
      <c r="BY22" s="11">
        <v>0</v>
      </c>
    </row>
    <row r="23" spans="1:77">
      <c r="A23" s="23">
        <v>2013</v>
      </c>
      <c r="B23" s="35" t="s">
        <v>135</v>
      </c>
      <c r="C23" s="23" t="s">
        <v>136</v>
      </c>
      <c r="D23" s="23" t="s">
        <v>137</v>
      </c>
      <c r="E23" s="23" t="s">
        <v>88</v>
      </c>
      <c r="F23" s="23" t="s">
        <v>134</v>
      </c>
      <c r="G23" s="34" t="s">
        <v>90</v>
      </c>
      <c r="H23" s="33">
        <v>39057</v>
      </c>
      <c r="I23" s="32">
        <v>39073</v>
      </c>
      <c r="J23" s="31" t="s">
        <v>91</v>
      </c>
      <c r="K23" s="30"/>
      <c r="L23" s="18"/>
      <c r="M23" s="18">
        <v>0</v>
      </c>
      <c r="N23" s="18">
        <v>200</v>
      </c>
      <c r="O23" s="18">
        <v>200</v>
      </c>
      <c r="P23" s="18">
        <v>0</v>
      </c>
      <c r="Q23" s="18">
        <v>0</v>
      </c>
      <c r="R23" s="18">
        <v>0</v>
      </c>
      <c r="S23" s="18">
        <v>200</v>
      </c>
      <c r="T23" s="18"/>
      <c r="U23" s="17"/>
      <c r="V23" s="17">
        <v>0</v>
      </c>
      <c r="W23" s="17">
        <v>200</v>
      </c>
      <c r="X23" s="17">
        <v>200</v>
      </c>
      <c r="Y23" s="17">
        <v>0</v>
      </c>
      <c r="Z23" s="17">
        <v>0</v>
      </c>
      <c r="AA23" s="17">
        <v>0</v>
      </c>
      <c r="AB23" s="17">
        <v>200</v>
      </c>
      <c r="AC23" s="16" t="s">
        <v>97</v>
      </c>
      <c r="AD23" s="15"/>
      <c r="AE23" s="15"/>
      <c r="AF23" s="14" t="s">
        <v>97</v>
      </c>
      <c r="AG23" s="12">
        <v>0</v>
      </c>
      <c r="AH23" s="12">
        <v>0</v>
      </c>
      <c r="AI23" s="12">
        <v>0</v>
      </c>
      <c r="AJ23" s="12">
        <v>0</v>
      </c>
      <c r="AK23" s="12">
        <v>0</v>
      </c>
      <c r="AL23" s="12">
        <v>0</v>
      </c>
      <c r="AM23" s="12">
        <v>0</v>
      </c>
      <c r="AN23" s="12">
        <v>0</v>
      </c>
      <c r="AO23" s="11">
        <v>0</v>
      </c>
      <c r="AP23" s="11">
        <v>0</v>
      </c>
      <c r="AQ23" s="11">
        <v>0</v>
      </c>
      <c r="AR23" s="11">
        <v>0</v>
      </c>
      <c r="AS23" s="11">
        <v>0</v>
      </c>
      <c r="AT23" s="11">
        <v>0</v>
      </c>
      <c r="AU23" s="11">
        <v>0</v>
      </c>
      <c r="AV23" s="11">
        <v>0</v>
      </c>
      <c r="AW23" s="11">
        <v>0</v>
      </c>
      <c r="AX23" s="11">
        <v>0</v>
      </c>
      <c r="AY23" s="11">
        <v>0</v>
      </c>
      <c r="AZ23" s="11">
        <v>0</v>
      </c>
      <c r="BA23" s="11">
        <v>0</v>
      </c>
      <c r="BB23" s="11">
        <v>0</v>
      </c>
      <c r="BC23" s="11">
        <v>0</v>
      </c>
      <c r="BD23" s="11">
        <v>0</v>
      </c>
      <c r="BE23" s="11">
        <v>0</v>
      </c>
      <c r="BF23" s="11">
        <v>0</v>
      </c>
      <c r="BG23" s="11">
        <v>0</v>
      </c>
      <c r="BH23" s="11">
        <v>0</v>
      </c>
      <c r="BI23" s="11">
        <v>0</v>
      </c>
      <c r="BJ23" s="11">
        <v>0</v>
      </c>
      <c r="BK23" s="11">
        <v>0</v>
      </c>
      <c r="BL23" s="11">
        <v>0</v>
      </c>
      <c r="BM23" s="11">
        <v>0</v>
      </c>
      <c r="BN23" s="11">
        <v>0</v>
      </c>
      <c r="BO23" s="11">
        <v>0</v>
      </c>
      <c r="BP23" s="11">
        <v>0</v>
      </c>
      <c r="BQ23" s="11">
        <v>0</v>
      </c>
      <c r="BR23" s="11">
        <v>0</v>
      </c>
      <c r="BS23" s="11">
        <v>0</v>
      </c>
      <c r="BT23" s="11">
        <v>0</v>
      </c>
      <c r="BU23" s="11">
        <v>0</v>
      </c>
      <c r="BV23" s="11">
        <v>0</v>
      </c>
      <c r="BW23" s="11">
        <v>0</v>
      </c>
      <c r="BX23" s="11">
        <v>0</v>
      </c>
      <c r="BY23" s="11">
        <v>0</v>
      </c>
    </row>
    <row r="24" spans="1:77">
      <c r="A24" s="23">
        <v>2014</v>
      </c>
      <c r="B24" s="23" t="s">
        <v>138</v>
      </c>
      <c r="C24" s="23" t="s">
        <v>139</v>
      </c>
      <c r="D24" s="23">
        <v>33278</v>
      </c>
      <c r="E24" s="23" t="s">
        <v>88</v>
      </c>
      <c r="F24" s="23" t="s">
        <v>103</v>
      </c>
      <c r="G24" s="22" t="s">
        <v>90</v>
      </c>
      <c r="H24" s="29">
        <v>38336</v>
      </c>
      <c r="I24" s="28">
        <v>39263</v>
      </c>
      <c r="J24" s="20" t="s">
        <v>91</v>
      </c>
      <c r="K24" s="19"/>
      <c r="L24" s="27"/>
      <c r="M24" s="27">
        <v>0</v>
      </c>
      <c r="N24" s="18">
        <v>213</v>
      </c>
      <c r="O24" s="18">
        <v>213</v>
      </c>
      <c r="P24" s="26">
        <v>21.2</v>
      </c>
      <c r="Q24" s="26">
        <v>10.3</v>
      </c>
      <c r="R24" s="25">
        <v>0</v>
      </c>
      <c r="S24" s="24">
        <v>244.5</v>
      </c>
      <c r="T24" s="18"/>
      <c r="U24" s="17"/>
      <c r="V24" s="17">
        <v>0</v>
      </c>
      <c r="W24" s="17">
        <v>212.6</v>
      </c>
      <c r="X24" s="17">
        <v>212.6</v>
      </c>
      <c r="Y24" s="17">
        <v>17.3</v>
      </c>
      <c r="Z24" s="17">
        <v>5.3</v>
      </c>
      <c r="AA24" s="17">
        <v>0</v>
      </c>
      <c r="AB24" s="17">
        <v>235.20000000000002</v>
      </c>
      <c r="AC24" s="16" t="s">
        <v>92</v>
      </c>
      <c r="AD24" s="15" t="s">
        <v>140</v>
      </c>
      <c r="AE24" s="15" t="s">
        <v>101</v>
      </c>
      <c r="AF24" s="14" t="s">
        <v>97</v>
      </c>
      <c r="AG24" s="13">
        <v>0</v>
      </c>
      <c r="AH24" s="13">
        <v>0</v>
      </c>
      <c r="AI24" s="12">
        <v>0</v>
      </c>
      <c r="AJ24" s="12">
        <v>0</v>
      </c>
      <c r="AK24" s="12">
        <v>0</v>
      </c>
      <c r="AL24" s="12">
        <v>0</v>
      </c>
      <c r="AM24" s="12">
        <v>0</v>
      </c>
      <c r="AN24" s="11">
        <v>0</v>
      </c>
      <c r="AO24" s="11">
        <v>0</v>
      </c>
      <c r="AP24" s="11">
        <v>0</v>
      </c>
      <c r="AQ24" s="11">
        <v>0</v>
      </c>
      <c r="AR24" s="11">
        <v>0</v>
      </c>
      <c r="AS24" s="11">
        <v>0</v>
      </c>
      <c r="AT24" s="11">
        <v>0</v>
      </c>
      <c r="AU24" s="11">
        <v>0</v>
      </c>
      <c r="AV24" s="11">
        <v>0</v>
      </c>
      <c r="AW24" s="11">
        <v>0</v>
      </c>
      <c r="AX24" s="11">
        <v>0</v>
      </c>
      <c r="AY24" s="11">
        <v>0</v>
      </c>
      <c r="AZ24" s="11">
        <v>0</v>
      </c>
      <c r="BA24" s="11">
        <v>0</v>
      </c>
      <c r="BB24" s="11">
        <v>0</v>
      </c>
      <c r="BC24" s="11">
        <v>0</v>
      </c>
      <c r="BD24" s="11">
        <v>0</v>
      </c>
      <c r="BE24" s="11">
        <v>0</v>
      </c>
      <c r="BF24" s="11">
        <v>0</v>
      </c>
      <c r="BG24" s="11">
        <v>0</v>
      </c>
      <c r="BH24" s="11">
        <v>0</v>
      </c>
      <c r="BI24" s="11">
        <v>0</v>
      </c>
      <c r="BJ24" s="11">
        <v>0</v>
      </c>
      <c r="BK24" s="11">
        <v>0</v>
      </c>
      <c r="BL24" s="11">
        <v>0</v>
      </c>
      <c r="BM24" s="11">
        <v>0</v>
      </c>
      <c r="BN24" s="11">
        <v>0</v>
      </c>
      <c r="BO24" s="11">
        <v>0</v>
      </c>
      <c r="BP24" s="11">
        <v>0</v>
      </c>
      <c r="BQ24" s="11">
        <v>0</v>
      </c>
      <c r="BR24" s="11">
        <v>0</v>
      </c>
      <c r="BS24" s="11">
        <v>0</v>
      </c>
      <c r="BT24" s="11">
        <v>0</v>
      </c>
      <c r="BU24" s="11">
        <v>0</v>
      </c>
      <c r="BV24" s="11">
        <v>0</v>
      </c>
      <c r="BW24" s="11">
        <v>0</v>
      </c>
      <c r="BX24" s="11">
        <v>0</v>
      </c>
      <c r="BY24" s="11">
        <v>0</v>
      </c>
    </row>
    <row r="25" spans="1:77">
      <c r="A25" s="23">
        <v>2014</v>
      </c>
      <c r="B25" s="23" t="s">
        <v>141</v>
      </c>
      <c r="C25" s="23" t="s">
        <v>142</v>
      </c>
      <c r="D25" s="23">
        <v>37919</v>
      </c>
      <c r="E25" s="23" t="s">
        <v>88</v>
      </c>
      <c r="F25" s="23" t="s">
        <v>143</v>
      </c>
      <c r="G25" s="22" t="s">
        <v>114</v>
      </c>
      <c r="H25" s="29">
        <v>38302</v>
      </c>
      <c r="I25" s="28" t="s">
        <v>115</v>
      </c>
      <c r="J25" s="20" t="s">
        <v>91</v>
      </c>
      <c r="K25" s="19"/>
      <c r="L25" s="27"/>
      <c r="M25" s="27">
        <v>0</v>
      </c>
      <c r="N25" s="18">
        <v>34</v>
      </c>
      <c r="O25" s="18">
        <v>34</v>
      </c>
      <c r="P25" s="26">
        <v>0</v>
      </c>
      <c r="Q25" s="26">
        <v>0</v>
      </c>
      <c r="R25" s="25">
        <v>0</v>
      </c>
      <c r="S25" s="24">
        <v>34</v>
      </c>
      <c r="T25" s="18"/>
      <c r="U25" s="17"/>
      <c r="V25" s="17">
        <v>0</v>
      </c>
      <c r="W25" s="17">
        <v>34</v>
      </c>
      <c r="X25" s="17">
        <v>34</v>
      </c>
      <c r="Y25" s="17">
        <v>0</v>
      </c>
      <c r="Z25" s="17">
        <v>0</v>
      </c>
      <c r="AA25" s="17">
        <v>0</v>
      </c>
      <c r="AB25" s="17">
        <v>34</v>
      </c>
      <c r="AC25" s="16" t="s">
        <v>97</v>
      </c>
      <c r="AD25" s="15"/>
      <c r="AE25" s="15"/>
      <c r="AF25" s="14" t="s">
        <v>97</v>
      </c>
      <c r="AG25" s="13">
        <v>0</v>
      </c>
      <c r="AH25" s="13">
        <v>0</v>
      </c>
      <c r="AI25" s="12">
        <v>0</v>
      </c>
      <c r="AJ25" s="12">
        <v>0</v>
      </c>
      <c r="AK25" s="12">
        <v>0</v>
      </c>
      <c r="AL25" s="12">
        <v>0</v>
      </c>
      <c r="AM25" s="12">
        <v>0</v>
      </c>
      <c r="AN25" s="11">
        <v>0</v>
      </c>
      <c r="AO25" s="11">
        <v>0</v>
      </c>
      <c r="AP25" s="11">
        <v>0</v>
      </c>
      <c r="AQ25" s="11">
        <v>0</v>
      </c>
      <c r="AR25" s="11">
        <v>0</v>
      </c>
      <c r="AS25" s="11">
        <v>0</v>
      </c>
      <c r="AT25" s="11">
        <v>0</v>
      </c>
      <c r="AU25" s="11">
        <v>0</v>
      </c>
      <c r="AV25" s="11">
        <v>0</v>
      </c>
      <c r="AW25" s="11">
        <v>0</v>
      </c>
      <c r="AX25" s="11">
        <v>0</v>
      </c>
      <c r="AY25" s="11">
        <v>0</v>
      </c>
      <c r="AZ25" s="11">
        <v>0</v>
      </c>
      <c r="BA25" s="11">
        <v>0</v>
      </c>
      <c r="BB25" s="11">
        <v>0</v>
      </c>
      <c r="BC25" s="11">
        <v>0</v>
      </c>
      <c r="BD25" s="11">
        <v>0</v>
      </c>
      <c r="BE25" s="11">
        <v>0</v>
      </c>
      <c r="BF25" s="11">
        <v>0</v>
      </c>
      <c r="BG25" s="11">
        <v>0</v>
      </c>
      <c r="BH25" s="11">
        <v>0</v>
      </c>
      <c r="BI25" s="11">
        <v>0</v>
      </c>
      <c r="BJ25" s="11">
        <v>0</v>
      </c>
      <c r="BK25" s="11">
        <v>0</v>
      </c>
      <c r="BL25" s="11">
        <v>0</v>
      </c>
      <c r="BM25" s="11">
        <v>0</v>
      </c>
      <c r="BN25" s="11">
        <v>0</v>
      </c>
      <c r="BO25" s="11">
        <v>0</v>
      </c>
      <c r="BP25" s="11">
        <v>0</v>
      </c>
      <c r="BQ25" s="11">
        <v>0</v>
      </c>
      <c r="BR25" s="11">
        <v>0</v>
      </c>
      <c r="BS25" s="11">
        <v>0</v>
      </c>
      <c r="BT25" s="11">
        <v>0</v>
      </c>
      <c r="BU25" s="11">
        <v>0</v>
      </c>
      <c r="BV25" s="11">
        <v>0</v>
      </c>
      <c r="BW25" s="11">
        <v>0</v>
      </c>
      <c r="BX25" s="11">
        <v>0</v>
      </c>
      <c r="BY25" s="11">
        <v>0</v>
      </c>
    </row>
    <row r="26" spans="1:77">
      <c r="A26" s="23">
        <v>2014</v>
      </c>
      <c r="B26" s="23" t="s">
        <v>144</v>
      </c>
      <c r="C26" s="23" t="s">
        <v>145</v>
      </c>
      <c r="D26" s="23">
        <v>39908</v>
      </c>
      <c r="E26" s="23" t="s">
        <v>88</v>
      </c>
      <c r="F26" s="23" t="s">
        <v>113</v>
      </c>
      <c r="G26" s="22" t="s">
        <v>114</v>
      </c>
      <c r="H26" s="29">
        <v>38517</v>
      </c>
      <c r="I26" s="28" t="s">
        <v>115</v>
      </c>
      <c r="J26" s="20" t="s">
        <v>91</v>
      </c>
      <c r="K26" s="19"/>
      <c r="L26" s="27"/>
      <c r="M26" s="27">
        <v>0</v>
      </c>
      <c r="N26" s="18">
        <v>5</v>
      </c>
      <c r="O26" s="18">
        <v>5</v>
      </c>
      <c r="P26" s="26">
        <v>0</v>
      </c>
      <c r="Q26" s="26">
        <v>0</v>
      </c>
      <c r="R26" s="25">
        <v>0</v>
      </c>
      <c r="S26" s="24">
        <v>5</v>
      </c>
      <c r="T26" s="18"/>
      <c r="U26" s="17"/>
      <c r="V26" s="17">
        <v>0</v>
      </c>
      <c r="W26" s="17">
        <v>5</v>
      </c>
      <c r="X26" s="17">
        <v>5</v>
      </c>
      <c r="Y26" s="17">
        <v>0</v>
      </c>
      <c r="Z26" s="17">
        <v>0</v>
      </c>
      <c r="AA26" s="17">
        <v>0</v>
      </c>
      <c r="AB26" s="17">
        <v>5</v>
      </c>
      <c r="AC26" s="16" t="s">
        <v>97</v>
      </c>
      <c r="AD26" s="15"/>
      <c r="AE26" s="15"/>
      <c r="AF26" s="14" t="s">
        <v>97</v>
      </c>
      <c r="AG26" s="13">
        <v>0</v>
      </c>
      <c r="AH26" s="13">
        <v>0</v>
      </c>
      <c r="AI26" s="12">
        <v>0</v>
      </c>
      <c r="AJ26" s="12">
        <v>0</v>
      </c>
      <c r="AK26" s="12">
        <v>0</v>
      </c>
      <c r="AL26" s="12">
        <v>0</v>
      </c>
      <c r="AM26" s="12">
        <v>0</v>
      </c>
      <c r="AN26" s="11">
        <v>0</v>
      </c>
      <c r="AO26" s="11">
        <v>0</v>
      </c>
      <c r="AP26" s="11">
        <v>0</v>
      </c>
      <c r="AQ26" s="11">
        <v>0</v>
      </c>
      <c r="AR26" s="11">
        <v>0</v>
      </c>
      <c r="AS26" s="11">
        <v>0</v>
      </c>
      <c r="AT26" s="11">
        <v>0</v>
      </c>
      <c r="AU26" s="11">
        <v>0</v>
      </c>
      <c r="AV26" s="11">
        <v>0</v>
      </c>
      <c r="AW26" s="11">
        <v>0</v>
      </c>
      <c r="AX26" s="11">
        <v>0</v>
      </c>
      <c r="AY26" s="11">
        <v>0</v>
      </c>
      <c r="AZ26" s="11">
        <v>0</v>
      </c>
      <c r="BA26" s="11">
        <v>0</v>
      </c>
      <c r="BB26" s="11">
        <v>0</v>
      </c>
      <c r="BC26" s="11">
        <v>0</v>
      </c>
      <c r="BD26" s="11">
        <v>0</v>
      </c>
      <c r="BE26" s="11">
        <v>0</v>
      </c>
      <c r="BF26" s="11">
        <v>0</v>
      </c>
      <c r="BG26" s="11">
        <v>0</v>
      </c>
      <c r="BH26" s="11">
        <v>0</v>
      </c>
      <c r="BI26" s="11">
        <v>0</v>
      </c>
      <c r="BJ26" s="11">
        <v>0</v>
      </c>
      <c r="BK26" s="11">
        <v>0</v>
      </c>
      <c r="BL26" s="11">
        <v>0</v>
      </c>
      <c r="BM26" s="11">
        <v>0</v>
      </c>
      <c r="BN26" s="11">
        <v>0</v>
      </c>
      <c r="BO26" s="11">
        <v>0</v>
      </c>
      <c r="BP26" s="11">
        <v>0</v>
      </c>
      <c r="BQ26" s="11">
        <v>0</v>
      </c>
      <c r="BR26" s="11">
        <v>0</v>
      </c>
      <c r="BS26" s="11">
        <v>0</v>
      </c>
      <c r="BT26" s="11">
        <v>0</v>
      </c>
      <c r="BU26" s="11">
        <v>0</v>
      </c>
      <c r="BV26" s="11">
        <v>0</v>
      </c>
      <c r="BW26" s="11">
        <v>0</v>
      </c>
      <c r="BX26" s="11">
        <v>0</v>
      </c>
      <c r="BY26" s="11">
        <v>0</v>
      </c>
    </row>
    <row r="27" spans="1:77">
      <c r="A27" s="23">
        <v>2015</v>
      </c>
      <c r="B27" s="23" t="s">
        <v>146</v>
      </c>
      <c r="C27" s="23" t="s">
        <v>147</v>
      </c>
      <c r="D27" s="23" t="s">
        <v>148</v>
      </c>
      <c r="E27" s="23" t="s">
        <v>88</v>
      </c>
      <c r="F27" s="23" t="s">
        <v>89</v>
      </c>
      <c r="G27" s="22" t="s">
        <v>90</v>
      </c>
      <c r="H27" s="29">
        <v>39842</v>
      </c>
      <c r="I27" s="28">
        <v>41767</v>
      </c>
      <c r="J27" s="20" t="s">
        <v>91</v>
      </c>
      <c r="K27" s="19"/>
      <c r="L27" s="27"/>
      <c r="M27" s="27">
        <v>0</v>
      </c>
      <c r="N27" s="18">
        <v>32.6</v>
      </c>
      <c r="O27" s="18">
        <v>32.6</v>
      </c>
      <c r="P27" s="26">
        <v>0</v>
      </c>
      <c r="Q27" s="26">
        <v>13.9</v>
      </c>
      <c r="R27" s="25">
        <v>0</v>
      </c>
      <c r="S27" s="24">
        <v>46.5</v>
      </c>
      <c r="T27" s="18"/>
      <c r="U27" s="17"/>
      <c r="V27" s="17">
        <v>0</v>
      </c>
      <c r="W27" s="17">
        <v>25.58</v>
      </c>
      <c r="X27" s="17">
        <v>25.58</v>
      </c>
      <c r="Y27" s="17">
        <v>0</v>
      </c>
      <c r="Z27" s="17">
        <v>12.22</v>
      </c>
      <c r="AA27" s="17">
        <v>0</v>
      </c>
      <c r="AB27" s="17">
        <v>37.799999999999997</v>
      </c>
      <c r="AC27" s="16" t="s">
        <v>97</v>
      </c>
      <c r="AD27" s="15"/>
      <c r="AE27" s="15"/>
      <c r="AF27" s="14" t="s">
        <v>92</v>
      </c>
      <c r="AG27" s="13">
        <v>173789</v>
      </c>
      <c r="AH27" s="13">
        <v>322</v>
      </c>
      <c r="AI27" s="12">
        <v>0.32200000000000001</v>
      </c>
      <c r="AJ27" s="12">
        <v>0</v>
      </c>
      <c r="AK27" s="12">
        <v>0</v>
      </c>
      <c r="AL27" s="12">
        <v>0</v>
      </c>
      <c r="AM27" s="12">
        <v>0</v>
      </c>
      <c r="AN27" s="11">
        <v>0</v>
      </c>
      <c r="AO27" s="11">
        <v>0</v>
      </c>
      <c r="AP27" s="11">
        <v>0</v>
      </c>
      <c r="AQ27" s="11">
        <v>0</v>
      </c>
      <c r="AR27" s="11">
        <v>0</v>
      </c>
      <c r="AS27" s="11">
        <v>0</v>
      </c>
      <c r="AT27" s="11">
        <v>0</v>
      </c>
      <c r="AU27" s="11">
        <v>0</v>
      </c>
      <c r="AV27" s="11">
        <v>0</v>
      </c>
      <c r="AW27" s="11">
        <v>0</v>
      </c>
      <c r="AX27" s="11">
        <v>0</v>
      </c>
      <c r="AY27" s="11">
        <v>0</v>
      </c>
      <c r="AZ27" s="11">
        <v>0</v>
      </c>
      <c r="BA27" s="11">
        <v>0</v>
      </c>
      <c r="BB27" s="11">
        <v>0</v>
      </c>
      <c r="BC27" s="11">
        <v>0</v>
      </c>
      <c r="BD27" s="11">
        <v>0</v>
      </c>
      <c r="BE27" s="11">
        <v>0</v>
      </c>
      <c r="BF27" s="11">
        <v>0</v>
      </c>
      <c r="BG27" s="11">
        <v>0</v>
      </c>
      <c r="BH27" s="11">
        <v>0</v>
      </c>
      <c r="BI27" s="11">
        <v>0</v>
      </c>
      <c r="BJ27" s="11">
        <v>0</v>
      </c>
      <c r="BK27" s="11">
        <v>0</v>
      </c>
      <c r="BL27" s="11">
        <v>0</v>
      </c>
      <c r="BM27" s="11">
        <v>0</v>
      </c>
      <c r="BN27" s="11">
        <v>0</v>
      </c>
      <c r="BO27" s="11">
        <v>0</v>
      </c>
      <c r="BP27" s="11">
        <v>0</v>
      </c>
      <c r="BQ27" s="11">
        <v>0</v>
      </c>
      <c r="BR27" s="11">
        <v>0</v>
      </c>
      <c r="BS27" s="11">
        <v>0</v>
      </c>
      <c r="BT27" s="11">
        <v>0</v>
      </c>
      <c r="BU27" s="11">
        <v>0</v>
      </c>
      <c r="BV27" s="11">
        <v>0</v>
      </c>
      <c r="BW27" s="11">
        <v>0</v>
      </c>
      <c r="BX27" s="11">
        <v>0</v>
      </c>
      <c r="BY27" s="11">
        <v>0</v>
      </c>
    </row>
    <row r="28" spans="1:77">
      <c r="A28" s="23">
        <v>2015</v>
      </c>
      <c r="B28" s="23" t="s">
        <v>149</v>
      </c>
      <c r="C28" s="23" t="s">
        <v>150</v>
      </c>
      <c r="D28" s="23" t="s">
        <v>151</v>
      </c>
      <c r="E28" s="23" t="s">
        <v>88</v>
      </c>
      <c r="F28" s="23" t="s">
        <v>113</v>
      </c>
      <c r="G28" s="22" t="s">
        <v>114</v>
      </c>
      <c r="H28" s="29">
        <v>40158</v>
      </c>
      <c r="I28" s="28">
        <v>41639</v>
      </c>
      <c r="J28" s="20" t="s">
        <v>91</v>
      </c>
      <c r="K28" s="19"/>
      <c r="L28" s="27"/>
      <c r="M28" s="27">
        <v>0</v>
      </c>
      <c r="N28" s="18">
        <v>120</v>
      </c>
      <c r="O28" s="18">
        <v>120</v>
      </c>
      <c r="P28" s="26">
        <v>366</v>
      </c>
      <c r="Q28" s="26">
        <v>0</v>
      </c>
      <c r="R28" s="25">
        <v>0</v>
      </c>
      <c r="S28" s="24">
        <v>486</v>
      </c>
      <c r="T28" s="18"/>
      <c r="U28" s="17"/>
      <c r="V28" s="17">
        <v>0</v>
      </c>
      <c r="W28" s="17">
        <v>100</v>
      </c>
      <c r="X28" s="17">
        <v>100</v>
      </c>
      <c r="Y28" s="17">
        <v>351</v>
      </c>
      <c r="Z28" s="17">
        <v>0</v>
      </c>
      <c r="AA28" s="17">
        <v>0</v>
      </c>
      <c r="AB28" s="17">
        <v>451</v>
      </c>
      <c r="AC28" s="16" t="s">
        <v>92</v>
      </c>
      <c r="AD28" s="15" t="s">
        <v>152</v>
      </c>
      <c r="AE28" s="15" t="s">
        <v>153</v>
      </c>
      <c r="AF28" s="14" t="s">
        <v>92</v>
      </c>
      <c r="AG28" s="13">
        <v>0</v>
      </c>
      <c r="AH28" s="13">
        <v>0</v>
      </c>
      <c r="AI28" s="12">
        <v>0</v>
      </c>
      <c r="AJ28" s="12">
        <v>0</v>
      </c>
      <c r="AK28" s="12">
        <v>0</v>
      </c>
      <c r="AL28" s="12">
        <v>0</v>
      </c>
      <c r="AM28" s="12">
        <v>200</v>
      </c>
      <c r="AN28" s="11">
        <v>0</v>
      </c>
      <c r="AO28" s="11">
        <v>0</v>
      </c>
      <c r="AP28" s="11">
        <v>0</v>
      </c>
      <c r="AQ28" s="11">
        <v>0</v>
      </c>
      <c r="AR28" s="11">
        <v>0</v>
      </c>
      <c r="AS28" s="11">
        <v>0</v>
      </c>
      <c r="AT28" s="11">
        <v>0</v>
      </c>
      <c r="AU28" s="11">
        <v>0</v>
      </c>
      <c r="AV28" s="11">
        <v>0</v>
      </c>
      <c r="AW28" s="11">
        <v>0</v>
      </c>
      <c r="AX28" s="11">
        <v>0</v>
      </c>
      <c r="AY28" s="11">
        <v>0</v>
      </c>
      <c r="AZ28" s="11">
        <v>0</v>
      </c>
      <c r="BA28" s="11">
        <v>0</v>
      </c>
      <c r="BB28" s="11">
        <v>0</v>
      </c>
      <c r="BC28" s="11">
        <v>0</v>
      </c>
      <c r="BD28" s="11">
        <v>0</v>
      </c>
      <c r="BE28" s="11">
        <v>0</v>
      </c>
      <c r="BF28" s="11">
        <v>0</v>
      </c>
      <c r="BG28" s="11">
        <v>0</v>
      </c>
      <c r="BH28" s="11">
        <v>0</v>
      </c>
      <c r="BI28" s="11">
        <v>0</v>
      </c>
      <c r="BJ28" s="11">
        <v>0</v>
      </c>
      <c r="BK28" s="11">
        <v>0</v>
      </c>
      <c r="BL28" s="11">
        <v>0</v>
      </c>
      <c r="BM28" s="11">
        <v>0</v>
      </c>
      <c r="BN28" s="11">
        <v>0</v>
      </c>
      <c r="BO28" s="11">
        <v>0</v>
      </c>
      <c r="BP28" s="11">
        <v>0</v>
      </c>
      <c r="BQ28" s="11">
        <v>0</v>
      </c>
      <c r="BR28" s="11">
        <v>0</v>
      </c>
      <c r="BS28" s="11">
        <v>0</v>
      </c>
      <c r="BT28" s="11">
        <v>0</v>
      </c>
      <c r="BU28" s="11">
        <v>0</v>
      </c>
      <c r="BV28" s="11">
        <v>0</v>
      </c>
      <c r="BW28" s="11">
        <v>0</v>
      </c>
      <c r="BX28" s="11">
        <v>0</v>
      </c>
      <c r="BY28" s="11">
        <v>0</v>
      </c>
    </row>
    <row r="29" spans="1:77">
      <c r="A29" s="23">
        <v>2016</v>
      </c>
      <c r="B29" s="23" t="s">
        <v>154</v>
      </c>
      <c r="C29" s="23" t="s">
        <v>155</v>
      </c>
      <c r="D29" s="23" t="s">
        <v>156</v>
      </c>
      <c r="E29" s="23" t="s">
        <v>88</v>
      </c>
      <c r="F29" s="23" t="s">
        <v>103</v>
      </c>
      <c r="G29" s="22" t="s">
        <v>90</v>
      </c>
      <c r="H29" s="29">
        <v>41086</v>
      </c>
      <c r="I29" s="28">
        <v>42318</v>
      </c>
      <c r="J29" s="20" t="s">
        <v>91</v>
      </c>
      <c r="K29" s="19"/>
      <c r="L29" s="27"/>
      <c r="M29" s="27">
        <v>0</v>
      </c>
      <c r="N29" s="18">
        <v>700</v>
      </c>
      <c r="O29" s="18">
        <v>700</v>
      </c>
      <c r="P29" s="26">
        <v>100</v>
      </c>
      <c r="Q29" s="26">
        <v>0</v>
      </c>
      <c r="R29" s="25">
        <v>0</v>
      </c>
      <c r="S29" s="24">
        <v>800</v>
      </c>
      <c r="T29" s="18"/>
      <c r="U29" s="17"/>
      <c r="V29" s="17">
        <v>0</v>
      </c>
      <c r="W29" s="17">
        <v>700</v>
      </c>
      <c r="X29" s="17">
        <v>700</v>
      </c>
      <c r="Y29" s="17">
        <v>100</v>
      </c>
      <c r="Z29" s="17">
        <v>0</v>
      </c>
      <c r="AA29" s="17">
        <v>0</v>
      </c>
      <c r="AB29" s="17">
        <v>800</v>
      </c>
      <c r="AC29" s="16" t="s">
        <v>92</v>
      </c>
      <c r="AD29" s="15" t="s">
        <v>105</v>
      </c>
      <c r="AE29" s="15" t="s">
        <v>106</v>
      </c>
      <c r="AF29" s="14" t="s">
        <v>97</v>
      </c>
      <c r="AG29" s="13">
        <v>0</v>
      </c>
      <c r="AH29" s="13">
        <v>0</v>
      </c>
      <c r="AI29" s="12">
        <v>0</v>
      </c>
      <c r="AJ29" s="12">
        <v>0</v>
      </c>
      <c r="AK29" s="12">
        <v>0</v>
      </c>
      <c r="AL29" s="12">
        <v>0</v>
      </c>
      <c r="AM29" s="12">
        <v>0</v>
      </c>
      <c r="AN29" s="11">
        <v>0</v>
      </c>
      <c r="AO29" s="11">
        <v>0</v>
      </c>
      <c r="AP29" s="11">
        <v>0</v>
      </c>
      <c r="AQ29" s="11">
        <v>0</v>
      </c>
      <c r="AR29" s="11">
        <v>0</v>
      </c>
      <c r="AS29" s="11">
        <v>0</v>
      </c>
      <c r="AT29" s="11">
        <v>0</v>
      </c>
      <c r="AU29" s="11">
        <v>0</v>
      </c>
      <c r="AV29" s="11">
        <v>0</v>
      </c>
      <c r="AW29" s="11">
        <v>0</v>
      </c>
      <c r="AX29" s="11">
        <v>0</v>
      </c>
      <c r="AY29" s="11">
        <v>0</v>
      </c>
      <c r="AZ29" s="11">
        <v>0</v>
      </c>
      <c r="BA29" s="11">
        <v>0</v>
      </c>
      <c r="BB29" s="11">
        <v>0</v>
      </c>
      <c r="BC29" s="11">
        <v>0</v>
      </c>
      <c r="BD29" s="11">
        <v>0</v>
      </c>
      <c r="BE29" s="11">
        <v>0</v>
      </c>
      <c r="BF29" s="11">
        <v>0</v>
      </c>
      <c r="BG29" s="11">
        <v>0</v>
      </c>
      <c r="BH29" s="11">
        <v>0</v>
      </c>
      <c r="BI29" s="11">
        <v>0</v>
      </c>
      <c r="BJ29" s="11">
        <v>0</v>
      </c>
      <c r="BK29" s="11">
        <v>0</v>
      </c>
      <c r="BL29" s="11">
        <v>0</v>
      </c>
      <c r="BM29" s="11">
        <v>0</v>
      </c>
      <c r="BN29" s="11">
        <v>0</v>
      </c>
      <c r="BO29" s="11">
        <v>0</v>
      </c>
      <c r="BP29" s="11">
        <v>0</v>
      </c>
      <c r="BQ29" s="11">
        <v>0</v>
      </c>
      <c r="BR29" s="11">
        <v>0</v>
      </c>
      <c r="BS29" s="11">
        <v>0</v>
      </c>
      <c r="BT29" s="11">
        <v>0</v>
      </c>
      <c r="BU29" s="11">
        <v>0</v>
      </c>
      <c r="BV29" s="11">
        <v>0</v>
      </c>
      <c r="BW29" s="11">
        <v>0</v>
      </c>
      <c r="BX29" s="11">
        <v>0</v>
      </c>
      <c r="BY29" s="11">
        <v>0</v>
      </c>
    </row>
    <row r="30" spans="1:77">
      <c r="A30" s="23">
        <v>2016</v>
      </c>
      <c r="B30" s="23">
        <v>3080</v>
      </c>
      <c r="C30" s="23" t="s">
        <v>157</v>
      </c>
      <c r="D30" s="23" t="s">
        <v>158</v>
      </c>
      <c r="E30" s="23" t="s">
        <v>88</v>
      </c>
      <c r="F30" s="23" t="s">
        <v>159</v>
      </c>
      <c r="G30" s="22" t="s">
        <v>90</v>
      </c>
      <c r="H30" s="29">
        <v>41614</v>
      </c>
      <c r="I30" s="28">
        <v>42155</v>
      </c>
      <c r="J30" s="20" t="s">
        <v>91</v>
      </c>
      <c r="K30" s="19"/>
      <c r="L30" s="27"/>
      <c r="M30" s="27">
        <v>0</v>
      </c>
      <c r="N30" s="18">
        <v>500</v>
      </c>
      <c r="O30" s="18">
        <v>500</v>
      </c>
      <c r="P30" s="26">
        <v>0</v>
      </c>
      <c r="Q30" s="26">
        <v>0</v>
      </c>
      <c r="R30" s="25">
        <v>0</v>
      </c>
      <c r="S30" s="24">
        <v>500</v>
      </c>
      <c r="T30" s="18"/>
      <c r="U30" s="17"/>
      <c r="V30" s="17">
        <v>0</v>
      </c>
      <c r="W30" s="17">
        <v>500</v>
      </c>
      <c r="X30" s="17">
        <v>500</v>
      </c>
      <c r="Y30" s="17">
        <v>0</v>
      </c>
      <c r="Z30" s="17">
        <v>0</v>
      </c>
      <c r="AA30" s="17">
        <v>0</v>
      </c>
      <c r="AB30" s="17">
        <v>500</v>
      </c>
      <c r="AC30" s="16" t="s">
        <v>97</v>
      </c>
      <c r="AD30" s="15"/>
      <c r="AE30" s="15"/>
      <c r="AF30" s="14" t="s">
        <v>97</v>
      </c>
      <c r="AG30" s="13">
        <v>0</v>
      </c>
      <c r="AH30" s="13">
        <v>0</v>
      </c>
      <c r="AI30" s="12">
        <v>0</v>
      </c>
      <c r="AJ30" s="12">
        <v>0</v>
      </c>
      <c r="AK30" s="12">
        <v>0</v>
      </c>
      <c r="AL30" s="12">
        <v>0</v>
      </c>
      <c r="AM30" s="12">
        <v>0</v>
      </c>
      <c r="AN30" s="11">
        <v>0</v>
      </c>
      <c r="AO30" s="11">
        <v>0</v>
      </c>
      <c r="AP30" s="11">
        <v>0</v>
      </c>
      <c r="AQ30" s="11">
        <v>0</v>
      </c>
      <c r="AR30" s="11">
        <v>0</v>
      </c>
      <c r="AS30" s="11">
        <v>0</v>
      </c>
      <c r="AT30" s="11">
        <v>0</v>
      </c>
      <c r="AU30" s="11">
        <v>0</v>
      </c>
      <c r="AV30" s="11">
        <v>0</v>
      </c>
      <c r="AW30" s="11">
        <v>0</v>
      </c>
      <c r="AX30" s="11">
        <v>0</v>
      </c>
      <c r="AY30" s="11">
        <v>0</v>
      </c>
      <c r="AZ30" s="11">
        <v>0</v>
      </c>
      <c r="BA30" s="11">
        <v>0</v>
      </c>
      <c r="BB30" s="11">
        <v>0</v>
      </c>
      <c r="BC30" s="11">
        <v>0</v>
      </c>
      <c r="BD30" s="11">
        <v>0</v>
      </c>
      <c r="BE30" s="11">
        <v>0</v>
      </c>
      <c r="BF30" s="11">
        <v>0</v>
      </c>
      <c r="BG30" s="11">
        <v>0</v>
      </c>
      <c r="BH30" s="11">
        <v>0</v>
      </c>
      <c r="BI30" s="11">
        <v>0</v>
      </c>
      <c r="BJ30" s="11">
        <v>0</v>
      </c>
      <c r="BK30" s="11">
        <v>0</v>
      </c>
      <c r="BL30" s="11">
        <v>0</v>
      </c>
      <c r="BM30" s="11">
        <v>0</v>
      </c>
      <c r="BN30" s="11">
        <v>0</v>
      </c>
      <c r="BO30" s="11">
        <v>0</v>
      </c>
      <c r="BP30" s="11">
        <v>0</v>
      </c>
      <c r="BQ30" s="11">
        <v>0</v>
      </c>
      <c r="BR30" s="11">
        <v>0</v>
      </c>
      <c r="BS30" s="11">
        <v>0</v>
      </c>
      <c r="BT30" s="11">
        <v>0</v>
      </c>
      <c r="BU30" s="11">
        <v>0</v>
      </c>
      <c r="BV30" s="11">
        <v>0</v>
      </c>
      <c r="BW30" s="11">
        <v>0</v>
      </c>
      <c r="BX30" s="11">
        <v>0</v>
      </c>
      <c r="BY30" s="11">
        <v>0</v>
      </c>
    </row>
    <row r="31" spans="1:77">
      <c r="A31" s="23">
        <v>2017</v>
      </c>
      <c r="B31" s="23" t="s">
        <v>160</v>
      </c>
      <c r="C31" s="23" t="s">
        <v>161</v>
      </c>
      <c r="D31" s="23" t="s">
        <v>162</v>
      </c>
      <c r="E31" s="23" t="s">
        <v>88</v>
      </c>
      <c r="F31" s="23" t="s">
        <v>163</v>
      </c>
      <c r="G31" s="22" t="s">
        <v>90</v>
      </c>
      <c r="H31" s="21">
        <v>39798</v>
      </c>
      <c r="I31" s="21">
        <v>40999</v>
      </c>
      <c r="J31" s="20" t="s">
        <v>164</v>
      </c>
      <c r="K31" s="19">
        <v>0</v>
      </c>
      <c r="L31" s="18">
        <v>0</v>
      </c>
      <c r="M31" s="18">
        <v>0</v>
      </c>
      <c r="N31" s="18">
        <v>600</v>
      </c>
      <c r="O31" s="18">
        <v>600</v>
      </c>
      <c r="P31" s="18">
        <v>0</v>
      </c>
      <c r="Q31" s="18">
        <v>0</v>
      </c>
      <c r="R31" s="18">
        <v>0</v>
      </c>
      <c r="S31" s="18">
        <v>600</v>
      </c>
      <c r="T31" s="18">
        <v>0</v>
      </c>
      <c r="U31" s="17">
        <v>0</v>
      </c>
      <c r="V31" s="17">
        <v>0</v>
      </c>
      <c r="W31" s="17">
        <v>600</v>
      </c>
      <c r="X31" s="17">
        <v>600</v>
      </c>
      <c r="Y31" s="17">
        <v>0</v>
      </c>
      <c r="Z31" s="17">
        <v>0</v>
      </c>
      <c r="AA31" s="17">
        <v>0</v>
      </c>
      <c r="AB31" s="17">
        <v>600</v>
      </c>
      <c r="AC31" s="16" t="s">
        <v>97</v>
      </c>
      <c r="AD31" s="15"/>
      <c r="AE31" s="15"/>
      <c r="AF31" s="14" t="s">
        <v>97</v>
      </c>
      <c r="AG31" s="13">
        <v>0</v>
      </c>
      <c r="AH31" s="13">
        <v>0</v>
      </c>
      <c r="AI31" s="12">
        <v>0</v>
      </c>
      <c r="AJ31" s="12">
        <v>0</v>
      </c>
      <c r="AK31" s="12">
        <v>0</v>
      </c>
      <c r="AL31" s="12">
        <v>0</v>
      </c>
      <c r="AM31" s="12">
        <v>0</v>
      </c>
      <c r="AN31" s="11">
        <v>0</v>
      </c>
      <c r="AO31" s="11">
        <v>0</v>
      </c>
      <c r="AP31" s="11">
        <v>0</v>
      </c>
      <c r="AQ31" s="11">
        <v>0</v>
      </c>
      <c r="AR31" s="11">
        <v>0</v>
      </c>
      <c r="AS31" s="11">
        <v>0</v>
      </c>
      <c r="AT31" s="11">
        <v>0</v>
      </c>
      <c r="AU31" s="11">
        <v>0</v>
      </c>
      <c r="AV31" s="11">
        <v>0</v>
      </c>
      <c r="AW31" s="11">
        <v>0</v>
      </c>
      <c r="AX31" s="11">
        <v>0</v>
      </c>
      <c r="AY31" s="11">
        <v>0</v>
      </c>
      <c r="AZ31" s="11">
        <v>0</v>
      </c>
      <c r="BA31" s="11">
        <v>0</v>
      </c>
      <c r="BB31" s="11">
        <v>0</v>
      </c>
      <c r="BC31" s="11">
        <v>0</v>
      </c>
      <c r="BD31" s="11">
        <v>0</v>
      </c>
      <c r="BE31" s="11">
        <v>0</v>
      </c>
      <c r="BF31" s="11">
        <v>0</v>
      </c>
      <c r="BG31" s="11">
        <v>0</v>
      </c>
      <c r="BH31" s="11">
        <v>0</v>
      </c>
      <c r="BI31" s="11">
        <v>0</v>
      </c>
      <c r="BJ31" s="11">
        <v>0</v>
      </c>
      <c r="BK31" s="11">
        <v>0</v>
      </c>
      <c r="BL31" s="11">
        <v>0</v>
      </c>
      <c r="BM31" s="11">
        <v>0</v>
      </c>
      <c r="BN31" s="11">
        <v>0</v>
      </c>
      <c r="BO31" s="11">
        <v>0</v>
      </c>
      <c r="BP31" s="11">
        <v>0</v>
      </c>
      <c r="BQ31" s="11">
        <v>0</v>
      </c>
      <c r="BR31" s="11">
        <v>0</v>
      </c>
      <c r="BS31" s="11">
        <v>0</v>
      </c>
      <c r="BT31" s="11">
        <v>0</v>
      </c>
      <c r="BU31" s="11">
        <v>0</v>
      </c>
      <c r="BV31" s="11">
        <v>0</v>
      </c>
      <c r="BW31" s="11">
        <v>0</v>
      </c>
      <c r="BX31" s="11">
        <v>0</v>
      </c>
      <c r="BY31" s="11">
        <v>0</v>
      </c>
    </row>
    <row r="32" spans="1:77">
      <c r="A32" s="23">
        <v>2017</v>
      </c>
      <c r="B32" s="23" t="s">
        <v>165</v>
      </c>
      <c r="C32" s="23" t="s">
        <v>166</v>
      </c>
      <c r="D32" s="23" t="s">
        <v>167</v>
      </c>
      <c r="E32" s="23" t="s">
        <v>88</v>
      </c>
      <c r="F32" s="23" t="s">
        <v>168</v>
      </c>
      <c r="G32" s="22" t="s">
        <v>90</v>
      </c>
      <c r="H32" s="21">
        <v>39897</v>
      </c>
      <c r="I32" s="21">
        <v>42235</v>
      </c>
      <c r="J32" s="20" t="s">
        <v>164</v>
      </c>
      <c r="K32" s="19">
        <v>0</v>
      </c>
      <c r="L32" s="18">
        <v>0</v>
      </c>
      <c r="M32" s="18">
        <v>0</v>
      </c>
      <c r="N32" s="18">
        <v>50</v>
      </c>
      <c r="O32" s="18">
        <v>50</v>
      </c>
      <c r="P32" s="18">
        <v>0.4</v>
      </c>
      <c r="Q32" s="18">
        <v>12.96</v>
      </c>
      <c r="R32" s="18">
        <v>0</v>
      </c>
      <c r="S32" s="18">
        <v>63.36</v>
      </c>
      <c r="T32" s="18">
        <v>0</v>
      </c>
      <c r="U32" s="17">
        <v>0</v>
      </c>
      <c r="V32" s="17">
        <v>0</v>
      </c>
      <c r="W32" s="17">
        <v>19.969000000000001</v>
      </c>
      <c r="X32" s="17">
        <v>19.969000000000001</v>
      </c>
      <c r="Y32" s="17">
        <v>0.39100000000000001</v>
      </c>
      <c r="Z32" s="17"/>
      <c r="AA32" s="17">
        <v>0</v>
      </c>
      <c r="AB32" s="17">
        <v>20.36</v>
      </c>
      <c r="AC32" s="16" t="s">
        <v>92</v>
      </c>
      <c r="AD32" s="15" t="s">
        <v>169</v>
      </c>
      <c r="AE32" s="15"/>
      <c r="AF32" s="14" t="s">
        <v>97</v>
      </c>
      <c r="AG32" s="13">
        <v>0</v>
      </c>
      <c r="AH32" s="13">
        <v>0</v>
      </c>
      <c r="AI32" s="12">
        <v>0</v>
      </c>
      <c r="AJ32" s="12">
        <v>0</v>
      </c>
      <c r="AK32" s="12">
        <v>0</v>
      </c>
      <c r="AL32" s="12">
        <v>0</v>
      </c>
      <c r="AM32" s="12">
        <v>0</v>
      </c>
      <c r="AN32" s="11">
        <v>0</v>
      </c>
      <c r="AO32" s="11">
        <v>0</v>
      </c>
      <c r="AP32" s="11">
        <v>0</v>
      </c>
      <c r="AQ32" s="11">
        <v>0</v>
      </c>
      <c r="AR32" s="11">
        <v>0</v>
      </c>
      <c r="AS32" s="11">
        <v>0</v>
      </c>
      <c r="AT32" s="11">
        <v>0</v>
      </c>
      <c r="AU32" s="11">
        <v>0</v>
      </c>
      <c r="AV32" s="11">
        <v>0</v>
      </c>
      <c r="AW32" s="11">
        <v>0</v>
      </c>
      <c r="AX32" s="11">
        <v>0</v>
      </c>
      <c r="AY32" s="11">
        <v>0</v>
      </c>
      <c r="AZ32" s="11">
        <v>0</v>
      </c>
      <c r="BA32" s="11">
        <v>0</v>
      </c>
      <c r="BB32" s="11">
        <v>0</v>
      </c>
      <c r="BC32" s="11">
        <v>0</v>
      </c>
      <c r="BD32" s="11">
        <v>0</v>
      </c>
      <c r="BE32" s="11">
        <v>0</v>
      </c>
      <c r="BF32" s="11">
        <v>0</v>
      </c>
      <c r="BG32" s="11">
        <v>0</v>
      </c>
      <c r="BH32" s="11">
        <v>0</v>
      </c>
      <c r="BI32" s="11">
        <v>0</v>
      </c>
      <c r="BJ32" s="11">
        <v>0</v>
      </c>
      <c r="BK32" s="11">
        <v>0</v>
      </c>
      <c r="BL32" s="11">
        <v>0</v>
      </c>
      <c r="BM32" s="11">
        <v>0</v>
      </c>
      <c r="BN32" s="11">
        <v>0</v>
      </c>
      <c r="BO32" s="11">
        <v>0</v>
      </c>
      <c r="BP32" s="11">
        <v>0</v>
      </c>
      <c r="BQ32" s="11">
        <v>0</v>
      </c>
      <c r="BR32" s="11">
        <v>0</v>
      </c>
      <c r="BS32" s="11">
        <v>0</v>
      </c>
      <c r="BT32" s="11">
        <v>0</v>
      </c>
      <c r="BU32" s="11">
        <v>0</v>
      </c>
      <c r="BV32" s="11">
        <v>0</v>
      </c>
      <c r="BW32" s="11">
        <v>0</v>
      </c>
      <c r="BX32" s="11">
        <v>0</v>
      </c>
      <c r="BY32" s="11">
        <v>0</v>
      </c>
    </row>
    <row r="33" spans="1:77">
      <c r="A33" s="23">
        <v>2018</v>
      </c>
      <c r="B33" s="23" t="s">
        <v>170</v>
      </c>
      <c r="C33" s="23" t="s">
        <v>171</v>
      </c>
      <c r="D33" s="23" t="s">
        <v>172</v>
      </c>
      <c r="E33" s="23" t="s">
        <v>88</v>
      </c>
      <c r="F33" s="23" t="s">
        <v>89</v>
      </c>
      <c r="G33" s="22" t="s">
        <v>90</v>
      </c>
      <c r="H33" s="21">
        <v>39105</v>
      </c>
      <c r="I33" s="21">
        <v>42881</v>
      </c>
      <c r="J33" s="20" t="s">
        <v>164</v>
      </c>
      <c r="K33" s="19">
        <v>0</v>
      </c>
      <c r="L33" s="18">
        <v>0</v>
      </c>
      <c r="M33" s="18">
        <v>0</v>
      </c>
      <c r="N33" s="18">
        <v>33.799999999999997</v>
      </c>
      <c r="O33" s="18">
        <v>33.799999999999997</v>
      </c>
      <c r="P33" s="18">
        <v>9</v>
      </c>
      <c r="Q33" s="18">
        <v>19.52</v>
      </c>
      <c r="R33" s="18">
        <v>0</v>
      </c>
      <c r="S33" s="18">
        <v>62.319999999999993</v>
      </c>
      <c r="T33" s="18">
        <v>0</v>
      </c>
      <c r="U33" s="17">
        <v>0</v>
      </c>
      <c r="V33" s="17">
        <v>0</v>
      </c>
      <c r="W33" s="17">
        <v>20.651</v>
      </c>
      <c r="X33" s="17">
        <v>20.651</v>
      </c>
      <c r="Y33" s="17">
        <v>5.8310000000000004</v>
      </c>
      <c r="Z33" s="17">
        <v>9.5449999999999999</v>
      </c>
      <c r="AA33" s="17">
        <v>0</v>
      </c>
      <c r="AB33" s="17">
        <v>36.027000000000001</v>
      </c>
      <c r="AC33" s="16" t="s">
        <v>92</v>
      </c>
      <c r="AD33" s="15" t="s">
        <v>173</v>
      </c>
      <c r="AE33" s="15" t="s">
        <v>101</v>
      </c>
      <c r="AF33" s="14" t="s">
        <v>97</v>
      </c>
      <c r="AG33" s="13">
        <v>0</v>
      </c>
      <c r="AH33" s="13">
        <v>0</v>
      </c>
      <c r="AI33" s="12">
        <v>0</v>
      </c>
      <c r="AJ33" s="12">
        <v>0</v>
      </c>
      <c r="AK33" s="12">
        <v>0</v>
      </c>
      <c r="AL33" s="12">
        <v>0</v>
      </c>
      <c r="AM33" s="12">
        <v>0</v>
      </c>
      <c r="AN33" s="11">
        <v>0</v>
      </c>
      <c r="AO33" s="11">
        <v>0</v>
      </c>
      <c r="AP33" s="11">
        <v>0</v>
      </c>
      <c r="AQ33" s="11">
        <v>0</v>
      </c>
      <c r="AR33" s="11">
        <v>0</v>
      </c>
      <c r="AS33" s="11">
        <v>0</v>
      </c>
      <c r="AT33" s="11">
        <v>0</v>
      </c>
      <c r="AU33" s="11">
        <v>0</v>
      </c>
      <c r="AV33" s="11">
        <v>0</v>
      </c>
      <c r="AW33" s="11">
        <v>0</v>
      </c>
      <c r="AX33" s="11">
        <v>0</v>
      </c>
      <c r="AY33" s="11">
        <v>0</v>
      </c>
      <c r="AZ33" s="11">
        <v>0</v>
      </c>
      <c r="BA33" s="11">
        <v>0</v>
      </c>
      <c r="BB33" s="11">
        <v>0</v>
      </c>
      <c r="BC33" s="11">
        <v>0</v>
      </c>
      <c r="BD33" s="11">
        <v>0</v>
      </c>
      <c r="BE33" s="11">
        <v>0</v>
      </c>
      <c r="BF33" s="11">
        <v>0</v>
      </c>
      <c r="BG33" s="11">
        <v>0</v>
      </c>
      <c r="BH33" s="11">
        <v>0</v>
      </c>
      <c r="BI33" s="11">
        <v>0</v>
      </c>
      <c r="BJ33" s="11">
        <v>0</v>
      </c>
      <c r="BK33" s="11">
        <v>0</v>
      </c>
      <c r="BL33" s="11">
        <v>0</v>
      </c>
      <c r="BM33" s="11">
        <v>0</v>
      </c>
      <c r="BN33" s="11">
        <v>0</v>
      </c>
      <c r="BO33" s="11">
        <v>0</v>
      </c>
      <c r="BP33" s="11">
        <v>0</v>
      </c>
      <c r="BQ33" s="11">
        <v>0</v>
      </c>
      <c r="BR33" s="11">
        <v>0</v>
      </c>
      <c r="BS33" s="11">
        <v>0</v>
      </c>
      <c r="BT33" s="11">
        <v>0</v>
      </c>
      <c r="BU33" s="11">
        <v>0</v>
      </c>
      <c r="BV33" s="11">
        <v>0</v>
      </c>
      <c r="BW33" s="11">
        <v>0</v>
      </c>
      <c r="BX33" s="11">
        <v>0</v>
      </c>
      <c r="BY33" s="11">
        <v>0</v>
      </c>
    </row>
    <row r="34" spans="1:77">
      <c r="A34" s="1"/>
      <c r="B34" s="3"/>
      <c r="C34" s="5"/>
      <c r="D34" s="1"/>
      <c r="E34" s="1"/>
      <c r="F34" s="1"/>
      <c r="G34" s="4"/>
      <c r="H34" s="4"/>
      <c r="I34" s="4"/>
      <c r="J34" s="4"/>
      <c r="K34" s="2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4"/>
      <c r="AD34" s="3"/>
      <c r="AE34" s="3"/>
      <c r="AF34" s="2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</row>
    <row r="35" spans="1:77">
      <c r="A35" s="1"/>
      <c r="B35" s="3"/>
      <c r="C35" s="5"/>
      <c r="D35" s="1"/>
      <c r="E35" s="1"/>
      <c r="F35" s="1"/>
      <c r="G35" s="4"/>
      <c r="H35" s="4"/>
      <c r="I35" s="4"/>
      <c r="J35" s="4"/>
      <c r="K35" s="2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4"/>
      <c r="AD35" s="3"/>
      <c r="AE35" s="3"/>
      <c r="AF35" s="2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</row>
    <row r="36" spans="1:77">
      <c r="A36" s="6">
        <v>27</v>
      </c>
      <c r="B36" s="6">
        <v>27</v>
      </c>
      <c r="C36" s="6">
        <v>27</v>
      </c>
      <c r="D36" s="6">
        <v>27</v>
      </c>
      <c r="E36" s="6">
        <v>27</v>
      </c>
      <c r="F36" s="6">
        <v>27</v>
      </c>
      <c r="G36" s="6">
        <v>27</v>
      </c>
      <c r="H36" s="6">
        <v>27</v>
      </c>
      <c r="I36" s="6">
        <v>27</v>
      </c>
      <c r="J36" s="9">
        <v>27</v>
      </c>
      <c r="K36" s="10">
        <v>0</v>
      </c>
      <c r="L36" s="6">
        <v>0</v>
      </c>
      <c r="M36" s="6">
        <v>19.279</v>
      </c>
      <c r="N36" s="6">
        <v>5097.9399999999996</v>
      </c>
      <c r="O36" s="6">
        <v>5117.2190000000001</v>
      </c>
      <c r="P36" s="6">
        <v>1078.2650000000001</v>
      </c>
      <c r="Q36" s="6">
        <v>214.82700000000003</v>
      </c>
      <c r="R36" s="6">
        <v>927.9</v>
      </c>
      <c r="S36" s="6">
        <v>7338.2109999999993</v>
      </c>
      <c r="T36" s="6">
        <v>0</v>
      </c>
      <c r="U36" s="6">
        <v>0</v>
      </c>
      <c r="V36" s="6">
        <v>2.5840000000000001</v>
      </c>
      <c r="W36" s="6">
        <v>5059.2070859999994</v>
      </c>
      <c r="X36" s="6">
        <v>5061.7910860000002</v>
      </c>
      <c r="Y36" s="6">
        <v>1013.9219999999999</v>
      </c>
      <c r="Z36" s="6">
        <v>171.95753318000001</v>
      </c>
      <c r="AA36" s="6">
        <v>923.38400000000001</v>
      </c>
      <c r="AB36" s="6">
        <v>7171.0546191799995</v>
      </c>
      <c r="AC36" s="9">
        <v>27</v>
      </c>
      <c r="AD36" s="8">
        <v>11</v>
      </c>
      <c r="AE36" s="8">
        <v>10</v>
      </c>
      <c r="AF36" s="6">
        <v>27</v>
      </c>
      <c r="AG36" s="6">
        <v>173789</v>
      </c>
      <c r="AH36" s="6">
        <v>322</v>
      </c>
      <c r="AI36" s="7">
        <v>0.32200000000000001</v>
      </c>
      <c r="AJ36" s="6">
        <v>0</v>
      </c>
      <c r="AK36" s="6">
        <v>0</v>
      </c>
      <c r="AL36" s="6">
        <v>0</v>
      </c>
      <c r="AM36" s="6">
        <v>1896.25</v>
      </c>
      <c r="AN36" s="6">
        <v>0</v>
      </c>
      <c r="AO36" s="6">
        <v>117</v>
      </c>
      <c r="AP36" s="6">
        <v>0</v>
      </c>
      <c r="AQ36" s="6">
        <v>0</v>
      </c>
      <c r="AR36" s="6">
        <v>0</v>
      </c>
      <c r="AS36" s="6">
        <v>1506.68</v>
      </c>
      <c r="AT36" s="6">
        <v>0</v>
      </c>
      <c r="AU36" s="6">
        <v>1506.68</v>
      </c>
      <c r="AV36" s="6">
        <v>1506.68</v>
      </c>
      <c r="AW36" s="6">
        <v>0</v>
      </c>
      <c r="AX36" s="6">
        <v>0</v>
      </c>
      <c r="AY36" s="7">
        <v>0</v>
      </c>
      <c r="AZ36" s="7">
        <v>0</v>
      </c>
      <c r="BA36" s="6">
        <v>22609</v>
      </c>
      <c r="BB36" s="6">
        <v>9283</v>
      </c>
      <c r="BC36" s="6">
        <v>13326</v>
      </c>
      <c r="BD36" s="6">
        <v>0</v>
      </c>
      <c r="BE36" s="6">
        <v>0</v>
      </c>
      <c r="BF36" s="6">
        <v>0</v>
      </c>
      <c r="BG36" s="6">
        <v>12540</v>
      </c>
      <c r="BH36" s="6">
        <v>0</v>
      </c>
      <c r="BI36" s="6">
        <v>8034</v>
      </c>
      <c r="BJ36" s="6">
        <v>4258.0200000000004</v>
      </c>
      <c r="BK36" s="6">
        <v>3775.9799999999996</v>
      </c>
      <c r="BL36" s="6">
        <v>10929</v>
      </c>
      <c r="BM36" s="6">
        <v>0</v>
      </c>
      <c r="BN36" s="6">
        <v>0</v>
      </c>
      <c r="BO36" s="6">
        <v>0</v>
      </c>
      <c r="BP36" s="6">
        <v>0</v>
      </c>
      <c r="BQ36" s="6">
        <v>0</v>
      </c>
      <c r="BR36" s="6">
        <v>0</v>
      </c>
      <c r="BS36" s="6">
        <v>0</v>
      </c>
      <c r="BT36" s="6">
        <v>0</v>
      </c>
      <c r="BU36" s="6">
        <v>0</v>
      </c>
      <c r="BV36" s="6">
        <v>0</v>
      </c>
      <c r="BW36" s="6">
        <v>0</v>
      </c>
      <c r="BX36" s="6">
        <v>0</v>
      </c>
      <c r="BY36" s="6">
        <v>0</v>
      </c>
    </row>
    <row r="37" spans="1:77">
      <c r="A37" s="1"/>
      <c r="B37" s="3"/>
      <c r="C37" s="5"/>
      <c r="D37" s="1"/>
      <c r="E37" s="1"/>
      <c r="F37" s="1"/>
      <c r="G37" s="4"/>
      <c r="H37" s="4"/>
      <c r="I37" s="4"/>
      <c r="J37" s="4"/>
      <c r="K37" s="2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4"/>
      <c r="AD37" s="3"/>
      <c r="AE37" s="3"/>
      <c r="AF37" s="2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</row>
    <row r="38" spans="1:77">
      <c r="A38" s="1" t="s">
        <v>174</v>
      </c>
      <c r="B38" s="3"/>
      <c r="C38" s="5"/>
      <c r="D38" s="1"/>
      <c r="E38" s="1"/>
      <c r="F38" s="1"/>
      <c r="G38" s="4"/>
      <c r="H38" s="4"/>
      <c r="I38" s="4"/>
      <c r="J38" s="4"/>
      <c r="K38" s="2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4"/>
      <c r="AD38" s="3"/>
      <c r="AE38" s="3"/>
      <c r="AF38" s="2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</row>
    <row r="39" spans="1:77">
      <c r="A39" s="1" t="s">
        <v>175</v>
      </c>
      <c r="B39" s="3"/>
      <c r="C39" s="5"/>
      <c r="D39" s="1"/>
      <c r="E39" s="1"/>
      <c r="F39" s="1"/>
      <c r="G39" s="4"/>
      <c r="H39" s="4"/>
      <c r="I39" s="4"/>
      <c r="J39" s="4"/>
      <c r="K39" s="2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4"/>
      <c r="AD39" s="3"/>
      <c r="AE39" s="3"/>
      <c r="AF39" s="2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</row>
    <row r="40" spans="1:77">
      <c r="A40" s="1" t="s">
        <v>176</v>
      </c>
      <c r="B40" s="3"/>
      <c r="C40" s="5"/>
      <c r="D40" s="1"/>
      <c r="E40" s="1"/>
      <c r="F40" s="1"/>
      <c r="G40" s="4"/>
      <c r="H40" s="4"/>
      <c r="I40" s="4"/>
      <c r="J40" s="4"/>
      <c r="K40" s="2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4"/>
      <c r="AD40" s="3"/>
      <c r="AE40" s="3"/>
      <c r="AF40" s="2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</row>
    <row r="41" spans="1:77">
      <c r="A41" s="1" t="s">
        <v>177</v>
      </c>
    </row>
    <row r="42" spans="1:77">
      <c r="A42" s="1" t="s">
        <v>178</v>
      </c>
    </row>
    <row r="43" spans="1:77">
      <c r="A43" s="1"/>
    </row>
    <row r="44" spans="1:77">
      <c r="A44" s="1" t="s">
        <v>179</v>
      </c>
    </row>
  </sheetData>
  <mergeCells count="6">
    <mergeCell ref="BX5:BY5"/>
    <mergeCell ref="AG5:AP5"/>
    <mergeCell ref="AQ5:AZ5"/>
    <mergeCell ref="BA5:BH5"/>
    <mergeCell ref="BI5:BL5"/>
    <mergeCell ref="BM5:BW5"/>
  </mergeCells>
  <hyperlinks>
    <hyperlink ref="A4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9C0100-7567-EA46-B41A-14BE25D5DA79}">
  <dimension ref="A1:D40"/>
  <sheetViews>
    <sheetView zoomScale="135" workbookViewId="0">
      <selection activeCell="A6" sqref="A6"/>
    </sheetView>
  </sheetViews>
  <sheetFormatPr defaultColWidth="10.875" defaultRowHeight="15.95"/>
  <cols>
    <col min="1" max="2" width="10.875" style="81"/>
    <col min="3" max="3" width="54.125" style="81" customWidth="1"/>
    <col min="4" max="4" width="13.5" style="86" customWidth="1"/>
    <col min="5" max="16384" width="10.875" style="81"/>
  </cols>
  <sheetData>
    <row r="1" spans="1:4">
      <c r="A1" s="87" t="s">
        <v>0</v>
      </c>
      <c r="B1" s="78"/>
      <c r="C1" s="79"/>
      <c r="D1" s="80"/>
    </row>
    <row r="2" spans="1:4">
      <c r="A2" s="87" t="s">
        <v>180</v>
      </c>
      <c r="B2" s="78"/>
      <c r="C2" s="79"/>
      <c r="D2" s="80"/>
    </row>
    <row r="3" spans="1:4">
      <c r="A3" s="87" t="s">
        <v>181</v>
      </c>
      <c r="B3" s="78"/>
      <c r="C3" s="79"/>
      <c r="D3" s="80"/>
    </row>
    <row r="4" spans="1:4">
      <c r="A4" s="88" t="s">
        <v>182</v>
      </c>
      <c r="B4" s="78"/>
      <c r="C4" s="79"/>
      <c r="D4" s="80"/>
    </row>
    <row r="5" spans="1:4">
      <c r="A5" s="82"/>
      <c r="B5" s="83"/>
      <c r="C5" s="79"/>
      <c r="D5" s="80"/>
    </row>
    <row r="6" spans="1:4">
      <c r="A6" s="89" t="s">
        <v>183</v>
      </c>
      <c r="B6" s="89" t="s">
        <v>184</v>
      </c>
      <c r="C6" s="90" t="s">
        <v>185</v>
      </c>
      <c r="D6" s="91" t="s">
        <v>186</v>
      </c>
    </row>
    <row r="7" spans="1:4" s="84" customFormat="1">
      <c r="A7" s="92" t="s">
        <v>187</v>
      </c>
      <c r="B7" s="92"/>
      <c r="C7" s="93"/>
      <c r="D7" s="94"/>
    </row>
    <row r="8" spans="1:4" s="85" customFormat="1">
      <c r="A8" s="95" t="s">
        <v>188</v>
      </c>
      <c r="B8" s="95"/>
      <c r="C8" s="96"/>
      <c r="D8" s="97"/>
    </row>
    <row r="9" spans="1:4">
      <c r="A9" s="98">
        <v>4.2</v>
      </c>
      <c r="B9" s="98" t="s">
        <v>189</v>
      </c>
      <c r="C9" s="99" t="s">
        <v>190</v>
      </c>
      <c r="D9" s="100">
        <v>37</v>
      </c>
    </row>
    <row r="10" spans="1:4">
      <c r="A10" s="98">
        <v>6.1</v>
      </c>
      <c r="B10" s="98" t="s">
        <v>189</v>
      </c>
      <c r="C10" s="99" t="s">
        <v>191</v>
      </c>
      <c r="D10" s="100">
        <v>1233</v>
      </c>
    </row>
    <row r="11" spans="1:4" ht="30">
      <c r="A11" s="98" t="s">
        <v>192</v>
      </c>
      <c r="B11" s="98" t="s">
        <v>193</v>
      </c>
      <c r="C11" s="99" t="s">
        <v>194</v>
      </c>
      <c r="D11" s="100">
        <v>1</v>
      </c>
    </row>
    <row r="12" spans="1:4" ht="15" customHeight="1">
      <c r="A12" s="98" t="s">
        <v>195</v>
      </c>
      <c r="B12" s="98" t="s">
        <v>193</v>
      </c>
      <c r="C12" s="101" t="s">
        <v>196</v>
      </c>
      <c r="D12" s="102">
        <v>1</v>
      </c>
    </row>
    <row r="13" spans="1:4" ht="15" customHeight="1">
      <c r="A13" s="98" t="s">
        <v>197</v>
      </c>
      <c r="B13" s="98" t="s">
        <v>193</v>
      </c>
      <c r="C13" s="101" t="s">
        <v>198</v>
      </c>
      <c r="D13" s="102">
        <v>1</v>
      </c>
    </row>
    <row r="14" spans="1:4" ht="15" customHeight="1">
      <c r="A14" s="98" t="s">
        <v>199</v>
      </c>
      <c r="B14" s="98" t="s">
        <v>193</v>
      </c>
      <c r="C14" s="101" t="s">
        <v>200</v>
      </c>
      <c r="D14" s="102">
        <v>2</v>
      </c>
    </row>
    <row r="15" spans="1:4" ht="15" customHeight="1">
      <c r="A15" s="98" t="s">
        <v>201</v>
      </c>
      <c r="B15" s="98" t="s">
        <v>193</v>
      </c>
      <c r="C15" s="101" t="s">
        <v>202</v>
      </c>
      <c r="D15" s="102">
        <v>1</v>
      </c>
    </row>
    <row r="16" spans="1:4" s="84" customFormat="1" ht="15" customHeight="1">
      <c r="A16" s="92" t="s">
        <v>203</v>
      </c>
      <c r="B16" s="92"/>
      <c r="C16" s="93"/>
      <c r="D16" s="94"/>
    </row>
    <row r="17" spans="1:4" s="85" customFormat="1" ht="15" customHeight="1">
      <c r="A17" s="95" t="s">
        <v>204</v>
      </c>
      <c r="B17" s="95"/>
      <c r="C17" s="96"/>
      <c r="D17" s="97"/>
    </row>
    <row r="18" spans="1:4" ht="15" customHeight="1">
      <c r="A18" s="98">
        <v>1.2</v>
      </c>
      <c r="B18" s="98" t="s">
        <v>189</v>
      </c>
      <c r="C18" s="99" t="s">
        <v>205</v>
      </c>
      <c r="D18" s="100">
        <v>1132</v>
      </c>
    </row>
    <row r="19" spans="1:4" ht="15" customHeight="1">
      <c r="A19" s="98">
        <v>2.1</v>
      </c>
      <c r="B19" s="98" t="s">
        <v>189</v>
      </c>
      <c r="C19" s="99" t="s">
        <v>206</v>
      </c>
      <c r="D19" s="100">
        <v>19</v>
      </c>
    </row>
    <row r="20" spans="1:4" ht="15" customHeight="1">
      <c r="A20" s="98">
        <v>3.1</v>
      </c>
      <c r="B20" s="98" t="s">
        <v>189</v>
      </c>
      <c r="C20" s="99" t="s">
        <v>207</v>
      </c>
      <c r="D20" s="100">
        <v>174000</v>
      </c>
    </row>
    <row r="21" spans="1:4" ht="15" customHeight="1">
      <c r="A21" s="98" t="s">
        <v>208</v>
      </c>
      <c r="B21" s="98" t="s">
        <v>193</v>
      </c>
      <c r="C21" s="99" t="s">
        <v>209</v>
      </c>
      <c r="D21" s="100">
        <v>421</v>
      </c>
    </row>
    <row r="22" spans="1:4" ht="15" customHeight="1">
      <c r="A22" s="98" t="s">
        <v>210</v>
      </c>
      <c r="B22" s="98" t="s">
        <v>193</v>
      </c>
      <c r="C22" s="99" t="s">
        <v>211</v>
      </c>
      <c r="D22" s="100">
        <v>220</v>
      </c>
    </row>
    <row r="23" spans="1:4" ht="15" customHeight="1">
      <c r="A23" s="98" t="s">
        <v>212</v>
      </c>
      <c r="B23" s="98" t="s">
        <v>193</v>
      </c>
      <c r="C23" s="99" t="s">
        <v>213</v>
      </c>
      <c r="D23" s="100">
        <v>3</v>
      </c>
    </row>
    <row r="24" spans="1:4" ht="15" customHeight="1">
      <c r="A24" s="98" t="s">
        <v>214</v>
      </c>
      <c r="B24" s="98" t="s">
        <v>193</v>
      </c>
      <c r="C24" s="99" t="s">
        <v>215</v>
      </c>
      <c r="D24" s="100">
        <v>150</v>
      </c>
    </row>
    <row r="25" spans="1:4" ht="15" customHeight="1">
      <c r="A25" s="98" t="s">
        <v>216</v>
      </c>
      <c r="B25" s="98" t="s">
        <v>193</v>
      </c>
      <c r="C25" s="99" t="s">
        <v>217</v>
      </c>
      <c r="D25" s="100">
        <v>3</v>
      </c>
    </row>
    <row r="26" spans="1:4" s="84" customFormat="1" ht="15" customHeight="1">
      <c r="A26" s="92" t="s">
        <v>218</v>
      </c>
      <c r="B26" s="92"/>
      <c r="C26" s="103"/>
      <c r="D26" s="104"/>
    </row>
    <row r="27" spans="1:4" ht="15" customHeight="1">
      <c r="A27" s="105" t="s">
        <v>219</v>
      </c>
      <c r="B27" s="98"/>
      <c r="C27" s="101"/>
      <c r="D27" s="102"/>
    </row>
    <row r="28" spans="1:4" ht="15" customHeight="1">
      <c r="A28" s="106">
        <v>6.1</v>
      </c>
      <c r="B28" s="98" t="s">
        <v>189</v>
      </c>
      <c r="C28" s="101" t="s">
        <v>191</v>
      </c>
      <c r="D28" s="102">
        <v>2</v>
      </c>
    </row>
    <row r="29" spans="1:4" ht="15" customHeight="1">
      <c r="A29" s="106" t="s">
        <v>220</v>
      </c>
      <c r="B29" s="98" t="s">
        <v>193</v>
      </c>
      <c r="C29" s="101" t="s">
        <v>221</v>
      </c>
      <c r="D29" s="102">
        <v>38</v>
      </c>
    </row>
    <row r="30" spans="1:4" ht="15" customHeight="1">
      <c r="A30" s="106" t="s">
        <v>222</v>
      </c>
      <c r="B30" s="98" t="s">
        <v>193</v>
      </c>
      <c r="C30" s="101" t="s">
        <v>223</v>
      </c>
      <c r="D30" s="102">
        <v>1</v>
      </c>
    </row>
    <row r="31" spans="1:4" s="85" customFormat="1" ht="15" customHeight="1">
      <c r="A31" s="105" t="s">
        <v>224</v>
      </c>
      <c r="B31" s="95"/>
      <c r="C31" s="107"/>
      <c r="D31" s="108"/>
    </row>
    <row r="32" spans="1:4" ht="15" customHeight="1">
      <c r="A32" s="106">
        <v>6.1</v>
      </c>
      <c r="B32" s="98" t="s">
        <v>189</v>
      </c>
      <c r="C32" s="101" t="s">
        <v>191</v>
      </c>
      <c r="D32" s="102">
        <v>1</v>
      </c>
    </row>
    <row r="33" spans="1:4" ht="15" customHeight="1">
      <c r="A33" s="106" t="s">
        <v>220</v>
      </c>
      <c r="B33" s="98" t="s">
        <v>193</v>
      </c>
      <c r="C33" s="101" t="s">
        <v>221</v>
      </c>
      <c r="D33" s="102">
        <v>140</v>
      </c>
    </row>
    <row r="34" spans="1:4" ht="15" customHeight="1">
      <c r="A34" s="106" t="s">
        <v>222</v>
      </c>
      <c r="B34" s="98" t="s">
        <v>193</v>
      </c>
      <c r="C34" s="101" t="s">
        <v>223</v>
      </c>
      <c r="D34" s="102">
        <v>2</v>
      </c>
    </row>
    <row r="35" spans="1:4" ht="15" customHeight="1">
      <c r="A35" s="106" t="s">
        <v>225</v>
      </c>
      <c r="B35" s="98" t="s">
        <v>193</v>
      </c>
      <c r="C35" s="101" t="s">
        <v>226</v>
      </c>
      <c r="D35" s="102">
        <v>1</v>
      </c>
    </row>
    <row r="36" spans="1:4" s="85" customFormat="1" ht="15" customHeight="1">
      <c r="A36" s="105" t="s">
        <v>227</v>
      </c>
      <c r="B36" s="95"/>
      <c r="C36" s="107"/>
      <c r="D36" s="108"/>
    </row>
    <row r="37" spans="1:4" ht="15" customHeight="1">
      <c r="A37" s="106" t="s">
        <v>228</v>
      </c>
      <c r="B37" s="98" t="s">
        <v>193</v>
      </c>
      <c r="C37" s="101" t="s">
        <v>229</v>
      </c>
      <c r="D37" s="102">
        <v>1</v>
      </c>
    </row>
    <row r="38" spans="1:4" s="85" customFormat="1" ht="15" customHeight="1">
      <c r="A38" s="105" t="s">
        <v>230</v>
      </c>
      <c r="B38" s="95"/>
      <c r="C38" s="107"/>
      <c r="D38" s="108"/>
    </row>
    <row r="39" spans="1:4" ht="15" customHeight="1">
      <c r="A39" s="106">
        <v>6.2</v>
      </c>
      <c r="B39" s="98" t="s">
        <v>189</v>
      </c>
      <c r="C39" s="101" t="s">
        <v>231</v>
      </c>
      <c r="D39" s="102">
        <v>1</v>
      </c>
    </row>
    <row r="40" spans="1:4" ht="15" customHeight="1">
      <c r="A40" s="106" t="s">
        <v>220</v>
      </c>
      <c r="B40" s="98" t="s">
        <v>193</v>
      </c>
      <c r="C40" s="101" t="s">
        <v>221</v>
      </c>
      <c r="D40" s="102">
        <v>350</v>
      </c>
    </row>
  </sheetData>
  <hyperlinks>
    <hyperlink ref="A4" r:id="rId1" xr:uid="{54BCE5AD-28C4-2743-8A8B-0853A8678D88}"/>
  </hyperlinks>
  <pageMargins left="0.7" right="0.7" top="0.75" bottom="0.75" header="0.3" footer="0.3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F20292-D907-A748-8EE0-DD3BB6C87B57}">
  <dimension ref="A1:D35"/>
  <sheetViews>
    <sheetView topLeftCell="A26" zoomScale="135" workbookViewId="0"/>
  </sheetViews>
  <sheetFormatPr defaultColWidth="10.875" defaultRowHeight="15.95"/>
  <cols>
    <col min="1" max="2" width="10.875" style="81"/>
    <col min="3" max="3" width="54.125" style="81" customWidth="1"/>
    <col min="4" max="4" width="13.5" style="86" customWidth="1"/>
    <col min="5" max="16384" width="10.875" style="81"/>
  </cols>
  <sheetData>
    <row r="1" spans="1:4">
      <c r="A1" s="87" t="s">
        <v>0</v>
      </c>
      <c r="B1" s="78"/>
      <c r="C1" s="79"/>
      <c r="D1" s="80"/>
    </row>
    <row r="2" spans="1:4">
      <c r="A2" s="87" t="s">
        <v>232</v>
      </c>
      <c r="B2" s="78"/>
      <c r="C2" s="79"/>
      <c r="D2" s="80"/>
    </row>
    <row r="3" spans="1:4">
      <c r="A3" s="87" t="s">
        <v>181</v>
      </c>
      <c r="B3" s="78"/>
      <c r="C3" s="79"/>
      <c r="D3" s="80"/>
    </row>
    <row r="4" spans="1:4">
      <c r="A4" s="126" t="s">
        <v>233</v>
      </c>
      <c r="B4" s="78"/>
      <c r="C4" s="79"/>
      <c r="D4" s="80"/>
    </row>
    <row r="5" spans="1:4">
      <c r="A5" s="82"/>
      <c r="B5" s="83"/>
      <c r="C5" s="79"/>
      <c r="D5" s="80"/>
    </row>
    <row r="6" spans="1:4">
      <c r="A6" s="89" t="s">
        <v>183</v>
      </c>
      <c r="B6" s="89" t="s">
        <v>184</v>
      </c>
      <c r="C6" s="90" t="s">
        <v>185</v>
      </c>
      <c r="D6" s="91" t="s">
        <v>186</v>
      </c>
    </row>
    <row r="7" spans="1:4" s="84" customFormat="1">
      <c r="A7" s="92" t="s">
        <v>187</v>
      </c>
      <c r="B7" s="92"/>
      <c r="C7" s="93"/>
      <c r="D7" s="94"/>
    </row>
    <row r="8" spans="1:4" s="85" customFormat="1">
      <c r="A8" s="95" t="s">
        <v>234</v>
      </c>
      <c r="B8" s="95"/>
      <c r="C8" s="96"/>
      <c r="D8" s="97"/>
    </row>
    <row r="9" spans="1:4" ht="30">
      <c r="A9" s="98" t="s">
        <v>220</v>
      </c>
      <c r="B9" s="98" t="s">
        <v>193</v>
      </c>
      <c r="C9" s="99" t="s">
        <v>221</v>
      </c>
      <c r="D9" s="100">
        <v>50</v>
      </c>
    </row>
    <row r="10" spans="1:4" ht="30">
      <c r="A10" s="98" t="s">
        <v>222</v>
      </c>
      <c r="B10" s="98" t="s">
        <v>193</v>
      </c>
      <c r="C10" s="99" t="s">
        <v>223</v>
      </c>
      <c r="D10" s="131">
        <v>6</v>
      </c>
    </row>
    <row r="11" spans="1:4">
      <c r="A11" s="95" t="s">
        <v>235</v>
      </c>
      <c r="B11" s="95"/>
      <c r="C11" s="96"/>
      <c r="D11" s="132"/>
    </row>
    <row r="12" spans="1:4">
      <c r="A12" s="98">
        <v>6.1</v>
      </c>
      <c r="B12" s="98" t="s">
        <v>189</v>
      </c>
      <c r="C12" s="99" t="s">
        <v>191</v>
      </c>
      <c r="D12" s="131">
        <v>1</v>
      </c>
    </row>
    <row r="13" spans="1:4">
      <c r="A13" s="98">
        <v>6.2</v>
      </c>
      <c r="B13" s="98" t="s">
        <v>189</v>
      </c>
      <c r="C13" s="99" t="s">
        <v>231</v>
      </c>
      <c r="D13" s="131">
        <v>4</v>
      </c>
    </row>
    <row r="14" spans="1:4" ht="30">
      <c r="A14" s="98" t="s">
        <v>222</v>
      </c>
      <c r="B14" s="98" t="s">
        <v>193</v>
      </c>
      <c r="C14" s="99" t="s">
        <v>223</v>
      </c>
      <c r="D14" s="131">
        <v>5</v>
      </c>
    </row>
    <row r="15" spans="1:4" ht="30">
      <c r="A15" s="98" t="s">
        <v>197</v>
      </c>
      <c r="B15" s="98" t="s">
        <v>193</v>
      </c>
      <c r="C15" s="99" t="s">
        <v>198</v>
      </c>
      <c r="D15" s="131">
        <v>1</v>
      </c>
    </row>
    <row r="16" spans="1:4">
      <c r="A16" s="95" t="s">
        <v>236</v>
      </c>
      <c r="B16" s="98"/>
      <c r="C16" s="99"/>
      <c r="D16" s="131"/>
    </row>
    <row r="17" spans="1:4" ht="30">
      <c r="A17" s="98">
        <v>1.1000000000000001</v>
      </c>
      <c r="B17" s="98" t="s">
        <v>189</v>
      </c>
      <c r="C17" s="99" t="s">
        <v>237</v>
      </c>
      <c r="D17" s="131">
        <v>493100</v>
      </c>
    </row>
    <row r="18" spans="1:4">
      <c r="A18" s="98">
        <v>1.2</v>
      </c>
      <c r="B18" s="98" t="s">
        <v>189</v>
      </c>
      <c r="C18" s="99" t="s">
        <v>205</v>
      </c>
      <c r="D18" s="131">
        <v>372949</v>
      </c>
    </row>
    <row r="19" spans="1:4">
      <c r="A19" s="98">
        <v>1.3</v>
      </c>
      <c r="B19" s="98" t="s">
        <v>189</v>
      </c>
      <c r="C19" s="99" t="s">
        <v>238</v>
      </c>
      <c r="D19" s="131">
        <v>16199233.600000001</v>
      </c>
    </row>
    <row r="20" spans="1:4">
      <c r="A20" s="98">
        <v>2.1</v>
      </c>
      <c r="B20" s="98" t="s">
        <v>189</v>
      </c>
      <c r="C20" s="99" t="s">
        <v>206</v>
      </c>
      <c r="D20" s="131">
        <v>2221</v>
      </c>
    </row>
    <row r="21" spans="1:4">
      <c r="A21" s="98">
        <v>2.2999999999999998</v>
      </c>
      <c r="B21" s="98" t="s">
        <v>189</v>
      </c>
      <c r="C21" s="99" t="s">
        <v>239</v>
      </c>
      <c r="D21" s="131">
        <v>112158</v>
      </c>
    </row>
    <row r="22" spans="1:4">
      <c r="A22" s="98">
        <v>5.0999999999999996</v>
      </c>
      <c r="B22" s="98" t="s">
        <v>189</v>
      </c>
      <c r="C22" s="99" t="s">
        <v>240</v>
      </c>
      <c r="D22" s="131">
        <v>1840822</v>
      </c>
    </row>
    <row r="23" spans="1:4">
      <c r="A23" s="98">
        <v>6.2</v>
      </c>
      <c r="B23" s="98" t="s">
        <v>189</v>
      </c>
      <c r="C23" s="99" t="s">
        <v>231</v>
      </c>
      <c r="D23" s="131">
        <v>1</v>
      </c>
    </row>
    <row r="24" spans="1:4">
      <c r="A24" s="98" t="s">
        <v>208</v>
      </c>
      <c r="B24" s="98" t="s">
        <v>193</v>
      </c>
      <c r="C24" s="99" t="s">
        <v>209</v>
      </c>
      <c r="D24" s="131">
        <v>546620</v>
      </c>
    </row>
    <row r="25" spans="1:4">
      <c r="A25" s="98" t="s">
        <v>241</v>
      </c>
      <c r="B25" s="98" t="s">
        <v>193</v>
      </c>
      <c r="C25" s="99" t="s">
        <v>242</v>
      </c>
      <c r="D25" s="131">
        <v>1</v>
      </c>
    </row>
    <row r="26" spans="1:4" ht="30">
      <c r="A26" s="98" t="s">
        <v>243</v>
      </c>
      <c r="B26" s="98" t="s">
        <v>193</v>
      </c>
      <c r="C26" s="99" t="s">
        <v>244</v>
      </c>
      <c r="D26" s="131">
        <v>118</v>
      </c>
    </row>
    <row r="27" spans="1:4">
      <c r="A27" s="98" t="s">
        <v>245</v>
      </c>
      <c r="B27" s="98" t="s">
        <v>193</v>
      </c>
      <c r="C27" s="99" t="s">
        <v>246</v>
      </c>
      <c r="D27" s="131">
        <v>8163</v>
      </c>
    </row>
    <row r="28" spans="1:4" ht="30">
      <c r="A28" s="98" t="s">
        <v>220</v>
      </c>
      <c r="B28" s="98" t="s">
        <v>193</v>
      </c>
      <c r="C28" s="99" t="s">
        <v>221</v>
      </c>
      <c r="D28" s="131">
        <v>1056</v>
      </c>
    </row>
    <row r="29" spans="1:4">
      <c r="A29" s="98" t="s">
        <v>201</v>
      </c>
      <c r="B29" s="98" t="s">
        <v>193</v>
      </c>
      <c r="C29" s="99" t="s">
        <v>202</v>
      </c>
      <c r="D29" s="131">
        <v>2</v>
      </c>
    </row>
    <row r="30" spans="1:4" s="84" customFormat="1" ht="15" customHeight="1">
      <c r="A30" s="92" t="s">
        <v>203</v>
      </c>
      <c r="B30" s="92"/>
      <c r="C30" s="93"/>
      <c r="D30" s="94"/>
    </row>
    <row r="31" spans="1:4" s="85" customFormat="1" ht="15" customHeight="1">
      <c r="A31" s="95" t="s">
        <v>247</v>
      </c>
      <c r="B31" s="95"/>
      <c r="C31" s="96"/>
      <c r="D31" s="97"/>
    </row>
    <row r="32" spans="1:4" ht="15" customHeight="1">
      <c r="A32" s="98">
        <v>3.1</v>
      </c>
      <c r="B32" s="98" t="s">
        <v>189</v>
      </c>
      <c r="C32" s="99" t="s">
        <v>207</v>
      </c>
      <c r="D32" s="100">
        <v>978000</v>
      </c>
    </row>
    <row r="33" spans="1:4" ht="15" customHeight="1">
      <c r="A33" s="98">
        <v>6.1</v>
      </c>
      <c r="B33" s="98" t="s">
        <v>189</v>
      </c>
      <c r="C33" s="99" t="s">
        <v>191</v>
      </c>
      <c r="D33" s="100">
        <v>1</v>
      </c>
    </row>
    <row r="34" spans="1:4" ht="15" customHeight="1">
      <c r="A34" s="98" t="s">
        <v>214</v>
      </c>
      <c r="B34" s="98" t="s">
        <v>193</v>
      </c>
      <c r="C34" s="99" t="s">
        <v>215</v>
      </c>
      <c r="D34" s="100">
        <v>700</v>
      </c>
    </row>
    <row r="35" spans="1:4" s="84" customFormat="1" ht="15" customHeight="1">
      <c r="A35" s="128" t="s">
        <v>218</v>
      </c>
      <c r="B35" s="128"/>
      <c r="C35" s="129"/>
      <c r="D35" s="130">
        <v>0</v>
      </c>
    </row>
  </sheetData>
  <hyperlinks>
    <hyperlink ref="A4" r:id="rId1" xr:uid="{62717734-4AAC-814C-A955-4063F563599B}"/>
  </hyperlinks>
  <pageMargins left="0.7" right="0.7" top="0.75" bottom="0.75" header="0.3" footer="0.3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007F03-8CB7-E94E-A692-A2B1C6383B71}">
  <dimension ref="A1:G56"/>
  <sheetViews>
    <sheetView topLeftCell="A26" zoomScale="135" workbookViewId="0">
      <selection activeCell="D26" sqref="D26"/>
    </sheetView>
  </sheetViews>
  <sheetFormatPr defaultColWidth="10.875" defaultRowHeight="15.95"/>
  <cols>
    <col min="1" max="1" width="12.5" style="81" customWidth="1"/>
    <col min="2" max="2" width="10.875" style="81"/>
    <col min="3" max="3" width="54.125" style="81" customWidth="1"/>
    <col min="4" max="4" width="13.5" style="86" customWidth="1"/>
    <col min="5" max="16384" width="10.875" style="81"/>
  </cols>
  <sheetData>
    <row r="1" spans="1:7">
      <c r="A1" s="87" t="s">
        <v>0</v>
      </c>
      <c r="B1" s="78"/>
      <c r="C1" s="79"/>
      <c r="D1" s="80"/>
    </row>
    <row r="2" spans="1:7">
      <c r="A2" s="87"/>
      <c r="B2" s="78"/>
      <c r="C2" s="79"/>
      <c r="D2" s="80"/>
    </row>
    <row r="3" spans="1:7">
      <c r="A3" s="127">
        <v>2019</v>
      </c>
      <c r="D3" s="118"/>
    </row>
    <row r="4" spans="1:7">
      <c r="A4" s="109" t="s">
        <v>248</v>
      </c>
      <c r="B4" s="110" t="s">
        <v>184</v>
      </c>
      <c r="C4" s="110" t="s">
        <v>249</v>
      </c>
      <c r="D4" s="111" t="s">
        <v>250</v>
      </c>
      <c r="E4" s="111" t="s">
        <v>251</v>
      </c>
      <c r="F4" s="111" t="s">
        <v>252</v>
      </c>
      <c r="G4" s="112" t="s">
        <v>253</v>
      </c>
    </row>
    <row r="5" spans="1:7">
      <c r="A5" s="113" t="s">
        <v>254</v>
      </c>
      <c r="B5" s="119"/>
      <c r="C5" s="120"/>
      <c r="D5" s="114"/>
      <c r="E5" s="78"/>
      <c r="F5" s="78"/>
      <c r="G5" s="115"/>
    </row>
    <row r="6" spans="1:7">
      <c r="A6" s="122">
        <v>1.2</v>
      </c>
      <c r="B6" s="98" t="s">
        <v>189</v>
      </c>
      <c r="C6" s="101" t="s">
        <v>205</v>
      </c>
      <c r="D6" s="102">
        <v>0</v>
      </c>
      <c r="E6" s="102">
        <v>1132</v>
      </c>
      <c r="F6" s="102">
        <v>0</v>
      </c>
      <c r="G6" s="115">
        <f>SUM(D6:F6)</f>
        <v>1132</v>
      </c>
    </row>
    <row r="7" spans="1:7">
      <c r="A7" s="122" t="s">
        <v>208</v>
      </c>
      <c r="B7" s="98" t="s">
        <v>193</v>
      </c>
      <c r="C7" s="101" t="s">
        <v>209</v>
      </c>
      <c r="D7" s="102">
        <v>0</v>
      </c>
      <c r="E7" s="102">
        <v>421</v>
      </c>
      <c r="F7" s="102">
        <v>0</v>
      </c>
      <c r="G7" s="115">
        <f t="shared" ref="G7:G30" si="0">SUM(D7:F7)</f>
        <v>421</v>
      </c>
    </row>
    <row r="8" spans="1:7">
      <c r="A8" s="113" t="s">
        <v>255</v>
      </c>
      <c r="B8" s="119"/>
      <c r="C8" s="120"/>
      <c r="D8" s="102"/>
      <c r="E8" s="102"/>
      <c r="F8" s="102"/>
      <c r="G8" s="115"/>
    </row>
    <row r="9" spans="1:7">
      <c r="A9" s="122">
        <v>2.1</v>
      </c>
      <c r="B9" s="98" t="s">
        <v>189</v>
      </c>
      <c r="C9" s="101" t="s">
        <v>206</v>
      </c>
      <c r="D9" s="102">
        <v>0</v>
      </c>
      <c r="E9" s="102">
        <v>19</v>
      </c>
      <c r="F9" s="102">
        <v>0</v>
      </c>
      <c r="G9" s="115">
        <f t="shared" si="0"/>
        <v>19</v>
      </c>
    </row>
    <row r="10" spans="1:7">
      <c r="A10" s="122" t="s">
        <v>210</v>
      </c>
      <c r="B10" s="98" t="s">
        <v>193</v>
      </c>
      <c r="C10" s="101" t="s">
        <v>211</v>
      </c>
      <c r="D10" s="102">
        <v>0</v>
      </c>
      <c r="E10" s="102">
        <v>220</v>
      </c>
      <c r="F10" s="102">
        <v>0</v>
      </c>
      <c r="G10" s="115">
        <f t="shared" si="0"/>
        <v>220</v>
      </c>
    </row>
    <row r="11" spans="1:7">
      <c r="A11" s="113" t="s">
        <v>256</v>
      </c>
      <c r="B11" s="119"/>
      <c r="C11" s="120"/>
      <c r="D11" s="102"/>
      <c r="E11" s="102"/>
      <c r="F11" s="102"/>
      <c r="G11" s="115"/>
    </row>
    <row r="12" spans="1:7">
      <c r="A12" s="122">
        <v>3.1</v>
      </c>
      <c r="B12" s="98" t="s">
        <v>189</v>
      </c>
      <c r="C12" s="101" t="s">
        <v>207</v>
      </c>
      <c r="D12" s="102">
        <v>0</v>
      </c>
      <c r="E12" s="102">
        <v>174000</v>
      </c>
      <c r="F12" s="102">
        <v>0</v>
      </c>
      <c r="G12" s="115">
        <f t="shared" si="0"/>
        <v>174000</v>
      </c>
    </row>
    <row r="13" spans="1:7">
      <c r="A13" s="122" t="s">
        <v>212</v>
      </c>
      <c r="B13" s="98" t="s">
        <v>193</v>
      </c>
      <c r="C13" s="101" t="s">
        <v>213</v>
      </c>
      <c r="D13" s="102">
        <v>0</v>
      </c>
      <c r="E13" s="102">
        <v>3</v>
      </c>
      <c r="F13" s="102">
        <v>0</v>
      </c>
      <c r="G13" s="115">
        <f t="shared" si="0"/>
        <v>3</v>
      </c>
    </row>
    <row r="14" spans="1:7">
      <c r="A14" s="122" t="s">
        <v>214</v>
      </c>
      <c r="B14" s="98" t="s">
        <v>193</v>
      </c>
      <c r="C14" s="101" t="s">
        <v>215</v>
      </c>
      <c r="D14" s="102">
        <v>0</v>
      </c>
      <c r="E14" s="102">
        <v>150</v>
      </c>
      <c r="F14" s="102">
        <v>0</v>
      </c>
      <c r="G14" s="115">
        <f t="shared" si="0"/>
        <v>150</v>
      </c>
    </row>
    <row r="15" spans="1:7">
      <c r="A15" s="122" t="s">
        <v>228</v>
      </c>
      <c r="B15" s="98" t="s">
        <v>193</v>
      </c>
      <c r="C15" s="101" t="s">
        <v>229</v>
      </c>
      <c r="D15" s="102">
        <v>0</v>
      </c>
      <c r="E15" s="102">
        <v>0</v>
      </c>
      <c r="F15" s="102">
        <v>0</v>
      </c>
      <c r="G15" s="115">
        <f t="shared" si="0"/>
        <v>0</v>
      </c>
    </row>
    <row r="16" spans="1:7">
      <c r="A16" s="113" t="s">
        <v>257</v>
      </c>
      <c r="B16" s="98"/>
      <c r="C16" s="101"/>
      <c r="D16" s="102"/>
      <c r="E16" s="102"/>
      <c r="F16" s="102"/>
      <c r="G16" s="115"/>
    </row>
    <row r="17" spans="1:7">
      <c r="A17" s="122">
        <v>4.2</v>
      </c>
      <c r="B17" s="98" t="s">
        <v>189</v>
      </c>
      <c r="C17" s="101" t="s">
        <v>190</v>
      </c>
      <c r="D17" s="102">
        <v>37</v>
      </c>
      <c r="E17" s="102">
        <v>0</v>
      </c>
      <c r="F17" s="102">
        <v>0</v>
      </c>
      <c r="G17" s="115">
        <f t="shared" si="0"/>
        <v>37</v>
      </c>
    </row>
    <row r="18" spans="1:7" ht="30">
      <c r="A18" s="122" t="s">
        <v>192</v>
      </c>
      <c r="B18" s="98" t="s">
        <v>193</v>
      </c>
      <c r="C18" s="101" t="s">
        <v>194</v>
      </c>
      <c r="D18" s="102">
        <v>1</v>
      </c>
      <c r="E18" s="102">
        <v>0</v>
      </c>
      <c r="F18" s="102">
        <v>0</v>
      </c>
      <c r="G18" s="115">
        <f t="shared" si="0"/>
        <v>1</v>
      </c>
    </row>
    <row r="19" spans="1:7" ht="30">
      <c r="A19" s="122" t="s">
        <v>195</v>
      </c>
      <c r="B19" s="98" t="s">
        <v>193</v>
      </c>
      <c r="C19" s="101" t="s">
        <v>196</v>
      </c>
      <c r="D19" s="102">
        <v>1</v>
      </c>
      <c r="E19" s="102">
        <v>0</v>
      </c>
      <c r="F19" s="102">
        <v>0</v>
      </c>
      <c r="G19" s="115">
        <f t="shared" si="0"/>
        <v>1</v>
      </c>
    </row>
    <row r="20" spans="1:7">
      <c r="A20" s="113" t="s">
        <v>258</v>
      </c>
      <c r="B20" s="119"/>
      <c r="C20" s="120"/>
      <c r="D20" s="102"/>
      <c r="E20" s="102"/>
      <c r="F20" s="102"/>
      <c r="G20" s="115"/>
    </row>
    <row r="21" spans="1:7">
      <c r="A21" s="122" t="s">
        <v>216</v>
      </c>
      <c r="B21" s="98" t="s">
        <v>193</v>
      </c>
      <c r="C21" s="101" t="s">
        <v>217</v>
      </c>
      <c r="D21" s="102">
        <v>0</v>
      </c>
      <c r="E21" s="102">
        <v>3</v>
      </c>
      <c r="F21" s="102">
        <v>0</v>
      </c>
      <c r="G21" s="115">
        <f t="shared" si="0"/>
        <v>3</v>
      </c>
    </row>
    <row r="22" spans="1:7">
      <c r="A22" s="113" t="s">
        <v>259</v>
      </c>
      <c r="B22" s="119"/>
      <c r="C22" s="120"/>
      <c r="D22" s="102"/>
      <c r="E22" s="102"/>
      <c r="F22" s="102"/>
      <c r="G22" s="115"/>
    </row>
    <row r="23" spans="1:7">
      <c r="A23" s="122">
        <v>6.1</v>
      </c>
      <c r="B23" s="98" t="s">
        <v>189</v>
      </c>
      <c r="C23" s="101" t="s">
        <v>191</v>
      </c>
      <c r="D23" s="102">
        <v>1233</v>
      </c>
      <c r="E23" s="102">
        <v>0</v>
      </c>
      <c r="F23" s="102">
        <f>2+1</f>
        <v>3</v>
      </c>
      <c r="G23" s="115">
        <f t="shared" si="0"/>
        <v>1236</v>
      </c>
    </row>
    <row r="24" spans="1:7">
      <c r="A24" s="122">
        <v>6.2</v>
      </c>
      <c r="B24" s="98" t="s">
        <v>189</v>
      </c>
      <c r="C24" s="101" t="s">
        <v>231</v>
      </c>
      <c r="D24" s="102">
        <v>0</v>
      </c>
      <c r="E24" s="102">
        <v>0</v>
      </c>
      <c r="F24" s="102">
        <v>1</v>
      </c>
      <c r="G24" s="115">
        <f t="shared" si="0"/>
        <v>1</v>
      </c>
    </row>
    <row r="25" spans="1:7" ht="30">
      <c r="A25" s="122" t="s">
        <v>220</v>
      </c>
      <c r="B25" s="98" t="s">
        <v>193</v>
      </c>
      <c r="C25" s="101" t="s">
        <v>221</v>
      </c>
      <c r="D25" s="102">
        <v>0</v>
      </c>
      <c r="E25" s="102">
        <v>0</v>
      </c>
      <c r="F25" s="102">
        <f>38+140+350</f>
        <v>528</v>
      </c>
      <c r="G25" s="115">
        <f t="shared" si="0"/>
        <v>528</v>
      </c>
    </row>
    <row r="26" spans="1:7" ht="30">
      <c r="A26" s="122" t="s">
        <v>222</v>
      </c>
      <c r="B26" s="98" t="s">
        <v>193</v>
      </c>
      <c r="C26" s="101" t="s">
        <v>223</v>
      </c>
      <c r="D26" s="102">
        <v>0</v>
      </c>
      <c r="E26" s="102">
        <v>0</v>
      </c>
      <c r="F26" s="102">
        <f>1+2</f>
        <v>3</v>
      </c>
      <c r="G26" s="115">
        <f t="shared" si="0"/>
        <v>3</v>
      </c>
    </row>
    <row r="27" spans="1:7" ht="30">
      <c r="A27" s="122" t="s">
        <v>197</v>
      </c>
      <c r="B27" s="98" t="s">
        <v>193</v>
      </c>
      <c r="C27" s="101" t="s">
        <v>198</v>
      </c>
      <c r="D27" s="102">
        <v>1</v>
      </c>
      <c r="E27" s="102">
        <v>0</v>
      </c>
      <c r="F27" s="102">
        <v>0</v>
      </c>
      <c r="G27" s="115">
        <f t="shared" si="0"/>
        <v>1</v>
      </c>
    </row>
    <row r="28" spans="1:7" ht="30">
      <c r="A28" s="122" t="s">
        <v>225</v>
      </c>
      <c r="B28" s="98" t="s">
        <v>193</v>
      </c>
      <c r="C28" s="101" t="s">
        <v>226</v>
      </c>
      <c r="D28" s="102">
        <v>0</v>
      </c>
      <c r="E28" s="102">
        <v>0</v>
      </c>
      <c r="F28" s="102">
        <v>1</v>
      </c>
      <c r="G28" s="115">
        <f t="shared" si="0"/>
        <v>1</v>
      </c>
    </row>
    <row r="29" spans="1:7" ht="30">
      <c r="A29" s="122" t="s">
        <v>199</v>
      </c>
      <c r="B29" s="98" t="s">
        <v>193</v>
      </c>
      <c r="C29" s="101" t="s">
        <v>200</v>
      </c>
      <c r="D29" s="102">
        <v>2</v>
      </c>
      <c r="E29" s="102">
        <v>0</v>
      </c>
      <c r="F29" s="102">
        <v>0</v>
      </c>
      <c r="G29" s="115">
        <f t="shared" si="0"/>
        <v>2</v>
      </c>
    </row>
    <row r="30" spans="1:7">
      <c r="A30" s="123" t="s">
        <v>201</v>
      </c>
      <c r="B30" s="124" t="s">
        <v>193</v>
      </c>
      <c r="C30" s="125" t="s">
        <v>202</v>
      </c>
      <c r="D30" s="116">
        <v>1</v>
      </c>
      <c r="E30" s="116">
        <v>0</v>
      </c>
      <c r="F30" s="116">
        <v>0</v>
      </c>
      <c r="G30" s="117">
        <f t="shared" si="0"/>
        <v>1</v>
      </c>
    </row>
    <row r="31" spans="1:7">
      <c r="A31" s="78"/>
      <c r="B31" s="78"/>
      <c r="C31" s="78"/>
      <c r="D31" s="121"/>
      <c r="E31" s="78"/>
      <c r="F31" s="78"/>
      <c r="G31" s="78"/>
    </row>
    <row r="32" spans="1:7">
      <c r="A32" s="127">
        <v>2020</v>
      </c>
      <c r="D32" s="118"/>
    </row>
    <row r="33" spans="1:7">
      <c r="A33" s="109" t="s">
        <v>248</v>
      </c>
      <c r="B33" s="110" t="s">
        <v>184</v>
      </c>
      <c r="C33" s="110" t="s">
        <v>249</v>
      </c>
      <c r="D33" s="111" t="s">
        <v>250</v>
      </c>
      <c r="E33" s="111" t="s">
        <v>251</v>
      </c>
      <c r="F33" s="111" t="s">
        <v>252</v>
      </c>
      <c r="G33" s="112" t="s">
        <v>253</v>
      </c>
    </row>
    <row r="34" spans="1:7">
      <c r="A34" s="113" t="s">
        <v>254</v>
      </c>
      <c r="B34" s="119"/>
      <c r="C34" s="120"/>
      <c r="D34" s="114"/>
      <c r="E34" s="78"/>
      <c r="F34" s="78"/>
      <c r="G34" s="115"/>
    </row>
    <row r="35" spans="1:7" ht="30">
      <c r="A35" s="122">
        <v>1.1000000000000001</v>
      </c>
      <c r="B35" s="98" t="s">
        <v>189</v>
      </c>
      <c r="C35" s="101" t="s">
        <v>237</v>
      </c>
      <c r="D35" s="102">
        <v>493100</v>
      </c>
      <c r="E35" s="102">
        <v>0</v>
      </c>
      <c r="F35" s="102">
        <v>0</v>
      </c>
      <c r="G35" s="115">
        <f>SUM(D35:F35)</f>
        <v>493100</v>
      </c>
    </row>
    <row r="36" spans="1:7">
      <c r="A36" s="122">
        <v>1.2</v>
      </c>
      <c r="B36" s="98" t="s">
        <v>189</v>
      </c>
      <c r="C36" s="101" t="s">
        <v>205</v>
      </c>
      <c r="D36" s="102">
        <v>372949</v>
      </c>
      <c r="E36" s="102">
        <v>0</v>
      </c>
      <c r="F36" s="102">
        <v>0</v>
      </c>
      <c r="G36" s="115">
        <f t="shared" ref="G36:G56" si="1">SUM(D36:F36)</f>
        <v>372949</v>
      </c>
    </row>
    <row r="37" spans="1:7">
      <c r="A37" s="122">
        <v>1.3</v>
      </c>
      <c r="B37" s="98" t="s">
        <v>189</v>
      </c>
      <c r="C37" s="101" t="s">
        <v>238</v>
      </c>
      <c r="D37" s="102">
        <v>16199233.600000001</v>
      </c>
      <c r="E37" s="102">
        <v>0</v>
      </c>
      <c r="F37" s="102">
        <v>0</v>
      </c>
      <c r="G37" s="115">
        <f t="shared" si="1"/>
        <v>16199233.600000001</v>
      </c>
    </row>
    <row r="38" spans="1:7">
      <c r="A38" s="122" t="s">
        <v>208</v>
      </c>
      <c r="B38" s="98" t="s">
        <v>193</v>
      </c>
      <c r="C38" s="101" t="s">
        <v>209</v>
      </c>
      <c r="D38" s="102">
        <v>546620</v>
      </c>
      <c r="E38" s="102">
        <v>0</v>
      </c>
      <c r="F38" s="102">
        <v>0</v>
      </c>
      <c r="G38" s="115">
        <f t="shared" si="1"/>
        <v>546620</v>
      </c>
    </row>
    <row r="39" spans="1:7">
      <c r="A39" s="122" t="s">
        <v>241</v>
      </c>
      <c r="B39" s="98" t="s">
        <v>193</v>
      </c>
      <c r="C39" s="101" t="s">
        <v>242</v>
      </c>
      <c r="D39" s="102">
        <v>1</v>
      </c>
      <c r="E39" s="102">
        <v>0</v>
      </c>
      <c r="F39" s="102">
        <v>0</v>
      </c>
      <c r="G39" s="115">
        <f t="shared" si="1"/>
        <v>1</v>
      </c>
    </row>
    <row r="40" spans="1:7" ht="30">
      <c r="A40" s="122" t="s">
        <v>243</v>
      </c>
      <c r="B40" s="98" t="s">
        <v>193</v>
      </c>
      <c r="C40" s="101" t="s">
        <v>244</v>
      </c>
      <c r="D40" s="102">
        <v>118</v>
      </c>
      <c r="E40" s="102">
        <v>0</v>
      </c>
      <c r="F40" s="102">
        <v>0</v>
      </c>
      <c r="G40" s="115">
        <f t="shared" si="1"/>
        <v>118</v>
      </c>
    </row>
    <row r="41" spans="1:7">
      <c r="A41" s="122" t="s">
        <v>245</v>
      </c>
      <c r="B41" s="98" t="s">
        <v>193</v>
      </c>
      <c r="C41" s="101" t="s">
        <v>246</v>
      </c>
      <c r="D41" s="102">
        <v>8163</v>
      </c>
      <c r="E41" s="102">
        <v>0</v>
      </c>
      <c r="F41" s="102">
        <v>0</v>
      </c>
      <c r="G41" s="115">
        <f t="shared" si="1"/>
        <v>8163</v>
      </c>
    </row>
    <row r="42" spans="1:7">
      <c r="A42" s="113" t="s">
        <v>255</v>
      </c>
      <c r="B42" s="119"/>
      <c r="C42" s="120"/>
      <c r="D42" s="102"/>
      <c r="E42" s="102"/>
      <c r="F42" s="102"/>
      <c r="G42" s="115"/>
    </row>
    <row r="43" spans="1:7">
      <c r="A43" s="122">
        <v>2.1</v>
      </c>
      <c r="B43" s="98" t="s">
        <v>189</v>
      </c>
      <c r="C43" s="101" t="s">
        <v>206</v>
      </c>
      <c r="D43" s="102">
        <v>2221</v>
      </c>
      <c r="E43" s="102">
        <v>0</v>
      </c>
      <c r="F43" s="102">
        <v>0</v>
      </c>
      <c r="G43" s="115">
        <f t="shared" si="1"/>
        <v>2221</v>
      </c>
    </row>
    <row r="44" spans="1:7">
      <c r="A44" s="122">
        <v>2.2999999999999998</v>
      </c>
      <c r="B44" s="98" t="s">
        <v>189</v>
      </c>
      <c r="C44" s="101" t="s">
        <v>239</v>
      </c>
      <c r="D44" s="102">
        <v>112158</v>
      </c>
      <c r="E44" s="102">
        <v>0</v>
      </c>
      <c r="F44" s="102">
        <v>0</v>
      </c>
      <c r="G44" s="115">
        <f t="shared" si="1"/>
        <v>112158</v>
      </c>
    </row>
    <row r="45" spans="1:7">
      <c r="A45" s="113" t="s">
        <v>256</v>
      </c>
      <c r="B45" s="119"/>
      <c r="C45" s="120"/>
      <c r="D45" s="102"/>
      <c r="E45" s="102"/>
      <c r="F45" s="102"/>
      <c r="G45" s="115"/>
    </row>
    <row r="46" spans="1:7">
      <c r="A46" s="122">
        <v>3.1</v>
      </c>
      <c r="B46" s="98" t="s">
        <v>189</v>
      </c>
      <c r="C46" s="101" t="s">
        <v>207</v>
      </c>
      <c r="D46" s="102">
        <v>0</v>
      </c>
      <c r="E46" s="102">
        <v>978000</v>
      </c>
      <c r="F46" s="102">
        <v>0</v>
      </c>
      <c r="G46" s="115">
        <f t="shared" si="1"/>
        <v>978000</v>
      </c>
    </row>
    <row r="47" spans="1:7">
      <c r="A47" s="122" t="s">
        <v>214</v>
      </c>
      <c r="B47" s="98" t="s">
        <v>193</v>
      </c>
      <c r="C47" s="101" t="s">
        <v>215</v>
      </c>
      <c r="D47" s="102">
        <v>0</v>
      </c>
      <c r="E47" s="102">
        <v>700</v>
      </c>
      <c r="F47" s="102">
        <v>0</v>
      </c>
      <c r="G47" s="115">
        <f t="shared" si="1"/>
        <v>700</v>
      </c>
    </row>
    <row r="48" spans="1:7">
      <c r="A48" s="113" t="s">
        <v>258</v>
      </c>
      <c r="B48" s="119"/>
      <c r="C48" s="120"/>
      <c r="D48" s="102"/>
      <c r="E48" s="102"/>
      <c r="F48" s="102"/>
      <c r="G48" s="115"/>
    </row>
    <row r="49" spans="1:7">
      <c r="A49" s="122">
        <v>5.0999999999999996</v>
      </c>
      <c r="B49" s="98" t="s">
        <v>189</v>
      </c>
      <c r="C49" s="101" t="s">
        <v>240</v>
      </c>
      <c r="D49" s="102">
        <v>1840822</v>
      </c>
      <c r="E49" s="102">
        <v>0</v>
      </c>
      <c r="F49" s="102">
        <v>0</v>
      </c>
      <c r="G49" s="115">
        <f t="shared" si="1"/>
        <v>1840822</v>
      </c>
    </row>
    <row r="50" spans="1:7">
      <c r="A50" s="113" t="s">
        <v>259</v>
      </c>
      <c r="B50" s="119"/>
      <c r="C50" s="120"/>
      <c r="D50" s="102"/>
      <c r="E50" s="102"/>
      <c r="F50" s="102"/>
      <c r="G50" s="115"/>
    </row>
    <row r="51" spans="1:7">
      <c r="A51" s="122">
        <v>6.1</v>
      </c>
      <c r="B51" s="98" t="s">
        <v>189</v>
      </c>
      <c r="C51" s="101" t="s">
        <v>191</v>
      </c>
      <c r="D51" s="102">
        <v>1</v>
      </c>
      <c r="E51" s="102">
        <v>1</v>
      </c>
      <c r="F51" s="102">
        <v>0</v>
      </c>
      <c r="G51" s="115">
        <f t="shared" si="1"/>
        <v>2</v>
      </c>
    </row>
    <row r="52" spans="1:7">
      <c r="A52" s="122">
        <v>6.2</v>
      </c>
      <c r="B52" s="98" t="s">
        <v>189</v>
      </c>
      <c r="C52" s="101" t="s">
        <v>231</v>
      </c>
      <c r="D52" s="102">
        <f>4+1</f>
        <v>5</v>
      </c>
      <c r="E52" s="102">
        <v>0</v>
      </c>
      <c r="F52" s="102">
        <v>0</v>
      </c>
      <c r="G52" s="115">
        <f t="shared" si="1"/>
        <v>5</v>
      </c>
    </row>
    <row r="53" spans="1:7" ht="30">
      <c r="A53" s="122" t="s">
        <v>220</v>
      </c>
      <c r="B53" s="98" t="s">
        <v>193</v>
      </c>
      <c r="C53" s="101" t="s">
        <v>221</v>
      </c>
      <c r="D53" s="102">
        <f>50+1056</f>
        <v>1106</v>
      </c>
      <c r="E53" s="102">
        <v>0</v>
      </c>
      <c r="F53" s="102">
        <v>0</v>
      </c>
      <c r="G53" s="115">
        <f t="shared" si="1"/>
        <v>1106</v>
      </c>
    </row>
    <row r="54" spans="1:7" ht="30">
      <c r="A54" s="122" t="s">
        <v>222</v>
      </c>
      <c r="B54" s="98" t="s">
        <v>193</v>
      </c>
      <c r="C54" s="101" t="s">
        <v>223</v>
      </c>
      <c r="D54" s="102">
        <f>6+5</f>
        <v>11</v>
      </c>
      <c r="E54" s="102">
        <v>0</v>
      </c>
      <c r="F54" s="102">
        <v>0</v>
      </c>
      <c r="G54" s="115">
        <f t="shared" si="1"/>
        <v>11</v>
      </c>
    </row>
    <row r="55" spans="1:7" ht="30">
      <c r="A55" s="122" t="s">
        <v>197</v>
      </c>
      <c r="B55" s="98" t="s">
        <v>193</v>
      </c>
      <c r="C55" s="101" t="s">
        <v>198</v>
      </c>
      <c r="D55" s="102">
        <v>1</v>
      </c>
      <c r="E55" s="102">
        <v>0</v>
      </c>
      <c r="F55" s="102">
        <v>0</v>
      </c>
      <c r="G55" s="115">
        <f t="shared" si="1"/>
        <v>1</v>
      </c>
    </row>
    <row r="56" spans="1:7">
      <c r="A56" s="123" t="s">
        <v>201</v>
      </c>
      <c r="B56" s="124" t="s">
        <v>193</v>
      </c>
      <c r="C56" s="125" t="s">
        <v>202</v>
      </c>
      <c r="D56" s="116">
        <v>2</v>
      </c>
      <c r="E56" s="116">
        <v>0</v>
      </c>
      <c r="F56" s="116">
        <v>0</v>
      </c>
      <c r="G56" s="117">
        <f t="shared" si="1"/>
        <v>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DFFA76-B8A7-424A-9491-A3BC0132586A}">
  <dimension ref="A1:D17"/>
  <sheetViews>
    <sheetView tabSelected="1" topLeftCell="A3" zoomScale="135" workbookViewId="0">
      <selection activeCell="A12" sqref="A12"/>
    </sheetView>
  </sheetViews>
  <sheetFormatPr defaultColWidth="10.875" defaultRowHeight="15.95"/>
  <cols>
    <col min="1" max="2" width="10.875" style="81"/>
    <col min="3" max="3" width="54.125" style="81" customWidth="1"/>
    <col min="4" max="4" width="13.5" style="86" customWidth="1"/>
    <col min="5" max="16384" width="10.875" style="81"/>
  </cols>
  <sheetData>
    <row r="1" spans="1:4">
      <c r="A1" s="87" t="s">
        <v>0</v>
      </c>
      <c r="B1" s="78"/>
      <c r="C1" s="79"/>
      <c r="D1" s="80"/>
    </row>
    <row r="2" spans="1:4">
      <c r="A2" s="87" t="s">
        <v>260</v>
      </c>
      <c r="B2" s="78"/>
      <c r="C2" s="79"/>
      <c r="D2" s="80"/>
    </row>
    <row r="3" spans="1:4">
      <c r="A3" s="87" t="s">
        <v>181</v>
      </c>
      <c r="B3" s="78"/>
      <c r="C3" s="79"/>
      <c r="D3" s="80"/>
    </row>
    <row r="4" spans="1:4">
      <c r="A4" s="74" t="s">
        <v>261</v>
      </c>
      <c r="B4" s="78"/>
      <c r="C4" s="79"/>
      <c r="D4" s="80"/>
    </row>
    <row r="5" spans="1:4">
      <c r="A5" s="82"/>
      <c r="B5" s="83"/>
      <c r="C5" s="79"/>
      <c r="D5" s="80"/>
    </row>
    <row r="6" spans="1:4">
      <c r="A6" s="89" t="s">
        <v>183</v>
      </c>
      <c r="B6" s="89" t="s">
        <v>184</v>
      </c>
      <c r="C6" s="90" t="s">
        <v>185</v>
      </c>
      <c r="D6" s="91" t="s">
        <v>186</v>
      </c>
    </row>
    <row r="7" spans="1:4" s="84" customFormat="1">
      <c r="A7" s="92" t="s">
        <v>187</v>
      </c>
      <c r="B7" s="92"/>
      <c r="C7" s="93"/>
      <c r="D7" s="94"/>
    </row>
    <row r="8" spans="1:4" s="85" customFormat="1">
      <c r="A8" s="95" t="s">
        <v>262</v>
      </c>
      <c r="B8" s="95"/>
      <c r="C8" s="96"/>
      <c r="D8" s="97"/>
    </row>
    <row r="9" spans="1:4">
      <c r="A9" s="98">
        <v>1.3</v>
      </c>
      <c r="B9" s="98" t="s">
        <v>189</v>
      </c>
      <c r="C9" s="99" t="s">
        <v>238</v>
      </c>
      <c r="D9" s="100">
        <v>25778</v>
      </c>
    </row>
    <row r="10" spans="1:4">
      <c r="A10" s="98" t="s">
        <v>216</v>
      </c>
      <c r="B10" s="98" t="s">
        <v>193</v>
      </c>
      <c r="C10" s="99" t="s">
        <v>217</v>
      </c>
      <c r="D10" s="131">
        <v>25776</v>
      </c>
    </row>
    <row r="11" spans="1:4" ht="30">
      <c r="A11" s="98" t="s">
        <v>225</v>
      </c>
      <c r="B11" s="98" t="s">
        <v>193</v>
      </c>
      <c r="C11" s="99" t="s">
        <v>226</v>
      </c>
      <c r="D11" s="131">
        <v>1</v>
      </c>
    </row>
    <row r="12" spans="1:4">
      <c r="A12" s="95" t="s">
        <v>263</v>
      </c>
      <c r="B12" s="98"/>
      <c r="C12" s="99"/>
      <c r="D12" s="131"/>
    </row>
    <row r="13" spans="1:4">
      <c r="A13" s="98">
        <v>1.2</v>
      </c>
      <c r="B13" s="98" t="s">
        <v>189</v>
      </c>
      <c r="C13" s="99" t="s">
        <v>205</v>
      </c>
      <c r="D13" s="131">
        <v>1050</v>
      </c>
    </row>
    <row r="14" spans="1:4">
      <c r="A14" s="98">
        <v>3.1</v>
      </c>
      <c r="B14" s="98" t="s">
        <v>189</v>
      </c>
      <c r="C14" s="99" t="s">
        <v>207</v>
      </c>
      <c r="D14" s="131">
        <v>1050</v>
      </c>
    </row>
    <row r="15" spans="1:4">
      <c r="A15" s="98" t="s">
        <v>264</v>
      </c>
      <c r="B15" s="98" t="s">
        <v>193</v>
      </c>
      <c r="C15" s="99" t="s">
        <v>265</v>
      </c>
      <c r="D15" s="133">
        <v>0</v>
      </c>
    </row>
    <row r="16" spans="1:4" s="84" customFormat="1" ht="15" customHeight="1">
      <c r="A16" s="128" t="s">
        <v>203</v>
      </c>
      <c r="B16" s="128"/>
      <c r="C16" s="129"/>
      <c r="D16" s="130">
        <v>0</v>
      </c>
    </row>
    <row r="17" spans="1:4" s="84" customFormat="1" ht="15" customHeight="1">
      <c r="A17" s="128" t="s">
        <v>218</v>
      </c>
      <c r="B17" s="128"/>
      <c r="C17" s="129"/>
      <c r="D17" s="130">
        <v>0</v>
      </c>
    </row>
  </sheetData>
  <hyperlinks>
    <hyperlink ref="A4" r:id="rId1" xr:uid="{3EC56D5C-EEEA-B54F-94AD-99F386F87113}"/>
  </hyperlinks>
  <pageMargins left="0.7" right="0.7" top="0.75" bottom="0.75" header="0.3" footer="0.3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9EBF0E-581F-974C-8F21-33B445FEF99D}">
  <dimension ref="A1:G69"/>
  <sheetViews>
    <sheetView topLeftCell="A55" zoomScale="135" workbookViewId="0">
      <selection activeCell="E73" sqref="E73"/>
    </sheetView>
  </sheetViews>
  <sheetFormatPr defaultColWidth="10.875" defaultRowHeight="15.95"/>
  <cols>
    <col min="1" max="1" width="12.5" style="81" customWidth="1"/>
    <col min="2" max="2" width="10.875" style="81"/>
    <col min="3" max="3" width="54.125" style="81" customWidth="1"/>
    <col min="4" max="4" width="13.5" style="86" customWidth="1"/>
    <col min="5" max="16384" width="10.875" style="81"/>
  </cols>
  <sheetData>
    <row r="1" spans="1:7">
      <c r="A1" s="87" t="s">
        <v>0</v>
      </c>
      <c r="B1" s="78"/>
      <c r="C1" s="79"/>
      <c r="D1" s="80"/>
    </row>
    <row r="2" spans="1:7">
      <c r="A2" s="87"/>
      <c r="B2" s="78"/>
      <c r="C2" s="79"/>
      <c r="D2" s="80"/>
    </row>
    <row r="3" spans="1:7">
      <c r="A3" s="127">
        <v>2019</v>
      </c>
      <c r="D3" s="118"/>
    </row>
    <row r="4" spans="1:7">
      <c r="A4" s="109" t="s">
        <v>248</v>
      </c>
      <c r="B4" s="110" t="s">
        <v>184</v>
      </c>
      <c r="C4" s="110" t="s">
        <v>249</v>
      </c>
      <c r="D4" s="111" t="s">
        <v>250</v>
      </c>
      <c r="E4" s="111" t="s">
        <v>251</v>
      </c>
      <c r="F4" s="111" t="s">
        <v>252</v>
      </c>
      <c r="G4" s="112" t="s">
        <v>253</v>
      </c>
    </row>
    <row r="5" spans="1:7">
      <c r="A5" s="113" t="s">
        <v>254</v>
      </c>
      <c r="B5" s="119"/>
      <c r="C5" s="120"/>
      <c r="D5" s="114"/>
      <c r="E5" s="78"/>
      <c r="F5" s="78"/>
      <c r="G5" s="115"/>
    </row>
    <row r="6" spans="1:7">
      <c r="A6" s="122">
        <v>1.2</v>
      </c>
      <c r="B6" s="98" t="s">
        <v>189</v>
      </c>
      <c r="C6" s="101" t="s">
        <v>205</v>
      </c>
      <c r="D6" s="102">
        <v>0</v>
      </c>
      <c r="E6" s="102">
        <v>1132</v>
      </c>
      <c r="F6" s="102">
        <v>0</v>
      </c>
      <c r="G6" s="115">
        <f>SUM(D6:F6)</f>
        <v>1132</v>
      </c>
    </row>
    <row r="7" spans="1:7">
      <c r="A7" s="122" t="s">
        <v>208</v>
      </c>
      <c r="B7" s="98" t="s">
        <v>193</v>
      </c>
      <c r="C7" s="101" t="s">
        <v>209</v>
      </c>
      <c r="D7" s="102">
        <v>0</v>
      </c>
      <c r="E7" s="102">
        <v>421</v>
      </c>
      <c r="F7" s="102">
        <v>0</v>
      </c>
      <c r="G7" s="115">
        <f t="shared" ref="G7:G30" si="0">SUM(D7:F7)</f>
        <v>421</v>
      </c>
    </row>
    <row r="8" spans="1:7">
      <c r="A8" s="113" t="s">
        <v>255</v>
      </c>
      <c r="B8" s="119"/>
      <c r="C8" s="120"/>
      <c r="D8" s="102"/>
      <c r="E8" s="102"/>
      <c r="F8" s="102"/>
      <c r="G8" s="115"/>
    </row>
    <row r="9" spans="1:7">
      <c r="A9" s="122">
        <v>2.1</v>
      </c>
      <c r="B9" s="98" t="s">
        <v>189</v>
      </c>
      <c r="C9" s="101" t="s">
        <v>206</v>
      </c>
      <c r="D9" s="102">
        <v>0</v>
      </c>
      <c r="E9" s="102">
        <v>19</v>
      </c>
      <c r="F9" s="102">
        <v>0</v>
      </c>
      <c r="G9" s="115">
        <f t="shared" si="0"/>
        <v>19</v>
      </c>
    </row>
    <row r="10" spans="1:7">
      <c r="A10" s="122" t="s">
        <v>210</v>
      </c>
      <c r="B10" s="98" t="s">
        <v>193</v>
      </c>
      <c r="C10" s="101" t="s">
        <v>211</v>
      </c>
      <c r="D10" s="102">
        <v>0</v>
      </c>
      <c r="E10" s="102">
        <v>220</v>
      </c>
      <c r="F10" s="102">
        <v>0</v>
      </c>
      <c r="G10" s="115">
        <f t="shared" si="0"/>
        <v>220</v>
      </c>
    </row>
    <row r="11" spans="1:7">
      <c r="A11" s="113" t="s">
        <v>256</v>
      </c>
      <c r="B11" s="119"/>
      <c r="C11" s="120"/>
      <c r="D11" s="102"/>
      <c r="E11" s="102"/>
      <c r="F11" s="102"/>
      <c r="G11" s="115"/>
    </row>
    <row r="12" spans="1:7">
      <c r="A12" s="122">
        <v>3.1</v>
      </c>
      <c r="B12" s="98" t="s">
        <v>189</v>
      </c>
      <c r="C12" s="101" t="s">
        <v>207</v>
      </c>
      <c r="D12" s="102">
        <v>0</v>
      </c>
      <c r="E12" s="102">
        <v>174000</v>
      </c>
      <c r="F12" s="102">
        <v>0</v>
      </c>
      <c r="G12" s="115">
        <f t="shared" si="0"/>
        <v>174000</v>
      </c>
    </row>
    <row r="13" spans="1:7">
      <c r="A13" s="122" t="s">
        <v>212</v>
      </c>
      <c r="B13" s="98" t="s">
        <v>193</v>
      </c>
      <c r="C13" s="101" t="s">
        <v>213</v>
      </c>
      <c r="D13" s="102">
        <v>0</v>
      </c>
      <c r="E13" s="102">
        <v>3</v>
      </c>
      <c r="F13" s="102">
        <v>0</v>
      </c>
      <c r="G13" s="115">
        <f t="shared" si="0"/>
        <v>3</v>
      </c>
    </row>
    <row r="14" spans="1:7">
      <c r="A14" s="122" t="s">
        <v>214</v>
      </c>
      <c r="B14" s="98" t="s">
        <v>193</v>
      </c>
      <c r="C14" s="101" t="s">
        <v>215</v>
      </c>
      <c r="D14" s="102">
        <v>0</v>
      </c>
      <c r="E14" s="102">
        <v>150</v>
      </c>
      <c r="F14" s="102">
        <v>0</v>
      </c>
      <c r="G14" s="115">
        <f t="shared" si="0"/>
        <v>150</v>
      </c>
    </row>
    <row r="15" spans="1:7">
      <c r="A15" s="122" t="s">
        <v>228</v>
      </c>
      <c r="B15" s="98" t="s">
        <v>193</v>
      </c>
      <c r="C15" s="101" t="s">
        <v>229</v>
      </c>
      <c r="D15" s="102">
        <v>0</v>
      </c>
      <c r="E15" s="102">
        <v>0</v>
      </c>
      <c r="F15" s="102">
        <v>0</v>
      </c>
      <c r="G15" s="115">
        <f t="shared" si="0"/>
        <v>0</v>
      </c>
    </row>
    <row r="16" spans="1:7">
      <c r="A16" s="113" t="s">
        <v>257</v>
      </c>
      <c r="B16" s="98"/>
      <c r="C16" s="101"/>
      <c r="D16" s="102"/>
      <c r="E16" s="102"/>
      <c r="F16" s="102"/>
      <c r="G16" s="115"/>
    </row>
    <row r="17" spans="1:7">
      <c r="A17" s="122">
        <v>4.2</v>
      </c>
      <c r="B17" s="98" t="s">
        <v>189</v>
      </c>
      <c r="C17" s="101" t="s">
        <v>190</v>
      </c>
      <c r="D17" s="102">
        <v>37</v>
      </c>
      <c r="E17" s="102">
        <v>0</v>
      </c>
      <c r="F17" s="102">
        <v>0</v>
      </c>
      <c r="G17" s="115">
        <f t="shared" si="0"/>
        <v>37</v>
      </c>
    </row>
    <row r="18" spans="1:7" ht="30">
      <c r="A18" s="122" t="s">
        <v>192</v>
      </c>
      <c r="B18" s="98" t="s">
        <v>193</v>
      </c>
      <c r="C18" s="101" t="s">
        <v>194</v>
      </c>
      <c r="D18" s="102">
        <v>1</v>
      </c>
      <c r="E18" s="102">
        <v>0</v>
      </c>
      <c r="F18" s="102">
        <v>0</v>
      </c>
      <c r="G18" s="115">
        <f t="shared" si="0"/>
        <v>1</v>
      </c>
    </row>
    <row r="19" spans="1:7" ht="30">
      <c r="A19" s="122" t="s">
        <v>195</v>
      </c>
      <c r="B19" s="98" t="s">
        <v>193</v>
      </c>
      <c r="C19" s="101" t="s">
        <v>196</v>
      </c>
      <c r="D19" s="102">
        <v>1</v>
      </c>
      <c r="E19" s="102">
        <v>0</v>
      </c>
      <c r="F19" s="102">
        <v>0</v>
      </c>
      <c r="G19" s="115">
        <f t="shared" si="0"/>
        <v>1</v>
      </c>
    </row>
    <row r="20" spans="1:7">
      <c r="A20" s="113" t="s">
        <v>258</v>
      </c>
      <c r="B20" s="119"/>
      <c r="C20" s="120"/>
      <c r="D20" s="102"/>
      <c r="E20" s="102"/>
      <c r="F20" s="102"/>
      <c r="G20" s="115"/>
    </row>
    <row r="21" spans="1:7">
      <c r="A21" s="122" t="s">
        <v>216</v>
      </c>
      <c r="B21" s="98" t="s">
        <v>193</v>
      </c>
      <c r="C21" s="101" t="s">
        <v>217</v>
      </c>
      <c r="D21" s="102">
        <v>0</v>
      </c>
      <c r="E21" s="102">
        <v>3</v>
      </c>
      <c r="F21" s="102">
        <v>0</v>
      </c>
      <c r="G21" s="115">
        <f t="shared" si="0"/>
        <v>3</v>
      </c>
    </row>
    <row r="22" spans="1:7">
      <c r="A22" s="113" t="s">
        <v>259</v>
      </c>
      <c r="B22" s="119"/>
      <c r="C22" s="120"/>
      <c r="D22" s="102"/>
      <c r="E22" s="102"/>
      <c r="F22" s="102"/>
      <c r="G22" s="115"/>
    </row>
    <row r="23" spans="1:7">
      <c r="A23" s="122">
        <v>6.1</v>
      </c>
      <c r="B23" s="98" t="s">
        <v>189</v>
      </c>
      <c r="C23" s="101" t="s">
        <v>191</v>
      </c>
      <c r="D23" s="102">
        <v>1233</v>
      </c>
      <c r="E23" s="102">
        <v>0</v>
      </c>
      <c r="F23" s="102">
        <f>2+1</f>
        <v>3</v>
      </c>
      <c r="G23" s="115">
        <f t="shared" si="0"/>
        <v>1236</v>
      </c>
    </row>
    <row r="24" spans="1:7">
      <c r="A24" s="122">
        <v>6.2</v>
      </c>
      <c r="B24" s="98" t="s">
        <v>189</v>
      </c>
      <c r="C24" s="101" t="s">
        <v>231</v>
      </c>
      <c r="D24" s="102">
        <v>0</v>
      </c>
      <c r="E24" s="102">
        <v>0</v>
      </c>
      <c r="F24" s="102">
        <v>1</v>
      </c>
      <c r="G24" s="115">
        <f t="shared" si="0"/>
        <v>1</v>
      </c>
    </row>
    <row r="25" spans="1:7" ht="30">
      <c r="A25" s="122" t="s">
        <v>220</v>
      </c>
      <c r="B25" s="98" t="s">
        <v>193</v>
      </c>
      <c r="C25" s="101" t="s">
        <v>221</v>
      </c>
      <c r="D25" s="102">
        <v>0</v>
      </c>
      <c r="E25" s="102">
        <v>0</v>
      </c>
      <c r="F25" s="102">
        <f>38+140+350</f>
        <v>528</v>
      </c>
      <c r="G25" s="115">
        <f t="shared" si="0"/>
        <v>528</v>
      </c>
    </row>
    <row r="26" spans="1:7" ht="30">
      <c r="A26" s="122" t="s">
        <v>222</v>
      </c>
      <c r="B26" s="98" t="s">
        <v>193</v>
      </c>
      <c r="C26" s="101" t="s">
        <v>223</v>
      </c>
      <c r="D26" s="102">
        <v>0</v>
      </c>
      <c r="E26" s="102">
        <v>0</v>
      </c>
      <c r="F26" s="102">
        <f>1+2</f>
        <v>3</v>
      </c>
      <c r="G26" s="115">
        <f t="shared" si="0"/>
        <v>3</v>
      </c>
    </row>
    <row r="27" spans="1:7" ht="30">
      <c r="A27" s="122" t="s">
        <v>197</v>
      </c>
      <c r="B27" s="98" t="s">
        <v>193</v>
      </c>
      <c r="C27" s="101" t="s">
        <v>198</v>
      </c>
      <c r="D27" s="102">
        <v>1</v>
      </c>
      <c r="E27" s="102">
        <v>0</v>
      </c>
      <c r="F27" s="102">
        <v>0</v>
      </c>
      <c r="G27" s="115">
        <f t="shared" si="0"/>
        <v>1</v>
      </c>
    </row>
    <row r="28" spans="1:7" ht="30">
      <c r="A28" s="122" t="s">
        <v>225</v>
      </c>
      <c r="B28" s="98" t="s">
        <v>193</v>
      </c>
      <c r="C28" s="101" t="s">
        <v>226</v>
      </c>
      <c r="D28" s="102">
        <v>0</v>
      </c>
      <c r="E28" s="102">
        <v>0</v>
      </c>
      <c r="F28" s="102">
        <v>1</v>
      </c>
      <c r="G28" s="115">
        <f t="shared" si="0"/>
        <v>1</v>
      </c>
    </row>
    <row r="29" spans="1:7" ht="30">
      <c r="A29" s="122" t="s">
        <v>199</v>
      </c>
      <c r="B29" s="98" t="s">
        <v>193</v>
      </c>
      <c r="C29" s="101" t="s">
        <v>200</v>
      </c>
      <c r="D29" s="102">
        <v>2</v>
      </c>
      <c r="E29" s="102">
        <v>0</v>
      </c>
      <c r="F29" s="102">
        <v>0</v>
      </c>
      <c r="G29" s="115">
        <f t="shared" si="0"/>
        <v>2</v>
      </c>
    </row>
    <row r="30" spans="1:7">
      <c r="A30" s="123" t="s">
        <v>201</v>
      </c>
      <c r="B30" s="124" t="s">
        <v>193</v>
      </c>
      <c r="C30" s="125" t="s">
        <v>202</v>
      </c>
      <c r="D30" s="116">
        <v>1</v>
      </c>
      <c r="E30" s="116">
        <v>0</v>
      </c>
      <c r="F30" s="116">
        <v>0</v>
      </c>
      <c r="G30" s="117">
        <f t="shared" si="0"/>
        <v>1</v>
      </c>
    </row>
    <row r="31" spans="1:7">
      <c r="A31" s="78"/>
      <c r="B31" s="78"/>
      <c r="C31" s="78"/>
      <c r="D31" s="121"/>
      <c r="E31" s="78"/>
      <c r="F31" s="78"/>
      <c r="G31" s="78"/>
    </row>
    <row r="32" spans="1:7">
      <c r="A32" s="127">
        <v>2020</v>
      </c>
      <c r="D32" s="118"/>
    </row>
    <row r="33" spans="1:7">
      <c r="A33" s="109" t="s">
        <v>248</v>
      </c>
      <c r="B33" s="110" t="s">
        <v>184</v>
      </c>
      <c r="C33" s="110" t="s">
        <v>249</v>
      </c>
      <c r="D33" s="111" t="s">
        <v>250</v>
      </c>
      <c r="E33" s="111" t="s">
        <v>251</v>
      </c>
      <c r="F33" s="111" t="s">
        <v>252</v>
      </c>
      <c r="G33" s="112" t="s">
        <v>253</v>
      </c>
    </row>
    <row r="34" spans="1:7">
      <c r="A34" s="113" t="s">
        <v>254</v>
      </c>
      <c r="B34" s="119"/>
      <c r="C34" s="120"/>
      <c r="D34" s="114"/>
      <c r="E34" s="78"/>
      <c r="F34" s="78"/>
      <c r="G34" s="115"/>
    </row>
    <row r="35" spans="1:7" ht="30">
      <c r="A35" s="122">
        <v>1.1000000000000001</v>
      </c>
      <c r="B35" s="98" t="s">
        <v>189</v>
      </c>
      <c r="C35" s="101" t="s">
        <v>237</v>
      </c>
      <c r="D35" s="102">
        <v>493100</v>
      </c>
      <c r="E35" s="102">
        <v>0</v>
      </c>
      <c r="F35" s="102">
        <v>0</v>
      </c>
      <c r="G35" s="115">
        <f>SUM(D35:F35)</f>
        <v>493100</v>
      </c>
    </row>
    <row r="36" spans="1:7">
      <c r="A36" s="122">
        <v>1.2</v>
      </c>
      <c r="B36" s="98" t="s">
        <v>189</v>
      </c>
      <c r="C36" s="101" t="s">
        <v>205</v>
      </c>
      <c r="D36" s="102">
        <v>372949</v>
      </c>
      <c r="E36" s="102">
        <v>0</v>
      </c>
      <c r="F36" s="102">
        <v>0</v>
      </c>
      <c r="G36" s="115">
        <f t="shared" ref="G36:G56" si="1">SUM(D36:F36)</f>
        <v>372949</v>
      </c>
    </row>
    <row r="37" spans="1:7">
      <c r="A37" s="122">
        <v>1.3</v>
      </c>
      <c r="B37" s="98" t="s">
        <v>189</v>
      </c>
      <c r="C37" s="101" t="s">
        <v>238</v>
      </c>
      <c r="D37" s="102">
        <v>16199233.600000001</v>
      </c>
      <c r="E37" s="102">
        <v>0</v>
      </c>
      <c r="F37" s="102">
        <v>0</v>
      </c>
      <c r="G37" s="115">
        <f t="shared" si="1"/>
        <v>16199233.600000001</v>
      </c>
    </row>
    <row r="38" spans="1:7">
      <c r="A38" s="122" t="s">
        <v>208</v>
      </c>
      <c r="B38" s="98" t="s">
        <v>193</v>
      </c>
      <c r="C38" s="101" t="s">
        <v>209</v>
      </c>
      <c r="D38" s="102">
        <v>546620</v>
      </c>
      <c r="E38" s="102">
        <v>0</v>
      </c>
      <c r="F38" s="102">
        <v>0</v>
      </c>
      <c r="G38" s="115">
        <f t="shared" si="1"/>
        <v>546620</v>
      </c>
    </row>
    <row r="39" spans="1:7">
      <c r="A39" s="122" t="s">
        <v>241</v>
      </c>
      <c r="B39" s="98" t="s">
        <v>193</v>
      </c>
      <c r="C39" s="101" t="s">
        <v>242</v>
      </c>
      <c r="D39" s="102">
        <v>1</v>
      </c>
      <c r="E39" s="102">
        <v>0</v>
      </c>
      <c r="F39" s="102">
        <v>0</v>
      </c>
      <c r="G39" s="115">
        <f t="shared" si="1"/>
        <v>1</v>
      </c>
    </row>
    <row r="40" spans="1:7" ht="30">
      <c r="A40" s="122" t="s">
        <v>243</v>
      </c>
      <c r="B40" s="98" t="s">
        <v>193</v>
      </c>
      <c r="C40" s="101" t="s">
        <v>244</v>
      </c>
      <c r="D40" s="102">
        <v>118</v>
      </c>
      <c r="E40" s="102">
        <v>0</v>
      </c>
      <c r="F40" s="102">
        <v>0</v>
      </c>
      <c r="G40" s="115">
        <f t="shared" si="1"/>
        <v>118</v>
      </c>
    </row>
    <row r="41" spans="1:7">
      <c r="A41" s="122" t="s">
        <v>245</v>
      </c>
      <c r="B41" s="98" t="s">
        <v>193</v>
      </c>
      <c r="C41" s="101" t="s">
        <v>246</v>
      </c>
      <c r="D41" s="102">
        <v>8163</v>
      </c>
      <c r="E41" s="102">
        <v>0</v>
      </c>
      <c r="F41" s="102">
        <v>0</v>
      </c>
      <c r="G41" s="115">
        <f t="shared" si="1"/>
        <v>8163</v>
      </c>
    </row>
    <row r="42" spans="1:7">
      <c r="A42" s="113" t="s">
        <v>255</v>
      </c>
      <c r="B42" s="119"/>
      <c r="C42" s="120"/>
      <c r="D42" s="102"/>
      <c r="E42" s="102"/>
      <c r="F42" s="102"/>
      <c r="G42" s="115"/>
    </row>
    <row r="43" spans="1:7">
      <c r="A43" s="122">
        <v>2.1</v>
      </c>
      <c r="B43" s="98" t="s">
        <v>189</v>
      </c>
      <c r="C43" s="101" t="s">
        <v>206</v>
      </c>
      <c r="D43" s="102">
        <v>2221</v>
      </c>
      <c r="E43" s="102">
        <v>0</v>
      </c>
      <c r="F43" s="102">
        <v>0</v>
      </c>
      <c r="G43" s="115">
        <f t="shared" si="1"/>
        <v>2221</v>
      </c>
    </row>
    <row r="44" spans="1:7">
      <c r="A44" s="122">
        <v>2.2999999999999998</v>
      </c>
      <c r="B44" s="98" t="s">
        <v>189</v>
      </c>
      <c r="C44" s="101" t="s">
        <v>239</v>
      </c>
      <c r="D44" s="102">
        <v>112158</v>
      </c>
      <c r="E44" s="102">
        <v>0</v>
      </c>
      <c r="F44" s="102">
        <v>0</v>
      </c>
      <c r="G44" s="115">
        <f t="shared" si="1"/>
        <v>112158</v>
      </c>
    </row>
    <row r="45" spans="1:7">
      <c r="A45" s="113" t="s">
        <v>256</v>
      </c>
      <c r="B45" s="119"/>
      <c r="C45" s="120"/>
      <c r="D45" s="102"/>
      <c r="E45" s="102"/>
      <c r="F45" s="102"/>
      <c r="G45" s="115"/>
    </row>
    <row r="46" spans="1:7">
      <c r="A46" s="122">
        <v>3.1</v>
      </c>
      <c r="B46" s="98" t="s">
        <v>189</v>
      </c>
      <c r="C46" s="101" t="s">
        <v>207</v>
      </c>
      <c r="D46" s="102">
        <v>0</v>
      </c>
      <c r="E46" s="102">
        <v>978000</v>
      </c>
      <c r="F46" s="102">
        <v>0</v>
      </c>
      <c r="G46" s="115">
        <f t="shared" si="1"/>
        <v>978000</v>
      </c>
    </row>
    <row r="47" spans="1:7">
      <c r="A47" s="122" t="s">
        <v>214</v>
      </c>
      <c r="B47" s="98" t="s">
        <v>193</v>
      </c>
      <c r="C47" s="101" t="s">
        <v>215</v>
      </c>
      <c r="D47" s="102">
        <v>0</v>
      </c>
      <c r="E47" s="102">
        <v>700</v>
      </c>
      <c r="F47" s="102">
        <v>0</v>
      </c>
      <c r="G47" s="115">
        <f t="shared" si="1"/>
        <v>700</v>
      </c>
    </row>
    <row r="48" spans="1:7">
      <c r="A48" s="113" t="s">
        <v>258</v>
      </c>
      <c r="B48" s="119"/>
      <c r="C48" s="120"/>
      <c r="D48" s="102"/>
      <c r="E48" s="102"/>
      <c r="F48" s="102"/>
      <c r="G48" s="115"/>
    </row>
    <row r="49" spans="1:7">
      <c r="A49" s="122">
        <v>5.0999999999999996</v>
      </c>
      <c r="B49" s="98" t="s">
        <v>189</v>
      </c>
      <c r="C49" s="101" t="s">
        <v>240</v>
      </c>
      <c r="D49" s="102">
        <v>1840822</v>
      </c>
      <c r="E49" s="102">
        <v>0</v>
      </c>
      <c r="F49" s="102">
        <v>0</v>
      </c>
      <c r="G49" s="115">
        <f t="shared" si="1"/>
        <v>1840822</v>
      </c>
    </row>
    <row r="50" spans="1:7">
      <c r="A50" s="113" t="s">
        <v>259</v>
      </c>
      <c r="B50" s="119"/>
      <c r="C50" s="120"/>
      <c r="D50" s="102"/>
      <c r="E50" s="102"/>
      <c r="F50" s="102"/>
      <c r="G50" s="115"/>
    </row>
    <row r="51" spans="1:7">
      <c r="A51" s="122">
        <v>6.1</v>
      </c>
      <c r="B51" s="98" t="s">
        <v>189</v>
      </c>
      <c r="C51" s="101" t="s">
        <v>191</v>
      </c>
      <c r="D51" s="102">
        <v>1</v>
      </c>
      <c r="E51" s="102">
        <v>1</v>
      </c>
      <c r="F51" s="102">
        <v>0</v>
      </c>
      <c r="G51" s="115">
        <f t="shared" si="1"/>
        <v>2</v>
      </c>
    </row>
    <row r="52" spans="1:7">
      <c r="A52" s="122">
        <v>6.2</v>
      </c>
      <c r="B52" s="98" t="s">
        <v>189</v>
      </c>
      <c r="C52" s="101" t="s">
        <v>231</v>
      </c>
      <c r="D52" s="102">
        <f>4+1</f>
        <v>5</v>
      </c>
      <c r="E52" s="102">
        <v>0</v>
      </c>
      <c r="F52" s="102">
        <v>0</v>
      </c>
      <c r="G52" s="115">
        <f t="shared" si="1"/>
        <v>5</v>
      </c>
    </row>
    <row r="53" spans="1:7" ht="30">
      <c r="A53" s="122" t="s">
        <v>220</v>
      </c>
      <c r="B53" s="98" t="s">
        <v>193</v>
      </c>
      <c r="C53" s="101" t="s">
        <v>221</v>
      </c>
      <c r="D53" s="102">
        <f>50+1056</f>
        <v>1106</v>
      </c>
      <c r="E53" s="102">
        <v>0</v>
      </c>
      <c r="F53" s="102">
        <v>0</v>
      </c>
      <c r="G53" s="115">
        <f t="shared" si="1"/>
        <v>1106</v>
      </c>
    </row>
    <row r="54" spans="1:7" ht="30">
      <c r="A54" s="122" t="s">
        <v>222</v>
      </c>
      <c r="B54" s="98" t="s">
        <v>193</v>
      </c>
      <c r="C54" s="101" t="s">
        <v>223</v>
      </c>
      <c r="D54" s="102">
        <f>6+5</f>
        <v>11</v>
      </c>
      <c r="E54" s="102">
        <v>0</v>
      </c>
      <c r="F54" s="102">
        <v>0</v>
      </c>
      <c r="G54" s="115">
        <f t="shared" si="1"/>
        <v>11</v>
      </c>
    </row>
    <row r="55" spans="1:7" ht="30">
      <c r="A55" s="122" t="s">
        <v>197</v>
      </c>
      <c r="B55" s="98" t="s">
        <v>193</v>
      </c>
      <c r="C55" s="101" t="s">
        <v>198</v>
      </c>
      <c r="D55" s="102">
        <v>1</v>
      </c>
      <c r="E55" s="102">
        <v>0</v>
      </c>
      <c r="F55" s="102">
        <v>0</v>
      </c>
      <c r="G55" s="115">
        <f t="shared" si="1"/>
        <v>1</v>
      </c>
    </row>
    <row r="56" spans="1:7">
      <c r="A56" s="123" t="s">
        <v>201</v>
      </c>
      <c r="B56" s="124" t="s">
        <v>193</v>
      </c>
      <c r="C56" s="125" t="s">
        <v>202</v>
      </c>
      <c r="D56" s="116">
        <v>2</v>
      </c>
      <c r="E56" s="116">
        <v>0</v>
      </c>
      <c r="F56" s="116">
        <v>0</v>
      </c>
      <c r="G56" s="117">
        <f t="shared" si="1"/>
        <v>2</v>
      </c>
    </row>
    <row r="58" spans="1:7">
      <c r="A58" s="127">
        <v>2021</v>
      </c>
      <c r="D58" s="118"/>
    </row>
    <row r="59" spans="1:7">
      <c r="A59" s="109" t="s">
        <v>248</v>
      </c>
      <c r="B59" s="110" t="s">
        <v>184</v>
      </c>
      <c r="C59" s="110" t="s">
        <v>249</v>
      </c>
      <c r="D59" s="111" t="s">
        <v>250</v>
      </c>
      <c r="E59" s="111" t="s">
        <v>251</v>
      </c>
      <c r="F59" s="111" t="s">
        <v>252</v>
      </c>
      <c r="G59" s="112" t="s">
        <v>253</v>
      </c>
    </row>
    <row r="60" spans="1:7">
      <c r="A60" s="113" t="s">
        <v>254</v>
      </c>
      <c r="B60" s="119"/>
      <c r="C60" s="120"/>
      <c r="D60" s="114"/>
      <c r="E60" s="78"/>
      <c r="F60" s="78"/>
      <c r="G60" s="115"/>
    </row>
    <row r="61" spans="1:7">
      <c r="A61" s="122">
        <v>1.2</v>
      </c>
      <c r="B61" s="98" t="s">
        <v>189</v>
      </c>
      <c r="C61" s="101" t="s">
        <v>205</v>
      </c>
      <c r="D61" s="102">
        <v>1050</v>
      </c>
      <c r="E61" s="102">
        <v>0</v>
      </c>
      <c r="F61" s="102">
        <v>0</v>
      </c>
      <c r="G61" s="115">
        <f>SUM(D61:F61)</f>
        <v>1050</v>
      </c>
    </row>
    <row r="62" spans="1:7">
      <c r="A62" s="122">
        <v>1.3</v>
      </c>
      <c r="B62" s="98" t="s">
        <v>189</v>
      </c>
      <c r="C62" s="101" t="s">
        <v>238</v>
      </c>
      <c r="D62" s="102">
        <v>25778</v>
      </c>
      <c r="E62" s="102">
        <v>0</v>
      </c>
      <c r="F62" s="102">
        <v>0</v>
      </c>
      <c r="G62" s="115">
        <f t="shared" ref="G62" si="2">SUM(D62:F62)</f>
        <v>25778</v>
      </c>
    </row>
    <row r="63" spans="1:7">
      <c r="A63" s="113" t="s">
        <v>256</v>
      </c>
      <c r="B63" s="119"/>
      <c r="C63" s="120"/>
      <c r="D63" s="102"/>
      <c r="E63" s="102"/>
      <c r="F63" s="102"/>
      <c r="G63" s="115"/>
    </row>
    <row r="64" spans="1:7">
      <c r="A64" s="122">
        <v>3.1</v>
      </c>
      <c r="B64" s="98" t="s">
        <v>189</v>
      </c>
      <c r="C64" s="101" t="s">
        <v>207</v>
      </c>
      <c r="D64" s="102">
        <v>1050</v>
      </c>
      <c r="E64" s="102">
        <v>0</v>
      </c>
      <c r="F64" s="102">
        <v>0</v>
      </c>
      <c r="G64" s="115">
        <f t="shared" ref="G64:G65" si="3">SUM(D64:F64)</f>
        <v>1050</v>
      </c>
    </row>
    <row r="65" spans="1:7">
      <c r="A65" s="122" t="s">
        <v>264</v>
      </c>
      <c r="B65" s="98" t="s">
        <v>193</v>
      </c>
      <c r="C65" s="101" t="s">
        <v>265</v>
      </c>
      <c r="D65" s="102">
        <v>0</v>
      </c>
      <c r="E65" s="102">
        <v>0</v>
      </c>
      <c r="F65" s="102">
        <v>0</v>
      </c>
      <c r="G65" s="115">
        <f t="shared" si="3"/>
        <v>0</v>
      </c>
    </row>
    <row r="66" spans="1:7">
      <c r="A66" s="113" t="s">
        <v>258</v>
      </c>
      <c r="B66" s="119"/>
      <c r="C66" s="120"/>
      <c r="D66" s="102"/>
      <c r="E66" s="102"/>
      <c r="F66" s="102"/>
      <c r="G66" s="115"/>
    </row>
    <row r="67" spans="1:7">
      <c r="A67" s="122" t="s">
        <v>216</v>
      </c>
      <c r="B67" s="98" t="s">
        <v>193</v>
      </c>
      <c r="C67" s="101" t="s">
        <v>217</v>
      </c>
      <c r="D67" s="102">
        <v>25776</v>
      </c>
      <c r="E67" s="102">
        <v>0</v>
      </c>
      <c r="F67" s="102">
        <v>0</v>
      </c>
      <c r="G67" s="115">
        <f t="shared" ref="G67" si="4">SUM(D67:F67)</f>
        <v>25776</v>
      </c>
    </row>
    <row r="68" spans="1:7">
      <c r="A68" s="113" t="s">
        <v>259</v>
      </c>
      <c r="B68" s="119"/>
      <c r="C68" s="120"/>
      <c r="D68" s="102"/>
      <c r="E68" s="102"/>
      <c r="F68" s="102"/>
      <c r="G68" s="115"/>
    </row>
    <row r="69" spans="1:7" ht="30">
      <c r="A69" s="123" t="s">
        <v>225</v>
      </c>
      <c r="B69" s="124" t="s">
        <v>193</v>
      </c>
      <c r="C69" s="125" t="s">
        <v>226</v>
      </c>
      <c r="D69" s="116">
        <v>1</v>
      </c>
      <c r="E69" s="116">
        <v>0</v>
      </c>
      <c r="F69" s="116">
        <v>0</v>
      </c>
      <c r="G69" s="117">
        <f t="shared" ref="G69" si="5">SUM(D69:F69)</f>
        <v>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CE0DD05784D2E468DC32DA4AB615478" ma:contentTypeVersion="32" ma:contentTypeDescription="Create a new document." ma:contentTypeScope="" ma:versionID="985adb6f0f3ec1738ce88d338b72f31e">
  <xsd:schema xmlns:xsd="http://www.w3.org/2001/XMLSchema" xmlns:xs="http://www.w3.org/2001/XMLSchema" xmlns:p="http://schemas.microsoft.com/office/2006/metadata/properties" xmlns:ns2="c1fdd505-2570-46c2-bd04-3e0f2d874cf5" xmlns:ns3="a4fb19f8-e303-47ed-b2f8-d8a5044c492f" xmlns:ns4="600e8ff9-9ee0-49b5-be24-8a4cae0e22ab" targetNamespace="http://schemas.microsoft.com/office/2006/metadata/properties" ma:root="true" ma:fieldsID="28cd9d985108e0f66a791d028fe8b294" ns2:_="" ns3:_="" ns4:_="">
    <xsd:import namespace="c1fdd505-2570-46c2-bd04-3e0f2d874cf5"/>
    <xsd:import namespace="a4fb19f8-e303-47ed-b2f8-d8a5044c492f"/>
    <xsd:import namespace="600e8ff9-9ee0-49b5-be24-8a4cae0e22ab"/>
    <xsd:element name="properties">
      <xsd:complexType>
        <xsd:sequence>
          <xsd:element name="documentManagement">
            <xsd:complexType>
              <xsd:all>
                <xsd:element ref="ns2:j78542b1fffc4a1c84659474212e3133" minOccurs="0"/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3:File_x0020_Description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frvh" minOccurs="0"/>
                <xsd:element ref="ns3:_Flow_SignoffStatus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fdd505-2570-46c2-bd04-3e0f2d874cf5" elementFormDefault="qualified">
    <xsd:import namespace="http://schemas.microsoft.com/office/2006/documentManagement/types"/>
    <xsd:import namespace="http://schemas.microsoft.com/office/infopath/2007/PartnerControls"/>
    <xsd:element name="j78542b1fffc4a1c84659474212e3133" ma:index="9" nillable="true" ma:taxonomy="true" ma:internalName="j78542b1fffc4a1c84659474212e3133" ma:taxonomyFieldName="ADBContentGroup" ma:displayName="Content Group" ma:readOnly="false" ma:default="3;#SPD|9a9a4b60-d9f6-4f48-88d9-fa0c32663524" ma:fieldId="{378542b1-fffc-4a1c-8465-9474212e3133}" ma:taxonomyMulti="true" ma:sspId="115af50e-efb3-4a0e-b425-875ff625e09e" ma:termSetId="2a9ffbee-93a5-418b-bcdb-8d6817936e6b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fb19f8-e303-47ed-b2f8-d8a5044c492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fals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false">
      <xsd:simpleType>
        <xsd:restriction base="dms:Note"/>
      </xsd:simpleType>
    </xsd:element>
    <xsd:element name="File_x0020_Description" ma:index="16" nillable="true" ma:displayName="File Description" ma:description="File Description" ma:format="Dropdown" ma:internalName="File_x0020_Description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8" nillable="true" ma:displayName="Tags" ma:internalName="MediaServiceAutoTags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frvh" ma:index="21" nillable="true" ma:displayName="Source" ma:internalName="frvh">
      <xsd:simpleType>
        <xsd:restriction base="dms:Text"/>
      </xsd:simpleType>
    </xsd:element>
    <xsd:element name="_Flow_SignoffStatus" ma:index="22" nillable="true" ma:displayName="Sign-off status" ma:internalName="Sign_x002d_off_x0020_status">
      <xsd:simpleType>
        <xsd:restriction base="dms:Text"/>
      </xsd:simpleType>
    </xsd:element>
    <xsd:element name="MediaServiceGenerationTime" ma:index="2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7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9" nillable="true" ma:taxonomy="true" ma:internalName="lcf76f155ced4ddcb4097134ff3c332f" ma:taxonomyFieldName="MediaServiceImageTags" ma:displayName="Image Tags" ma:readOnly="false" ma:fieldId="{5cf76f15-5ced-4ddc-b409-7134ff3c332f}" ma:taxonomyMulti="true" ma:sspId="115af50e-efb3-4a0e-b425-875ff625e0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0e8ff9-9ee0-49b5-be24-8a4cae0e22ab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a4fb19f8-e303-47ed-b2f8-d8a5044c492f" xsi:nil="true"/>
    <File_x0020_Description xmlns="a4fb19f8-e303-47ed-b2f8-d8a5044c492f" xsi:nil="true"/>
    <j78542b1fffc4a1c84659474212e3133 xmlns="c1fdd505-2570-46c2-bd04-3e0f2d874cf5">
      <Terms xmlns="http://schemas.microsoft.com/office/infopath/2007/PartnerControls">
        <TermInfo xmlns="http://schemas.microsoft.com/office/infopath/2007/PartnerControls">
          <TermName xmlns="http://schemas.microsoft.com/office/infopath/2007/PartnerControls">SPD</TermName>
          <TermId xmlns="http://schemas.microsoft.com/office/infopath/2007/PartnerControls">9a9a4b60-d9f6-4f48-88d9-fa0c32663524</TermId>
        </TermInfo>
      </Terms>
    </j78542b1fffc4a1c84659474212e3133>
    <frvh xmlns="a4fb19f8-e303-47ed-b2f8-d8a5044c492f" xsi:nil="true"/>
    <MediaServiceMetadata xmlns="a4fb19f8-e303-47ed-b2f8-d8a5044c492f" xsi:nil="true"/>
    <MediaServiceFastMetadata xmlns="a4fb19f8-e303-47ed-b2f8-d8a5044c492f" xsi:nil="true"/>
    <lcf76f155ced4ddcb4097134ff3c332f xmlns="a4fb19f8-e303-47ed-b2f8-d8a5044c492f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7ABA5E7-808A-48FB-89AF-8D4A2DCE6358}"/>
</file>

<file path=customXml/itemProps2.xml><?xml version="1.0" encoding="utf-8"?>
<ds:datastoreItem xmlns:ds="http://schemas.openxmlformats.org/officeDocument/2006/customXml" ds:itemID="{6858190B-8F19-435F-B6D7-3189B406E2D7}"/>
</file>

<file path=customXml/itemProps3.xml><?xml version="1.0" encoding="utf-8"?>
<ds:datastoreItem xmlns:ds="http://schemas.openxmlformats.org/officeDocument/2006/customXml" ds:itemID="{0B4B6A16-0690-42FA-9EC1-51E7888B0AF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Asian Development Bank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s2d</dc:creator>
  <cp:keywords/>
  <dc:description/>
  <cp:lastModifiedBy>Sharon Lynn Dela Torre</cp:lastModifiedBy>
  <cp:revision/>
  <dcterms:created xsi:type="dcterms:W3CDTF">2019-04-10T06:09:13Z</dcterms:created>
  <dcterms:modified xsi:type="dcterms:W3CDTF">2022-05-24T10:01:38Z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0x0101003CE0DD05784D2E468DC32DA4AB615478</vt:lpwstr>
  </property>
  <property fmtid="{D5CDD505-2E9C-101B-9397-08002B2CF9AE}" pid="3" name="TaxCatchAll">
    <vt:lpwstr>1;#English|16ac8743-31bb-43f8-9a73-533a041667d6;#3;#SPD|9a9a4b60-d9f6-4f48-88d9-fa0c32663524</vt:lpwstr>
  </property>
  <property fmtid="{D5CDD505-2E9C-101B-9397-08002B2CF9AE}" pid="4" name="h00e4aaaf4624e24a7df7f06faa038c6">
    <vt:lpwstr>English|16ac8743-31bb-43f8-9a73-533a041667d6</vt:lpwstr>
  </property>
  <property fmtid="{D5CDD505-2E9C-101B-9397-08002B2CF9AE}" pid="5" name="ADBCountry">
    <vt:lpwstr/>
  </property>
  <property fmtid="{D5CDD505-2E9C-101B-9397-08002B2CF9AE}" pid="6" name="d61536b25a8a4fedb48bb564279be82a">
    <vt:lpwstr/>
  </property>
  <property fmtid="{D5CDD505-2E9C-101B-9397-08002B2CF9AE}" pid="7" name="ADBContentGroup">
    <vt:lpwstr>3;#SPD|9a9a4b60-d9f6-4f48-88d9-fa0c32663524</vt:lpwstr>
  </property>
  <property fmtid="{D5CDD505-2E9C-101B-9397-08002B2CF9AE}" pid="8" name="ADBSector">
    <vt:lpwstr/>
  </property>
  <property fmtid="{D5CDD505-2E9C-101B-9397-08002B2CF9AE}" pid="9" name="d01a0ce1b141461dbfb235a3ab729a2c">
    <vt:lpwstr/>
  </property>
  <property fmtid="{D5CDD505-2E9C-101B-9397-08002B2CF9AE}" pid="10" name="ADBDocumentSecurity">
    <vt:lpwstr/>
  </property>
  <property fmtid="{D5CDD505-2E9C-101B-9397-08002B2CF9AE}" pid="11" name="ADBDocumentLanguage">
    <vt:lpwstr>1;#English|16ac8743-31bb-43f8-9a73-533a041667d6</vt:lpwstr>
  </property>
  <property fmtid="{D5CDD505-2E9C-101B-9397-08002B2CF9AE}" pid="12" name="ADBDocumentType">
    <vt:lpwstr/>
  </property>
  <property fmtid="{D5CDD505-2E9C-101B-9397-08002B2CF9AE}" pid="13" name="ADBDepartmentOwner">
    <vt:lpwstr/>
  </property>
  <property fmtid="{D5CDD505-2E9C-101B-9397-08002B2CF9AE}" pid="14" name="p030e467f78f45b4ae8f7e2c17ea4d82">
    <vt:lpwstr/>
  </property>
  <property fmtid="{D5CDD505-2E9C-101B-9397-08002B2CF9AE}" pid="15" name="a37ff23a602146d4934a49238d370ca5">
    <vt:lpwstr/>
  </property>
  <property fmtid="{D5CDD505-2E9C-101B-9397-08002B2CF9AE}" pid="16" name="k985dbdc596c44d7acaf8184f33920f0">
    <vt:lpwstr/>
  </property>
  <property fmtid="{D5CDD505-2E9C-101B-9397-08002B2CF9AE}" pid="17" name="MediaServiceImageTags">
    <vt:lpwstr/>
  </property>
</Properties>
</file>