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120" yWindow="-120" windowWidth="25440" windowHeight="15390"/>
  </bookViews>
  <sheets>
    <sheet name="Sheet1" sheetId="1" r:id="rId1"/>
    <sheet name="Sheet2" sheetId="2" r:id="rId2"/>
    <sheet name="Sheet3" sheetId="3" r:id="rId3"/>
  </sheets>
  <definedNames>
    <definedName name="_xlnm.Print_Area" localSheetId="0">Sheet1!$A$1:$H$108</definedName>
    <definedName name="_xlnm.Print_Titles" localSheetId="0">Sheet1!$11:$11</definedName>
  </definedName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98" i="1" l="1"/>
  <c r="C98" i="1"/>
  <c r="C93" i="1"/>
  <c r="E71" i="1"/>
  <c r="C71" i="1"/>
  <c r="C66" i="1"/>
  <c r="E51" i="1"/>
  <c r="C51" i="1"/>
  <c r="E39" i="1"/>
  <c r="C39" i="1"/>
  <c r="C28" i="1"/>
  <c r="C25" i="1"/>
  <c r="C13" i="1" s="1"/>
  <c r="E13" i="1"/>
  <c r="E103" i="1" l="1"/>
</calcChain>
</file>

<file path=xl/sharedStrings.xml><?xml version="1.0" encoding="utf-8"?>
<sst xmlns="http://schemas.openxmlformats.org/spreadsheetml/2006/main" count="104" uniqueCount="66">
  <si>
    <t>CENTRAL AND WEST ASIA</t>
  </si>
  <si>
    <t>EAST ASIA</t>
  </si>
  <si>
    <t>SOUTH ASIA</t>
  </si>
  <si>
    <t>SOUTHEAST ASIA</t>
  </si>
  <si>
    <t xml:space="preserve">Source 
of Cofinancing </t>
  </si>
  <si>
    <r>
      <t>ADB 
Amount</t>
    </r>
    <r>
      <rPr>
        <vertAlign val="superscript"/>
        <sz val="10"/>
        <color theme="1"/>
        <rFont val="Arial"/>
        <family val="2"/>
      </rPr>
      <t>a</t>
    </r>
  </si>
  <si>
    <t>Participants under risk transfer arrangements</t>
  </si>
  <si>
    <t>($ million)</t>
  </si>
  <si>
    <t>REGIONAL</t>
  </si>
  <si>
    <t xml:space="preserve">   Armenia</t>
  </si>
  <si>
    <t xml:space="preserve">   Georgia</t>
  </si>
  <si>
    <t xml:space="preserve">   Pakistan</t>
  </si>
  <si>
    <t xml:space="preserve">   Uzbekistan</t>
  </si>
  <si>
    <t xml:space="preserve">   China, People’s Republic of</t>
  </si>
  <si>
    <t xml:space="preserve">   Mongolia</t>
  </si>
  <si>
    <t xml:space="preserve">   Bangladesh</t>
  </si>
  <si>
    <t xml:space="preserve">   India</t>
  </si>
  <si>
    <t xml:space="preserve">   Indonesia</t>
  </si>
  <si>
    <t xml:space="preserve">   Thailand</t>
  </si>
  <si>
    <t xml:space="preserve">   Viet Nam</t>
  </si>
  <si>
    <t>European Bank for Reconstruction and Development</t>
  </si>
  <si>
    <t xml:space="preserve">   Risk Transfer Arrangements</t>
  </si>
  <si>
    <t>Microfinance Risk Participation and Guarantee Program</t>
  </si>
  <si>
    <t>Region/Country/Project Name</t>
  </si>
  <si>
    <r>
      <rPr>
        <vertAlign val="superscript"/>
        <sz val="8"/>
        <color theme="1"/>
        <rFont val="Arial"/>
        <family val="2"/>
      </rPr>
      <t>a</t>
    </r>
    <r>
      <rPr>
        <sz val="8"/>
        <color theme="1"/>
        <rFont val="Arial"/>
        <family val="2"/>
      </rPr>
      <t xml:space="preserve"> For projects, this refers to the approved amount. For Trade and Supply Chain Finance Program and Microfinance Program, this refers to the committed amount.</t>
    </r>
  </si>
  <si>
    <t>Trade and Supply Chain Finance Program</t>
  </si>
  <si>
    <t>Nepal</t>
  </si>
  <si>
    <t>Sri Lanka</t>
  </si>
  <si>
    <t>Malaysia</t>
  </si>
  <si>
    <t>Commercial Cofinancing</t>
  </si>
  <si>
    <t>ADB = Asian Development Bank.</t>
  </si>
  <si>
    <t>Projects Involving Commercial Cofinancing, 2021</t>
  </si>
  <si>
    <t>ENA Investment Program Phase 2</t>
  </si>
  <si>
    <t xml:space="preserve">   Azerbaijan</t>
  </si>
  <si>
    <t>Avrora COVID-19 Staple Food Supply Chain Support Project</t>
  </si>
  <si>
    <t>Georgian Railway Green Bond Project</t>
  </si>
  <si>
    <t xml:space="preserve">   Tajikistan</t>
  </si>
  <si>
    <t>Standard Chartered Bank</t>
  </si>
  <si>
    <t>CDC Group, Leapfrog Investments, Premji Invest</t>
  </si>
  <si>
    <t>Citibank, Standard Chartered Bank, Kotak Mahindra Bank</t>
  </si>
  <si>
    <t xml:space="preserve">   Cambodia</t>
  </si>
  <si>
    <t>Prime Road National Solar Park</t>
  </si>
  <si>
    <t>BlueOrchard Microfinance Fund</t>
  </si>
  <si>
    <t>Cimory Inclusive Dairy Value Chain Project</t>
  </si>
  <si>
    <t>Green Yellow Rooftop Solar Project</t>
  </si>
  <si>
    <t>Lotus Wind Power Project</t>
  </si>
  <si>
    <t>Shubham Supporting Housing Finance in Semi- 
   and Peri-Urban Areas Project</t>
  </si>
  <si>
    <t xml:space="preserve">Zhujiang Financial Leasing Small and Medium-Sized 
   Enterprises Finance </t>
  </si>
  <si>
    <t>GIC (Singapore), Goldman Sachs Asset Management 
   (Singapore), Fidelity International, PT Schroder 
   Investment Management</t>
  </si>
  <si>
    <t>Kasikornbank Public Co. Ltd.; ResponsAbility Access 
   to Clean Power Fund S.A., SICAV-SIF; Global Climate 
   Partnership Fund S.A., SICAV-SIF</t>
  </si>
  <si>
    <t>Kasikornbank Public Co. Ltd., Bangkok Bank Public Co., Ltd., 
   Standard Chartered Bank (Thai) Public Company Ltd., 
   Industrial and Commercial Bank of China (Thai) Public Co. 
   Ltd., Kiatnakin Phatra Bank Public Company Limited</t>
  </si>
  <si>
    <t>Bank of China (Hong Kong) Limited, Bank of China Limited 
   Macau Branch, Societe Generale (Singapore Branch), 
   Triodos Groenfonds N.V., Export Finance Australia, JICA</t>
  </si>
  <si>
    <t>Participants under risk transfer arrangements and 
   co-investors in Private Equity Funds</t>
  </si>
  <si>
    <t>Tien Phong Bank Expanding Access to Finance for Small 
   and Medium-Sized Enterprises
    Owned and Led by Women Project</t>
  </si>
  <si>
    <t>Vietnam International Bank Supporting Small and Medium-Sized 
   Enterprises and Improving Living Conditions Project</t>
  </si>
  <si>
    <t>Various international banks/financial institutions</t>
  </si>
  <si>
    <t>Japan International Cooperation Agency</t>
  </si>
  <si>
    <t>Bank of Georgia COVID-19 Response to Support Micro, 
   Small, and Medium-Sized Enterprise</t>
  </si>
  <si>
    <t>Deutsche Investitions- und Entwicklungsgesellschaft</t>
  </si>
  <si>
    <t>BRED Bank Populaire S.A., Norfund, Export–Import Bank 
   of Thailand, JICA, IFC</t>
  </si>
  <si>
    <t xml:space="preserve">Deutsche Investitions- und Entwicklungsgesellschaft </t>
  </si>
  <si>
    <t>Total Commercial Cofinancing</t>
  </si>
  <si>
    <t xml:space="preserve">   Risk Transfer Arrangements/Parallel Private Equity 
      Fund Cofinancing </t>
  </si>
  <si>
    <t>United Overseas Bank Limited, Bank of Communications 
   Co., Ltd (acting through its Offshore Banking Unit; State 
   Bank of India,Tokyo Branch;  Industrial and Commercial 
   Bank of China Limited, Hong Kong Branch; Banque 
   Internationale De Commerce–BRED; Kiatnakin Phatra 
   Bank Public Company Limited; Kasikornbank Public 
   Company Limited;First Commercial Bank, Offshore 
   Banking Branch; Taiwan Cooperative Bank, Offshore 
   Banking Branch; Hua Nan Commercial Bank, Ltd–
   Offshore Banking Branch</t>
  </si>
  <si>
    <t>B.Grimm Viet Nam Solar Power Project–Dau Thieng Project</t>
  </si>
  <si>
    <t>Note: Numbers may not sum precisely because of rounding.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</si>
</sst>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5" x14ac:knownFonts="1">
    <font>
      <sz val="11"/>
      <color theme="1"/>
      <name val="Calibri"/>
      <family val="2"/>
      <scheme val="minor"/>
    </font>
    <font>
      <sz val="10"/>
      <color theme="1"/>
      <name val="Arial"/>
      <family val="2"/>
    </font>
    <font>
      <b/>
      <sz val="10"/>
      <color theme="1"/>
      <name val="Arial"/>
      <family val="2"/>
    </font>
    <font>
      <sz val="10"/>
      <name val="Arial"/>
      <family val="2"/>
    </font>
    <font>
      <b/>
      <sz val="10"/>
      <color rgb="FFFF0000"/>
      <name val="Arial"/>
      <family val="2"/>
    </font>
    <font>
      <b/>
      <sz val="10"/>
      <name val="Arial"/>
      <family val="2"/>
    </font>
    <font>
      <vertAlign val="superscript"/>
      <sz val="10"/>
      <color theme="1"/>
      <name val="Arial"/>
      <family val="2"/>
    </font>
    <font>
      <sz val="8"/>
      <name val="Calibri"/>
      <family val="2"/>
      <scheme val="minor"/>
    </font>
    <font>
      <b/>
      <sz val="10"/>
      <color rgb="FF007DB7"/>
      <name val="Arial"/>
      <family val="2"/>
    </font>
    <font>
      <sz val="10"/>
      <color rgb="FF007DB7"/>
      <name val="Arial"/>
      <family val="2"/>
    </font>
    <font>
      <u/>
      <sz val="11"/>
      <color theme="10"/>
      <name val="Calibri"/>
      <family val="2"/>
      <scheme val="minor"/>
    </font>
    <font>
      <u/>
      <sz val="11"/>
      <color theme="11"/>
      <name val="Calibri"/>
      <family val="2"/>
      <scheme val="minor"/>
    </font>
    <font>
      <sz val="8"/>
      <color theme="1"/>
      <name val="Arial"/>
      <family val="2"/>
    </font>
    <font>
      <vertAlign val="superscript"/>
      <sz val="8"/>
      <color theme="1"/>
      <name val="Arial"/>
      <family val="2"/>
    </font>
    <font>
      <sz val="8"/>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auto="1"/>
      </top>
      <bottom style="thin">
        <color auto="1"/>
      </bottom>
      <diagonal/>
    </border>
    <border>
      <left/>
      <right/>
      <top style="thin">
        <color auto="1"/>
      </top>
      <bottom/>
      <diagonal/>
    </border>
  </borders>
  <cellStyleXfs count="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50">
    <xf numFmtId="0" fontId="0" fillId="0" borderId="0" xfId="0"/>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left" vertical="center"/>
    </xf>
    <xf numFmtId="0" fontId="1" fillId="2" borderId="0" xfId="0" applyFont="1" applyFill="1" applyAlignment="1">
      <alignment vertical="center" wrapText="1"/>
    </xf>
    <xf numFmtId="0" fontId="1" fillId="0" borderId="0" xfId="0" applyFont="1" applyAlignment="1">
      <alignment vertical="top" wrapText="1"/>
    </xf>
    <xf numFmtId="4" fontId="1" fillId="0" borderId="0" xfId="0" applyNumberFormat="1" applyFont="1" applyAlignment="1">
      <alignment vertical="top" wrapText="1"/>
    </xf>
    <xf numFmtId="0" fontId="5" fillId="0" borderId="0" xfId="0" applyFont="1" applyAlignment="1">
      <alignment vertical="center" wrapText="1"/>
    </xf>
    <xf numFmtId="0" fontId="5" fillId="0" borderId="0" xfId="0" applyFont="1" applyAlignment="1">
      <alignment horizontal="left" vertical="top" indent="4"/>
    </xf>
    <xf numFmtId="4" fontId="1" fillId="2" borderId="0" xfId="0" applyNumberFormat="1" applyFont="1" applyFill="1" applyAlignment="1">
      <alignment vertical="top" wrapText="1"/>
    </xf>
    <xf numFmtId="4" fontId="2" fillId="2" borderId="0" xfId="0" applyNumberFormat="1" applyFont="1" applyFill="1" applyAlignment="1">
      <alignment vertical="top" wrapText="1"/>
    </xf>
    <xf numFmtId="0" fontId="2" fillId="0" borderId="0" xfId="0" applyFont="1" applyAlignment="1">
      <alignment horizontal="center" vertical="top" wrapText="1"/>
    </xf>
    <xf numFmtId="4" fontId="5" fillId="0" borderId="0" xfId="0" applyNumberFormat="1" applyFont="1" applyAlignment="1">
      <alignment vertical="top" wrapText="1"/>
    </xf>
    <xf numFmtId="4" fontId="4" fillId="0" borderId="0" xfId="0" applyNumberFormat="1" applyFont="1" applyAlignment="1">
      <alignment vertical="top" wrapText="1"/>
    </xf>
    <xf numFmtId="43" fontId="5" fillId="0" borderId="0" xfId="0" applyNumberFormat="1" applyFont="1" applyAlignment="1">
      <alignment vertical="top" wrapText="1"/>
    </xf>
    <xf numFmtId="0" fontId="2" fillId="0" borderId="1" xfId="0" applyFont="1" applyBorder="1" applyAlignment="1">
      <alignment horizontal="center" wrapText="1"/>
    </xf>
    <xf numFmtId="0" fontId="1" fillId="2" borderId="0" xfId="0" applyFont="1" applyFill="1" applyAlignment="1">
      <alignment vertical="top" wrapText="1"/>
    </xf>
    <xf numFmtId="0" fontId="2" fillId="2" borderId="0" xfId="0" applyFont="1" applyFill="1" applyAlignment="1">
      <alignment vertical="top"/>
    </xf>
    <xf numFmtId="4" fontId="2" fillId="2" borderId="0" xfId="0" applyNumberFormat="1" applyFont="1" applyFill="1" applyAlignment="1">
      <alignment horizontal="right" vertical="top" wrapText="1"/>
    </xf>
    <xf numFmtId="0" fontId="2" fillId="2" borderId="0" xfId="0" applyFont="1" applyFill="1" applyAlignment="1">
      <alignment horizontal="right" vertical="top" wrapText="1"/>
    </xf>
    <xf numFmtId="39" fontId="1" fillId="2" borderId="0" xfId="0" applyNumberFormat="1" applyFont="1" applyFill="1" applyAlignment="1">
      <alignment horizontal="right" vertical="top" wrapText="1"/>
    </xf>
    <xf numFmtId="0" fontId="1" fillId="2" borderId="0" xfId="0" applyFont="1" applyFill="1" applyAlignment="1">
      <alignment horizontal="right" vertical="top" wrapText="1"/>
    </xf>
    <xf numFmtId="0" fontId="3" fillId="2" borderId="0" xfId="0" applyFont="1" applyFill="1" applyAlignment="1">
      <alignment vertical="top" wrapText="1"/>
    </xf>
    <xf numFmtId="0" fontId="2" fillId="2" borderId="0" xfId="0" applyFont="1" applyFill="1" applyAlignment="1">
      <alignment vertical="top" wrapText="1"/>
    </xf>
    <xf numFmtId="0" fontId="2"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lignment horizontal="left" vertical="top" wrapText="1" indent="1"/>
    </xf>
    <xf numFmtId="0" fontId="5" fillId="2" borderId="0" xfId="0" applyFont="1" applyFill="1" applyAlignment="1">
      <alignment horizontal="left" vertical="top" wrapText="1" indent="1"/>
    </xf>
    <xf numFmtId="0" fontId="5" fillId="2" borderId="0" xfId="0" applyFont="1" applyFill="1" applyAlignment="1">
      <alignment horizontal="left" vertical="top" wrapText="1"/>
    </xf>
    <xf numFmtId="0" fontId="1" fillId="2" borderId="0" xfId="0" quotePrefix="1" applyFont="1" applyFill="1" applyAlignment="1">
      <alignment horizontal="left" vertical="top" wrapText="1" indent="2"/>
    </xf>
    <xf numFmtId="0" fontId="1" fillId="2" borderId="0" xfId="0" applyFont="1" applyFill="1" applyAlignment="1">
      <alignment horizontal="left" vertical="top" wrapText="1" indent="2"/>
    </xf>
    <xf numFmtId="0" fontId="3" fillId="2" borderId="0" xfId="0" applyFont="1" applyFill="1" applyAlignment="1">
      <alignment horizontal="left" vertical="top"/>
    </xf>
    <xf numFmtId="0" fontId="1" fillId="2" borderId="0" xfId="0" applyFont="1" applyFill="1" applyAlignment="1">
      <alignment horizontal="left" vertical="top" indent="2"/>
    </xf>
    <xf numFmtId="0" fontId="2" fillId="2" borderId="0" xfId="0" applyFont="1" applyFill="1" applyAlignment="1">
      <alignment horizontal="left" vertical="top" wrapText="1"/>
    </xf>
    <xf numFmtId="2" fontId="1" fillId="2" borderId="0" xfId="0" applyNumberFormat="1" applyFont="1" applyFill="1" applyAlignment="1">
      <alignment vertical="top" wrapText="1"/>
    </xf>
    <xf numFmtId="0" fontId="2" fillId="2" borderId="0" xfId="0" applyFont="1" applyFill="1" applyAlignment="1">
      <alignment horizontal="center" vertical="top" wrapText="1"/>
    </xf>
    <xf numFmtId="0" fontId="14" fillId="0" borderId="2" xfId="0" applyFont="1" applyBorder="1" applyAlignment="1">
      <alignment horizontal="left" wrapText="1"/>
    </xf>
    <xf numFmtId="0" fontId="1" fillId="2" borderId="0" xfId="0" applyFont="1" applyFill="1" applyAlignment="1">
      <alignment horizontal="left" vertical="top" indent="2"/>
    </xf>
    <xf numFmtId="0" fontId="2" fillId="2" borderId="0" xfId="0" applyFont="1" applyFill="1" applyAlignment="1">
      <alignment horizontal="left" vertical="top" wrapText="1"/>
    </xf>
    <xf numFmtId="0" fontId="1" fillId="2" borderId="0" xfId="0" applyFont="1" applyFill="1" applyAlignment="1">
      <alignment horizontal="left" vertical="top" wrapText="1" indent="2"/>
    </xf>
    <xf numFmtId="0" fontId="1" fillId="2" borderId="0" xfId="0" quotePrefix="1" applyFont="1" applyFill="1" applyAlignment="1">
      <alignment horizontal="left" vertical="top" wrapText="1" indent="2"/>
    </xf>
    <xf numFmtId="0" fontId="2" fillId="0" borderId="1" xfId="0" applyFont="1" applyBorder="1" applyAlignment="1">
      <alignment horizontal="left" wrapText="1"/>
    </xf>
    <xf numFmtId="0" fontId="2" fillId="0" borderId="1" xfId="0" applyFont="1" applyBorder="1" applyAlignment="1">
      <alignment horizontal="center" wrapText="1"/>
    </xf>
    <xf numFmtId="0" fontId="14" fillId="0" borderId="0" xfId="0" applyFont="1" applyBorder="1" applyAlignment="1">
      <alignment horizontal="left" vertical="center" wrapText="1"/>
    </xf>
    <xf numFmtId="0" fontId="12" fillId="0" borderId="0" xfId="0" applyFont="1" applyAlignment="1">
      <alignment vertical="center"/>
    </xf>
    <xf numFmtId="4" fontId="1" fillId="0" borderId="0" xfId="0" applyNumberFormat="1" applyFont="1" applyAlignment="1">
      <alignment vertical="center" wrapText="1"/>
    </xf>
    <xf numFmtId="4" fontId="3" fillId="0" borderId="0" xfId="0" applyNumberFormat="1" applyFont="1" applyAlignment="1">
      <alignment vertical="center" wrapText="1"/>
    </xf>
    <xf numFmtId="0" fontId="3" fillId="0" borderId="0" xfId="0" applyFont="1" applyAlignment="1">
      <alignment vertical="center"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520105</xdr:colOff>
      <xdr:row>0</xdr:row>
      <xdr:rowOff>24679</xdr:rowOff>
    </xdr:from>
    <xdr:to>
      <xdr:col>2</xdr:col>
      <xdr:colOff>614665</xdr:colOff>
      <xdr:row>4</xdr:row>
      <xdr:rowOff>722</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520105" y="24679"/>
          <a:ext cx="3751480" cy="622382"/>
        </a:xfrm>
        <a:prstGeom prst="rect">
          <a:avLst/>
        </a:prstGeom>
        <a:noFill/>
        <a:ln w="9525" cmpd="sng">
          <a:noFill/>
        </a:ln>
        <a:effectLst/>
      </xdr:spPr>
      <xdr:txBody>
        <a:bodyPr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ysClr val="windowText" lastClr="000000"/>
              </a:solidFill>
              <a:effectLst/>
              <a:uLnTx/>
              <a:uFillTx/>
              <a:latin typeface="Arial" pitchFamily="34" charset="0"/>
              <a:ea typeface="+mn-ea"/>
              <a:cs typeface="Arial" pitchFamily="34" charset="0"/>
            </a:rPr>
            <a:t>ANNUAL REPORT 2021</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https://www.adb.org/documents/adb-annual-report-2021</a:t>
          </a:r>
          <a:endParaRPr kumimoji="0" lang="en-US" sz="900" b="0" i="0" u="none" strike="noStrike" kern="0" cap="none" spc="0" normalizeH="0" baseline="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a:ln>
                <a:noFill/>
              </a:ln>
              <a:solidFill>
                <a:sysClr val="windowText" lastClr="000000"/>
              </a:solidFill>
              <a:effectLst/>
              <a:uLnTx/>
              <a:uFillTx/>
              <a:latin typeface="Arial" pitchFamily="34" charset="0"/>
              <a:ea typeface="+mn-ea"/>
              <a:cs typeface="Arial" pitchFamily="34" charset="0"/>
            </a:rPr>
            <a:t>Keywords: cofinancing, commercial cofinancing, private sector, nonsovereign</a:t>
          </a:r>
        </a:p>
      </xdr:txBody>
    </xdr:sp>
    <xdr:clientData/>
  </xdr:twoCellAnchor>
  <xdr:twoCellAnchor editAs="oneCell">
    <xdr:from>
      <xdr:col>0</xdr:col>
      <xdr:colOff>36477</xdr:colOff>
      <xdr:row>0</xdr:row>
      <xdr:rowOff>56742</xdr:rowOff>
    </xdr:from>
    <xdr:to>
      <xdr:col>0</xdr:col>
      <xdr:colOff>419513</xdr:colOff>
      <xdr:row>3</xdr:row>
      <xdr:rowOff>71749</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77" y="56742"/>
          <a:ext cx="383036" cy="5013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117"/>
  <sheetViews>
    <sheetView tabSelected="1" topLeftCell="A93" zoomScale="160" zoomScaleNormal="160" zoomScalePageLayoutView="125" workbookViewId="0">
      <selection activeCell="A109" sqref="A109"/>
    </sheetView>
  </sheetViews>
  <sheetFormatPr defaultColWidth="8.85546875" defaultRowHeight="12.75" x14ac:dyDescent="0.25"/>
  <cols>
    <col min="1" max="1" width="23.7109375" style="2" customWidth="1"/>
    <col min="2" max="2" width="31.140625" style="2" customWidth="1"/>
    <col min="3" max="3" width="9.7109375" style="7" customWidth="1"/>
    <col min="4" max="4" width="2.42578125" style="7" customWidth="1"/>
    <col min="5" max="5" width="10.42578125" style="7" customWidth="1"/>
    <col min="6" max="7" width="2.42578125" style="7" customWidth="1"/>
    <col min="8" max="8" width="50.28515625" style="7" customWidth="1"/>
    <col min="9" max="9" width="7.140625" style="2" customWidth="1"/>
    <col min="10" max="16384" width="8.85546875" style="2"/>
  </cols>
  <sheetData>
    <row r="8" spans="1:8" x14ac:dyDescent="0.25">
      <c r="A8" s="3" t="s">
        <v>31</v>
      </c>
    </row>
    <row r="9" spans="1:8" x14ac:dyDescent="0.25">
      <c r="A9" s="4" t="s">
        <v>7</v>
      </c>
    </row>
    <row r="10" spans="1:8" x14ac:dyDescent="0.25">
      <c r="A10" s="5"/>
    </row>
    <row r="11" spans="1:8" s="1" customFormat="1" ht="27.75" customHeight="1" x14ac:dyDescent="0.2">
      <c r="A11" s="43" t="s">
        <v>23</v>
      </c>
      <c r="B11" s="43"/>
      <c r="C11" s="44" t="s">
        <v>5</v>
      </c>
      <c r="D11" s="44"/>
      <c r="E11" s="44" t="s">
        <v>29</v>
      </c>
      <c r="F11" s="44"/>
      <c r="G11" s="17"/>
      <c r="H11" s="17" t="s">
        <v>4</v>
      </c>
    </row>
    <row r="12" spans="1:8" s="1" customFormat="1" x14ac:dyDescent="0.25">
      <c r="C12" s="13"/>
      <c r="D12" s="13"/>
      <c r="E12" s="13"/>
      <c r="F12" s="13"/>
      <c r="G12" s="13"/>
      <c r="H12" s="13"/>
    </row>
    <row r="13" spans="1:8" s="1" customFormat="1" x14ac:dyDescent="0.25">
      <c r="A13" s="19" t="s">
        <v>0</v>
      </c>
      <c r="B13" s="18"/>
      <c r="C13" s="12">
        <f>SUM(C16:C34)</f>
        <v>1259.28</v>
      </c>
      <c r="D13" s="12"/>
      <c r="E13" s="20">
        <f>SUM(E16:E36)</f>
        <v>1975.02</v>
      </c>
      <c r="F13" s="20"/>
      <c r="G13" s="20"/>
      <c r="H13" s="18"/>
    </row>
    <row r="14" spans="1:8" s="1" customFormat="1" x14ac:dyDescent="0.25">
      <c r="A14" s="18"/>
      <c r="B14" s="21"/>
      <c r="C14" s="18"/>
      <c r="D14" s="18"/>
      <c r="E14" s="22"/>
      <c r="F14" s="22"/>
      <c r="G14" s="22"/>
      <c r="H14" s="18"/>
    </row>
    <row r="15" spans="1:8" s="1" customFormat="1" x14ac:dyDescent="0.25">
      <c r="A15" s="35" t="s">
        <v>9</v>
      </c>
      <c r="B15" s="23"/>
      <c r="C15" s="18"/>
      <c r="D15" s="18"/>
      <c r="E15" s="18"/>
      <c r="F15" s="18"/>
      <c r="G15" s="18"/>
      <c r="H15" s="18"/>
    </row>
    <row r="16" spans="1:8" s="1" customFormat="1" x14ac:dyDescent="0.25">
      <c r="A16" s="34" t="s">
        <v>32</v>
      </c>
      <c r="B16" s="23"/>
      <c r="C16" s="11">
        <v>20</v>
      </c>
      <c r="D16" s="11"/>
      <c r="E16" s="11">
        <v>70</v>
      </c>
      <c r="F16" s="11"/>
      <c r="G16" s="11"/>
      <c r="H16" s="18" t="s">
        <v>20</v>
      </c>
    </row>
    <row r="17" spans="1:8" s="1" customFormat="1" x14ac:dyDescent="0.25">
      <c r="A17" s="34" t="s">
        <v>25</v>
      </c>
      <c r="B17" s="23"/>
      <c r="C17" s="11">
        <v>16.61</v>
      </c>
      <c r="D17" s="11"/>
      <c r="E17" s="11">
        <v>1.95</v>
      </c>
      <c r="F17" s="11"/>
      <c r="G17" s="11"/>
      <c r="H17" s="18" t="s">
        <v>55</v>
      </c>
    </row>
    <row r="18" spans="1:8" s="1" customFormat="1" x14ac:dyDescent="0.25">
      <c r="A18" s="18"/>
      <c r="B18" s="21"/>
      <c r="C18" s="18"/>
      <c r="D18" s="18"/>
      <c r="E18" s="22"/>
      <c r="F18" s="22"/>
      <c r="G18" s="22"/>
      <c r="H18" s="18"/>
    </row>
    <row r="19" spans="1:8" s="1" customFormat="1" x14ac:dyDescent="0.25">
      <c r="A19" s="35" t="s">
        <v>33</v>
      </c>
      <c r="B19" s="23"/>
      <c r="C19" s="18"/>
      <c r="D19" s="18"/>
      <c r="E19" s="18"/>
      <c r="F19" s="18"/>
      <c r="G19" s="18"/>
      <c r="H19" s="18"/>
    </row>
    <row r="20" spans="1:8" s="1" customFormat="1" x14ac:dyDescent="0.25">
      <c r="A20" s="34" t="s">
        <v>34</v>
      </c>
      <c r="B20" s="23"/>
      <c r="C20" s="11">
        <v>5.9</v>
      </c>
      <c r="D20" s="11"/>
      <c r="E20" s="11">
        <v>14.7</v>
      </c>
      <c r="F20" s="11"/>
      <c r="G20" s="11"/>
      <c r="H20" s="18" t="s">
        <v>20</v>
      </c>
    </row>
    <row r="21" spans="1:8" s="1" customFormat="1" x14ac:dyDescent="0.25">
      <c r="A21" s="34"/>
      <c r="B21" s="23"/>
      <c r="C21" s="11"/>
      <c r="D21" s="11"/>
      <c r="E21" s="11"/>
      <c r="F21" s="11"/>
      <c r="G21" s="11"/>
      <c r="H21" s="18"/>
    </row>
    <row r="22" spans="1:8" s="1" customFormat="1" x14ac:dyDescent="0.25">
      <c r="A22" s="35" t="s">
        <v>10</v>
      </c>
      <c r="B22" s="23"/>
      <c r="C22" s="18"/>
      <c r="D22" s="18"/>
      <c r="E22" s="18"/>
      <c r="F22" s="18"/>
      <c r="G22" s="18"/>
      <c r="H22" s="18"/>
    </row>
    <row r="23" spans="1:8" s="1" customFormat="1" ht="25.5" customHeight="1" x14ac:dyDescent="0.25">
      <c r="A23" s="41" t="s">
        <v>57</v>
      </c>
      <c r="B23" s="41"/>
      <c r="C23" s="36">
        <v>100</v>
      </c>
      <c r="D23" s="18"/>
      <c r="E23" s="36">
        <v>100</v>
      </c>
      <c r="F23" s="18"/>
      <c r="G23" s="18"/>
      <c r="H23" s="18" t="s">
        <v>56</v>
      </c>
    </row>
    <row r="24" spans="1:8" s="1" customFormat="1" x14ac:dyDescent="0.25">
      <c r="A24" s="34" t="s">
        <v>35</v>
      </c>
      <c r="B24" s="23"/>
      <c r="C24" s="11">
        <v>50</v>
      </c>
      <c r="D24" s="11"/>
      <c r="E24" s="11">
        <v>50</v>
      </c>
      <c r="F24" s="11"/>
      <c r="G24" s="11"/>
      <c r="H24" s="18" t="s">
        <v>20</v>
      </c>
    </row>
    <row r="25" spans="1:8" s="1" customFormat="1" x14ac:dyDescent="0.25">
      <c r="A25" s="34" t="s">
        <v>25</v>
      </c>
      <c r="B25" s="23"/>
      <c r="C25" s="11">
        <f>10</f>
        <v>10</v>
      </c>
      <c r="D25" s="11"/>
      <c r="E25" s="11">
        <v>2</v>
      </c>
      <c r="F25" s="11"/>
      <c r="G25" s="11"/>
      <c r="H25" s="18" t="s">
        <v>55</v>
      </c>
    </row>
    <row r="26" spans="1:8" s="1" customFormat="1" x14ac:dyDescent="0.25">
      <c r="A26" s="34"/>
      <c r="B26" s="23"/>
      <c r="C26" s="11"/>
      <c r="D26" s="11"/>
      <c r="E26" s="11"/>
      <c r="F26" s="11"/>
      <c r="G26" s="11"/>
      <c r="H26" s="18"/>
    </row>
    <row r="27" spans="1:8" s="1" customFormat="1" x14ac:dyDescent="0.25">
      <c r="A27" s="35" t="s">
        <v>11</v>
      </c>
      <c r="B27" s="23"/>
      <c r="C27" s="11"/>
      <c r="D27" s="11"/>
      <c r="E27" s="11"/>
      <c r="F27" s="11"/>
      <c r="G27" s="11"/>
      <c r="H27" s="18"/>
    </row>
    <row r="28" spans="1:8" s="1" customFormat="1" x14ac:dyDescent="0.25">
      <c r="A28" s="39" t="s">
        <v>25</v>
      </c>
      <c r="B28" s="39"/>
      <c r="C28" s="11">
        <f>891.68+1.69</f>
        <v>893.37</v>
      </c>
      <c r="D28" s="11"/>
      <c r="E28" s="11">
        <v>1539.2</v>
      </c>
      <c r="F28" s="11"/>
      <c r="G28" s="11"/>
      <c r="H28" s="18" t="s">
        <v>55</v>
      </c>
    </row>
    <row r="29" spans="1:8" s="1" customFormat="1" x14ac:dyDescent="0.25">
      <c r="A29" s="18"/>
      <c r="B29" s="18"/>
      <c r="C29" s="11"/>
      <c r="D29" s="11"/>
      <c r="E29" s="11"/>
      <c r="F29" s="11"/>
      <c r="G29" s="11"/>
      <c r="H29" s="18"/>
    </row>
    <row r="30" spans="1:8" s="1" customFormat="1" x14ac:dyDescent="0.25">
      <c r="A30" s="30" t="s">
        <v>36</v>
      </c>
      <c r="B30" s="24"/>
      <c r="C30" s="11"/>
      <c r="D30" s="11"/>
      <c r="E30" s="11"/>
      <c r="F30" s="11"/>
      <c r="G30" s="11"/>
      <c r="H30" s="18"/>
    </row>
    <row r="31" spans="1:8" s="1" customFormat="1" x14ac:dyDescent="0.25">
      <c r="A31" s="39" t="s">
        <v>25</v>
      </c>
      <c r="B31" s="39"/>
      <c r="C31" s="11">
        <v>1.59</v>
      </c>
      <c r="D31" s="11"/>
      <c r="E31" s="11">
        <v>0.6</v>
      </c>
      <c r="F31" s="11"/>
      <c r="G31" s="11"/>
      <c r="H31" s="18" t="s">
        <v>55</v>
      </c>
    </row>
    <row r="32" spans="1:8" s="1" customFormat="1" x14ac:dyDescent="0.25">
      <c r="A32" s="18"/>
      <c r="B32" s="18"/>
      <c r="C32" s="11"/>
      <c r="D32" s="11"/>
      <c r="E32" s="11"/>
      <c r="F32" s="11"/>
      <c r="G32" s="11"/>
      <c r="H32" s="18"/>
    </row>
    <row r="33" spans="1:8" s="1" customFormat="1" x14ac:dyDescent="0.25">
      <c r="A33" s="30" t="s">
        <v>12</v>
      </c>
      <c r="B33" s="24"/>
      <c r="C33" s="11"/>
      <c r="D33" s="11"/>
      <c r="E33" s="11"/>
      <c r="F33" s="11"/>
      <c r="G33" s="11"/>
      <c r="H33" s="18"/>
    </row>
    <row r="34" spans="1:8" s="1" customFormat="1" x14ac:dyDescent="0.25">
      <c r="A34" s="39" t="s">
        <v>25</v>
      </c>
      <c r="B34" s="39"/>
      <c r="C34" s="11">
        <v>161.81</v>
      </c>
      <c r="D34" s="11"/>
      <c r="E34" s="11">
        <v>166.04</v>
      </c>
      <c r="F34" s="11"/>
      <c r="G34" s="11"/>
      <c r="H34" s="18" t="s">
        <v>55</v>
      </c>
    </row>
    <row r="35" spans="1:8" s="1" customFormat="1" x14ac:dyDescent="0.25">
      <c r="A35" s="18"/>
      <c r="B35" s="18"/>
      <c r="C35" s="11"/>
      <c r="D35" s="11"/>
      <c r="E35" s="11"/>
      <c r="F35" s="11"/>
      <c r="G35" s="11"/>
      <c r="H35" s="18"/>
    </row>
    <row r="36" spans="1:8" s="1" customFormat="1" x14ac:dyDescent="0.25">
      <c r="A36" s="26" t="s">
        <v>21</v>
      </c>
      <c r="B36" s="18"/>
      <c r="C36" s="11"/>
      <c r="D36" s="11"/>
      <c r="E36" s="11">
        <v>30.53</v>
      </c>
      <c r="F36" s="11"/>
      <c r="G36" s="11"/>
      <c r="H36" s="18" t="s">
        <v>6</v>
      </c>
    </row>
    <row r="37" spans="1:8" s="1" customFormat="1" x14ac:dyDescent="0.25">
      <c r="A37" s="18"/>
      <c r="B37" s="18"/>
      <c r="C37" s="11"/>
      <c r="D37" s="11"/>
      <c r="E37" s="11"/>
      <c r="F37" s="11"/>
      <c r="G37" s="11"/>
      <c r="H37" s="18"/>
    </row>
    <row r="38" spans="1:8" s="1" customFormat="1" x14ac:dyDescent="0.25">
      <c r="A38" s="18"/>
      <c r="B38" s="18"/>
      <c r="C38" s="11"/>
      <c r="D38" s="11"/>
      <c r="E38" s="11"/>
      <c r="F38" s="11"/>
      <c r="G38" s="11"/>
      <c r="H38" s="18"/>
    </row>
    <row r="39" spans="1:8" s="1" customFormat="1" x14ac:dyDescent="0.25">
      <c r="A39" s="35" t="s">
        <v>1</v>
      </c>
      <c r="B39" s="18"/>
      <c r="C39" s="12">
        <f>SUM(C42:C50)</f>
        <v>93.92</v>
      </c>
      <c r="D39" s="12"/>
      <c r="E39" s="12">
        <f>SUM(E42:E50)</f>
        <v>122.53</v>
      </c>
      <c r="F39" s="12"/>
      <c r="G39" s="12"/>
      <c r="H39" s="18"/>
    </row>
    <row r="40" spans="1:8" s="1" customFormat="1" x14ac:dyDescent="0.25">
      <c r="A40" s="35"/>
      <c r="B40" s="18"/>
      <c r="C40" s="11"/>
      <c r="D40" s="11"/>
      <c r="E40" s="11"/>
      <c r="F40" s="11"/>
      <c r="G40" s="11"/>
      <c r="H40" s="18"/>
    </row>
    <row r="41" spans="1:8" s="1" customFormat="1" x14ac:dyDescent="0.25">
      <c r="A41" s="40" t="s">
        <v>13</v>
      </c>
      <c r="B41" s="40"/>
      <c r="C41" s="11"/>
      <c r="D41" s="11"/>
      <c r="E41" s="11"/>
      <c r="F41" s="11"/>
      <c r="G41" s="11"/>
      <c r="H41" s="18"/>
    </row>
    <row r="42" spans="1:8" s="1" customFormat="1" ht="25.5" customHeight="1" x14ac:dyDescent="0.25">
      <c r="A42" s="41" t="s">
        <v>47</v>
      </c>
      <c r="B42" s="41"/>
      <c r="C42" s="11">
        <v>40</v>
      </c>
      <c r="D42" s="11"/>
      <c r="E42" s="11">
        <v>40.340000000000003</v>
      </c>
      <c r="F42" s="11"/>
      <c r="G42" s="11"/>
      <c r="H42" s="18" t="s">
        <v>58</v>
      </c>
    </row>
    <row r="43" spans="1:8" s="1" customFormat="1" x14ac:dyDescent="0.25">
      <c r="A43" s="34" t="s">
        <v>25</v>
      </c>
      <c r="B43" s="33"/>
      <c r="C43" s="11">
        <v>42.87</v>
      </c>
      <c r="D43" s="11"/>
      <c r="E43" s="11">
        <v>42.87</v>
      </c>
      <c r="F43" s="11"/>
      <c r="G43" s="11"/>
      <c r="H43" s="18" t="s">
        <v>55</v>
      </c>
    </row>
    <row r="44" spans="1:8" s="1" customFormat="1" x14ac:dyDescent="0.25">
      <c r="A44" s="34"/>
      <c r="B44" s="35"/>
      <c r="C44" s="11"/>
      <c r="D44" s="11"/>
      <c r="E44" s="11"/>
      <c r="F44" s="11"/>
      <c r="G44" s="11"/>
      <c r="H44" s="18"/>
    </row>
    <row r="45" spans="1:8" s="1" customFormat="1" x14ac:dyDescent="0.25">
      <c r="A45" s="30" t="s">
        <v>14</v>
      </c>
      <c r="B45" s="23"/>
      <c r="C45" s="11"/>
      <c r="D45" s="11"/>
      <c r="E45" s="11"/>
      <c r="F45" s="11"/>
      <c r="G45" s="11"/>
      <c r="H45" s="18"/>
    </row>
    <row r="46" spans="1:8" s="1" customFormat="1" x14ac:dyDescent="0.25">
      <c r="A46" s="34" t="s">
        <v>25</v>
      </c>
      <c r="B46" s="23"/>
      <c r="C46" s="11">
        <v>11.05</v>
      </c>
      <c r="D46" s="11"/>
      <c r="E46" s="11">
        <v>0.7</v>
      </c>
      <c r="F46" s="11"/>
      <c r="G46" s="11"/>
      <c r="H46" s="18" t="s">
        <v>55</v>
      </c>
    </row>
    <row r="47" spans="1:8" s="1" customFormat="1" x14ac:dyDescent="0.25">
      <c r="A47" s="34"/>
      <c r="B47" s="27"/>
      <c r="C47" s="11"/>
      <c r="D47" s="11"/>
      <c r="E47" s="11"/>
      <c r="F47" s="11"/>
      <c r="G47" s="11"/>
      <c r="H47" s="18"/>
    </row>
    <row r="48" spans="1:8" s="1" customFormat="1" x14ac:dyDescent="0.25">
      <c r="A48" s="26" t="s">
        <v>21</v>
      </c>
      <c r="B48" s="18"/>
      <c r="C48" s="11"/>
      <c r="D48" s="11"/>
      <c r="E48" s="11">
        <v>38.619999999999997</v>
      </c>
      <c r="F48" s="11"/>
      <c r="G48" s="11"/>
      <c r="H48" s="18" t="s">
        <v>6</v>
      </c>
    </row>
    <row r="49" spans="1:8" s="1" customFormat="1" x14ac:dyDescent="0.25">
      <c r="A49" s="26"/>
      <c r="B49" s="18"/>
      <c r="C49" s="11"/>
      <c r="D49" s="11"/>
      <c r="E49" s="11"/>
      <c r="F49" s="11"/>
      <c r="G49" s="11"/>
      <c r="H49" s="18"/>
    </row>
    <row r="50" spans="1:8" s="1" customFormat="1" x14ac:dyDescent="0.25">
      <c r="A50" s="35"/>
      <c r="B50" s="35"/>
      <c r="C50" s="11"/>
      <c r="D50" s="11"/>
      <c r="E50" s="11"/>
      <c r="F50" s="11"/>
      <c r="G50" s="11"/>
      <c r="H50" s="18"/>
    </row>
    <row r="51" spans="1:8" s="1" customFormat="1" x14ac:dyDescent="0.25">
      <c r="A51" s="25" t="s">
        <v>2</v>
      </c>
      <c r="B51" s="18"/>
      <c r="C51" s="12">
        <f>SUM(C54:C68)</f>
        <v>1153.3300000000002</v>
      </c>
      <c r="D51" s="12"/>
      <c r="E51" s="12">
        <f>SUM(E54:E68)</f>
        <v>2489.5100000000002</v>
      </c>
      <c r="F51" s="12"/>
      <c r="G51" s="12"/>
      <c r="H51" s="18"/>
    </row>
    <row r="52" spans="1:8" s="1" customFormat="1" x14ac:dyDescent="0.25">
      <c r="A52" s="25"/>
      <c r="B52" s="21"/>
      <c r="C52" s="11"/>
      <c r="D52" s="11"/>
      <c r="E52" s="11"/>
      <c r="F52" s="11"/>
      <c r="G52" s="11"/>
      <c r="H52" s="18"/>
    </row>
    <row r="53" spans="1:8" s="1" customFormat="1" x14ac:dyDescent="0.25">
      <c r="A53" s="35" t="s">
        <v>15</v>
      </c>
      <c r="B53" s="18"/>
      <c r="C53" s="11"/>
      <c r="D53" s="11"/>
      <c r="E53" s="11"/>
      <c r="F53" s="11"/>
      <c r="G53" s="11"/>
      <c r="H53" s="18"/>
    </row>
    <row r="54" spans="1:8" s="1" customFormat="1" x14ac:dyDescent="0.25">
      <c r="A54" s="41" t="s">
        <v>22</v>
      </c>
      <c r="B54" s="41"/>
      <c r="C54" s="11">
        <v>73.47</v>
      </c>
      <c r="D54" s="11"/>
      <c r="E54" s="11">
        <v>73.47</v>
      </c>
      <c r="F54" s="11"/>
      <c r="G54" s="11"/>
      <c r="H54" s="18" t="s">
        <v>37</v>
      </c>
    </row>
    <row r="55" spans="1:8" s="1" customFormat="1" x14ac:dyDescent="0.25">
      <c r="A55" s="34" t="s">
        <v>25</v>
      </c>
      <c r="B55" s="23"/>
      <c r="C55" s="11">
        <v>688.11</v>
      </c>
      <c r="D55" s="11"/>
      <c r="E55" s="11">
        <v>1081.8499999999999</v>
      </c>
      <c r="F55" s="11"/>
      <c r="G55" s="11"/>
      <c r="H55" s="18" t="s">
        <v>55</v>
      </c>
    </row>
    <row r="56" spans="1:8" s="1" customFormat="1" x14ac:dyDescent="0.25">
      <c r="A56" s="34"/>
      <c r="B56" s="23"/>
      <c r="C56" s="11"/>
      <c r="D56" s="11"/>
      <c r="E56" s="11"/>
      <c r="F56" s="11"/>
      <c r="G56" s="11"/>
      <c r="H56" s="18"/>
    </row>
    <row r="57" spans="1:8" s="1" customFormat="1" x14ac:dyDescent="0.25">
      <c r="A57" s="35" t="s">
        <v>16</v>
      </c>
      <c r="B57" s="18"/>
      <c r="C57" s="11"/>
      <c r="D57" s="11"/>
      <c r="E57" s="11"/>
      <c r="F57" s="11"/>
      <c r="G57" s="11"/>
      <c r="H57" s="18"/>
    </row>
    <row r="58" spans="1:8" s="1" customFormat="1" ht="25.5" customHeight="1" x14ac:dyDescent="0.25">
      <c r="A58" s="41" t="s">
        <v>46</v>
      </c>
      <c r="B58" s="41"/>
      <c r="C58" s="11">
        <v>35</v>
      </c>
      <c r="D58" s="11"/>
      <c r="E58" s="11">
        <v>55.28</v>
      </c>
      <c r="F58" s="11"/>
      <c r="G58" s="11"/>
      <c r="H58" s="18" t="s">
        <v>38</v>
      </c>
    </row>
    <row r="59" spans="1:8" s="1" customFormat="1" x14ac:dyDescent="0.25">
      <c r="A59" s="41" t="s">
        <v>22</v>
      </c>
      <c r="B59" s="41"/>
      <c r="C59" s="11">
        <v>147.16999999999999</v>
      </c>
      <c r="D59" s="11"/>
      <c r="E59" s="11">
        <v>153.38</v>
      </c>
      <c r="F59" s="11"/>
      <c r="G59" s="11"/>
      <c r="H59" s="18" t="s">
        <v>39</v>
      </c>
    </row>
    <row r="60" spans="1:8" s="1" customFormat="1" x14ac:dyDescent="0.25">
      <c r="A60" s="34" t="s">
        <v>25</v>
      </c>
      <c r="B60" s="33"/>
      <c r="C60" s="11">
        <v>0.19</v>
      </c>
      <c r="D60" s="11"/>
      <c r="E60" s="11">
        <v>0.19</v>
      </c>
      <c r="F60" s="11"/>
      <c r="G60" s="11"/>
      <c r="H60" s="18" t="s">
        <v>55</v>
      </c>
    </row>
    <row r="61" spans="1:8" s="1" customFormat="1" x14ac:dyDescent="0.25">
      <c r="A61" s="18"/>
      <c r="B61" s="18"/>
      <c r="C61" s="11"/>
      <c r="D61" s="11"/>
      <c r="E61" s="11"/>
      <c r="F61" s="11"/>
      <c r="G61" s="11"/>
      <c r="H61" s="18"/>
    </row>
    <row r="62" spans="1:8" s="1" customFormat="1" x14ac:dyDescent="0.25">
      <c r="A62" s="28" t="s">
        <v>26</v>
      </c>
      <c r="B62" s="18"/>
      <c r="C62" s="11"/>
      <c r="D62" s="11"/>
      <c r="E62" s="11"/>
      <c r="F62" s="11"/>
      <c r="G62" s="11"/>
      <c r="H62" s="18"/>
    </row>
    <row r="63" spans="1:8" s="1" customFormat="1" x14ac:dyDescent="0.25">
      <c r="A63" s="34" t="s">
        <v>25</v>
      </c>
      <c r="B63" s="23"/>
      <c r="C63" s="11">
        <v>11.36</v>
      </c>
      <c r="D63" s="11"/>
      <c r="E63" s="11">
        <v>5.9</v>
      </c>
      <c r="F63" s="11"/>
      <c r="G63" s="11"/>
      <c r="H63" s="18" t="s">
        <v>55</v>
      </c>
    </row>
    <row r="64" spans="1:8" s="1" customFormat="1" x14ac:dyDescent="0.25">
      <c r="A64" s="18"/>
      <c r="B64" s="18"/>
      <c r="C64" s="11"/>
      <c r="D64" s="11"/>
      <c r="E64" s="11"/>
      <c r="F64" s="11"/>
      <c r="G64" s="11"/>
      <c r="H64" s="18"/>
    </row>
    <row r="65" spans="1:8" s="1" customFormat="1" x14ac:dyDescent="0.25">
      <c r="A65" s="28" t="s">
        <v>27</v>
      </c>
      <c r="B65" s="18"/>
      <c r="C65" s="11"/>
      <c r="D65" s="11"/>
      <c r="E65" s="11"/>
      <c r="F65" s="11"/>
      <c r="G65" s="11"/>
      <c r="H65" s="18"/>
    </row>
    <row r="66" spans="1:8" s="1" customFormat="1" x14ac:dyDescent="0.25">
      <c r="A66" s="34" t="s">
        <v>25</v>
      </c>
      <c r="B66" s="23"/>
      <c r="C66" s="11">
        <f>197.04+0.99</f>
        <v>198.03</v>
      </c>
      <c r="D66" s="11"/>
      <c r="E66" s="11">
        <v>1064.52</v>
      </c>
      <c r="F66" s="11"/>
      <c r="G66" s="11"/>
      <c r="H66" s="18" t="s">
        <v>55</v>
      </c>
    </row>
    <row r="67" spans="1:8" s="1" customFormat="1" x14ac:dyDescent="0.25">
      <c r="A67" s="18"/>
      <c r="B67" s="18"/>
      <c r="C67" s="11"/>
      <c r="D67" s="11"/>
      <c r="E67" s="11"/>
      <c r="F67" s="11"/>
      <c r="G67" s="11"/>
      <c r="H67" s="18"/>
    </row>
    <row r="68" spans="1:8" s="1" customFormat="1" x14ac:dyDescent="0.25">
      <c r="A68" s="26" t="s">
        <v>21</v>
      </c>
      <c r="B68" s="18"/>
      <c r="C68" s="11"/>
      <c r="D68" s="11"/>
      <c r="E68" s="11">
        <v>54.92</v>
      </c>
      <c r="F68" s="11"/>
      <c r="G68" s="11"/>
      <c r="H68" s="18" t="s">
        <v>6</v>
      </c>
    </row>
    <row r="69" spans="1:8" s="1" customFormat="1" x14ac:dyDescent="0.25">
      <c r="A69" s="18"/>
      <c r="B69" s="18"/>
      <c r="C69" s="11"/>
      <c r="D69" s="11"/>
      <c r="E69" s="11"/>
      <c r="F69" s="11"/>
      <c r="G69" s="11"/>
      <c r="H69" s="18"/>
    </row>
    <row r="70" spans="1:8" s="1" customFormat="1" x14ac:dyDescent="0.25">
      <c r="A70" s="18"/>
      <c r="B70" s="18"/>
      <c r="C70" s="11"/>
      <c r="D70" s="11"/>
      <c r="E70" s="11"/>
      <c r="F70" s="11"/>
      <c r="G70" s="11"/>
      <c r="H70" s="18"/>
    </row>
    <row r="71" spans="1:8" s="1" customFormat="1" x14ac:dyDescent="0.25">
      <c r="A71" s="25" t="s">
        <v>3</v>
      </c>
      <c r="B71" s="18"/>
      <c r="C71" s="12">
        <f>SUM(C74:C95)</f>
        <v>1027.931</v>
      </c>
      <c r="D71" s="12"/>
      <c r="E71" s="12">
        <f>SUM(E74:E95)</f>
        <v>2288.0700000000002</v>
      </c>
      <c r="F71" s="12"/>
      <c r="G71" s="12"/>
      <c r="H71" s="18"/>
    </row>
    <row r="72" spans="1:8" s="1" customFormat="1" x14ac:dyDescent="0.25">
      <c r="A72" s="25"/>
      <c r="B72" s="18"/>
      <c r="C72" s="11"/>
      <c r="D72" s="11"/>
      <c r="E72" s="11"/>
      <c r="F72" s="11"/>
      <c r="G72" s="11"/>
      <c r="H72" s="18"/>
    </row>
    <row r="73" spans="1:8" s="1" customFormat="1" x14ac:dyDescent="0.25">
      <c r="A73" s="30" t="s">
        <v>40</v>
      </c>
      <c r="B73" s="18"/>
      <c r="C73" s="11"/>
      <c r="D73" s="11"/>
      <c r="E73" s="11"/>
      <c r="F73" s="11"/>
      <c r="G73" s="11"/>
      <c r="H73" s="18"/>
    </row>
    <row r="74" spans="1:8" s="1" customFormat="1" ht="25.5" x14ac:dyDescent="0.25">
      <c r="A74" s="42" t="s">
        <v>41</v>
      </c>
      <c r="B74" s="42"/>
      <c r="C74" s="11">
        <v>4.8</v>
      </c>
      <c r="D74" s="11"/>
      <c r="E74" s="11">
        <v>21.48</v>
      </c>
      <c r="F74" s="11"/>
      <c r="G74" s="11"/>
      <c r="H74" s="18" t="s">
        <v>59</v>
      </c>
    </row>
    <row r="75" spans="1:8" s="1" customFormat="1" x14ac:dyDescent="0.25">
      <c r="A75" s="41" t="s">
        <v>22</v>
      </c>
      <c r="B75" s="41"/>
      <c r="C75" s="11">
        <v>17.5</v>
      </c>
      <c r="D75" s="11"/>
      <c r="E75" s="11">
        <v>17.5</v>
      </c>
      <c r="F75" s="11"/>
      <c r="G75" s="11"/>
      <c r="H75" s="18" t="s">
        <v>42</v>
      </c>
    </row>
    <row r="76" spans="1:8" s="1" customFormat="1" x14ac:dyDescent="0.25">
      <c r="A76" s="31"/>
      <c r="B76" s="32"/>
      <c r="C76" s="11"/>
      <c r="D76" s="11"/>
      <c r="E76" s="11"/>
      <c r="F76" s="11"/>
      <c r="G76" s="11"/>
      <c r="H76" s="18"/>
    </row>
    <row r="77" spans="1:8" s="1" customFormat="1" x14ac:dyDescent="0.25">
      <c r="A77" s="30" t="s">
        <v>17</v>
      </c>
      <c r="B77" s="18"/>
      <c r="C77" s="11"/>
      <c r="D77" s="11"/>
      <c r="E77" s="11"/>
      <c r="F77" s="11"/>
      <c r="G77" s="11"/>
      <c r="H77" s="18"/>
    </row>
    <row r="78" spans="1:8" s="1" customFormat="1" ht="38.25" x14ac:dyDescent="0.25">
      <c r="A78" s="42" t="s">
        <v>43</v>
      </c>
      <c r="B78" s="42"/>
      <c r="C78" s="11">
        <v>10</v>
      </c>
      <c r="D78" s="11"/>
      <c r="E78" s="11">
        <v>97</v>
      </c>
      <c r="F78" s="11"/>
      <c r="G78" s="11"/>
      <c r="H78" s="18" t="s">
        <v>48</v>
      </c>
    </row>
    <row r="79" spans="1:8" s="1" customFormat="1" x14ac:dyDescent="0.25">
      <c r="A79" s="42" t="s">
        <v>25</v>
      </c>
      <c r="B79" s="42"/>
      <c r="C79" s="11">
        <v>0.44</v>
      </c>
      <c r="D79" s="11"/>
      <c r="E79" s="11">
        <v>0.44</v>
      </c>
      <c r="F79" s="11"/>
      <c r="G79" s="11"/>
      <c r="H79" s="18" t="s">
        <v>55</v>
      </c>
    </row>
    <row r="80" spans="1:8" s="1" customFormat="1" x14ac:dyDescent="0.25">
      <c r="A80" s="25"/>
      <c r="B80" s="18"/>
      <c r="C80" s="11"/>
      <c r="D80" s="11"/>
      <c r="E80" s="11"/>
      <c r="F80" s="11"/>
      <c r="G80" s="11"/>
      <c r="H80" s="18"/>
    </row>
    <row r="81" spans="1:8" s="1" customFormat="1" x14ac:dyDescent="0.25">
      <c r="A81" s="29" t="s">
        <v>28</v>
      </c>
      <c r="B81" s="18"/>
      <c r="C81" s="11"/>
      <c r="D81" s="11"/>
      <c r="E81" s="11"/>
      <c r="F81" s="11"/>
      <c r="G81" s="11"/>
      <c r="H81" s="18"/>
    </row>
    <row r="82" spans="1:8" s="1" customFormat="1" x14ac:dyDescent="0.25">
      <c r="A82" s="42" t="s">
        <v>25</v>
      </c>
      <c r="B82" s="42"/>
      <c r="C82" s="11">
        <v>24.83</v>
      </c>
      <c r="D82" s="11"/>
      <c r="E82" s="11">
        <v>24.83</v>
      </c>
      <c r="F82" s="11"/>
      <c r="G82" s="11"/>
      <c r="H82" s="18" t="s">
        <v>55</v>
      </c>
    </row>
    <row r="83" spans="1:8" s="1" customFormat="1" x14ac:dyDescent="0.25">
      <c r="A83" s="31"/>
      <c r="B83" s="32"/>
      <c r="C83" s="11"/>
      <c r="D83" s="11"/>
      <c r="E83" s="11"/>
      <c r="F83" s="11"/>
      <c r="G83" s="11"/>
      <c r="H83" s="18"/>
    </row>
    <row r="84" spans="1:8" s="1" customFormat="1" x14ac:dyDescent="0.25">
      <c r="A84" s="35" t="s">
        <v>18</v>
      </c>
      <c r="B84" s="18"/>
      <c r="C84" s="11"/>
      <c r="D84" s="11"/>
      <c r="E84" s="11"/>
      <c r="F84" s="11"/>
      <c r="G84" s="11"/>
      <c r="H84" s="18"/>
    </row>
    <row r="85" spans="1:8" s="1" customFormat="1" ht="38.25" x14ac:dyDescent="0.25">
      <c r="A85" s="39" t="s">
        <v>44</v>
      </c>
      <c r="B85" s="39"/>
      <c r="C85" s="11">
        <v>11.301</v>
      </c>
      <c r="D85" s="11"/>
      <c r="E85" s="11">
        <v>22.47</v>
      </c>
      <c r="F85" s="11"/>
      <c r="G85" s="11"/>
      <c r="H85" s="18" t="s">
        <v>49</v>
      </c>
    </row>
    <row r="86" spans="1:8" s="1" customFormat="1" x14ac:dyDescent="0.25">
      <c r="A86" s="42" t="s">
        <v>25</v>
      </c>
      <c r="B86" s="42"/>
      <c r="C86" s="11">
        <v>110.66</v>
      </c>
      <c r="D86" s="11"/>
      <c r="E86" s="11">
        <v>110.66</v>
      </c>
      <c r="F86" s="11"/>
      <c r="G86" s="11"/>
      <c r="H86" s="18" t="s">
        <v>55</v>
      </c>
    </row>
    <row r="87" spans="1:8" s="1" customFormat="1" x14ac:dyDescent="0.25">
      <c r="A87" s="25"/>
      <c r="B87" s="18"/>
      <c r="C87" s="11"/>
      <c r="D87" s="11"/>
      <c r="E87" s="11"/>
      <c r="F87" s="11"/>
      <c r="G87" s="11"/>
      <c r="H87" s="18"/>
    </row>
    <row r="88" spans="1:8" s="1" customFormat="1" x14ac:dyDescent="0.25">
      <c r="A88" s="35" t="s">
        <v>19</v>
      </c>
      <c r="B88" s="18"/>
      <c r="C88" s="11"/>
      <c r="D88" s="11"/>
      <c r="E88" s="11"/>
      <c r="F88" s="11"/>
      <c r="G88" s="11"/>
      <c r="H88" s="18"/>
    </row>
    <row r="89" spans="1:8" s="1" customFormat="1" ht="51" customHeight="1" x14ac:dyDescent="0.25">
      <c r="A89" s="34" t="s">
        <v>64</v>
      </c>
      <c r="B89" s="18"/>
      <c r="C89" s="11">
        <v>24.5</v>
      </c>
      <c r="D89" s="11"/>
      <c r="E89" s="11">
        <v>128</v>
      </c>
      <c r="F89" s="11"/>
      <c r="G89" s="11"/>
      <c r="H89" s="18" t="s">
        <v>50</v>
      </c>
    </row>
    <row r="90" spans="1:8" s="1" customFormat="1" ht="63.75" x14ac:dyDescent="0.25">
      <c r="A90" s="34" t="s">
        <v>45</v>
      </c>
      <c r="B90" s="18"/>
      <c r="C90" s="11">
        <v>36</v>
      </c>
      <c r="D90" s="11"/>
      <c r="E90" s="11">
        <v>138</v>
      </c>
      <c r="F90" s="11"/>
      <c r="G90" s="11"/>
      <c r="H90" s="18" t="s">
        <v>51</v>
      </c>
    </row>
    <row r="91" spans="1:8" s="1" customFormat="1" ht="25.5" customHeight="1" x14ac:dyDescent="0.25">
      <c r="A91" s="41" t="s">
        <v>53</v>
      </c>
      <c r="B91" s="41"/>
      <c r="C91" s="11">
        <v>25</v>
      </c>
      <c r="D91" s="11"/>
      <c r="E91" s="11">
        <v>25</v>
      </c>
      <c r="F91" s="11"/>
      <c r="G91" s="11"/>
      <c r="H91" s="18" t="s">
        <v>60</v>
      </c>
    </row>
    <row r="92" spans="1:8" s="1" customFormat="1" ht="140.25" x14ac:dyDescent="0.25">
      <c r="A92" s="41" t="s">
        <v>54</v>
      </c>
      <c r="B92" s="41"/>
      <c r="C92" s="11">
        <v>100</v>
      </c>
      <c r="D92" s="11"/>
      <c r="E92" s="11">
        <v>160</v>
      </c>
      <c r="F92" s="11"/>
      <c r="G92" s="11"/>
      <c r="H92" s="18" t="s">
        <v>63</v>
      </c>
    </row>
    <row r="93" spans="1:8" s="1" customFormat="1" x14ac:dyDescent="0.25">
      <c r="A93" s="34" t="s">
        <v>25</v>
      </c>
      <c r="B93" s="23"/>
      <c r="C93" s="11">
        <f>657.17+5.73</f>
        <v>662.9</v>
      </c>
      <c r="D93" s="11"/>
      <c r="E93" s="11">
        <v>1503.68</v>
      </c>
      <c r="F93" s="11"/>
      <c r="G93" s="11"/>
      <c r="H93" s="18" t="s">
        <v>55</v>
      </c>
    </row>
    <row r="94" spans="1:8" s="1" customFormat="1" x14ac:dyDescent="0.25">
      <c r="A94" s="35"/>
      <c r="B94" s="18"/>
      <c r="C94" s="11"/>
      <c r="D94" s="11"/>
      <c r="E94" s="11"/>
      <c r="F94" s="11"/>
      <c r="G94" s="11"/>
      <c r="H94" s="18"/>
    </row>
    <row r="95" spans="1:8" s="1" customFormat="1" x14ac:dyDescent="0.25">
      <c r="A95" s="26" t="s">
        <v>21</v>
      </c>
      <c r="B95" s="18"/>
      <c r="C95" s="11"/>
      <c r="D95" s="11"/>
      <c r="E95" s="11">
        <v>39.01</v>
      </c>
      <c r="F95" s="11"/>
      <c r="G95" s="11"/>
      <c r="H95" s="18" t="s">
        <v>6</v>
      </c>
    </row>
    <row r="96" spans="1:8" s="1" customFormat="1" x14ac:dyDescent="0.25">
      <c r="A96" s="26"/>
      <c r="B96" s="18"/>
      <c r="C96" s="11"/>
      <c r="D96" s="11"/>
      <c r="E96" s="11"/>
      <c r="F96" s="11"/>
      <c r="G96" s="11"/>
      <c r="H96" s="18"/>
    </row>
    <row r="97" spans="1:8" s="1" customFormat="1" x14ac:dyDescent="0.25">
      <c r="A97" s="18"/>
      <c r="B97" s="18"/>
      <c r="C97" s="11"/>
      <c r="D97" s="11"/>
      <c r="E97" s="11"/>
      <c r="F97" s="11"/>
      <c r="G97" s="11"/>
      <c r="H97" s="18"/>
    </row>
    <row r="98" spans="1:8" s="1" customFormat="1" x14ac:dyDescent="0.25">
      <c r="A98" s="25" t="s">
        <v>8</v>
      </c>
      <c r="B98" s="18"/>
      <c r="C98" s="12">
        <f>SUM(C100:C101)</f>
        <v>0</v>
      </c>
      <c r="D98" s="12"/>
      <c r="E98" s="12">
        <f>SUM(E100:E101)</f>
        <v>557.72</v>
      </c>
      <c r="F98" s="12"/>
      <c r="G98" s="12"/>
      <c r="H98" s="18"/>
    </row>
    <row r="99" spans="1:8" s="1" customFormat="1" x14ac:dyDescent="0.25">
      <c r="A99" s="25"/>
      <c r="B99" s="18"/>
      <c r="C99" s="11"/>
      <c r="D99" s="11"/>
      <c r="E99" s="11"/>
      <c r="F99" s="11"/>
      <c r="G99" s="11"/>
      <c r="H99" s="18"/>
    </row>
    <row r="100" spans="1:8" s="1" customFormat="1" ht="25.5" x14ac:dyDescent="0.25">
      <c r="A100" s="40" t="s">
        <v>62</v>
      </c>
      <c r="B100" s="40"/>
      <c r="C100" s="11"/>
      <c r="D100" s="11"/>
      <c r="E100" s="11">
        <v>557.72</v>
      </c>
      <c r="F100" s="11"/>
      <c r="G100" s="11"/>
      <c r="H100" s="18" t="s">
        <v>52</v>
      </c>
    </row>
    <row r="101" spans="1:8" s="1" customFormat="1" x14ac:dyDescent="0.25">
      <c r="A101" s="25"/>
      <c r="B101" s="18"/>
      <c r="C101" s="11"/>
      <c r="D101" s="11"/>
      <c r="E101" s="11"/>
      <c r="F101" s="11"/>
      <c r="G101" s="11"/>
      <c r="H101" s="18"/>
    </row>
    <row r="102" spans="1:8" s="1" customFormat="1" x14ac:dyDescent="0.25">
      <c r="A102" s="18"/>
      <c r="B102" s="18"/>
      <c r="C102" s="11"/>
      <c r="D102" s="11"/>
      <c r="E102" s="11"/>
      <c r="F102" s="11"/>
      <c r="G102" s="11"/>
      <c r="H102" s="18"/>
    </row>
    <row r="103" spans="1:8" s="1" customFormat="1" x14ac:dyDescent="0.25">
      <c r="A103" s="37" t="s">
        <v>61</v>
      </c>
      <c r="B103" s="37"/>
      <c r="C103" s="11"/>
      <c r="D103" s="11"/>
      <c r="E103" s="12">
        <f>+E98+E71+E51+E39+E13</f>
        <v>7432.85</v>
      </c>
      <c r="F103" s="11"/>
      <c r="G103" s="11"/>
      <c r="H103" s="18"/>
    </row>
    <row r="104" spans="1:8" x14ac:dyDescent="0.25">
      <c r="A104" s="10"/>
      <c r="B104" s="9"/>
      <c r="C104" s="15"/>
      <c r="D104" s="15"/>
      <c r="E104" s="14"/>
      <c r="F104" s="14"/>
      <c r="G104" s="14"/>
      <c r="H104" s="16"/>
    </row>
    <row r="105" spans="1:8" ht="3.75" customHeight="1" x14ac:dyDescent="0.2">
      <c r="A105" s="38"/>
      <c r="B105" s="38"/>
      <c r="C105" s="38"/>
      <c r="D105" s="38"/>
      <c r="E105" s="38"/>
      <c r="F105" s="38"/>
      <c r="G105" s="38"/>
      <c r="H105" s="38"/>
    </row>
    <row r="106" spans="1:8" ht="12" customHeight="1" x14ac:dyDescent="0.25">
      <c r="A106" s="45" t="s">
        <v>30</v>
      </c>
      <c r="B106" s="45"/>
      <c r="C106" s="45"/>
      <c r="D106" s="45"/>
      <c r="E106" s="45"/>
      <c r="F106" s="45"/>
      <c r="G106" s="45"/>
      <c r="H106" s="45"/>
    </row>
    <row r="107" spans="1:8" ht="12" customHeight="1" x14ac:dyDescent="0.25">
      <c r="A107" s="45" t="s">
        <v>65</v>
      </c>
      <c r="B107" s="45"/>
      <c r="C107" s="45"/>
      <c r="D107" s="45"/>
      <c r="E107" s="45"/>
      <c r="F107" s="45"/>
      <c r="G107" s="45"/>
      <c r="H107" s="45"/>
    </row>
    <row r="108" spans="1:8" ht="12" customHeight="1" x14ac:dyDescent="0.25">
      <c r="A108" s="46" t="s">
        <v>24</v>
      </c>
      <c r="C108" s="47"/>
      <c r="D108" s="47"/>
      <c r="E108" s="48"/>
      <c r="F108" s="48"/>
      <c r="G108" s="48"/>
      <c r="H108" s="49"/>
    </row>
    <row r="109" spans="1:8" x14ac:dyDescent="0.25">
      <c r="C109" s="8"/>
      <c r="D109" s="8"/>
      <c r="E109" s="8"/>
      <c r="F109" s="8"/>
      <c r="G109" s="8"/>
    </row>
    <row r="110" spans="1:8" x14ac:dyDescent="0.25">
      <c r="C110" s="8"/>
      <c r="D110" s="8"/>
      <c r="E110" s="8"/>
      <c r="F110" s="8"/>
      <c r="G110" s="8"/>
    </row>
    <row r="111" spans="1:8" x14ac:dyDescent="0.25">
      <c r="C111" s="8"/>
      <c r="D111" s="8"/>
      <c r="E111" s="8"/>
      <c r="F111" s="8"/>
      <c r="G111" s="8"/>
    </row>
    <row r="112" spans="1:8" x14ac:dyDescent="0.25">
      <c r="C112" s="8"/>
      <c r="D112" s="8"/>
      <c r="E112" s="8"/>
      <c r="F112" s="8"/>
      <c r="G112" s="8"/>
    </row>
    <row r="113" spans="1:7" x14ac:dyDescent="0.25">
      <c r="A113" s="6"/>
      <c r="B113" s="6"/>
      <c r="C113" s="8"/>
      <c r="D113" s="8"/>
      <c r="E113" s="8"/>
      <c r="F113" s="8"/>
      <c r="G113" s="8"/>
    </row>
    <row r="114" spans="1:7" x14ac:dyDescent="0.25">
      <c r="A114" s="6"/>
      <c r="B114" s="6"/>
      <c r="E114" s="8"/>
      <c r="F114" s="8"/>
      <c r="G114" s="8"/>
    </row>
    <row r="115" spans="1:7" x14ac:dyDescent="0.25">
      <c r="A115" s="6"/>
      <c r="B115" s="6"/>
    </row>
    <row r="116" spans="1:7" x14ac:dyDescent="0.25">
      <c r="A116" s="6"/>
      <c r="B116" s="6"/>
    </row>
    <row r="117" spans="1:7" x14ac:dyDescent="0.25">
      <c r="A117" s="6"/>
      <c r="B117" s="6"/>
    </row>
  </sheetData>
  <mergeCells count="26">
    <mergeCell ref="A106:H106"/>
    <mergeCell ref="A100:B100"/>
    <mergeCell ref="A11:B11"/>
    <mergeCell ref="C11:D11"/>
    <mergeCell ref="E11:F11"/>
    <mergeCell ref="A75:B75"/>
    <mergeCell ref="A78:B78"/>
    <mergeCell ref="A58:B58"/>
    <mergeCell ref="A42:B42"/>
    <mergeCell ref="A23:B23"/>
    <mergeCell ref="A107:H107"/>
    <mergeCell ref="A103:B103"/>
    <mergeCell ref="A105:H105"/>
    <mergeCell ref="A85:B85"/>
    <mergeCell ref="A28:B28"/>
    <mergeCell ref="A31:B31"/>
    <mergeCell ref="A34:B34"/>
    <mergeCell ref="A41:B41"/>
    <mergeCell ref="A54:B54"/>
    <mergeCell ref="A59:B59"/>
    <mergeCell ref="A74:B74"/>
    <mergeCell ref="A79:B79"/>
    <mergeCell ref="A82:B82"/>
    <mergeCell ref="A86:B86"/>
    <mergeCell ref="A91:B91"/>
    <mergeCell ref="A92:B92"/>
  </mergeCells>
  <phoneticPr fontId="7" type="noConversion"/>
  <pageMargins left="0.5" right="0.5" top="0.5" bottom="0.5" header="0.3" footer="0.3"/>
  <pageSetup scale="72" orientation="portrait" r:id="rId1"/>
  <headerFooter differentFirst="1">
    <oddHeader>&amp;L&amp;"Lucida Grande,Regular"&amp;7&amp;K000000CONTINUED</oddHeader>
  </headerFooter>
  <drawing r:id="rId2"/>
  <extLst>
    <ext xmlns:mx="http://schemas.microsoft.com/office/mac/excel/2008/main" uri="{64002731-A6B0-56B0-2670-7721B7C09600}">
      <mx:PLV Mode="0" OnePage="0" WScale="73"/>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honeticPr fontId="7" type="noConversion"/>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0" sqref="B40"/>
    </sheetView>
  </sheetViews>
  <sheetFormatPr defaultColWidth="8.85546875" defaultRowHeight="15" x14ac:dyDescent="0.25"/>
  <sheetData/>
  <phoneticPr fontId="7" type="noConversion"/>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lcf76f155ced4ddcb4097134ff3c332f xmlns="2b4b9d8e-ecb2-49e1-a87e-51dfdfcaee7f">
      <Terms xmlns="http://schemas.microsoft.com/office/infopath/2007/PartnerControls"/>
    </lcf76f155ced4ddcb4097134ff3c332f>
    <TaxCatchAll xmlns="c1fdd505-2570-46c2-bd04-3e0f2d874cf5" xsi:nil="true"/>
  </documentManagement>
</p:properties>
</file>

<file path=customXml/itemProps1.xml><?xml version="1.0" encoding="utf-8"?>
<ds:datastoreItem xmlns:ds="http://schemas.openxmlformats.org/officeDocument/2006/customXml" ds:itemID="{069BC097-162B-498A-809B-193D8853BFDF}"/>
</file>

<file path=customXml/itemProps2.xml><?xml version="1.0" encoding="utf-8"?>
<ds:datastoreItem xmlns:ds="http://schemas.openxmlformats.org/officeDocument/2006/customXml" ds:itemID="{C956BB04-4611-4306-9515-20999A5E3CF1}"/>
</file>

<file path=customXml/itemProps3.xml><?xml version="1.0" encoding="utf-8"?>
<ds:datastoreItem xmlns:ds="http://schemas.openxmlformats.org/officeDocument/2006/customXml" ds:itemID="{49331FBA-FB50-4830-949A-3263F3DE5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hc0</dc:creator>
  <cp:lastModifiedBy>Amir</cp:lastModifiedBy>
  <cp:lastPrinted>2022-03-31T05:56:29Z</cp:lastPrinted>
  <dcterms:created xsi:type="dcterms:W3CDTF">2013-01-29T02:57:29Z</dcterms:created>
  <dcterms:modified xsi:type="dcterms:W3CDTF">2022-04-04T01:22:34Z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ies>
</file>