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2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 defaultThemeVersion="124226"/>
  <bookViews>
    <workbookView xWindow="0" yWindow="0" windowWidth="25605" windowHeight="16065" firstSheet="15" activeTab="15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sectoral" sheetId="63" r:id="rId16"/>
  </sheets>
  <externalReferences>
    <externalReference r:id="rId17"/>
  </externalReferences>
  <definedNames>
    <definedName name="\a">#REF!</definedName>
    <definedName name="_2">#REF!</definedName>
    <definedName name="_Key1" hidden="1">#REF!</definedName>
    <definedName name="_Order1" hidden="1">255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sectoral!$A$1:$AA$101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47" i="63" l="1"/>
  <c r="AC47" i="63"/>
  <c r="AD46" i="63"/>
  <c r="AC46" i="63"/>
  <c r="AD45" i="63"/>
  <c r="AC45" i="63"/>
  <c r="AD44" i="63"/>
  <c r="AC44" i="63"/>
  <c r="AD42" i="63"/>
  <c r="AC42" i="63"/>
  <c r="AD41" i="63"/>
  <c r="AC41" i="63"/>
  <c r="AD40" i="63"/>
  <c r="AC40" i="63"/>
  <c r="AD39" i="63"/>
  <c r="AC39" i="63"/>
  <c r="AD38" i="63"/>
  <c r="AC38" i="63"/>
  <c r="AD37" i="63"/>
  <c r="AD48" i="63" s="1"/>
  <c r="AD51" i="63" s="1"/>
  <c r="AC37" i="63"/>
  <c r="AC48" i="63" l="1"/>
  <c r="AC51" i="63" s="1"/>
  <c r="AD95" i="63" l="1"/>
  <c r="AC95" i="63"/>
  <c r="AD94" i="63"/>
  <c r="AC94" i="63"/>
  <c r="AD93" i="63"/>
  <c r="AC93" i="63"/>
  <c r="AD92" i="63"/>
  <c r="AC92" i="63"/>
  <c r="AD90" i="63"/>
  <c r="AC90" i="63"/>
  <c r="AD89" i="63"/>
  <c r="AC89" i="63"/>
  <c r="AD88" i="63"/>
  <c r="AC88" i="63"/>
  <c r="AD87" i="63"/>
  <c r="AC87" i="63"/>
  <c r="AD86" i="63"/>
  <c r="AC86" i="63"/>
  <c r="AD85" i="63"/>
  <c r="AC85" i="63"/>
  <c r="AC96" i="63" l="1"/>
  <c r="AD96" i="63"/>
  <c r="AD71" i="63" l="1"/>
  <c r="AC71" i="63"/>
  <c r="AC73" i="63"/>
  <c r="AC72" i="63"/>
  <c r="AC70" i="63"/>
  <c r="AC68" i="63"/>
  <c r="AC67" i="63"/>
  <c r="AC66" i="63"/>
  <c r="AC65" i="63"/>
  <c r="AC64" i="63"/>
  <c r="AC63" i="63"/>
  <c r="AC24" i="63"/>
  <c r="AC23" i="63"/>
  <c r="AC22" i="63"/>
  <c r="AC20" i="63"/>
  <c r="AC19" i="63"/>
  <c r="AC18" i="63"/>
  <c r="AC17" i="63"/>
  <c r="AC16" i="63"/>
  <c r="AC15" i="63"/>
  <c r="AD73" i="63"/>
  <c r="AD72" i="63"/>
  <c r="AD70" i="63"/>
  <c r="AD68" i="63"/>
  <c r="AD67" i="63"/>
  <c r="AD66" i="63"/>
  <c r="AD65" i="63"/>
  <c r="AD64" i="63"/>
  <c r="AD63" i="63"/>
  <c r="AD24" i="63"/>
  <c r="AD23" i="63"/>
  <c r="AD22" i="63"/>
  <c r="AD20" i="63"/>
  <c r="AD19" i="63"/>
  <c r="AD18" i="63"/>
  <c r="AD17" i="63"/>
  <c r="AD16" i="63"/>
  <c r="AD15" i="63"/>
  <c r="J40" i="26"/>
  <c r="J33" i="26"/>
  <c r="J16" i="26"/>
  <c r="J17" i="26"/>
  <c r="J19" i="26"/>
  <c r="J20" i="26"/>
  <c r="J9" i="26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35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F33" i="19"/>
  <c r="C20" i="19"/>
  <c r="I30" i="16"/>
  <c r="H30" i="16"/>
  <c r="G30" i="16"/>
  <c r="I12" i="16"/>
  <c r="I6" i="16"/>
  <c r="F22" i="12"/>
  <c r="F21" i="12"/>
  <c r="F36" i="9"/>
  <c r="F35" i="9"/>
  <c r="F34" i="9"/>
  <c r="F33" i="9"/>
  <c r="F32" i="9"/>
  <c r="F29" i="9"/>
  <c r="F27" i="9"/>
  <c r="H19" i="30"/>
  <c r="G19" i="30"/>
  <c r="F19" i="30"/>
  <c r="E19" i="30"/>
  <c r="D19" i="30"/>
  <c r="H16" i="30"/>
  <c r="G16" i="30"/>
  <c r="F16" i="30"/>
  <c r="E16" i="30"/>
  <c r="D16" i="30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G14" i="20"/>
  <c r="H14" i="20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G18" i="16"/>
  <c r="H18" i="16"/>
  <c r="I18" i="16"/>
  <c r="G12" i="16"/>
  <c r="H12" i="16"/>
  <c r="I18" i="13"/>
  <c r="G18" i="13"/>
  <c r="G30" i="13" s="1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/>
  <c r="K15" i="10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F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1" i="34" s="1"/>
  <c r="H15" i="34" s="1"/>
  <c r="H12" i="34"/>
  <c r="G11" i="34"/>
  <c r="F11" i="34"/>
  <c r="E11" i="34"/>
  <c r="D11" i="34"/>
  <c r="C11" i="34"/>
  <c r="H9" i="34"/>
  <c r="H8" i="34" s="1"/>
  <c r="G8" i="34"/>
  <c r="F8" i="34"/>
  <c r="E8" i="34"/>
  <c r="D8" i="34"/>
  <c r="C8" i="34"/>
  <c r="J45" i="26"/>
  <c r="J44" i="26"/>
  <c r="F42" i="26"/>
  <c r="E42" i="26"/>
  <c r="J35" i="26"/>
  <c r="F28" i="26"/>
  <c r="E28" i="26"/>
  <c r="J26" i="26"/>
  <c r="F21" i="26"/>
  <c r="E21" i="26"/>
  <c r="E14" i="26"/>
  <c r="F7" i="26"/>
  <c r="E7" i="26"/>
  <c r="H9" i="33"/>
  <c r="H8" i="33" s="1"/>
  <c r="H11" i="33" s="1"/>
  <c r="G8" i="33"/>
  <c r="G11" i="33"/>
  <c r="F8" i="33"/>
  <c r="F11" i="33"/>
  <c r="E8" i="33"/>
  <c r="E11" i="33"/>
  <c r="D8" i="33"/>
  <c r="D11" i="33"/>
  <c r="C8" i="33"/>
  <c r="C11" i="33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J13" i="20"/>
  <c r="J12" i="20"/>
  <c r="J11" i="20"/>
  <c r="J10" i="20"/>
  <c r="J9" i="20"/>
  <c r="F7" i="20"/>
  <c r="E7" i="20"/>
  <c r="C8" i="31"/>
  <c r="D8" i="31"/>
  <c r="D17" i="31"/>
  <c r="E8" i="31"/>
  <c r="E17" i="31"/>
  <c r="F8" i="31"/>
  <c r="F17" i="31"/>
  <c r="G8" i="31"/>
  <c r="H8" i="31"/>
  <c r="H17" i="31" s="1"/>
  <c r="C17" i="31"/>
  <c r="G17" i="3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F24" i="16"/>
  <c r="E24" i="16"/>
  <c r="J22" i="16"/>
  <c r="J18" i="16" s="1"/>
  <c r="F18" i="16"/>
  <c r="E18" i="16"/>
  <c r="J16" i="16"/>
  <c r="J14" i="16"/>
  <c r="F12" i="16"/>
  <c r="E12" i="16"/>
  <c r="J10" i="16"/>
  <c r="J6" i="16" s="1"/>
  <c r="F6" i="16"/>
  <c r="E6" i="16"/>
  <c r="J28" i="13"/>
  <c r="J27" i="13"/>
  <c r="J26" i="13"/>
  <c r="J25" i="13"/>
  <c r="J24" i="13"/>
  <c r="J23" i="13"/>
  <c r="J21" i="13"/>
  <c r="J20" i="13"/>
  <c r="E18" i="13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 s="1"/>
  <c r="I14" i="30"/>
  <c r="I13" i="30"/>
  <c r="H13" i="30"/>
  <c r="H23" i="30" s="1"/>
  <c r="G13" i="30"/>
  <c r="F13" i="30"/>
  <c r="E13" i="30"/>
  <c r="D13" i="30"/>
  <c r="I11" i="30"/>
  <c r="I10" i="30"/>
  <c r="H10" i="30"/>
  <c r="H7" i="30"/>
  <c r="G10" i="30"/>
  <c r="F10" i="30"/>
  <c r="E10" i="30"/>
  <c r="D10" i="30"/>
  <c r="I8" i="30"/>
  <c r="I7" i="30" s="1"/>
  <c r="G7" i="30"/>
  <c r="F7" i="30"/>
  <c r="E7" i="30"/>
  <c r="D7" i="30"/>
  <c r="L41" i="10"/>
  <c r="L40" i="10"/>
  <c r="J39" i="10"/>
  <c r="H39" i="10"/>
  <c r="G39" i="10"/>
  <c r="L38" i="10"/>
  <c r="L37" i="10"/>
  <c r="L35" i="10"/>
  <c r="J35" i="10"/>
  <c r="H35" i="10"/>
  <c r="G35" i="10"/>
  <c r="L34" i="10"/>
  <c r="L33" i="10"/>
  <c r="J31" i="10"/>
  <c r="H31" i="10"/>
  <c r="G31" i="10"/>
  <c r="L30" i="10"/>
  <c r="L29" i="10"/>
  <c r="J27" i="10"/>
  <c r="G27" i="10"/>
  <c r="L25" i="10"/>
  <c r="L24" i="10"/>
  <c r="H23" i="10"/>
  <c r="L21" i="10"/>
  <c r="L20" i="10"/>
  <c r="J19" i="10"/>
  <c r="H19" i="10"/>
  <c r="G19" i="10"/>
  <c r="L18" i="10"/>
  <c r="L17" i="10"/>
  <c r="L15" i="10" s="1"/>
  <c r="L43" i="10" s="1"/>
  <c r="J15" i="10"/>
  <c r="H15" i="10"/>
  <c r="G15" i="10"/>
  <c r="L14" i="10"/>
  <c r="L13" i="10"/>
  <c r="L11" i="10"/>
  <c r="J11" i="10"/>
  <c r="H11" i="10"/>
  <c r="G11" i="10"/>
  <c r="L10" i="10"/>
  <c r="L9" i="10"/>
  <c r="J7" i="10"/>
  <c r="H7" i="10"/>
  <c r="G7" i="10"/>
  <c r="F37" i="9"/>
  <c r="D15" i="34"/>
  <c r="F34" i="25"/>
  <c r="C15" i="34"/>
  <c r="G15" i="34"/>
  <c r="F15" i="34"/>
  <c r="E15" i="34"/>
  <c r="J28" i="26"/>
  <c r="J7" i="26"/>
  <c r="J21" i="26"/>
  <c r="J14" i="26"/>
  <c r="F49" i="26"/>
  <c r="J42" i="26"/>
  <c r="G49" i="26"/>
  <c r="I49" i="26"/>
  <c r="E49" i="26"/>
  <c r="H49" i="26"/>
  <c r="F29" i="24"/>
  <c r="J14" i="20"/>
  <c r="E43" i="20"/>
  <c r="H43" i="20"/>
  <c r="I43" i="20"/>
  <c r="J28" i="20"/>
  <c r="J21" i="20"/>
  <c r="G43" i="20"/>
  <c r="F43" i="20"/>
  <c r="J7" i="20"/>
  <c r="F45" i="19"/>
  <c r="J24" i="16"/>
  <c r="J12" i="16"/>
  <c r="F48" i="16"/>
  <c r="E48" i="16"/>
  <c r="G48" i="16"/>
  <c r="H48" i="16"/>
  <c r="I48" i="16"/>
  <c r="J18" i="13"/>
  <c r="H30" i="13"/>
  <c r="J7" i="13"/>
  <c r="I30" i="13"/>
  <c r="E30" i="13"/>
  <c r="F30" i="13"/>
  <c r="E23" i="30"/>
  <c r="G23" i="30"/>
  <c r="I19" i="30"/>
  <c r="I23" i="30" s="1"/>
  <c r="F23" i="30"/>
  <c r="D23" i="30"/>
  <c r="L19" i="10"/>
  <c r="L23" i="10"/>
  <c r="G43" i="10"/>
  <c r="L27" i="10"/>
  <c r="L39" i="10"/>
  <c r="L31" i="10"/>
  <c r="H43" i="10"/>
  <c r="I43" i="10"/>
  <c r="K43" i="10"/>
  <c r="L7" i="10"/>
  <c r="J43" i="10"/>
  <c r="J30" i="13"/>
  <c r="J49" i="26"/>
  <c r="J43" i="20"/>
  <c r="AD74" i="63" l="1"/>
  <c r="AD99" i="63" s="1"/>
  <c r="AC26" i="63"/>
  <c r="AC74" i="63"/>
  <c r="AC99" i="63" s="1"/>
  <c r="AD26" i="63"/>
  <c r="J48" i="16"/>
  <c r="AC77" i="63" l="1"/>
  <c r="AD77" i="63"/>
  <c r="I26" i="63" l="1"/>
</calcChain>
</file>

<file path=xl/comments1.xml><?xml version="1.0" encoding="utf-8"?>
<comments xmlns="http://schemas.openxmlformats.org/spreadsheetml/2006/main">
  <authors>
    <author>mlb</author>
  </authors>
  <commentList>
    <comment ref="F20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>
  <authors>
    <author>mlb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<sst xmlns="http://schemas.openxmlformats.org/spreadsheetml/2006/main" count="628" uniqueCount="152">
  <si>
    <t>Loans</t>
  </si>
  <si>
    <t>Grants</t>
  </si>
  <si>
    <t>Guarantees</t>
  </si>
  <si>
    <t>Cofinancing</t>
  </si>
  <si>
    <t>OCR</t>
  </si>
  <si>
    <t>ADF</t>
  </si>
  <si>
    <t>TA Grants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</si>
  <si>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</si>
  <si>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</si>
  <si>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</si>
  <si>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</si>
  <si>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</si>
  <si>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</si>
  <si>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</si>
  <si>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</si>
  <si>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</si>
  <si>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</si>
  <si>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</si>
  <si>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</si>
  <si>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</si>
  <si>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</si>
  <si>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</si>
  <si>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</si>
  <si>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</si>
  <si>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</si>
  <si>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</si>
  <si>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</si>
  <si>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</si>
  <si>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</si>
  <si>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</si>
  <si>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</si>
  <si>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</si>
  <si>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</si>
  <si>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</si>
  <si>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</si>
  <si>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</si>
  <si>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</si>
  <si>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</si>
  <si>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</si>
  <si>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</si>
  <si>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</si>
  <si>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</si>
  <si>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</si>
  <si>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</si>
  <si>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</si>
  <si>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</si>
  <si>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</si>
  <si>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</si>
  <si>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</si>
  <si>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</si>
  <si>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</si>
  <si>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</si>
  <si>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</si>
  <si>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</si>
  <si>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</si>
  <si>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</si>
  <si>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</si>
  <si>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</si>
  <si>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</si>
  <si>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</si>
  <si>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</si>
  <si>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</si>
  <si>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</si>
  <si>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</si>
  <si>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</si>
  <si>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</si>
  <si>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</si>
  <si>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</si>
  <si>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</si>
  <si>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</si>
  <si>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</si>
  <si>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</si>
  <si>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</si>
  <si>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</si>
  <si>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</si>
  <si>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</si>
  <si>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</si>
  <si>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</si>
  <si>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</si>
  <si>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</si>
  <si>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</si>
  <si>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</si>
  <si>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</si>
  <si>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</si>
  <si>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</si>
  <si>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</si>
  <si>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</si>
  <si>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</si>
  <si>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</si>
  <si>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</si>
  <si>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</si>
  <si>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</si>
  <si>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</si>
  <si>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</si>
  <si>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</si>
  <si>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</si>
  <si>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</si>
  <si>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</si>
  <si>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</si>
  <si>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</si>
  <si>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</si>
  <si>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</si>
  <si>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</si>
  <si>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</si>
  <si>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</si>
  <si>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</si>
  <si>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</si>
  <si>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</si>
  <si>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</si>
  <si>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</si>
  <si>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</si>
  <si>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</si>
  <si>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</si>
  <si>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$ million</t>
  </si>
  <si>
    <t>Education</t>
  </si>
  <si>
    <t>Energy</t>
  </si>
  <si>
    <t>Finance</t>
  </si>
  <si>
    <t>Industry and Trade</t>
  </si>
  <si>
    <t>Public Sector Management</t>
  </si>
  <si>
    <t>Multisector</t>
  </si>
  <si>
    <t xml:space="preserve"> TOTAL</t>
  </si>
  <si>
    <t>[For checking only.]</t>
  </si>
  <si>
    <t>TOTAL (Loans, TFP, Grants)</t>
  </si>
  <si>
    <t>No. of Loans</t>
  </si>
  <si>
    <t>No. of Grants</t>
  </si>
  <si>
    <t>No. of Equity Investments</t>
  </si>
  <si>
    <t>No. of 
TA Grants</t>
  </si>
  <si>
    <t>Health</t>
  </si>
  <si>
    <t>Transport</t>
  </si>
  <si>
    <t>Water and Other Urban 
   Infrastructure and Services</t>
  </si>
  <si>
    <t>Information and Communication 
   Technology</t>
  </si>
  <si>
    <t>-</t>
  </si>
  <si>
    <t>Note: Numbers may not sum precisely because of rounding.</t>
  </si>
  <si>
    <t>Ordinary Capital Resources and Special Funds</t>
  </si>
  <si>
    <t>- = nil.</t>
  </si>
  <si>
    <r>
      <t>Sector</t>
    </r>
    <r>
      <rPr>
        <vertAlign val="superscript"/>
        <sz val="8"/>
        <rFont val="Arial"/>
        <family val="2"/>
      </rPr>
      <t>a</t>
    </r>
  </si>
  <si>
    <r>
      <rPr>
        <vertAlign val="superscript"/>
        <sz val="6"/>
        <rFont val="Arial"/>
        <family val="2"/>
      </rPr>
      <t>a</t>
    </r>
    <r>
      <rPr>
        <sz val="6"/>
        <rFont val="Arial"/>
        <family val="2"/>
      </rPr>
      <t xml:space="preserve"> Using primary sector.</t>
    </r>
  </si>
  <si>
    <t>Agriculture, Natural Resources, 
   and Rural Development</t>
  </si>
  <si>
    <t>No. of
Loans, etc.</t>
  </si>
  <si>
    <t>Transaction Advisory Services</t>
  </si>
  <si>
    <t>No. of
Deals</t>
  </si>
  <si>
    <t>No.</t>
  </si>
  <si>
    <r>
      <rPr>
        <vertAlign val="superscript"/>
        <sz val="6"/>
        <rFont val="Arial"/>
        <family val="2"/>
      </rPr>
      <t>b</t>
    </r>
    <r>
      <rPr>
        <sz val="6"/>
        <rFont val="Arial"/>
        <family val="2"/>
      </rPr>
      <t xml:space="preserve"> Includes United States dollar and  local currency complementary loans, parallel loans, parallel equity, guarantee cofinancing, and risk transfer cofinancing.</t>
    </r>
  </si>
  <si>
    <t>- = nil,  TA = technical assistance.</t>
  </si>
  <si>
    <t>Equity Investments</t>
  </si>
  <si>
    <r>
      <t>Loan, Equity, Guarantee, and Commercial Cofinancing</t>
    </r>
    <r>
      <rPr>
        <vertAlign val="superscript"/>
        <sz val="8"/>
        <rFont val="Arial"/>
        <family val="2"/>
      </rPr>
      <t>b</t>
    </r>
  </si>
  <si>
    <t>Sectoral Distribution (Sovereign and Nonsovereign Commitments Including Cofinancing), 2020–2021</t>
  </si>
  <si>
    <r>
      <t>2021</t>
    </r>
    <r>
      <rPr>
        <vertAlign val="superscript"/>
        <sz val="8"/>
        <rFont val="Arial"/>
        <family val="2"/>
      </rPr>
      <t>b</t>
    </r>
  </si>
  <si>
    <r>
      <t>Trade and Supply Chain Finance Program 
and Microfinance Program</t>
    </r>
    <r>
      <rPr>
        <vertAlign val="superscript"/>
        <sz val="8"/>
        <rFont val="Arial"/>
        <family val="2"/>
      </rPr>
      <t>b</t>
    </r>
  </si>
  <si>
    <r>
      <rPr>
        <vertAlign val="superscript"/>
        <sz val="6"/>
        <rFont val="Arial"/>
        <family val="2"/>
      </rPr>
      <t>b</t>
    </r>
    <r>
      <rPr>
        <sz val="6"/>
        <rFont val="Arial"/>
        <family val="2"/>
      </rPr>
      <t xml:space="preserve"> In August 2020, ADB’s Trade Finance Program and Supply Chain Finance Program merged their operations.</t>
    </r>
  </si>
  <si>
    <r>
      <rPr>
        <vertAlign val="superscript"/>
        <sz val="6"/>
        <rFont val="Arial"/>
        <family val="2"/>
      </rPr>
      <t>b</t>
    </r>
    <r>
      <rPr>
        <sz val="6"/>
        <rFont val="Arial"/>
        <family val="2"/>
      </rPr>
      <t xml:space="preserve"> Includes $147 million classified as debt securities in financial statements in accordance with accounting standards.</t>
    </r>
  </si>
  <si>
    <t>- = nil, TA = technical assistance.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</si>
</sst>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_(* #,##0_);_(* \(#,##0\);_(* &quot;-&quot;??_);_(@_)"/>
    <numFmt numFmtId="169" formatCode="0_);\(0\)"/>
  </numFmts>
  <fonts count="44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b/>
      <sz val="8"/>
      <name val="Arial"/>
      <family val="2"/>
    </font>
    <font>
      <vertAlign val="superscript"/>
      <sz val="8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b/>
      <sz val="14"/>
      <name val="Arial"/>
      <family val="2"/>
    </font>
    <font>
      <b/>
      <i/>
      <sz val="11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007DB7"/>
      <name val="Arial"/>
      <family val="2"/>
    </font>
    <font>
      <sz val="7"/>
      <color rgb="FFFF0000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</cellStyleXfs>
  <cellXfs count="229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0" fontId="14" fillId="2" borderId="0" xfId="0" applyFont="1" applyFill="1" applyBorder="1"/>
    <xf numFmtId="0" fontId="16" fillId="2" borderId="0" xfId="0" applyFont="1" applyFill="1" applyBorder="1"/>
    <xf numFmtId="165" fontId="14" fillId="2" borderId="0" xfId="2" applyNumberFormat="1" applyFont="1" applyFill="1" applyBorder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0" fontId="16" fillId="2" borderId="0" xfId="0" applyNumberFormat="1" applyFont="1" applyFill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6" fillId="2" borderId="0" xfId="2" applyNumberFormat="1" applyFont="1" applyFill="1"/>
    <xf numFmtId="43" fontId="10" fillId="2" borderId="0" xfId="2" applyNumberFormat="1" applyFont="1" applyFill="1"/>
    <xf numFmtId="165" fontId="14" fillId="2" borderId="0" xfId="2" applyNumberFormat="1" applyFont="1" applyFill="1" applyBorder="1"/>
    <xf numFmtId="0" fontId="16" fillId="2" borderId="0" xfId="0" applyFont="1" applyFill="1" applyBorder="1" applyAlignment="1">
      <alignment wrapText="1"/>
    </xf>
    <xf numFmtId="165" fontId="16" fillId="2" borderId="0" xfId="2" applyNumberFormat="1" applyFont="1" applyFill="1" applyBorder="1"/>
    <xf numFmtId="0" fontId="14" fillId="2" borderId="0" xfId="0" applyFont="1" applyFill="1" applyBorder="1" applyAlignment="1">
      <alignment wrapText="1"/>
    </xf>
    <xf numFmtId="0" fontId="16" fillId="2" borderId="0" xfId="0" applyFont="1" applyFill="1" applyBorder="1" applyAlignment="1"/>
    <xf numFmtId="43" fontId="14" fillId="2" borderId="2" xfId="0" applyNumberFormat="1" applyFont="1" applyFill="1" applyBorder="1"/>
    <xf numFmtId="0" fontId="14" fillId="0" borderId="0" xfId="0" applyFont="1" applyBorder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 applyBorder="1"/>
    <xf numFmtId="43" fontId="16" fillId="2" borderId="0" xfId="2" applyFont="1" applyFill="1" applyBorder="1"/>
    <xf numFmtId="43" fontId="14" fillId="2" borderId="0" xfId="2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 applyBorder="1"/>
    <xf numFmtId="43" fontId="20" fillId="2" borderId="0" xfId="0" applyNumberFormat="1" applyFont="1" applyFill="1" applyBorder="1"/>
    <xf numFmtId="0" fontId="16" fillId="0" borderId="0" xfId="0" applyFont="1"/>
    <xf numFmtId="0" fontId="14" fillId="0" borderId="0" xfId="0" applyFont="1"/>
    <xf numFmtId="0" fontId="16" fillId="2" borderId="0" xfId="0" applyFont="1" applyFill="1" applyAlignme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Border="1"/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0" fontId="16" fillId="0" borderId="0" xfId="0" applyFont="1" applyFill="1" applyBorder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 applyBorder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11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16" fillId="0" borderId="0" xfId="0" applyFont="1" applyFill="1"/>
    <xf numFmtId="0" fontId="16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165" fontId="16" fillId="0" borderId="0" xfId="1" applyNumberFormat="1" applyFont="1" applyFill="1"/>
    <xf numFmtId="165" fontId="16" fillId="0" borderId="0" xfId="1" applyNumberFormat="1" applyFont="1" applyFill="1" applyBorder="1"/>
    <xf numFmtId="165" fontId="16" fillId="0" borderId="0" xfId="1" applyNumberFormat="1" applyFont="1" applyFill="1" applyAlignment="1">
      <alignment wrapText="1"/>
    </xf>
    <xf numFmtId="0" fontId="14" fillId="0" borderId="2" xfId="0" applyFont="1" applyFill="1" applyBorder="1"/>
    <xf numFmtId="165" fontId="14" fillId="0" borderId="2" xfId="1" applyNumberFormat="1" applyFont="1" applyFill="1" applyBorder="1"/>
    <xf numFmtId="0" fontId="5" fillId="8" borderId="0" xfId="20" applyFont="1" applyFill="1" applyAlignment="1"/>
    <xf numFmtId="0" fontId="5" fillId="8" borderId="0" xfId="20" applyFont="1" applyFill="1" applyBorder="1" applyAlignment="1"/>
    <xf numFmtId="0" fontId="37" fillId="9" borderId="0" xfId="20" applyFont="1" applyFill="1" applyAlignment="1"/>
    <xf numFmtId="0" fontId="5" fillId="9" borderId="0" xfId="20" applyFont="1" applyFill="1" applyAlignment="1"/>
    <xf numFmtId="0" fontId="5" fillId="8" borderId="0" xfId="20" applyFont="1" applyFill="1" applyBorder="1" applyAlignment="1">
      <alignment vertical="center"/>
    </xf>
    <xf numFmtId="0" fontId="38" fillId="9" borderId="8" xfId="20" applyFont="1" applyFill="1" applyBorder="1" applyAlignment="1">
      <alignment horizontal="centerContinuous" vertical="center"/>
    </xf>
    <xf numFmtId="0" fontId="38" fillId="9" borderId="9" xfId="20" applyFont="1" applyFill="1" applyBorder="1" applyAlignment="1">
      <alignment horizontal="centerContinuous" vertical="center"/>
    </xf>
    <xf numFmtId="0" fontId="38" fillId="8" borderId="0" xfId="20" applyFont="1" applyFill="1" applyBorder="1" applyAlignment="1"/>
    <xf numFmtId="0" fontId="38" fillId="9" borderId="8" xfId="20" applyFont="1" applyFill="1" applyBorder="1" applyAlignment="1">
      <alignment horizontal="centerContinuous"/>
    </xf>
    <xf numFmtId="0" fontId="38" fillId="9" borderId="7" xfId="20" applyFont="1" applyFill="1" applyBorder="1" applyAlignment="1">
      <alignment horizontal="centerContinuous"/>
    </xf>
    <xf numFmtId="0" fontId="38" fillId="9" borderId="7" xfId="20" applyFont="1" applyFill="1" applyBorder="1" applyAlignment="1">
      <alignment horizontal="center"/>
    </xf>
    <xf numFmtId="43" fontId="5" fillId="9" borderId="0" xfId="20" applyNumberFormat="1" applyFont="1" applyFill="1" applyAlignment="1"/>
    <xf numFmtId="165" fontId="5" fillId="9" borderId="0" xfId="3" applyNumberFormat="1" applyFont="1" applyFill="1" applyAlignment="1">
      <alignment horizontal="center"/>
    </xf>
    <xf numFmtId="165" fontId="5" fillId="8" borderId="0" xfId="20" applyNumberFormat="1" applyFont="1" applyFill="1" applyBorder="1" applyAlignment="1"/>
    <xf numFmtId="165" fontId="36" fillId="9" borderId="2" xfId="3" applyNumberFormat="1" applyFont="1" applyFill="1" applyBorder="1" applyAlignment="1"/>
    <xf numFmtId="165" fontId="5" fillId="8" borderId="0" xfId="20" applyNumberFormat="1" applyFont="1" applyFill="1" applyAlignment="1"/>
    <xf numFmtId="164" fontId="5" fillId="8" borderId="0" xfId="20" applyNumberFormat="1" applyFont="1" applyFill="1" applyAlignment="1"/>
    <xf numFmtId="0" fontId="7" fillId="8" borderId="0" xfId="20" applyFont="1" applyFill="1" applyAlignment="1">
      <alignment vertical="top"/>
    </xf>
    <xf numFmtId="0" fontId="39" fillId="8" borderId="0" xfId="20" applyFont="1" applyFill="1" applyBorder="1" applyAlignment="1"/>
    <xf numFmtId="165" fontId="39" fillId="8" borderId="0" xfId="3" applyNumberFormat="1" applyFont="1" applyFill="1" applyBorder="1" applyAlignment="1"/>
    <xf numFmtId="168" fontId="39" fillId="8" borderId="0" xfId="3" applyNumberFormat="1" applyFont="1" applyFill="1" applyBorder="1" applyAlignment="1"/>
    <xf numFmtId="165" fontId="36" fillId="9" borderId="0" xfId="3" applyNumberFormat="1" applyFont="1" applyFill="1" applyBorder="1" applyAlignment="1"/>
    <xf numFmtId="0" fontId="40" fillId="8" borderId="0" xfId="20" applyFont="1" applyFill="1" applyAlignment="1"/>
    <xf numFmtId="0" fontId="40" fillId="8" borderId="0" xfId="20" applyFont="1" applyFill="1" applyBorder="1" applyAlignment="1"/>
    <xf numFmtId="0" fontId="32" fillId="8" borderId="11" xfId="20" applyFont="1" applyFill="1" applyBorder="1" applyAlignment="1">
      <alignment horizontal="centerContinuous"/>
    </xf>
    <xf numFmtId="0" fontId="7" fillId="8" borderId="0" xfId="20" applyFont="1" applyFill="1" applyBorder="1" applyAlignment="1">
      <alignment wrapText="1"/>
    </xf>
    <xf numFmtId="168" fontId="7" fillId="8" borderId="0" xfId="3" applyNumberFormat="1" applyFont="1" applyFill="1" applyAlignment="1">
      <alignment horizontal="center"/>
    </xf>
    <xf numFmtId="0" fontId="34" fillId="8" borderId="0" xfId="20" applyFont="1" applyFill="1" applyBorder="1" applyAlignment="1">
      <alignment vertical="top"/>
    </xf>
    <xf numFmtId="0" fontId="32" fillId="8" borderId="2" xfId="20" applyFont="1" applyFill="1" applyBorder="1" applyAlignment="1">
      <alignment vertical="center"/>
    </xf>
    <xf numFmtId="0" fontId="36" fillId="8" borderId="0" xfId="20" applyFont="1" applyFill="1" applyBorder="1" applyAlignment="1"/>
    <xf numFmtId="0" fontId="32" fillId="8" borderId="0" xfId="20" applyFont="1" applyFill="1" applyBorder="1" applyAlignment="1">
      <alignment horizontal="centerContinuous"/>
    </xf>
    <xf numFmtId="0" fontId="32" fillId="8" borderId="12" xfId="20" applyFont="1" applyFill="1" applyBorder="1" applyAlignment="1">
      <alignment horizontal="centerContinuous"/>
    </xf>
    <xf numFmtId="0" fontId="32" fillId="8" borderId="10" xfId="20" applyFont="1" applyFill="1" applyBorder="1" applyAlignment="1">
      <alignment horizontal="center"/>
    </xf>
    <xf numFmtId="0" fontId="32" fillId="8" borderId="10" xfId="20" applyFont="1" applyFill="1" applyBorder="1" applyAlignment="1">
      <alignment horizontal="center" wrapText="1"/>
    </xf>
    <xf numFmtId="0" fontId="32" fillId="8" borderId="0" xfId="20" applyFont="1" applyFill="1" applyBorder="1" applyAlignment="1">
      <alignment horizontal="center" vertical="center"/>
    </xf>
    <xf numFmtId="0" fontId="38" fillId="8" borderId="0" xfId="20" applyFont="1" applyFill="1" applyBorder="1" applyAlignment="1">
      <alignment horizontal="centerContinuous"/>
    </xf>
    <xf numFmtId="0" fontId="32" fillId="8" borderId="12" xfId="20" applyFont="1" applyFill="1" applyBorder="1" applyAlignment="1">
      <alignment horizontal="center"/>
    </xf>
    <xf numFmtId="0" fontId="41" fillId="8" borderId="0" xfId="20" applyFont="1" applyFill="1" applyBorder="1" applyAlignment="1">
      <alignment horizontal="right"/>
    </xf>
    <xf numFmtId="0" fontId="32" fillId="8" borderId="0" xfId="20" applyFont="1" applyFill="1" applyBorder="1" applyAlignment="1">
      <alignment vertical="center"/>
    </xf>
    <xf numFmtId="165" fontId="32" fillId="8" borderId="0" xfId="3" applyNumberFormat="1" applyFont="1" applyFill="1" applyBorder="1" applyAlignment="1">
      <alignment vertical="center"/>
    </xf>
    <xf numFmtId="168" fontId="32" fillId="8" borderId="0" xfId="3" applyNumberFormat="1" applyFont="1" applyFill="1" applyBorder="1" applyAlignment="1">
      <alignment vertical="center"/>
    </xf>
    <xf numFmtId="0" fontId="32" fillId="8" borderId="0" xfId="20" applyFont="1" applyFill="1" applyBorder="1" applyAlignment="1">
      <alignment horizontal="center"/>
    </xf>
    <xf numFmtId="0" fontId="7" fillId="8" borderId="0" xfId="3" applyNumberFormat="1" applyFont="1" applyFill="1" applyAlignment="1">
      <alignment horizontal="center"/>
    </xf>
    <xf numFmtId="0" fontId="32" fillId="8" borderId="0" xfId="20" applyFont="1" applyFill="1" applyBorder="1" applyAlignment="1">
      <alignment horizontal="center" wrapText="1"/>
    </xf>
    <xf numFmtId="0" fontId="32" fillId="8" borderId="0" xfId="3" applyNumberFormat="1" applyFont="1" applyFill="1" applyBorder="1" applyAlignment="1">
      <alignment horizontal="right" vertical="center" indent="2"/>
    </xf>
    <xf numFmtId="0" fontId="32" fillId="8" borderId="10" xfId="20" applyFont="1" applyFill="1" applyBorder="1" applyAlignment="1">
      <alignment horizontal="center"/>
    </xf>
    <xf numFmtId="0" fontId="32" fillId="8" borderId="10" xfId="20" applyFont="1" applyFill="1" applyBorder="1" applyAlignment="1">
      <alignment horizontal="center" wrapText="1"/>
    </xf>
    <xf numFmtId="0" fontId="32" fillId="8" borderId="13" xfId="20" applyFont="1" applyFill="1" applyBorder="1" applyAlignment="1">
      <alignment horizontal="centerContinuous"/>
    </xf>
    <xf numFmtId="168" fontId="7" fillId="8" borderId="0" xfId="3" applyNumberFormat="1" applyFont="1" applyFill="1" applyAlignment="1">
      <alignment horizontal="right"/>
    </xf>
    <xf numFmtId="165" fontId="32" fillId="8" borderId="16" xfId="3" applyNumberFormat="1" applyFont="1" applyFill="1" applyBorder="1" applyAlignment="1">
      <alignment horizontal="center"/>
    </xf>
    <xf numFmtId="165" fontId="7" fillId="8" borderId="0" xfId="3" applyNumberFormat="1" applyFont="1" applyFill="1" applyAlignment="1">
      <alignment horizontal="center"/>
    </xf>
    <xf numFmtId="0" fontId="32" fillId="8" borderId="0" xfId="20" applyFont="1" applyFill="1" applyBorder="1" applyAlignment="1">
      <alignment horizontal="center"/>
    </xf>
    <xf numFmtId="0" fontId="32" fillId="8" borderId="10" xfId="20" applyFont="1" applyFill="1" applyBorder="1" applyAlignment="1">
      <alignment horizontal="center" wrapText="1"/>
    </xf>
    <xf numFmtId="0" fontId="32" fillId="8" borderId="10" xfId="20" applyFont="1" applyFill="1" applyBorder="1" applyAlignment="1">
      <alignment horizontal="center"/>
    </xf>
    <xf numFmtId="168" fontId="7" fillId="8" borderId="0" xfId="3" applyNumberFormat="1" applyFont="1" applyFill="1" applyAlignment="1"/>
    <xf numFmtId="169" fontId="7" fillId="8" borderId="0" xfId="3" applyNumberFormat="1" applyFont="1" applyFill="1" applyAlignment="1">
      <alignment horizontal="center"/>
    </xf>
    <xf numFmtId="169" fontId="32" fillId="8" borderId="16" xfId="3" applyNumberFormat="1" applyFont="1" applyFill="1" applyBorder="1" applyAlignment="1">
      <alignment horizontal="center"/>
    </xf>
    <xf numFmtId="168" fontId="7" fillId="8" borderId="0" xfId="3" applyNumberFormat="1" applyFont="1" applyFill="1" applyBorder="1" applyAlignment="1">
      <alignment horizontal="center" vertical="top"/>
    </xf>
    <xf numFmtId="165" fontId="7" fillId="8" borderId="0" xfId="3" applyNumberFormat="1" applyFont="1" applyFill="1" applyBorder="1" applyAlignment="1">
      <alignment horizontal="center" vertical="top"/>
    </xf>
    <xf numFmtId="0" fontId="7" fillId="8" borderId="0" xfId="3" applyNumberFormat="1" applyFont="1" applyFill="1" applyBorder="1" applyAlignment="1">
      <alignment horizontal="right" vertical="top"/>
    </xf>
    <xf numFmtId="0" fontId="7" fillId="8" borderId="0" xfId="3" applyNumberFormat="1" applyFont="1" applyFill="1" applyBorder="1" applyAlignment="1">
      <alignment horizontal="right" vertical="top" indent="2"/>
    </xf>
    <xf numFmtId="0" fontId="32" fillId="8" borderId="10" xfId="20" applyFont="1" applyFill="1" applyBorder="1" applyAlignment="1">
      <alignment horizontal="left" wrapText="1" indent="2"/>
    </xf>
    <xf numFmtId="0" fontId="32" fillId="8" borderId="10" xfId="20" applyFont="1" applyFill="1" applyBorder="1" applyAlignment="1">
      <alignment horizontal="center" wrapText="1"/>
    </xf>
    <xf numFmtId="0" fontId="32" fillId="8" borderId="10" xfId="20" applyFont="1" applyFill="1" applyBorder="1" applyAlignment="1">
      <alignment horizontal="center"/>
    </xf>
    <xf numFmtId="0" fontId="32" fillId="8" borderId="0" xfId="20" applyFont="1" applyFill="1" applyBorder="1" applyAlignment="1">
      <alignment horizontal="center"/>
    </xf>
    <xf numFmtId="168" fontId="7" fillId="8" borderId="0" xfId="3" applyNumberFormat="1" applyFont="1" applyFill="1" applyAlignment="1">
      <alignment horizontal="left"/>
    </xf>
    <xf numFmtId="1" fontId="7" fillId="8" borderId="0" xfId="3" applyNumberFormat="1" applyFont="1" applyFill="1" applyAlignment="1">
      <alignment horizontal="right"/>
    </xf>
    <xf numFmtId="165" fontId="32" fillId="8" borderId="2" xfId="3" applyNumberFormat="1" applyFont="1" applyFill="1" applyBorder="1" applyAlignment="1"/>
    <xf numFmtId="165" fontId="32" fillId="8" borderId="13" xfId="3" applyNumberFormat="1" applyFont="1" applyFill="1" applyBorder="1" applyAlignment="1"/>
    <xf numFmtId="37" fontId="32" fillId="8" borderId="2" xfId="3" applyNumberFormat="1" applyFont="1" applyFill="1" applyBorder="1" applyAlignment="1"/>
    <xf numFmtId="168" fontId="32" fillId="8" borderId="11" xfId="3" applyNumberFormat="1" applyFont="1" applyFill="1" applyBorder="1" applyAlignment="1">
      <alignment horizontal="left"/>
    </xf>
    <xf numFmtId="168" fontId="32" fillId="8" borderId="11" xfId="3" applyNumberFormat="1" applyFont="1" applyFill="1" applyBorder="1" applyAlignment="1"/>
    <xf numFmtId="1" fontId="32" fillId="8" borderId="2" xfId="3" applyNumberFormat="1" applyFont="1" applyFill="1" applyBorder="1" applyAlignment="1">
      <alignment horizontal="right"/>
    </xf>
    <xf numFmtId="168" fontId="32" fillId="8" borderId="16" xfId="3" applyNumberFormat="1" applyFont="1" applyFill="1" applyBorder="1" applyAlignment="1"/>
    <xf numFmtId="165" fontId="7" fillId="8" borderId="0" xfId="3" applyNumberFormat="1" applyFont="1" applyFill="1" applyAlignment="1">
      <alignment horizontal="right"/>
    </xf>
    <xf numFmtId="3" fontId="7" fillId="8" borderId="0" xfId="3" applyNumberFormat="1" applyFont="1" applyFill="1" applyAlignment="1">
      <alignment horizontal="right"/>
    </xf>
    <xf numFmtId="165" fontId="32" fillId="8" borderId="2" xfId="3" applyNumberFormat="1" applyFont="1" applyFill="1" applyBorder="1" applyAlignment="1">
      <alignment horizontal="right"/>
    </xf>
    <xf numFmtId="3" fontId="32" fillId="8" borderId="2" xfId="3" applyNumberFormat="1" applyFont="1" applyFill="1" applyBorder="1" applyAlignment="1">
      <alignment horizontal="right"/>
    </xf>
    <xf numFmtId="0" fontId="7" fillId="8" borderId="0" xfId="3" applyNumberFormat="1" applyFont="1" applyFill="1" applyAlignment="1">
      <alignment horizontal="right"/>
    </xf>
    <xf numFmtId="166" fontId="7" fillId="8" borderId="0" xfId="3" applyNumberFormat="1" applyFont="1" applyFill="1" applyAlignment="1">
      <alignment horizontal="center"/>
    </xf>
    <xf numFmtId="0" fontId="32" fillId="8" borderId="2" xfId="3" applyNumberFormat="1" applyFont="1" applyFill="1" applyBorder="1" applyAlignment="1">
      <alignment horizontal="right"/>
    </xf>
    <xf numFmtId="165" fontId="7" fillId="8" borderId="0" xfId="3" applyNumberFormat="1" applyFont="1" applyFill="1" applyAlignment="1">
      <alignment horizontal="right" indent="1"/>
    </xf>
    <xf numFmtId="0" fontId="32" fillId="8" borderId="10" xfId="2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2" fillId="8" borderId="0" xfId="20" applyFont="1" applyFill="1" applyBorder="1" applyAlignment="1">
      <alignment horizontal="center"/>
    </xf>
    <xf numFmtId="0" fontId="32" fillId="8" borderId="13" xfId="20" applyFont="1" applyFill="1" applyBorder="1" applyAlignment="1">
      <alignment horizontal="center"/>
    </xf>
    <xf numFmtId="0" fontId="32" fillId="8" borderId="10" xfId="20" applyFont="1" applyFill="1" applyBorder="1" applyAlignment="1">
      <alignment horizontal="center" wrapText="1"/>
    </xf>
    <xf numFmtId="0" fontId="32" fillId="8" borderId="11" xfId="20" applyFont="1" applyFill="1" applyBorder="1" applyAlignment="1">
      <alignment horizontal="center"/>
    </xf>
    <xf numFmtId="0" fontId="32" fillId="8" borderId="12" xfId="20" applyFont="1" applyFill="1" applyBorder="1" applyAlignment="1">
      <alignment horizontal="left"/>
    </xf>
    <xf numFmtId="0" fontId="32" fillId="8" borderId="0" xfId="20" applyFont="1" applyFill="1" applyBorder="1" applyAlignment="1">
      <alignment horizontal="left"/>
    </xf>
    <xf numFmtId="0" fontId="32" fillId="8" borderId="10" xfId="20" applyFont="1" applyFill="1" applyBorder="1" applyAlignment="1">
      <alignment horizontal="left"/>
    </xf>
    <xf numFmtId="0" fontId="32" fillId="8" borderId="11" xfId="20" applyFont="1" applyFill="1" applyBorder="1" applyAlignment="1">
      <alignment horizontal="center" vertical="center"/>
    </xf>
    <xf numFmtId="0" fontId="32" fillId="8" borderId="13" xfId="20" applyFont="1" applyFill="1" applyBorder="1" applyAlignment="1">
      <alignment horizontal="center" vertical="center"/>
    </xf>
    <xf numFmtId="1" fontId="7" fillId="8" borderId="12" xfId="3" applyNumberFormat="1" applyFont="1" applyFill="1" applyBorder="1" applyAlignment="1">
      <alignment horizontal="right"/>
    </xf>
    <xf numFmtId="1" fontId="7" fillId="8" borderId="0" xfId="3" applyNumberFormat="1" applyFont="1" applyFill="1" applyAlignment="1">
      <alignment horizontal="right"/>
    </xf>
    <xf numFmtId="1" fontId="7" fillId="8" borderId="0" xfId="3" applyNumberFormat="1" applyFont="1" applyFill="1" applyBorder="1" applyAlignment="1">
      <alignment horizontal="right"/>
    </xf>
    <xf numFmtId="0" fontId="32" fillId="8" borderId="11" xfId="20" applyFont="1" applyFill="1" applyBorder="1" applyAlignment="1">
      <alignment horizontal="center" wrapText="1"/>
    </xf>
    <xf numFmtId="0" fontId="32" fillId="8" borderId="10" xfId="20" applyFont="1" applyFill="1" applyBorder="1" applyAlignment="1">
      <alignment horizontal="center"/>
    </xf>
    <xf numFmtId="0" fontId="32" fillId="8" borderId="16" xfId="20" applyFont="1" applyFill="1" applyBorder="1" applyAlignment="1">
      <alignment horizontal="center" wrapText="1"/>
    </xf>
    <xf numFmtId="1" fontId="7" fillId="8" borderId="15" xfId="3" applyNumberFormat="1" applyFont="1" applyFill="1" applyBorder="1" applyAlignment="1">
      <alignment horizontal="right"/>
    </xf>
    <xf numFmtId="1" fontId="32" fillId="8" borderId="14" xfId="3" applyNumberFormat="1" applyFont="1" applyFill="1" applyBorder="1" applyAlignment="1">
      <alignment horizontal="right"/>
    </xf>
    <xf numFmtId="0" fontId="34" fillId="8" borderId="0" xfId="20" quotePrefix="1" applyFont="1" applyFill="1" applyBorder="1" applyAlignment="1">
      <alignment vertical="center"/>
    </xf>
    <xf numFmtId="0" fontId="34" fillId="8" borderId="0" xfId="20" applyFont="1" applyFill="1" applyAlignment="1">
      <alignment vertical="center"/>
    </xf>
    <xf numFmtId="0" fontId="5" fillId="8" borderId="0" xfId="20" applyFont="1" applyFill="1" applyAlignment="1">
      <alignment vertical="center"/>
    </xf>
    <xf numFmtId="0" fontId="34" fillId="8" borderId="0" xfId="20" applyFont="1" applyFill="1" applyBorder="1" applyAlignment="1">
      <alignment vertical="center"/>
    </xf>
    <xf numFmtId="43" fontId="34" fillId="8" borderId="0" xfId="20" applyNumberFormat="1" applyFont="1" applyFill="1" applyAlignment="1">
      <alignment vertical="center"/>
    </xf>
    <xf numFmtId="0" fontId="7" fillId="8" borderId="0" xfId="20" applyFont="1" applyFill="1" applyAlignment="1">
      <alignment vertical="center"/>
    </xf>
    <xf numFmtId="0" fontId="5" fillId="9" borderId="0" xfId="20" applyFont="1" applyFill="1" applyAlignment="1">
      <alignment vertical="center"/>
    </xf>
    <xf numFmtId="43" fontId="7" fillId="8" borderId="0" xfId="20" applyNumberFormat="1" applyFont="1" applyFill="1" applyAlignment="1">
      <alignment vertical="center"/>
    </xf>
    <xf numFmtId="165" fontId="5" fillId="9" borderId="0" xfId="20" applyNumberFormat="1" applyFont="1" applyFill="1" applyAlignment="1">
      <alignment vertical="center"/>
    </xf>
    <xf numFmtId="164" fontId="7" fillId="8" borderId="0" xfId="20" applyNumberFormat="1" applyFont="1" applyFill="1" applyAlignment="1">
      <alignment vertical="center"/>
    </xf>
  </cellXfs>
  <cellStyles count="47">
    <cellStyle name="Comma" xfId="1" builtinId="3"/>
    <cellStyle name="Comma 2" xfId="2"/>
    <cellStyle name="Comma 2 2" xfId="3"/>
    <cellStyle name="Comma 2 4" xfId="31"/>
    <cellStyle name="Comma 3" xfId="4"/>
    <cellStyle name="Comma 3 2" xfId="12"/>
    <cellStyle name="Comma 3 3" xfId="13"/>
    <cellStyle name="Comma 4" xfId="14"/>
    <cellStyle name="Comma 5" xfId="15"/>
    <cellStyle name="Comma 6" xfId="33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Grey" xfId="16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Input [yellow]" xfId="17"/>
    <cellStyle name="Normal" xfId="0" builtinId="0"/>
    <cellStyle name="Normal - Style1" xfId="18"/>
    <cellStyle name="Normal 10" xfId="32"/>
    <cellStyle name="Normal 2" xfId="5"/>
    <cellStyle name="Normal 2 2" xfId="6"/>
    <cellStyle name="Normal 2 2 2" xfId="19"/>
    <cellStyle name="Normal 2 3" xfId="20"/>
    <cellStyle name="Normal 3" xfId="7"/>
    <cellStyle name="Normal 3 2" xfId="34"/>
    <cellStyle name="Normal 4" xfId="8"/>
    <cellStyle name="Normal 4 2" xfId="21"/>
    <cellStyle name="Normal 4 3" xfId="22"/>
    <cellStyle name="Normal 5" xfId="9"/>
    <cellStyle name="Normal 6" xfId="10"/>
    <cellStyle name="Normal 6 2" xfId="23"/>
    <cellStyle name="Normal 6 3" xfId="29"/>
    <cellStyle name="Normal 7" xfId="24"/>
    <cellStyle name="Normal 7 2" xfId="25"/>
    <cellStyle name="Normal 8" xfId="26"/>
    <cellStyle name="Normal 9" xfId="30"/>
    <cellStyle name="Percent [2]" xfId="27"/>
    <cellStyle name="Percent 2" xfId="11"/>
    <cellStyle name="Percent 2 2" xfId="28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526101</xdr:colOff>
      <xdr:row>0</xdr:row>
      <xdr:rowOff>28575</xdr:rowOff>
    </xdr:from>
    <xdr:to>
      <xdr:col>13</xdr:col>
      <xdr:colOff>20744</xdr:colOff>
      <xdr:row>4</xdr:row>
      <xdr:rowOff>66856</xdr:rowOff>
    </xdr:to>
    <xdr:sp macro="" textlink="">
      <xdr:nvSpPr>
        <xdr:cNvPr id="3" name="TextBox 2"/>
        <xdr:cNvSpPr txBox="1"/>
      </xdr:nvSpPr>
      <xdr:spPr>
        <a:xfrm>
          <a:off x="526101" y="28575"/>
          <a:ext cx="4306839" cy="63462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https://www.adb.org/documents/adb-annual-report-2021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sector, commitments, sectoral, loans, public loans, sovereign, cofinancing, nonsovereign, private sector</a:t>
          </a:r>
        </a:p>
      </xdr:txBody>
    </xdr:sp>
    <xdr:clientData/>
  </xdr:twoCellAnchor>
  <xdr:twoCellAnchor editAs="oneCell">
    <xdr:from>
      <xdr:col>0</xdr:col>
      <xdr:colOff>43300</xdr:colOff>
      <xdr:row>0</xdr:row>
      <xdr:rowOff>64950</xdr:rowOff>
    </xdr:from>
    <xdr:to>
      <xdr:col>0</xdr:col>
      <xdr:colOff>426336</xdr:colOff>
      <xdr:row>3</xdr:row>
      <xdr:rowOff>106267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0" y="64950"/>
          <a:ext cx="383036" cy="4959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90</v>
      </c>
      <c r="B1" s="3"/>
      <c r="C1" s="3"/>
      <c r="D1" s="3"/>
      <c r="E1" s="3"/>
    </row>
    <row r="2" spans="1:12" x14ac:dyDescent="0.25">
      <c r="A2" s="4" t="s">
        <v>9</v>
      </c>
    </row>
    <row r="4" spans="1:12" x14ac:dyDescent="0.25">
      <c r="A4" s="18"/>
      <c r="B4" s="18"/>
      <c r="C4" s="18"/>
      <c r="D4" s="18"/>
      <c r="E4" s="18"/>
      <c r="F4" s="18"/>
      <c r="G4" s="87"/>
      <c r="H4" s="87"/>
      <c r="I4" s="89" t="s">
        <v>66</v>
      </c>
      <c r="J4" s="84" t="s">
        <v>3</v>
      </c>
      <c r="K4" s="90"/>
      <c r="L4" s="87"/>
    </row>
    <row r="5" spans="1:12" x14ac:dyDescent="0.25">
      <c r="A5" s="19" t="s">
        <v>11</v>
      </c>
      <c r="B5" s="19"/>
      <c r="C5" s="19"/>
      <c r="D5" s="19"/>
      <c r="E5" s="19"/>
      <c r="F5" s="17"/>
      <c r="G5" s="86" t="s">
        <v>4</v>
      </c>
      <c r="H5" s="86" t="s">
        <v>5</v>
      </c>
      <c r="I5" s="20" t="s">
        <v>67</v>
      </c>
      <c r="J5" s="86" t="s">
        <v>68</v>
      </c>
      <c r="K5" s="86" t="s">
        <v>46</v>
      </c>
      <c r="L5" s="86" t="s">
        <v>8</v>
      </c>
    </row>
    <row r="6" spans="1:12" x14ac:dyDescent="0.25">
      <c r="A6" s="8" t="s">
        <v>109</v>
      </c>
      <c r="B6" s="8"/>
      <c r="C6" s="8"/>
      <c r="D6" s="8"/>
      <c r="E6" s="8"/>
      <c r="F6" s="9"/>
      <c r="G6" s="10"/>
      <c r="H6" s="10"/>
      <c r="I6" s="22"/>
      <c r="J6" s="10"/>
      <c r="K6" s="10"/>
      <c r="L6" s="10"/>
    </row>
    <row r="7" spans="1:12" s="3" customFormat="1" x14ac:dyDescent="0.25">
      <c r="A7" s="4"/>
      <c r="B7" s="4" t="s">
        <v>110</v>
      </c>
      <c r="C7" s="4"/>
      <c r="D7" s="3" t="s">
        <v>77</v>
      </c>
      <c r="G7" s="11">
        <f t="shared" ref="G7:L7" si="0">SUM(G8:G10)</f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</row>
    <row r="8" spans="1:12" s="3" customFormat="1" x14ac:dyDescent="0.25">
      <c r="A8" s="4"/>
      <c r="B8" s="4"/>
      <c r="C8" s="4" t="s">
        <v>111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112</v>
      </c>
      <c r="F9" s="12"/>
      <c r="L9" s="5">
        <f>SUM(G9:J9)</f>
        <v>0</v>
      </c>
    </row>
    <row r="10" spans="1:12" x14ac:dyDescent="0.25">
      <c r="F10" s="12"/>
      <c r="L10" s="5">
        <f t="shared" ref="L10:L25" si="1">SUM(G10:J10)</f>
        <v>0</v>
      </c>
    </row>
    <row r="11" spans="1:12" s="3" customFormat="1" x14ac:dyDescent="0.25">
      <c r="D11" s="3" t="s">
        <v>78</v>
      </c>
      <c r="F11" s="13"/>
      <c r="G11" s="11">
        <f t="shared" ref="G11:L11" si="2">SUM(G12:G13)</f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</row>
    <row r="12" spans="1:12" x14ac:dyDescent="0.25">
      <c r="F12" s="12"/>
    </row>
    <row r="13" spans="1:12" x14ac:dyDescent="0.25">
      <c r="F13" s="12"/>
      <c r="L13" s="5">
        <f t="shared" si="1"/>
        <v>0</v>
      </c>
    </row>
    <row r="14" spans="1:12" x14ac:dyDescent="0.25">
      <c r="F14" s="12"/>
      <c r="L14" s="5">
        <f t="shared" si="1"/>
        <v>0</v>
      </c>
    </row>
    <row r="15" spans="1:12" s="3" customFormat="1" x14ac:dyDescent="0.25">
      <c r="D15" s="3" t="s">
        <v>79</v>
      </c>
      <c r="F15" s="13"/>
      <c r="G15" s="11">
        <f t="shared" ref="G15:L15" si="3">SUM(G16:G17)</f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</row>
    <row r="16" spans="1:12" x14ac:dyDescent="0.25">
      <c r="F16" s="12"/>
    </row>
    <row r="17" spans="4:12" x14ac:dyDescent="0.25">
      <c r="F17" s="12"/>
      <c r="K17" s="11"/>
      <c r="L17" s="5">
        <f t="shared" si="1"/>
        <v>0</v>
      </c>
    </row>
    <row r="18" spans="4:12" x14ac:dyDescent="0.25">
      <c r="F18" s="12"/>
      <c r="K18" s="11">
        <f>SUM(K19:K20)</f>
        <v>0</v>
      </c>
      <c r="L18" s="5">
        <f t="shared" si="1"/>
        <v>0</v>
      </c>
    </row>
    <row r="19" spans="4:12" s="3" customFormat="1" x14ac:dyDescent="0.25">
      <c r="D19" s="3" t="s">
        <v>80</v>
      </c>
      <c r="F19" s="13"/>
      <c r="G19" s="11">
        <f>SUM(G20:G21)</f>
        <v>0</v>
      </c>
      <c r="H19" s="11">
        <f>SUM(H20:H21)</f>
        <v>0</v>
      </c>
      <c r="I19" s="11">
        <f>SUM(I20:I21)</f>
        <v>0</v>
      </c>
      <c r="J19" s="11">
        <f>SUM(J20:J21)</f>
        <v>0</v>
      </c>
      <c r="K19" s="11">
        <f>SUM(K20:K21)</f>
        <v>0</v>
      </c>
      <c r="L19" s="11">
        <f>SUM(L20:L21)</f>
        <v>0</v>
      </c>
    </row>
    <row r="20" spans="4:12" x14ac:dyDescent="0.25">
      <c r="F20" s="12"/>
      <c r="L20" s="5">
        <f t="shared" si="1"/>
        <v>0</v>
      </c>
    </row>
    <row r="21" spans="4:12" x14ac:dyDescent="0.25">
      <c r="F21" s="12"/>
      <c r="L21" s="5">
        <f t="shared" si="1"/>
        <v>0</v>
      </c>
    </row>
    <row r="22" spans="4:12" x14ac:dyDescent="0.25">
      <c r="F22" s="12"/>
    </row>
    <row r="23" spans="4:12" s="3" customFormat="1" x14ac:dyDescent="0.25">
      <c r="D23" s="3" t="s">
        <v>81</v>
      </c>
      <c r="F23" s="13"/>
      <c r="G23" s="11">
        <f t="shared" ref="G23:L23" si="4">SUM(G24:G25)</f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</row>
    <row r="24" spans="4:12" x14ac:dyDescent="0.25">
      <c r="F24" s="12"/>
      <c r="L24" s="5">
        <f t="shared" si="1"/>
        <v>0</v>
      </c>
    </row>
    <row r="25" spans="4:12" x14ac:dyDescent="0.25">
      <c r="F25" s="12"/>
      <c r="L25" s="5">
        <f t="shared" si="1"/>
        <v>0</v>
      </c>
    </row>
    <row r="26" spans="4:12" x14ac:dyDescent="0.25">
      <c r="F26" s="12"/>
    </row>
    <row r="27" spans="4:12" s="3" customFormat="1" x14ac:dyDescent="0.25">
      <c r="D27" s="3" t="s">
        <v>82</v>
      </c>
      <c r="F27" s="13"/>
      <c r="G27" s="11">
        <f t="shared" ref="G27:L27" si="5">SUM(G28:G30)</f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11">
        <f t="shared" si="5"/>
        <v>0</v>
      </c>
    </row>
    <row r="28" spans="4:12" x14ac:dyDescent="0.25">
      <c r="F28" s="12"/>
    </row>
    <row r="29" spans="4:12" x14ac:dyDescent="0.25">
      <c r="F29" s="12"/>
      <c r="L29" s="5">
        <f>SUM(G29:J29)</f>
        <v>0</v>
      </c>
    </row>
    <row r="30" spans="4:12" x14ac:dyDescent="0.25">
      <c r="F30" s="12"/>
      <c r="L30" s="5">
        <f>SUM(G30:J30)</f>
        <v>0</v>
      </c>
    </row>
    <row r="31" spans="4:12" s="3" customFormat="1" x14ac:dyDescent="0.25">
      <c r="D31" s="3" t="s">
        <v>83</v>
      </c>
      <c r="F31" s="13"/>
      <c r="G31" s="11">
        <f t="shared" ref="G31:L31" si="6">SUM(G32:G33)</f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</row>
    <row r="32" spans="4:12" x14ac:dyDescent="0.25">
      <c r="F32" s="12"/>
    </row>
    <row r="33" spans="1:13" x14ac:dyDescent="0.25">
      <c r="F33" s="12"/>
      <c r="L33" s="5">
        <f>SUM(G33:J33)</f>
        <v>0</v>
      </c>
    </row>
    <row r="34" spans="1:13" x14ac:dyDescent="0.25">
      <c r="F34" s="12"/>
      <c r="L34" s="5">
        <f>SUM(G34:J34)</f>
        <v>0</v>
      </c>
    </row>
    <row r="35" spans="1:13" s="3" customFormat="1" x14ac:dyDescent="0.25">
      <c r="D35" s="3" t="s">
        <v>84</v>
      </c>
      <c r="F35" s="13"/>
      <c r="G35" s="11">
        <f t="shared" ref="G35:L35" si="7">SUM(G36:G37)</f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</row>
    <row r="36" spans="1:13" x14ac:dyDescent="0.25">
      <c r="F36" s="12"/>
    </row>
    <row r="37" spans="1:13" x14ac:dyDescent="0.25">
      <c r="F37" s="12"/>
      <c r="L37" s="5">
        <f>SUM(G37:J37)</f>
        <v>0</v>
      </c>
    </row>
    <row r="38" spans="1:13" x14ac:dyDescent="0.25">
      <c r="F38" s="12"/>
      <c r="L38" s="5">
        <f>SUM(G38:J38)</f>
        <v>0</v>
      </c>
    </row>
    <row r="39" spans="1:13" s="3" customFormat="1" x14ac:dyDescent="0.25">
      <c r="D39" s="3" t="s">
        <v>85</v>
      </c>
      <c r="F39" s="13"/>
      <c r="G39" s="11">
        <f t="shared" ref="G39:L39" si="8">SUM(G40:G41)</f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</row>
    <row r="40" spans="1:13" x14ac:dyDescent="0.25">
      <c r="F40" s="12"/>
      <c r="L40" s="5">
        <f>SUM(G40:J40)</f>
        <v>0</v>
      </c>
    </row>
    <row r="41" spans="1:13" x14ac:dyDescent="0.25">
      <c r="F41" s="12"/>
      <c r="L41" s="5">
        <f>SUM(G41:J41)</f>
        <v>0</v>
      </c>
    </row>
    <row r="43" spans="1:13" s="3" customFormat="1" x14ac:dyDescent="0.25">
      <c r="A43" s="6" t="s">
        <v>8</v>
      </c>
      <c r="B43" s="6"/>
      <c r="C43" s="6"/>
      <c r="D43" s="6"/>
      <c r="E43" s="6"/>
      <c r="F43" s="6"/>
      <c r="G43" s="15">
        <f t="shared" ref="G43:L43" si="9">+G7+G11+G15+G19+G23+G27+G31+G35+G39</f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K43" s="15">
        <f t="shared" si="9"/>
        <v>0</v>
      </c>
      <c r="L43" s="15">
        <f t="shared" si="9"/>
        <v>0</v>
      </c>
    </row>
    <row r="44" spans="1:13" x14ac:dyDescent="0.25">
      <c r="A44" s="16" t="s">
        <v>44</v>
      </c>
      <c r="B44" s="16"/>
      <c r="C44" s="16"/>
    </row>
    <row r="46" spans="1:13" x14ac:dyDescent="0.25">
      <c r="A46" s="93" t="s">
        <v>73</v>
      </c>
      <c r="B46" s="93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1"/>
    </row>
    <row r="47" spans="1:13" x14ac:dyDescent="0.25">
      <c r="A47" s="93"/>
      <c r="B47" s="93"/>
      <c r="C47" s="93"/>
      <c r="D47" s="93"/>
      <c r="E47" s="93" t="s">
        <v>74</v>
      </c>
      <c r="F47" s="93"/>
      <c r="G47" s="94"/>
      <c r="H47" s="94"/>
      <c r="I47" s="94"/>
      <c r="J47" s="94"/>
      <c r="K47" s="94"/>
      <c r="L47" s="94"/>
      <c r="M47" s="91"/>
    </row>
    <row r="48" spans="1:13" x14ac:dyDescent="0.25">
      <c r="A48" s="93"/>
      <c r="B48" s="93"/>
      <c r="C48" s="93"/>
      <c r="D48" s="93"/>
      <c r="E48" s="93" t="s">
        <v>72</v>
      </c>
      <c r="F48" s="93"/>
      <c r="G48" s="94"/>
      <c r="H48" s="94"/>
      <c r="I48" s="94"/>
      <c r="J48" s="94"/>
      <c r="K48" s="94"/>
      <c r="L48" s="94"/>
      <c r="M48" s="91"/>
    </row>
    <row r="49" spans="1:13" x14ac:dyDescent="0.25">
      <c r="A49" s="93"/>
      <c r="B49" s="93"/>
      <c r="C49" s="93"/>
      <c r="D49" s="93" t="s">
        <v>75</v>
      </c>
      <c r="E49" s="93"/>
      <c r="F49" s="93"/>
      <c r="G49" s="94"/>
      <c r="H49" s="94"/>
      <c r="I49" s="94"/>
      <c r="J49" s="94"/>
      <c r="K49" s="94"/>
      <c r="L49" s="94"/>
      <c r="M49" s="91"/>
    </row>
    <row r="50" spans="1:13" x14ac:dyDescent="0.25">
      <c r="A50" s="93"/>
      <c r="B50" s="93"/>
      <c r="C50" s="93"/>
      <c r="D50" s="93"/>
      <c r="E50" s="93" t="s">
        <v>76</v>
      </c>
      <c r="F50" s="93"/>
      <c r="G50" s="94"/>
      <c r="H50" s="94"/>
      <c r="I50" s="94"/>
      <c r="J50" s="94"/>
      <c r="K50" s="94"/>
      <c r="L50" s="94"/>
      <c r="M50" s="91"/>
    </row>
    <row r="51" spans="1:13" x14ac:dyDescent="0.25">
      <c r="A51" s="91"/>
      <c r="B51" s="91"/>
      <c r="C51" s="91"/>
      <c r="D51" s="91"/>
      <c r="E51" s="91"/>
      <c r="F51" s="91"/>
      <c r="G51" s="92"/>
      <c r="H51" s="92"/>
      <c r="I51" s="92"/>
      <c r="J51" s="92"/>
      <c r="K51" s="92"/>
      <c r="L51" s="92"/>
      <c r="M51" s="91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rgb="FFFFFF00"/>
  </sheetPr>
  <dimension ref="A1:L45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101</v>
      </c>
      <c r="B1" s="3"/>
      <c r="C1" s="3"/>
    </row>
    <row r="2" spans="1:10" x14ac:dyDescent="0.25">
      <c r="A2" s="4" t="s">
        <v>9</v>
      </c>
    </row>
    <row r="4" spans="1:10" x14ac:dyDescent="0.25">
      <c r="A4" s="18"/>
      <c r="B4" s="18"/>
      <c r="C4" s="18"/>
      <c r="D4" s="18"/>
      <c r="E4" s="18"/>
      <c r="F4" s="18"/>
      <c r="G4" s="89" t="s">
        <v>66</v>
      </c>
      <c r="H4" s="85" t="s">
        <v>3</v>
      </c>
      <c r="I4" s="88"/>
      <c r="J4" s="18"/>
    </row>
    <row r="5" spans="1:10" x14ac:dyDescent="0.25">
      <c r="A5" s="19" t="s">
        <v>11</v>
      </c>
      <c r="B5" s="19"/>
      <c r="C5" s="19"/>
      <c r="D5" s="17"/>
      <c r="E5" s="20" t="s">
        <v>4</v>
      </c>
      <c r="F5" s="20" t="s">
        <v>5</v>
      </c>
      <c r="G5" s="20" t="s">
        <v>67</v>
      </c>
      <c r="H5" s="86" t="s">
        <v>68</v>
      </c>
      <c r="I5" s="86" t="s">
        <v>46</v>
      </c>
      <c r="J5" s="20" t="s">
        <v>8</v>
      </c>
    </row>
    <row r="6" spans="1:10" ht="9.75" customHeight="1" x14ac:dyDescent="0.25">
      <c r="A6" s="8"/>
      <c r="B6" s="8"/>
      <c r="C6" s="8"/>
      <c r="D6" s="9"/>
      <c r="E6" s="22"/>
      <c r="F6" s="22"/>
      <c r="J6" s="22"/>
    </row>
    <row r="7" spans="1:10" s="8" customFormat="1" x14ac:dyDescent="0.25">
      <c r="B7" s="8" t="s">
        <v>77</v>
      </c>
      <c r="E7" s="38">
        <f t="shared" ref="E7:J7" si="0">SUM(E8:E13)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 x14ac:dyDescent="0.25">
      <c r="C8" s="9" t="s">
        <v>0</v>
      </c>
      <c r="D8" s="41"/>
      <c r="E8" s="50"/>
      <c r="F8" s="50"/>
      <c r="G8" s="50"/>
      <c r="H8" s="50"/>
      <c r="I8" s="50"/>
      <c r="J8" s="50"/>
    </row>
    <row r="9" spans="1:10" s="9" customFormat="1" x14ac:dyDescent="0.25">
      <c r="B9" s="4"/>
      <c r="C9" s="4"/>
      <c r="D9" s="12"/>
      <c r="E9" s="51"/>
      <c r="F9" s="40"/>
      <c r="G9" s="51"/>
      <c r="H9" s="51"/>
      <c r="I9" s="51"/>
      <c r="J9" s="40">
        <f t="shared" ref="J9:J13" si="1">SUM(E9:I9)</f>
        <v>0</v>
      </c>
    </row>
    <row r="10" spans="1:10" s="9" customFormat="1" x14ac:dyDescent="0.25">
      <c r="B10" s="4"/>
      <c r="C10" s="4"/>
      <c r="D10" s="12"/>
      <c r="E10" s="51"/>
      <c r="F10" s="40"/>
      <c r="G10" s="51"/>
      <c r="H10" s="51"/>
      <c r="I10" s="51"/>
      <c r="J10" s="40">
        <f t="shared" si="1"/>
        <v>0</v>
      </c>
    </row>
    <row r="11" spans="1:10" s="9" customFormat="1" x14ac:dyDescent="0.25">
      <c r="B11" s="4"/>
      <c r="C11" s="4" t="s">
        <v>1</v>
      </c>
      <c r="D11" s="12"/>
      <c r="E11" s="40"/>
      <c r="F11" s="40"/>
      <c r="G11" s="51"/>
      <c r="H11" s="40"/>
      <c r="I11" s="51"/>
      <c r="J11" s="40">
        <f t="shared" si="1"/>
        <v>0</v>
      </c>
    </row>
    <row r="12" spans="1:10" s="9" customFormat="1" x14ac:dyDescent="0.25">
      <c r="B12" s="4"/>
      <c r="C12" s="4"/>
      <c r="D12" s="12"/>
      <c r="E12" s="40"/>
      <c r="F12" s="40"/>
      <c r="G12" s="51"/>
      <c r="H12" s="40"/>
      <c r="I12" s="51"/>
      <c r="J12" s="40">
        <f t="shared" si="1"/>
        <v>0</v>
      </c>
    </row>
    <row r="13" spans="1:10" s="9" customFormat="1" x14ac:dyDescent="0.25">
      <c r="B13" s="4"/>
      <c r="C13" s="4"/>
      <c r="D13" s="12"/>
      <c r="E13" s="51"/>
      <c r="F13" s="40"/>
      <c r="G13" s="51"/>
      <c r="H13" s="51"/>
      <c r="I13" s="51"/>
      <c r="J13" s="40">
        <f t="shared" si="1"/>
        <v>0</v>
      </c>
    </row>
    <row r="14" spans="1:10" s="8" customFormat="1" x14ac:dyDescent="0.25">
      <c r="B14" s="8" t="s">
        <v>78</v>
      </c>
      <c r="D14" s="41"/>
      <c r="E14" s="50">
        <f t="shared" ref="E14:J14" si="2">SUM(E19:E19)</f>
        <v>0</v>
      </c>
      <c r="F14" s="38">
        <f t="shared" si="2"/>
        <v>0</v>
      </c>
      <c r="G14" s="38">
        <f t="shared" si="2"/>
        <v>0</v>
      </c>
      <c r="H14" s="38">
        <f t="shared" si="2"/>
        <v>0</v>
      </c>
      <c r="I14" s="38">
        <f t="shared" si="2"/>
        <v>0</v>
      </c>
      <c r="J14" s="38">
        <f t="shared" si="2"/>
        <v>0</v>
      </c>
    </row>
    <row r="15" spans="1:10" s="8" customFormat="1" x14ac:dyDescent="0.25">
      <c r="C15" s="9" t="s">
        <v>0</v>
      </c>
      <c r="D15" s="41"/>
      <c r="E15" s="50"/>
      <c r="F15" s="50"/>
      <c r="G15" s="50"/>
      <c r="H15" s="50"/>
      <c r="I15" s="50"/>
      <c r="J15" s="50"/>
    </row>
    <row r="16" spans="1:10" s="9" customFormat="1" x14ac:dyDescent="0.25">
      <c r="B16" s="4"/>
      <c r="C16" s="4"/>
      <c r="D16" s="12"/>
      <c r="E16" s="51"/>
      <c r="F16" s="40"/>
      <c r="G16" s="51"/>
      <c r="H16" s="51"/>
      <c r="I16" s="51"/>
      <c r="J16" s="40">
        <f t="shared" ref="J16:J18" si="3">SUM(E16:I16)</f>
        <v>0</v>
      </c>
    </row>
    <row r="17" spans="1:10" s="9" customFormat="1" x14ac:dyDescent="0.25">
      <c r="B17" s="4"/>
      <c r="C17" s="4"/>
      <c r="D17" s="12"/>
      <c r="E17" s="51"/>
      <c r="F17" s="40"/>
      <c r="G17" s="51"/>
      <c r="H17" s="51"/>
      <c r="I17" s="51"/>
      <c r="J17" s="40">
        <f t="shared" si="3"/>
        <v>0</v>
      </c>
    </row>
    <row r="18" spans="1:10" s="9" customFormat="1" x14ac:dyDescent="0.25">
      <c r="B18" s="4"/>
      <c r="C18" s="4" t="s">
        <v>1</v>
      </c>
      <c r="D18" s="12"/>
      <c r="E18" s="40"/>
      <c r="F18" s="40"/>
      <c r="G18" s="51"/>
      <c r="H18" s="40"/>
      <c r="I18" s="51"/>
      <c r="J18" s="40">
        <f t="shared" si="3"/>
        <v>0</v>
      </c>
    </row>
    <row r="19" spans="1:10" s="9" customFormat="1" x14ac:dyDescent="0.25">
      <c r="B19" s="4"/>
      <c r="C19" s="4"/>
      <c r="D19" s="12"/>
      <c r="E19" s="51"/>
      <c r="F19" s="51"/>
      <c r="G19" s="51"/>
      <c r="H19" s="40"/>
      <c r="I19" s="51"/>
      <c r="J19" s="40">
        <f>SUM(E19:I19)</f>
        <v>0</v>
      </c>
    </row>
    <row r="20" spans="1:10" x14ac:dyDescent="0.25">
      <c r="A20" s="8"/>
      <c r="B20" s="8"/>
      <c r="C20" s="8"/>
      <c r="D20" s="39"/>
      <c r="E20" s="52"/>
      <c r="F20" s="52"/>
      <c r="G20" s="52"/>
      <c r="H20" s="52"/>
      <c r="I20" s="52"/>
      <c r="J20" s="52"/>
    </row>
    <row r="21" spans="1:10" s="8" customFormat="1" x14ac:dyDescent="0.25">
      <c r="B21" s="8" t="s">
        <v>79</v>
      </c>
      <c r="D21" s="41"/>
      <c r="E21" s="38">
        <f t="shared" ref="E21:J21" si="4">SUM(E22:E27)</f>
        <v>0</v>
      </c>
      <c r="F21" s="50">
        <f t="shared" si="4"/>
        <v>0</v>
      </c>
      <c r="G21" s="50">
        <f t="shared" si="4"/>
        <v>0</v>
      </c>
      <c r="H21" s="38">
        <f t="shared" si="4"/>
        <v>0</v>
      </c>
      <c r="I21" s="50">
        <f t="shared" si="4"/>
        <v>0</v>
      </c>
      <c r="J21" s="38">
        <f t="shared" si="4"/>
        <v>0</v>
      </c>
    </row>
    <row r="22" spans="1:10" s="8" customFormat="1" x14ac:dyDescent="0.25">
      <c r="C22" s="9" t="s">
        <v>0</v>
      </c>
      <c r="D22" s="41"/>
      <c r="E22" s="50"/>
      <c r="F22" s="50"/>
      <c r="G22" s="50"/>
      <c r="H22" s="50"/>
      <c r="I22" s="50"/>
      <c r="J22" s="50"/>
    </row>
    <row r="23" spans="1:10" s="9" customFormat="1" x14ac:dyDescent="0.25">
      <c r="B23" s="4"/>
      <c r="C23" s="4"/>
      <c r="D23" s="12"/>
      <c r="E23" s="40"/>
      <c r="F23" s="51"/>
      <c r="G23" s="51"/>
      <c r="H23" s="51"/>
      <c r="I23" s="51"/>
      <c r="J23" s="40">
        <f t="shared" ref="J23:J24" si="5">SUM(E23:I23)</f>
        <v>0</v>
      </c>
    </row>
    <row r="24" spans="1:10" s="9" customFormat="1" x14ac:dyDescent="0.25">
      <c r="B24" s="4"/>
      <c r="C24" s="4"/>
      <c r="D24" s="12"/>
      <c r="E24" s="40"/>
      <c r="F24" s="51"/>
      <c r="G24" s="51"/>
      <c r="H24" s="51"/>
      <c r="I24" s="51"/>
      <c r="J24" s="40">
        <f t="shared" si="5"/>
        <v>0</v>
      </c>
    </row>
    <row r="25" spans="1:10" s="9" customFormat="1" x14ac:dyDescent="0.25">
      <c r="B25" s="4"/>
      <c r="C25" s="4" t="s">
        <v>1</v>
      </c>
      <c r="D25" s="12"/>
      <c r="E25" s="51"/>
      <c r="F25" s="51"/>
      <c r="G25" s="51"/>
      <c r="H25" s="51"/>
      <c r="I25" s="51"/>
      <c r="J25" s="51"/>
    </row>
    <row r="26" spans="1:10" s="9" customFormat="1" x14ac:dyDescent="0.25">
      <c r="B26" s="4"/>
      <c r="C26" s="4"/>
      <c r="D26" s="12"/>
      <c r="E26" s="51"/>
      <c r="F26" s="51"/>
      <c r="G26" s="51"/>
      <c r="H26" s="40"/>
      <c r="I26" s="51"/>
      <c r="J26" s="40">
        <f>SUM(E26:I26)</f>
        <v>0</v>
      </c>
    </row>
    <row r="27" spans="1:10" s="9" customFormat="1" x14ac:dyDescent="0.25">
      <c r="B27" s="4"/>
      <c r="C27" s="4"/>
      <c r="D27" s="12"/>
      <c r="E27" s="51"/>
      <c r="F27" s="51"/>
      <c r="G27" s="51"/>
      <c r="H27" s="40"/>
      <c r="I27" s="51"/>
      <c r="J27" s="40">
        <f>SUM(E27:I27)</f>
        <v>0</v>
      </c>
    </row>
    <row r="28" spans="1:10" s="8" customFormat="1" x14ac:dyDescent="0.25">
      <c r="B28" s="8" t="s">
        <v>80</v>
      </c>
      <c r="D28" s="41"/>
      <c r="E28" s="50">
        <f t="shared" ref="E28:J28" si="6">SUM(E29:E34)</f>
        <v>0</v>
      </c>
      <c r="F28" s="38">
        <f t="shared" si="6"/>
        <v>0</v>
      </c>
      <c r="G28" s="50">
        <f t="shared" si="6"/>
        <v>0</v>
      </c>
      <c r="H28" s="50">
        <f t="shared" si="6"/>
        <v>0</v>
      </c>
      <c r="I28" s="50">
        <f t="shared" si="6"/>
        <v>0</v>
      </c>
      <c r="J28" s="38">
        <f t="shared" si="6"/>
        <v>0</v>
      </c>
    </row>
    <row r="29" spans="1:10" s="8" customFormat="1" x14ac:dyDescent="0.25">
      <c r="C29" s="9" t="s">
        <v>0</v>
      </c>
      <c r="D29" s="41"/>
      <c r="E29" s="50"/>
      <c r="F29" s="50"/>
      <c r="G29" s="50"/>
      <c r="I29" s="50"/>
      <c r="J29" s="50"/>
    </row>
    <row r="30" spans="1:10" s="9" customFormat="1" x14ac:dyDescent="0.25">
      <c r="B30" s="4"/>
      <c r="C30" s="4"/>
      <c r="D30" s="12"/>
      <c r="E30" s="51">
        <v>0</v>
      </c>
      <c r="F30" s="40"/>
      <c r="G30" s="51"/>
      <c r="H30" s="51"/>
      <c r="I30" s="51"/>
      <c r="J30" s="40">
        <f>SUM(E30:I30)</f>
        <v>0</v>
      </c>
    </row>
    <row r="31" spans="1:10" s="9" customFormat="1" x14ac:dyDescent="0.25">
      <c r="B31" s="4"/>
      <c r="C31" s="4"/>
      <c r="D31" s="12"/>
      <c r="E31" s="51">
        <v>0</v>
      </c>
      <c r="F31" s="40"/>
      <c r="G31" s="51"/>
      <c r="H31" s="51"/>
      <c r="I31" s="51"/>
      <c r="J31" s="40">
        <f>SUM(E31:I31)</f>
        <v>0</v>
      </c>
    </row>
    <row r="32" spans="1:10" s="9" customFormat="1" x14ac:dyDescent="0.25">
      <c r="B32" s="4"/>
      <c r="C32" s="4" t="s">
        <v>1</v>
      </c>
      <c r="D32" s="12"/>
      <c r="E32" s="51"/>
      <c r="F32" s="40"/>
      <c r="G32" s="51"/>
      <c r="H32" s="51"/>
      <c r="I32" s="51"/>
      <c r="J32" s="40"/>
    </row>
    <row r="33" spans="1:12" s="9" customFormat="1" x14ac:dyDescent="0.25">
      <c r="B33" s="4"/>
      <c r="C33" s="4"/>
      <c r="D33" s="12"/>
      <c r="E33" s="51">
        <v>0</v>
      </c>
      <c r="F33" s="40"/>
      <c r="G33" s="51"/>
      <c r="H33" s="51"/>
      <c r="I33" s="51"/>
      <c r="J33" s="40">
        <f t="shared" ref="J33:J34" si="7">SUM(E33:I33)</f>
        <v>0</v>
      </c>
    </row>
    <row r="34" spans="1:12" s="9" customFormat="1" x14ac:dyDescent="0.25">
      <c r="B34" s="4"/>
      <c r="C34" s="4"/>
      <c r="D34" s="12"/>
      <c r="E34" s="51">
        <v>0</v>
      </c>
      <c r="F34" s="40"/>
      <c r="G34" s="51"/>
      <c r="H34" s="51"/>
      <c r="I34" s="51"/>
      <c r="J34" s="40">
        <f t="shared" si="7"/>
        <v>0</v>
      </c>
    </row>
    <row r="35" spans="1:12" s="8" customFormat="1" x14ac:dyDescent="0.25">
      <c r="B35" s="8" t="s">
        <v>81</v>
      </c>
      <c r="D35" s="41"/>
      <c r="E35" s="38">
        <f t="shared" ref="E35:J35" si="8">SUM(E36:E41)</f>
        <v>0</v>
      </c>
      <c r="F35" s="38">
        <f t="shared" si="8"/>
        <v>0</v>
      </c>
      <c r="G35" s="38">
        <f t="shared" si="8"/>
        <v>0</v>
      </c>
      <c r="H35" s="38">
        <f t="shared" si="8"/>
        <v>0</v>
      </c>
      <c r="I35" s="38">
        <f t="shared" si="8"/>
        <v>0</v>
      </c>
      <c r="J35" s="38">
        <f t="shared" si="8"/>
        <v>0</v>
      </c>
    </row>
    <row r="36" spans="1:12" s="8" customFormat="1" x14ac:dyDescent="0.25">
      <c r="C36" s="9" t="s">
        <v>0</v>
      </c>
      <c r="D36" s="41"/>
      <c r="E36" s="50"/>
      <c r="F36" s="50"/>
      <c r="G36" s="50"/>
      <c r="H36" s="50"/>
      <c r="I36" s="50"/>
      <c r="J36" s="50"/>
    </row>
    <row r="37" spans="1:12" s="9" customFormat="1" x14ac:dyDescent="0.25">
      <c r="B37" s="4"/>
      <c r="C37" s="4"/>
      <c r="D37" s="53"/>
      <c r="E37" s="51"/>
      <c r="F37" s="40"/>
      <c r="G37" s="51"/>
      <c r="H37" s="51"/>
      <c r="I37" s="51"/>
      <c r="J37" s="40">
        <f>SUM(E37:I37)</f>
        <v>0</v>
      </c>
    </row>
    <row r="38" spans="1:12" s="9" customFormat="1" x14ac:dyDescent="0.25">
      <c r="D38" s="39"/>
      <c r="E38" s="40"/>
      <c r="F38" s="40"/>
      <c r="G38" s="51"/>
      <c r="H38" s="51"/>
      <c r="I38" s="51"/>
      <c r="J38" s="40">
        <f>SUM(E38:I38)</f>
        <v>0</v>
      </c>
    </row>
    <row r="39" spans="1:12" s="9" customFormat="1" x14ac:dyDescent="0.25">
      <c r="C39" s="9" t="s">
        <v>1</v>
      </c>
      <c r="D39" s="39"/>
      <c r="E39" s="51"/>
      <c r="F39" s="51"/>
      <c r="G39" s="51"/>
      <c r="H39" s="51"/>
      <c r="I39" s="51"/>
      <c r="J39" s="51"/>
    </row>
    <row r="40" spans="1:12" s="9" customFormat="1" x14ac:dyDescent="0.25">
      <c r="A40" s="8"/>
      <c r="D40" s="39"/>
      <c r="E40" s="51"/>
      <c r="F40" s="51"/>
      <c r="G40" s="51"/>
      <c r="H40" s="40"/>
      <c r="I40" s="51"/>
      <c r="J40" s="40">
        <f>SUM(E40:I40)</f>
        <v>0</v>
      </c>
    </row>
    <row r="41" spans="1:12" s="9" customFormat="1" x14ac:dyDescent="0.25">
      <c r="A41" s="8"/>
      <c r="D41" s="39"/>
      <c r="E41" s="51"/>
      <c r="F41" s="51"/>
      <c r="G41" s="51"/>
      <c r="H41" s="40"/>
      <c r="I41" s="51"/>
      <c r="J41" s="40">
        <f>SUM(E41:I41)</f>
        <v>0</v>
      </c>
    </row>
    <row r="42" spans="1:12" x14ac:dyDescent="0.25">
      <c r="E42" s="32"/>
      <c r="F42" s="32"/>
      <c r="G42" s="32"/>
      <c r="H42" s="32"/>
      <c r="I42" s="32"/>
      <c r="J42" s="32"/>
      <c r="L42" s="9"/>
    </row>
    <row r="43" spans="1:12" x14ac:dyDescent="0.25">
      <c r="A43" s="6" t="s">
        <v>8</v>
      </c>
      <c r="B43" s="6"/>
      <c r="C43" s="6"/>
      <c r="D43" s="7"/>
      <c r="E43" s="15">
        <f t="shared" ref="E43:J43" si="9">E7+E14+E21+E28+E35</f>
        <v>0</v>
      </c>
      <c r="F43" s="15">
        <f t="shared" si="9"/>
        <v>0</v>
      </c>
      <c r="G43" s="15">
        <f t="shared" si="9"/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L43" s="57"/>
    </row>
    <row r="44" spans="1:12" s="55" customFormat="1" ht="14.25" x14ac:dyDescent="0.2">
      <c r="A44" s="54" t="s">
        <v>49</v>
      </c>
      <c r="E44" s="56"/>
      <c r="F44" s="56"/>
      <c r="G44" s="56"/>
      <c r="H44" s="56"/>
      <c r="I44" s="56"/>
      <c r="J44" s="56"/>
      <c r="L44" s="58"/>
    </row>
    <row r="45" spans="1:12" x14ac:dyDescent="0.25">
      <c r="L45" s="9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102</v>
      </c>
      <c r="B1" s="3"/>
    </row>
    <row r="2" spans="1:8" x14ac:dyDescent="0.25">
      <c r="A2" s="4" t="s">
        <v>9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189" t="s">
        <v>4</v>
      </c>
      <c r="D5" s="189"/>
      <c r="E5" s="189"/>
      <c r="F5" s="190" t="s">
        <v>3</v>
      </c>
      <c r="G5" s="190"/>
      <c r="H5" s="18"/>
    </row>
    <row r="6" spans="1:8" ht="30" x14ac:dyDescent="0.25">
      <c r="A6" s="19" t="s">
        <v>11</v>
      </c>
      <c r="B6" s="17"/>
      <c r="C6" s="20" t="s">
        <v>0</v>
      </c>
      <c r="D6" s="20" t="s">
        <v>2</v>
      </c>
      <c r="E6" s="21" t="s">
        <v>45</v>
      </c>
      <c r="F6" s="20" t="s">
        <v>7</v>
      </c>
      <c r="G6" s="20" t="s">
        <v>46</v>
      </c>
      <c r="H6" s="20" t="s">
        <v>8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/>
      <c r="C8" s="45">
        <f t="shared" ref="C8:H8" si="0">SUM(C9:C10)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5">
      <c r="B9" s="12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8</v>
      </c>
      <c r="B11" s="6"/>
      <c r="C11" s="46">
        <f t="shared" ref="C11:H11" si="1">+C8</f>
        <v>0</v>
      </c>
      <c r="D11" s="46">
        <f t="shared" si="1"/>
        <v>0</v>
      </c>
      <c r="E11" s="46">
        <f t="shared" si="1"/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</row>
    <row r="12" spans="1:8" s="55" customFormat="1" ht="14.25" x14ac:dyDescent="0.2">
      <c r="A12" s="54" t="s">
        <v>50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59" customWidth="1"/>
    <col min="2" max="2" width="2.375" style="59" customWidth="1"/>
    <col min="3" max="3" width="10.625" style="59" customWidth="1"/>
    <col min="4" max="4" width="15.125" style="59" customWidth="1"/>
    <col min="5" max="5" width="11.125" style="59" customWidth="1"/>
    <col min="6" max="16384" width="9" style="59"/>
  </cols>
  <sheetData>
    <row r="1" spans="1:14" x14ac:dyDescent="0.25">
      <c r="A1" s="60" t="s">
        <v>103</v>
      </c>
    </row>
    <row r="2" spans="1:14" ht="17.25" x14ac:dyDescent="0.25">
      <c r="A2" s="60" t="s">
        <v>89</v>
      </c>
    </row>
    <row r="3" spans="1:14" x14ac:dyDescent="0.25">
      <c r="A3" s="59" t="s">
        <v>9</v>
      </c>
    </row>
    <row r="5" spans="1:14" x14ac:dyDescent="0.25">
      <c r="A5" s="64" t="s">
        <v>11</v>
      </c>
      <c r="B5" s="62"/>
      <c r="C5" s="65" t="s">
        <v>20</v>
      </c>
      <c r="D5" s="65" t="s">
        <v>10</v>
      </c>
    </row>
    <row r="6" spans="1:14" x14ac:dyDescent="0.25">
      <c r="A6" s="59" t="s">
        <v>30</v>
      </c>
      <c r="C6" s="72"/>
      <c r="D6" s="198" t="s">
        <v>65</v>
      </c>
      <c r="N6" s="73"/>
    </row>
    <row r="7" spans="1:14" x14ac:dyDescent="0.25">
      <c r="A7" s="59" t="s">
        <v>31</v>
      </c>
      <c r="C7" s="72"/>
      <c r="D7" s="199"/>
      <c r="N7" s="73"/>
    </row>
    <row r="8" spans="1:14" x14ac:dyDescent="0.25">
      <c r="A8" s="59" t="s">
        <v>32</v>
      </c>
      <c r="C8" s="72"/>
      <c r="D8" s="199"/>
      <c r="N8" s="73"/>
    </row>
    <row r="9" spans="1:14" x14ac:dyDescent="0.25">
      <c r="A9" s="59" t="s">
        <v>33</v>
      </c>
      <c r="C9" s="72"/>
      <c r="D9" s="199"/>
      <c r="N9" s="73"/>
    </row>
    <row r="10" spans="1:14" x14ac:dyDescent="0.25">
      <c r="A10" s="59" t="s">
        <v>34</v>
      </c>
      <c r="C10" s="72"/>
      <c r="D10" s="199"/>
      <c r="N10" s="73"/>
    </row>
    <row r="11" spans="1:14" x14ac:dyDescent="0.25">
      <c r="A11" s="59" t="s">
        <v>35</v>
      </c>
      <c r="C11" s="72"/>
      <c r="D11" s="199"/>
      <c r="N11" s="73"/>
    </row>
    <row r="12" spans="1:14" x14ac:dyDescent="0.25">
      <c r="C12" s="72"/>
      <c r="D12" s="72"/>
    </row>
    <row r="13" spans="1:14" x14ac:dyDescent="0.25">
      <c r="A13" s="64" t="s">
        <v>8</v>
      </c>
      <c r="B13" s="64"/>
      <c r="C13" s="76">
        <f>SUM(C6:C12)</f>
        <v>0</v>
      </c>
      <c r="D13" s="76"/>
    </row>
    <row r="14" spans="1:14" x14ac:dyDescent="0.25">
      <c r="A14" s="66" t="s">
        <v>53</v>
      </c>
    </row>
    <row r="15" spans="1:14" x14ac:dyDescent="0.25">
      <c r="A15" s="66" t="s">
        <v>54</v>
      </c>
    </row>
    <row r="18" spans="1:6" x14ac:dyDescent="0.25">
      <c r="A18" s="60" t="s">
        <v>104</v>
      </c>
    </row>
    <row r="19" spans="1:6" x14ac:dyDescent="0.25">
      <c r="A19" s="60" t="s">
        <v>87</v>
      </c>
    </row>
    <row r="20" spans="1:6" x14ac:dyDescent="0.25">
      <c r="A20" s="59" t="s">
        <v>9</v>
      </c>
    </row>
    <row r="21" spans="1:6" x14ac:dyDescent="0.25">
      <c r="A21" s="63"/>
      <c r="B21" s="63"/>
      <c r="C21" s="63"/>
      <c r="D21" s="63"/>
      <c r="E21" s="63"/>
      <c r="F21" s="63"/>
    </row>
    <row r="22" spans="1:6" s="69" customFormat="1" ht="15.75" x14ac:dyDescent="0.25">
      <c r="A22" s="1" t="s">
        <v>11</v>
      </c>
      <c r="B22" s="67"/>
      <c r="C22" s="2" t="s">
        <v>5</v>
      </c>
      <c r="D22" s="2" t="s">
        <v>40</v>
      </c>
      <c r="E22" s="95" t="s">
        <v>69</v>
      </c>
      <c r="F22" s="2" t="s">
        <v>8</v>
      </c>
    </row>
    <row r="23" spans="1:6" s="68" customFormat="1" x14ac:dyDescent="0.25">
      <c r="A23" s="59" t="s">
        <v>30</v>
      </c>
      <c r="B23" s="59"/>
      <c r="C23" s="72"/>
      <c r="D23" s="72"/>
      <c r="E23" s="72"/>
      <c r="F23" s="72">
        <f t="shared" ref="F23:F28" si="0">+C23+D23+E23</f>
        <v>0</v>
      </c>
    </row>
    <row r="24" spans="1:6" x14ac:dyDescent="0.25">
      <c r="A24" s="59" t="s">
        <v>31</v>
      </c>
      <c r="C24" s="72"/>
      <c r="D24" s="72"/>
      <c r="E24" s="72"/>
      <c r="F24" s="72">
        <f t="shared" si="0"/>
        <v>0</v>
      </c>
    </row>
    <row r="25" spans="1:6" x14ac:dyDescent="0.25">
      <c r="A25" s="59" t="s">
        <v>32</v>
      </c>
      <c r="C25" s="72"/>
      <c r="D25" s="72"/>
      <c r="E25" s="72"/>
      <c r="F25" s="72">
        <f t="shared" si="0"/>
        <v>0</v>
      </c>
    </row>
    <row r="26" spans="1:6" x14ac:dyDescent="0.25">
      <c r="A26" s="59" t="s">
        <v>33</v>
      </c>
      <c r="C26" s="72"/>
      <c r="D26" s="72"/>
      <c r="E26" s="72"/>
      <c r="F26" s="72">
        <f t="shared" si="0"/>
        <v>0</v>
      </c>
    </row>
    <row r="27" spans="1:6" x14ac:dyDescent="0.25">
      <c r="A27" s="59" t="s">
        <v>34</v>
      </c>
      <c r="C27" s="72"/>
      <c r="D27" s="72"/>
      <c r="E27" s="72"/>
      <c r="F27" s="72">
        <f t="shared" si="0"/>
        <v>0</v>
      </c>
    </row>
    <row r="28" spans="1:6" x14ac:dyDescent="0.25">
      <c r="A28" s="59" t="s">
        <v>35</v>
      </c>
      <c r="C28" s="72"/>
      <c r="D28" s="72"/>
      <c r="E28" s="72"/>
      <c r="F28" s="72">
        <f t="shared" si="0"/>
        <v>0</v>
      </c>
    </row>
    <row r="29" spans="1:6" x14ac:dyDescent="0.25">
      <c r="A29" s="64" t="s">
        <v>8</v>
      </c>
      <c r="B29" s="64"/>
      <c r="C29" s="76">
        <f>SUM(C23:C28)</f>
        <v>0</v>
      </c>
      <c r="D29" s="76">
        <f>SUM(D23:D28)</f>
        <v>0</v>
      </c>
      <c r="E29" s="76">
        <f>SUM(E23:E28)</f>
        <v>0</v>
      </c>
      <c r="F29" s="76">
        <f>SUM(F23:F28)</f>
        <v>0</v>
      </c>
    </row>
    <row r="30" spans="1:6" ht="17.25" x14ac:dyDescent="0.25">
      <c r="A30" s="96" t="s">
        <v>71</v>
      </c>
      <c r="B30" s="97"/>
      <c r="C30" s="97"/>
      <c r="D30" s="97"/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105</v>
      </c>
      <c r="B1" s="3"/>
      <c r="C1" s="3"/>
    </row>
    <row r="2" spans="1:10" x14ac:dyDescent="0.25">
      <c r="A2" s="4" t="s">
        <v>9</v>
      </c>
    </row>
    <row r="4" spans="1:10" x14ac:dyDescent="0.25">
      <c r="A4" s="18"/>
      <c r="B4" s="18"/>
      <c r="C4" s="18"/>
      <c r="D4" s="18"/>
      <c r="E4" s="87"/>
      <c r="F4" s="87"/>
      <c r="G4" s="89" t="s">
        <v>66</v>
      </c>
      <c r="H4" s="85" t="s">
        <v>3</v>
      </c>
      <c r="I4" s="88"/>
      <c r="J4" s="87"/>
    </row>
    <row r="5" spans="1:10" x14ac:dyDescent="0.25">
      <c r="A5" s="19" t="s">
        <v>11</v>
      </c>
      <c r="B5" s="19"/>
      <c r="C5" s="19"/>
      <c r="D5" s="17"/>
      <c r="E5" s="86" t="s">
        <v>4</v>
      </c>
      <c r="F5" s="86" t="s">
        <v>5</v>
      </c>
      <c r="G5" s="20" t="s">
        <v>67</v>
      </c>
      <c r="H5" s="86" t="s">
        <v>68</v>
      </c>
      <c r="I5" s="86" t="s">
        <v>46</v>
      </c>
      <c r="J5" s="86" t="s">
        <v>8</v>
      </c>
    </row>
    <row r="6" spans="1:10" x14ac:dyDescent="0.25">
      <c r="A6" s="8"/>
      <c r="B6" s="8"/>
      <c r="C6" s="8"/>
      <c r="D6" s="9"/>
      <c r="E6" s="10"/>
      <c r="F6" s="10"/>
      <c r="G6" s="22"/>
      <c r="H6" s="10"/>
      <c r="I6" s="10"/>
      <c r="J6" s="10"/>
    </row>
    <row r="7" spans="1:10" s="8" customFormat="1" x14ac:dyDescent="0.25">
      <c r="B7" s="8" t="s">
        <v>77</v>
      </c>
      <c r="E7" s="38">
        <f>SUM(E8:E13)</f>
        <v>0</v>
      </c>
      <c r="F7" s="38">
        <f>SUM(F8:F13)</f>
        <v>0</v>
      </c>
      <c r="G7" s="38">
        <f>SUM(G9:G13)</f>
        <v>0</v>
      </c>
      <c r="H7" s="38">
        <f>SUM(H9:H13)</f>
        <v>0</v>
      </c>
      <c r="I7" s="38">
        <f>SUM(I9:I13)</f>
        <v>0</v>
      </c>
      <c r="J7" s="38">
        <f>SUM(J8:J13)</f>
        <v>0</v>
      </c>
    </row>
    <row r="8" spans="1:10" s="8" customFormat="1" x14ac:dyDescent="0.25">
      <c r="C8" s="9" t="s">
        <v>0</v>
      </c>
      <c r="D8" s="41"/>
      <c r="E8" s="38"/>
      <c r="F8" s="38"/>
      <c r="J8" s="38"/>
    </row>
    <row r="9" spans="1:10" s="9" customFormat="1" x14ac:dyDescent="0.25">
      <c r="B9" s="4"/>
      <c r="C9" s="4"/>
      <c r="D9" s="61"/>
      <c r="E9" s="40"/>
      <c r="F9" s="40"/>
      <c r="G9" s="51"/>
      <c r="H9" s="51"/>
      <c r="I9" s="51"/>
      <c r="J9" s="40">
        <f>SUM(E9:I9)</f>
        <v>0</v>
      </c>
    </row>
    <row r="10" spans="1:10" s="9" customFormat="1" x14ac:dyDescent="0.25">
      <c r="B10" s="4"/>
      <c r="C10" s="4"/>
      <c r="D10" s="12"/>
      <c r="E10" s="40"/>
      <c r="F10" s="40"/>
      <c r="G10" s="51"/>
      <c r="H10" s="51"/>
      <c r="I10" s="51"/>
      <c r="J10" s="40">
        <f>SUM(E10:I10)</f>
        <v>0</v>
      </c>
    </row>
    <row r="11" spans="1:10" s="9" customFormat="1" x14ac:dyDescent="0.25">
      <c r="B11" s="4"/>
      <c r="C11" s="4" t="s">
        <v>1</v>
      </c>
      <c r="D11" s="12"/>
      <c r="E11" s="40"/>
      <c r="F11" s="40"/>
      <c r="G11" s="51"/>
      <c r="H11" s="51"/>
      <c r="I11" s="51"/>
      <c r="J11" s="40"/>
    </row>
    <row r="12" spans="1:10" s="9" customFormat="1" x14ac:dyDescent="0.25">
      <c r="B12" s="4"/>
      <c r="C12" s="4"/>
      <c r="D12" s="61"/>
      <c r="E12" s="40"/>
      <c r="F12" s="40"/>
      <c r="G12" s="51"/>
      <c r="H12" s="51"/>
      <c r="I12" s="51"/>
      <c r="J12" s="40">
        <f>SUM(E12:I12)</f>
        <v>0</v>
      </c>
    </row>
    <row r="13" spans="1:10" s="9" customFormat="1" x14ac:dyDescent="0.25">
      <c r="B13" s="4"/>
      <c r="C13" s="4"/>
      <c r="D13" s="12"/>
      <c r="E13" s="40"/>
      <c r="F13" s="40"/>
      <c r="G13" s="51"/>
      <c r="H13" s="51"/>
      <c r="I13" s="51"/>
      <c r="J13" s="40">
        <f>SUM(E13:I13)</f>
        <v>0</v>
      </c>
    </row>
    <row r="14" spans="1:10" s="8" customFormat="1" x14ac:dyDescent="0.25">
      <c r="B14" s="8" t="s">
        <v>78</v>
      </c>
      <c r="D14" s="41"/>
      <c r="E14" s="38">
        <f t="shared" ref="E14:J14" si="0">SUM(E15:E20)</f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</row>
    <row r="15" spans="1:10" s="8" customFormat="1" x14ac:dyDescent="0.25">
      <c r="C15" s="9" t="s">
        <v>0</v>
      </c>
      <c r="D15" s="41"/>
      <c r="E15" s="38"/>
      <c r="F15" s="38"/>
      <c r="G15" s="51"/>
      <c r="H15" s="51"/>
      <c r="I15" s="51"/>
      <c r="J15" s="38"/>
    </row>
    <row r="16" spans="1:10" s="9" customFormat="1" x14ac:dyDescent="0.25">
      <c r="B16" s="4"/>
      <c r="C16" s="4"/>
      <c r="D16" s="12"/>
      <c r="E16" s="5"/>
      <c r="F16" s="5"/>
      <c r="G16" s="51"/>
      <c r="H16" s="51"/>
      <c r="I16" s="51"/>
      <c r="J16" s="40">
        <f>SUM(E16:I16)</f>
        <v>0</v>
      </c>
    </row>
    <row r="17" spans="1:10" s="9" customFormat="1" x14ac:dyDescent="0.25">
      <c r="B17" s="4"/>
      <c r="C17" s="4"/>
      <c r="D17" s="12"/>
      <c r="E17" s="5"/>
      <c r="F17" s="5"/>
      <c r="G17" s="51"/>
      <c r="H17" s="51"/>
      <c r="I17" s="51"/>
      <c r="J17" s="40">
        <f>SUM(E17:I17)</f>
        <v>0</v>
      </c>
    </row>
    <row r="18" spans="1:10" s="9" customFormat="1" x14ac:dyDescent="0.25">
      <c r="B18" s="4"/>
      <c r="C18" s="4" t="s">
        <v>1</v>
      </c>
      <c r="D18" s="12"/>
      <c r="E18" s="5"/>
      <c r="F18" s="5"/>
      <c r="G18" s="51"/>
      <c r="H18" s="51"/>
      <c r="I18" s="51"/>
      <c r="J18" s="40"/>
    </row>
    <row r="19" spans="1:10" s="9" customFormat="1" x14ac:dyDescent="0.25">
      <c r="B19" s="4"/>
      <c r="C19" s="4"/>
      <c r="D19" s="12"/>
      <c r="E19" s="5"/>
      <c r="F19" s="5"/>
      <c r="G19" s="51"/>
      <c r="H19" s="5"/>
      <c r="I19" s="51"/>
      <c r="J19" s="40">
        <f>SUM(E19:I19)</f>
        <v>0</v>
      </c>
    </row>
    <row r="20" spans="1:10" s="9" customFormat="1" x14ac:dyDescent="0.25">
      <c r="B20" s="4"/>
      <c r="C20" s="4"/>
      <c r="D20" s="12"/>
      <c r="E20" s="5"/>
      <c r="F20" s="5"/>
      <c r="G20" s="5"/>
      <c r="H20" s="51"/>
      <c r="I20" s="51"/>
      <c r="J20" s="40">
        <f>SUM(E20:I20)</f>
        <v>0</v>
      </c>
    </row>
    <row r="21" spans="1:10" s="8" customFormat="1" x14ac:dyDescent="0.25">
      <c r="B21" s="8" t="s">
        <v>79</v>
      </c>
      <c r="D21" s="41"/>
      <c r="E21" s="38">
        <f t="shared" ref="E21:J21" si="1">SUM(E26:E26)</f>
        <v>0</v>
      </c>
      <c r="F21" s="38">
        <f t="shared" si="1"/>
        <v>0</v>
      </c>
      <c r="G21" s="38">
        <f t="shared" si="1"/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  <row r="22" spans="1:10" s="8" customFormat="1" x14ac:dyDescent="0.25">
      <c r="C22" s="9" t="s">
        <v>0</v>
      </c>
      <c r="D22" s="41"/>
      <c r="E22" s="38"/>
      <c r="F22" s="38"/>
      <c r="G22" s="38"/>
      <c r="H22" s="38"/>
      <c r="I22" s="38"/>
      <c r="J22" s="38"/>
    </row>
    <row r="23" spans="1:10" s="9" customFormat="1" x14ac:dyDescent="0.25">
      <c r="B23" s="4"/>
      <c r="C23" s="4"/>
      <c r="D23" s="12"/>
      <c r="E23" s="5"/>
      <c r="F23" s="5"/>
      <c r="G23" s="51"/>
      <c r="H23" s="51"/>
      <c r="I23" s="51"/>
      <c r="J23" s="40">
        <f>SUM(E23:I23)</f>
        <v>0</v>
      </c>
    </row>
    <row r="24" spans="1:10" s="9" customFormat="1" x14ac:dyDescent="0.25">
      <c r="B24" s="4"/>
      <c r="C24" s="4"/>
      <c r="D24" s="12"/>
      <c r="E24" s="5"/>
      <c r="F24" s="5"/>
      <c r="G24" s="51"/>
      <c r="H24" s="51"/>
      <c r="I24" s="51"/>
      <c r="J24" s="40">
        <f>SUM(E24:I24)</f>
        <v>0</v>
      </c>
    </row>
    <row r="25" spans="1:10" s="9" customFormat="1" x14ac:dyDescent="0.25">
      <c r="B25" s="4"/>
      <c r="C25" s="4" t="s">
        <v>1</v>
      </c>
      <c r="D25" s="12"/>
      <c r="E25" s="5"/>
      <c r="F25" s="5"/>
      <c r="G25" s="56"/>
      <c r="H25" s="56"/>
      <c r="I25" s="5"/>
      <c r="J25" s="40"/>
    </row>
    <row r="26" spans="1:10" s="9" customFormat="1" x14ac:dyDescent="0.25">
      <c r="B26" s="4"/>
      <c r="C26" s="4"/>
      <c r="D26" s="12"/>
      <c r="E26" s="5"/>
      <c r="F26" s="5"/>
      <c r="G26" s="51"/>
      <c r="H26" s="51"/>
      <c r="I26" s="51"/>
      <c r="J26" s="40">
        <f t="shared" ref="J26" si="2">SUM(E26:I26)</f>
        <v>0</v>
      </c>
    </row>
    <row r="27" spans="1:10" x14ac:dyDescent="0.25">
      <c r="A27" s="8"/>
      <c r="B27" s="8"/>
      <c r="C27" s="8"/>
      <c r="D27" s="39"/>
      <c r="E27" s="10"/>
      <c r="F27" s="10"/>
      <c r="G27" s="51"/>
      <c r="H27" s="51"/>
      <c r="I27" s="51"/>
      <c r="J27" s="10"/>
    </row>
    <row r="28" spans="1:10" s="8" customFormat="1" x14ac:dyDescent="0.25">
      <c r="B28" s="8" t="s">
        <v>80</v>
      </c>
      <c r="D28" s="41"/>
      <c r="E28" s="38">
        <f t="shared" ref="E28:J28" si="3">SUM(E33:E33)</f>
        <v>0</v>
      </c>
      <c r="F28" s="38">
        <f t="shared" si="3"/>
        <v>0</v>
      </c>
      <c r="G28" s="38">
        <f t="shared" si="3"/>
        <v>0</v>
      </c>
      <c r="H28" s="38">
        <f t="shared" si="3"/>
        <v>0</v>
      </c>
      <c r="I28" s="38">
        <f t="shared" si="3"/>
        <v>0</v>
      </c>
      <c r="J28" s="38">
        <f t="shared" si="3"/>
        <v>0</v>
      </c>
    </row>
    <row r="29" spans="1:10" s="8" customFormat="1" x14ac:dyDescent="0.25">
      <c r="C29" s="9" t="s">
        <v>0</v>
      </c>
      <c r="D29" s="41"/>
      <c r="E29" s="38"/>
      <c r="F29" s="38"/>
      <c r="G29" s="38"/>
      <c r="H29" s="38"/>
      <c r="I29" s="38"/>
      <c r="J29" s="38"/>
    </row>
    <row r="30" spans="1:10" s="9" customFormat="1" x14ac:dyDescent="0.25">
      <c r="B30" s="4"/>
      <c r="C30" s="4"/>
      <c r="D30" s="12"/>
      <c r="E30" s="5"/>
      <c r="F30" s="5"/>
      <c r="G30" s="51"/>
      <c r="H30" s="51"/>
      <c r="I30" s="51"/>
      <c r="J30" s="40">
        <f>SUM(E30:I30)</f>
        <v>0</v>
      </c>
    </row>
    <row r="31" spans="1:10" s="9" customFormat="1" x14ac:dyDescent="0.25">
      <c r="B31" s="4"/>
      <c r="C31" s="4"/>
      <c r="D31" s="12"/>
      <c r="E31" s="5"/>
      <c r="F31" s="5"/>
      <c r="G31" s="51"/>
      <c r="H31" s="51"/>
      <c r="I31" s="51"/>
      <c r="J31" s="40">
        <f>SUM(E31:I31)</f>
        <v>0</v>
      </c>
    </row>
    <row r="32" spans="1:10" s="9" customFormat="1" x14ac:dyDescent="0.25">
      <c r="B32" s="4"/>
      <c r="C32" s="4" t="s">
        <v>1</v>
      </c>
      <c r="D32" s="12"/>
      <c r="E32" s="5"/>
      <c r="F32" s="5"/>
      <c r="G32" s="56"/>
      <c r="H32" s="56"/>
      <c r="I32" s="5"/>
      <c r="J32" s="40"/>
    </row>
    <row r="33" spans="1:10" s="9" customFormat="1" x14ac:dyDescent="0.25">
      <c r="B33" s="4"/>
      <c r="C33" s="4"/>
      <c r="D33" s="12"/>
      <c r="E33" s="5"/>
      <c r="F33" s="5"/>
      <c r="G33" s="51"/>
      <c r="H33" s="51"/>
      <c r="I33" s="51"/>
      <c r="J33" s="40">
        <f>SUM(E33:I33)</f>
        <v>0</v>
      </c>
    </row>
    <row r="34" spans="1:10" x14ac:dyDescent="0.25">
      <c r="A34" s="8"/>
      <c r="B34" s="8"/>
      <c r="C34" s="8"/>
      <c r="D34" s="39"/>
      <c r="E34" s="10"/>
      <c r="F34" s="10"/>
      <c r="G34" s="51"/>
      <c r="H34" s="51"/>
      <c r="I34" s="51"/>
      <c r="J34" s="10"/>
    </row>
    <row r="35" spans="1:10" s="8" customFormat="1" x14ac:dyDescent="0.25">
      <c r="B35" s="8" t="s">
        <v>81</v>
      </c>
      <c r="D35" s="41"/>
      <c r="E35" s="38">
        <f t="shared" ref="E35:J35" si="4">SUM(E40:E40)</f>
        <v>0</v>
      </c>
      <c r="F35" s="38">
        <f t="shared" si="4"/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8">
        <f t="shared" si="4"/>
        <v>0</v>
      </c>
    </row>
    <row r="36" spans="1:10" s="8" customFormat="1" x14ac:dyDescent="0.25">
      <c r="C36" s="9" t="s">
        <v>0</v>
      </c>
      <c r="D36" s="41"/>
      <c r="E36" s="38"/>
      <c r="F36" s="38"/>
      <c r="G36" s="38"/>
      <c r="H36" s="38"/>
      <c r="I36" s="38"/>
      <c r="J36" s="38"/>
    </row>
    <row r="37" spans="1:10" s="9" customFormat="1" x14ac:dyDescent="0.25">
      <c r="B37" s="4"/>
      <c r="C37" s="4"/>
      <c r="D37" s="12"/>
      <c r="E37" s="5"/>
      <c r="F37" s="5"/>
      <c r="G37" s="51"/>
      <c r="H37" s="51"/>
      <c r="I37" s="51"/>
      <c r="J37" s="40">
        <f>SUM(E37:I37)</f>
        <v>0</v>
      </c>
    </row>
    <row r="38" spans="1:10" s="9" customFormat="1" x14ac:dyDescent="0.25">
      <c r="B38" s="4"/>
      <c r="C38" s="4"/>
      <c r="D38" s="12"/>
      <c r="E38" s="5"/>
      <c r="F38" s="5"/>
      <c r="G38" s="51"/>
      <c r="H38" s="51"/>
      <c r="I38" s="51"/>
      <c r="J38" s="40">
        <f>SUM(E38:I38)</f>
        <v>0</v>
      </c>
    </row>
    <row r="39" spans="1:10" s="9" customFormat="1" x14ac:dyDescent="0.25">
      <c r="B39" s="4"/>
      <c r="C39" s="4" t="s">
        <v>1</v>
      </c>
      <c r="D39" s="12"/>
      <c r="E39" s="5"/>
      <c r="F39" s="5"/>
      <c r="G39" s="56"/>
      <c r="H39" s="56"/>
      <c r="I39" s="5"/>
      <c r="J39" s="40"/>
    </row>
    <row r="40" spans="1:10" s="9" customFormat="1" x14ac:dyDescent="0.25">
      <c r="B40" s="4"/>
      <c r="C40" s="4"/>
      <c r="D40" s="12"/>
      <c r="E40" s="5"/>
      <c r="F40" s="5"/>
      <c r="G40" s="51"/>
      <c r="H40" s="51"/>
      <c r="I40" s="51"/>
      <c r="J40" s="40">
        <f>SUM(E40:I40)</f>
        <v>0</v>
      </c>
    </row>
    <row r="41" spans="1:10" x14ac:dyDescent="0.25">
      <c r="D41" s="12"/>
      <c r="G41" s="51"/>
      <c r="H41" s="51"/>
      <c r="I41" s="51"/>
    </row>
    <row r="42" spans="1:10" s="8" customFormat="1" x14ac:dyDescent="0.25">
      <c r="B42" s="8" t="s">
        <v>82</v>
      </c>
      <c r="D42" s="41"/>
      <c r="E42" s="38">
        <f t="shared" ref="E42:J42" si="5">SUM(E43:E47)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</row>
    <row r="43" spans="1:10" s="8" customFormat="1" x14ac:dyDescent="0.25">
      <c r="C43" s="9" t="s">
        <v>0</v>
      </c>
      <c r="D43" s="41"/>
      <c r="E43" s="38"/>
      <c r="F43" s="38"/>
      <c r="G43" s="38"/>
      <c r="H43" s="38"/>
      <c r="I43" s="38"/>
      <c r="J43" s="38"/>
    </row>
    <row r="44" spans="1:10" s="9" customFormat="1" x14ac:dyDescent="0.25">
      <c r="B44" s="4"/>
      <c r="C44" s="4"/>
      <c r="D44" s="12"/>
      <c r="E44" s="5"/>
      <c r="F44" s="5"/>
      <c r="G44" s="51"/>
      <c r="H44" s="51"/>
      <c r="I44" s="51"/>
      <c r="J44" s="40">
        <f>SUM(E44:I44)</f>
        <v>0</v>
      </c>
    </row>
    <row r="45" spans="1:10" s="9" customFormat="1" x14ac:dyDescent="0.25">
      <c r="B45" s="4"/>
      <c r="C45" s="4"/>
      <c r="D45" s="12"/>
      <c r="E45" s="5"/>
      <c r="F45" s="5"/>
      <c r="G45" s="51"/>
      <c r="H45" s="51"/>
      <c r="I45" s="51"/>
      <c r="J45" s="40">
        <f>SUM(E45:I45)</f>
        <v>0</v>
      </c>
    </row>
    <row r="46" spans="1:10" s="9" customFormat="1" x14ac:dyDescent="0.25">
      <c r="B46" s="4"/>
      <c r="C46" s="4" t="s">
        <v>1</v>
      </c>
      <c r="D46" s="12"/>
      <c r="E46" s="5"/>
      <c r="F46" s="5"/>
      <c r="G46" s="56"/>
      <c r="H46" s="56"/>
      <c r="I46" s="5"/>
      <c r="J46" s="40"/>
    </row>
    <row r="47" spans="1:10" s="9" customFormat="1" x14ac:dyDescent="0.25">
      <c r="A47" s="8"/>
      <c r="B47" s="4"/>
      <c r="C47" s="4"/>
      <c r="D47" s="61"/>
      <c r="E47" s="5"/>
      <c r="F47" s="5"/>
      <c r="G47" s="5"/>
      <c r="H47" s="5"/>
      <c r="I47" s="5"/>
      <c r="J47" s="82">
        <f>SUM(E47:I47)</f>
        <v>0</v>
      </c>
    </row>
    <row r="49" spans="1:10" x14ac:dyDescent="0.25">
      <c r="A49" s="6" t="s">
        <v>8</v>
      </c>
      <c r="B49" s="6"/>
      <c r="C49" s="6"/>
      <c r="D49" s="7"/>
      <c r="E49" s="83">
        <f t="shared" ref="E49:J49" si="6">E7+E14+E21+E35+E42+E28</f>
        <v>0</v>
      </c>
      <c r="F49" s="83">
        <f t="shared" si="6"/>
        <v>0</v>
      </c>
      <c r="G49" s="83">
        <f t="shared" si="6"/>
        <v>0</v>
      </c>
      <c r="H49" s="83">
        <f t="shared" si="6"/>
        <v>0</v>
      </c>
      <c r="I49" s="83">
        <f t="shared" si="6"/>
        <v>0</v>
      </c>
      <c r="J49" s="83">
        <f t="shared" si="6"/>
        <v>0</v>
      </c>
    </row>
    <row r="50" spans="1:10" s="55" customFormat="1" x14ac:dyDescent="0.25">
      <c r="A50" s="54" t="s">
        <v>49</v>
      </c>
      <c r="E50" s="56"/>
      <c r="F50" s="56"/>
      <c r="G50" s="4"/>
      <c r="H50" s="4"/>
      <c r="I50" s="4"/>
      <c r="J50" s="56"/>
    </row>
    <row r="51" spans="1:10" x14ac:dyDescent="0.25">
      <c r="H51" s="47"/>
    </row>
    <row r="54" spans="1:10" x14ac:dyDescent="0.25">
      <c r="H54" s="47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106</v>
      </c>
      <c r="B1" s="3"/>
    </row>
    <row r="2" spans="1:8" x14ac:dyDescent="0.25">
      <c r="A2" s="4" t="s">
        <v>9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189" t="s">
        <v>4</v>
      </c>
      <c r="D5" s="189"/>
      <c r="E5" s="189"/>
      <c r="F5" s="190" t="s">
        <v>3</v>
      </c>
      <c r="G5" s="190"/>
      <c r="H5" s="18"/>
    </row>
    <row r="6" spans="1:8" ht="30" x14ac:dyDescent="0.25">
      <c r="A6" s="19" t="s">
        <v>11</v>
      </c>
      <c r="B6" s="17"/>
      <c r="C6" s="20" t="s">
        <v>0</v>
      </c>
      <c r="D6" s="20" t="s">
        <v>2</v>
      </c>
      <c r="E6" s="21" t="s">
        <v>45</v>
      </c>
      <c r="F6" s="20" t="s">
        <v>51</v>
      </c>
      <c r="G6" s="20" t="s">
        <v>46</v>
      </c>
      <c r="H6" s="20" t="s">
        <v>8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 t="s">
        <v>77</v>
      </c>
      <c r="C8" s="45">
        <f t="shared" ref="C8:H8" si="0">SUM(C9)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44" t="s">
        <v>78</v>
      </c>
      <c r="C11" s="45">
        <f t="shared" ref="C11:H11" si="1">SUM(C12:C13)</f>
        <v>0</v>
      </c>
      <c r="D11" s="45">
        <f t="shared" si="1"/>
        <v>0</v>
      </c>
      <c r="E11" s="45">
        <f t="shared" si="1"/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8</v>
      </c>
      <c r="B15" s="6"/>
      <c r="C15" s="46">
        <f t="shared" ref="C15:H15" si="2">+C11+C8</f>
        <v>0</v>
      </c>
      <c r="D15" s="46">
        <f t="shared" si="2"/>
        <v>0</v>
      </c>
      <c r="E15" s="46">
        <f t="shared" si="2"/>
        <v>0</v>
      </c>
      <c r="F15" s="46">
        <f t="shared" si="2"/>
        <v>0</v>
      </c>
      <c r="G15" s="46">
        <f t="shared" si="2"/>
        <v>0</v>
      </c>
      <c r="H15" s="46">
        <f t="shared" si="2"/>
        <v>0</v>
      </c>
    </row>
    <row r="16" spans="1:8" s="55" customFormat="1" ht="14.25" x14ac:dyDescent="0.2">
      <c r="A16" s="54" t="s">
        <v>50</v>
      </c>
    </row>
    <row r="17" spans="1:1" s="55" customFormat="1" ht="14.25" x14ac:dyDescent="0.2">
      <c r="A17" s="55" t="s">
        <v>52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59" customWidth="1"/>
    <col min="2" max="2" width="2.375" style="59" customWidth="1"/>
    <col min="3" max="3" width="10.625" style="59" customWidth="1"/>
    <col min="4" max="4" width="15.125" style="59" customWidth="1"/>
    <col min="5" max="5" width="12.875" style="59" customWidth="1"/>
    <col min="6" max="16384" width="9" style="59"/>
  </cols>
  <sheetData>
    <row r="1" spans="1:16" x14ac:dyDescent="0.25">
      <c r="A1" s="60" t="s">
        <v>107</v>
      </c>
    </row>
    <row r="2" spans="1:16" ht="17.25" x14ac:dyDescent="0.25">
      <c r="A2" s="60" t="s">
        <v>86</v>
      </c>
    </row>
    <row r="3" spans="1:16" x14ac:dyDescent="0.25">
      <c r="A3" s="59" t="s">
        <v>9</v>
      </c>
    </row>
    <row r="5" spans="1:16" x14ac:dyDescent="0.25">
      <c r="A5" s="64" t="s">
        <v>11</v>
      </c>
      <c r="B5" s="62"/>
      <c r="C5" s="65" t="s">
        <v>20</v>
      </c>
      <c r="D5" s="65" t="s">
        <v>10</v>
      </c>
    </row>
    <row r="6" spans="1:16" x14ac:dyDescent="0.25">
      <c r="A6" s="59" t="s">
        <v>36</v>
      </c>
      <c r="C6" s="70"/>
      <c r="D6" s="200" t="s">
        <v>65</v>
      </c>
      <c r="P6" s="77"/>
    </row>
    <row r="7" spans="1:16" x14ac:dyDescent="0.25">
      <c r="A7" s="59" t="s">
        <v>60</v>
      </c>
      <c r="C7" s="70"/>
      <c r="D7" s="201"/>
      <c r="P7" s="77"/>
    </row>
    <row r="8" spans="1:16" x14ac:dyDescent="0.25">
      <c r="A8" s="59" t="s">
        <v>61</v>
      </c>
      <c r="C8" s="70"/>
      <c r="D8" s="201"/>
      <c r="P8" s="77"/>
    </row>
    <row r="9" spans="1:16" x14ac:dyDescent="0.25">
      <c r="A9" s="59" t="s">
        <v>62</v>
      </c>
      <c r="C9" s="70"/>
      <c r="D9" s="201"/>
      <c r="P9" s="77"/>
    </row>
    <row r="10" spans="1:16" x14ac:dyDescent="0.25">
      <c r="A10" s="59" t="s">
        <v>63</v>
      </c>
      <c r="C10" s="70"/>
      <c r="D10" s="201"/>
      <c r="P10" s="77"/>
    </row>
    <row r="11" spans="1:16" x14ac:dyDescent="0.25">
      <c r="A11" s="59" t="s">
        <v>38</v>
      </c>
      <c r="C11" s="70"/>
      <c r="D11" s="201"/>
      <c r="P11" s="77"/>
    </row>
    <row r="12" spans="1:16" x14ac:dyDescent="0.25">
      <c r="A12" s="59" t="s">
        <v>39</v>
      </c>
      <c r="C12" s="70"/>
      <c r="D12" s="201"/>
      <c r="P12" s="77"/>
    </row>
    <row r="13" spans="1:16" x14ac:dyDescent="0.25">
      <c r="A13" s="59" t="s">
        <v>42</v>
      </c>
      <c r="C13" s="70"/>
      <c r="D13" s="201"/>
      <c r="P13" s="77"/>
    </row>
    <row r="14" spans="1:16" x14ac:dyDescent="0.25">
      <c r="C14" s="70"/>
      <c r="D14" s="63"/>
      <c r="P14" s="77"/>
    </row>
    <row r="15" spans="1:16" x14ac:dyDescent="0.25">
      <c r="A15" s="64" t="s">
        <v>8</v>
      </c>
      <c r="B15" s="64"/>
      <c r="C15" s="75">
        <f>SUM(C6:C14)</f>
        <v>0</v>
      </c>
      <c r="P15" s="77"/>
    </row>
    <row r="16" spans="1:16" x14ac:dyDescent="0.25">
      <c r="A16" s="66" t="s">
        <v>53</v>
      </c>
      <c r="D16" s="81"/>
      <c r="P16" s="77"/>
    </row>
    <row r="17" spans="1:14" x14ac:dyDescent="0.25">
      <c r="A17" s="66" t="s">
        <v>54</v>
      </c>
    </row>
    <row r="20" spans="1:14" x14ac:dyDescent="0.25">
      <c r="A20" s="60" t="s">
        <v>108</v>
      </c>
    </row>
    <row r="21" spans="1:14" x14ac:dyDescent="0.25">
      <c r="A21" s="60" t="s">
        <v>87</v>
      </c>
    </row>
    <row r="22" spans="1:14" x14ac:dyDescent="0.25">
      <c r="A22" s="59" t="s">
        <v>9</v>
      </c>
    </row>
    <row r="23" spans="1:14" x14ac:dyDescent="0.25">
      <c r="A23" s="98"/>
      <c r="B23" s="98"/>
      <c r="C23" s="98"/>
      <c r="D23" s="98"/>
      <c r="E23" s="98"/>
      <c r="F23" s="98"/>
      <c r="G23" s="97"/>
    </row>
    <row r="24" spans="1:14" ht="15.75" x14ac:dyDescent="0.25">
      <c r="A24" s="99" t="s">
        <v>11</v>
      </c>
      <c r="B24" s="100"/>
      <c r="C24" s="95" t="s">
        <v>5</v>
      </c>
      <c r="D24" s="95" t="s">
        <v>40</v>
      </c>
      <c r="E24" s="95" t="s">
        <v>69</v>
      </c>
      <c r="F24" s="95" t="s">
        <v>8</v>
      </c>
      <c r="G24" s="97"/>
      <c r="I24" s="69"/>
      <c r="J24" s="69"/>
      <c r="K24" s="69"/>
      <c r="L24" s="69"/>
      <c r="M24" s="69"/>
      <c r="N24" s="69"/>
    </row>
    <row r="25" spans="1:14" s="69" customFormat="1" x14ac:dyDescent="0.25">
      <c r="A25" s="97" t="s">
        <v>36</v>
      </c>
      <c r="B25" s="97"/>
      <c r="C25" s="101"/>
      <c r="D25" s="101"/>
      <c r="E25" s="101"/>
      <c r="F25" s="101">
        <f>+C25+D25+E25</f>
        <v>0</v>
      </c>
      <c r="G25" s="102"/>
      <c r="I25" s="68"/>
      <c r="J25" s="68"/>
      <c r="K25" s="68"/>
      <c r="L25" s="68"/>
      <c r="M25" s="68"/>
      <c r="N25" s="68"/>
    </row>
    <row r="26" spans="1:14" s="68" customFormat="1" x14ac:dyDescent="0.25">
      <c r="A26" s="97" t="s">
        <v>37</v>
      </c>
      <c r="B26" s="97"/>
      <c r="C26" s="101"/>
      <c r="D26" s="101"/>
      <c r="E26" s="101"/>
      <c r="F26" s="101">
        <f t="shared" ref="F26:F33" si="0">+C26+D26+E26</f>
        <v>0</v>
      </c>
      <c r="G26" s="103"/>
      <c r="I26" s="59"/>
      <c r="J26" s="59"/>
      <c r="K26" s="59"/>
      <c r="L26" s="59"/>
      <c r="M26" s="59"/>
      <c r="N26" s="59"/>
    </row>
    <row r="27" spans="1:14" x14ac:dyDescent="0.25">
      <c r="A27" s="97" t="s">
        <v>61</v>
      </c>
      <c r="B27" s="97"/>
      <c r="C27" s="101"/>
      <c r="D27" s="101"/>
      <c r="E27" s="101"/>
      <c r="F27" s="101">
        <f t="shared" si="0"/>
        <v>0</v>
      </c>
      <c r="G27" s="101"/>
    </row>
    <row r="28" spans="1:14" x14ac:dyDescent="0.25">
      <c r="A28" s="97" t="s">
        <v>62</v>
      </c>
      <c r="B28" s="97"/>
      <c r="C28" s="101"/>
      <c r="D28" s="101"/>
      <c r="E28" s="101"/>
      <c r="F28" s="101"/>
      <c r="G28" s="101"/>
    </row>
    <row r="29" spans="1:14" x14ac:dyDescent="0.25">
      <c r="A29" s="97" t="s">
        <v>63</v>
      </c>
      <c r="B29" s="97"/>
      <c r="C29" s="101"/>
      <c r="D29" s="101"/>
      <c r="E29" s="101"/>
      <c r="F29" s="101"/>
      <c r="G29" s="101"/>
    </row>
    <row r="30" spans="1:14" x14ac:dyDescent="0.25">
      <c r="A30" s="97" t="s">
        <v>38</v>
      </c>
      <c r="B30" s="97"/>
      <c r="C30" s="101"/>
      <c r="D30" s="101"/>
      <c r="E30" s="101"/>
      <c r="F30" s="101">
        <f t="shared" si="0"/>
        <v>0</v>
      </c>
      <c r="G30" s="101"/>
    </row>
    <row r="31" spans="1:14" x14ac:dyDescent="0.25">
      <c r="A31" s="97" t="s">
        <v>39</v>
      </c>
      <c r="B31" s="97"/>
      <c r="C31" s="101"/>
      <c r="D31" s="101"/>
      <c r="E31" s="101"/>
      <c r="F31" s="101">
        <f t="shared" si="0"/>
        <v>0</v>
      </c>
      <c r="G31" s="101"/>
    </row>
    <row r="32" spans="1:14" x14ac:dyDescent="0.25">
      <c r="A32" s="97" t="s">
        <v>42</v>
      </c>
      <c r="B32" s="97"/>
      <c r="C32" s="101"/>
      <c r="D32" s="101"/>
      <c r="E32" s="101"/>
      <c r="F32" s="101">
        <f t="shared" si="0"/>
        <v>0</v>
      </c>
      <c r="G32" s="101"/>
    </row>
    <row r="33" spans="1:7" x14ac:dyDescent="0.25">
      <c r="A33" s="97" t="s">
        <v>29</v>
      </c>
      <c r="B33" s="97"/>
      <c r="C33" s="101"/>
      <c r="D33" s="101"/>
      <c r="E33" s="101"/>
      <c r="F33" s="101">
        <f t="shared" si="0"/>
        <v>0</v>
      </c>
      <c r="G33" s="101"/>
    </row>
    <row r="34" spans="1:7" x14ac:dyDescent="0.25">
      <c r="A34" s="104" t="s">
        <v>8</v>
      </c>
      <c r="B34" s="104"/>
      <c r="C34" s="105">
        <f>SUM(C25:C33)</f>
        <v>0</v>
      </c>
      <c r="D34" s="105">
        <f>SUM(D25:D33)</f>
        <v>0</v>
      </c>
      <c r="E34" s="105">
        <f>SUM(E25:E33)</f>
        <v>0</v>
      </c>
      <c r="F34" s="105">
        <f>SUM(F25:F33)</f>
        <v>0</v>
      </c>
      <c r="G34" s="101"/>
    </row>
    <row r="35" spans="1:7" ht="17.25" x14ac:dyDescent="0.25">
      <c r="A35" s="96" t="s">
        <v>71</v>
      </c>
      <c r="B35" s="97"/>
      <c r="C35" s="97"/>
      <c r="D35" s="97"/>
      <c r="E35" s="97"/>
      <c r="F35" s="97"/>
      <c r="G35" s="97"/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249977111117893"/>
  </sheetPr>
  <dimension ref="A1:AE101"/>
  <sheetViews>
    <sheetView tabSelected="1" topLeftCell="A64" zoomScaleNormal="100" zoomScalePageLayoutView="150" workbookViewId="0">
      <selection activeCell="A103" sqref="A103:A104"/>
    </sheetView>
  </sheetViews>
  <sheetFormatPr defaultColWidth="9" defaultRowHeight="14.25" x14ac:dyDescent="0.2"/>
  <cols>
    <col min="1" max="1" width="21.875" style="106" customWidth="1"/>
    <col min="2" max="2" width="7.125" style="106" bestFit="1" customWidth="1"/>
    <col min="3" max="3" width="1.875" style="106" customWidth="1"/>
    <col min="4" max="4" width="6.875" style="106" customWidth="1"/>
    <col min="5" max="5" width="3" style="106" customWidth="1"/>
    <col min="6" max="6" width="0.875" style="106" customWidth="1"/>
    <col min="7" max="7" width="7.125" style="106" bestFit="1" customWidth="1"/>
    <col min="8" max="8" width="1.875" style="106" customWidth="1"/>
    <col min="9" max="9" width="8.375" style="106" customWidth="1"/>
    <col min="10" max="10" width="1.75" style="106" customWidth="1"/>
    <col min="11" max="11" width="0.875" style="106" customWidth="1"/>
    <col min="12" max="12" width="6.375" style="106" bestFit="1" customWidth="1"/>
    <col min="13" max="13" width="2" style="106" customWidth="1"/>
    <col min="14" max="14" width="6.875" style="106" customWidth="1"/>
    <col min="15" max="16" width="0.875" style="106" customWidth="1"/>
    <col min="17" max="17" width="6.375" style="106" customWidth="1"/>
    <col min="18" max="18" width="1.875" style="106" customWidth="1"/>
    <col min="19" max="19" width="6.875" style="106" customWidth="1"/>
    <col min="20" max="20" width="0.875" style="106" customWidth="1"/>
    <col min="21" max="21" width="6.25" style="106" customWidth="1"/>
    <col min="22" max="22" width="1.875" style="106" customWidth="1"/>
    <col min="23" max="23" width="9.625" style="106" bestFit="1" customWidth="1"/>
    <col min="24" max="24" width="0.875" style="106" customWidth="1"/>
    <col min="25" max="25" width="6.625" style="106" customWidth="1"/>
    <col min="26" max="26" width="1.875" style="106" customWidth="1"/>
    <col min="27" max="27" width="9.875" style="106" bestFit="1" customWidth="1"/>
    <col min="28" max="28" width="12.75" style="106" customWidth="1"/>
    <col min="29" max="30" width="12.75" style="106" hidden="1" customWidth="1"/>
    <col min="31" max="35" width="12.75" style="107" customWidth="1"/>
    <col min="36" max="36" width="9" style="107"/>
    <col min="37" max="38" width="12.75" style="107" customWidth="1"/>
    <col min="39" max="16384" width="9" style="107"/>
  </cols>
  <sheetData>
    <row r="1" spans="1:31" ht="12" customHeight="1" x14ac:dyDescent="0.2"/>
    <row r="2" spans="1:31" ht="12" customHeight="1" x14ac:dyDescent="0.2"/>
    <row r="3" spans="1:31" ht="12" customHeight="1" x14ac:dyDescent="0.2"/>
    <row r="4" spans="1:31" ht="12" customHeight="1" x14ac:dyDescent="0.2"/>
    <row r="5" spans="1:31" ht="9.9499999999999993" customHeight="1" x14ac:dyDescent="0.2"/>
    <row r="6" spans="1:31" ht="9.9499999999999993" customHeight="1" x14ac:dyDescent="0.2"/>
    <row r="7" spans="1:31" ht="6" customHeight="1" x14ac:dyDescent="0.2"/>
    <row r="8" spans="1:31" ht="15" x14ac:dyDescent="0.25">
      <c r="A8" s="128" t="s">
        <v>146</v>
      </c>
    </row>
    <row r="9" spans="1:31" ht="9" customHeight="1" x14ac:dyDescent="0.25">
      <c r="A9" s="128"/>
    </row>
    <row r="10" spans="1:31" ht="15" x14ac:dyDescent="0.25">
      <c r="A10" s="129" t="s">
        <v>133</v>
      </c>
      <c r="AA10" s="143"/>
    </row>
    <row r="11" spans="1:31" ht="2.25" customHeight="1" x14ac:dyDescent="0.25">
      <c r="A11" s="135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8" t="s">
        <v>121</v>
      </c>
      <c r="AD11" s="109"/>
    </row>
    <row r="12" spans="1:31" ht="12" customHeight="1" x14ac:dyDescent="0.2">
      <c r="A12" s="206" t="s">
        <v>135</v>
      </c>
      <c r="B12" s="130" t="s">
        <v>0</v>
      </c>
      <c r="C12" s="153"/>
      <c r="D12" s="130"/>
      <c r="E12" s="130"/>
      <c r="F12" s="130"/>
      <c r="G12" s="130"/>
      <c r="H12" s="153"/>
      <c r="I12" s="130"/>
      <c r="J12" s="137"/>
      <c r="K12" s="137"/>
      <c r="L12" s="130" t="s">
        <v>1</v>
      </c>
      <c r="M12" s="153"/>
      <c r="N12" s="130"/>
      <c r="O12" s="130"/>
      <c r="P12" s="130"/>
      <c r="Q12" s="130"/>
      <c r="R12" s="153"/>
      <c r="S12" s="130"/>
      <c r="T12" s="137"/>
      <c r="U12" s="130" t="s">
        <v>144</v>
      </c>
      <c r="V12" s="153"/>
      <c r="W12" s="130"/>
      <c r="X12" s="130"/>
      <c r="Y12" s="130"/>
      <c r="Z12" s="153"/>
      <c r="AA12" s="130"/>
      <c r="AB12" s="110"/>
      <c r="AC12" s="111" t="s">
        <v>41</v>
      </c>
      <c r="AD12" s="112"/>
    </row>
    <row r="13" spans="1:31" s="113" customFormat="1" ht="12" customHeight="1" x14ac:dyDescent="0.25">
      <c r="A13" s="207"/>
      <c r="B13" s="209">
        <v>2020</v>
      </c>
      <c r="C13" s="210"/>
      <c r="D13" s="209"/>
      <c r="E13" s="209"/>
      <c r="F13" s="140"/>
      <c r="G13" s="209" t="s">
        <v>147</v>
      </c>
      <c r="H13" s="210"/>
      <c r="I13" s="209"/>
      <c r="J13" s="209"/>
      <c r="K13" s="140"/>
      <c r="L13" s="209">
        <v>2020</v>
      </c>
      <c r="M13" s="210"/>
      <c r="N13" s="209"/>
      <c r="O13" s="140"/>
      <c r="P13" s="140"/>
      <c r="Q13" s="209">
        <v>2021</v>
      </c>
      <c r="R13" s="210"/>
      <c r="S13" s="209"/>
      <c r="T13" s="140"/>
      <c r="U13" s="209">
        <v>2020</v>
      </c>
      <c r="V13" s="210"/>
      <c r="W13" s="209"/>
      <c r="X13" s="140"/>
      <c r="Y13" s="209">
        <v>2021</v>
      </c>
      <c r="Z13" s="210"/>
      <c r="AA13" s="209"/>
      <c r="AC13" s="114">
        <v>2012</v>
      </c>
      <c r="AD13" s="115">
        <v>2013</v>
      </c>
    </row>
    <row r="14" spans="1:31" s="113" customFormat="1" ht="24.75" customHeight="1" x14ac:dyDescent="0.25">
      <c r="A14" s="208"/>
      <c r="B14" s="138" t="s">
        <v>113</v>
      </c>
      <c r="C14" s="151"/>
      <c r="D14" s="215" t="s">
        <v>123</v>
      </c>
      <c r="E14" s="215"/>
      <c r="F14" s="138"/>
      <c r="G14" s="203" t="s">
        <v>113</v>
      </c>
      <c r="H14" s="203"/>
      <c r="I14" s="205" t="s">
        <v>123</v>
      </c>
      <c r="J14" s="205"/>
      <c r="K14" s="138"/>
      <c r="L14" s="203" t="s">
        <v>113</v>
      </c>
      <c r="M14" s="203"/>
      <c r="N14" s="214" t="s">
        <v>124</v>
      </c>
      <c r="O14" s="214"/>
      <c r="P14" s="138"/>
      <c r="Q14" s="203" t="s">
        <v>113</v>
      </c>
      <c r="R14" s="203"/>
      <c r="S14" s="139" t="s">
        <v>124</v>
      </c>
      <c r="T14" s="138"/>
      <c r="U14" s="203" t="s">
        <v>113</v>
      </c>
      <c r="V14" s="203"/>
      <c r="W14" s="152" t="s">
        <v>125</v>
      </c>
      <c r="X14" s="139"/>
      <c r="Y14" s="203" t="s">
        <v>113</v>
      </c>
      <c r="Z14" s="203"/>
      <c r="AA14" s="158" t="s">
        <v>125</v>
      </c>
      <c r="AC14" s="116" t="s">
        <v>113</v>
      </c>
      <c r="AD14" s="116" t="s">
        <v>113</v>
      </c>
    </row>
    <row r="15" spans="1:31" ht="22.5" x14ac:dyDescent="0.2">
      <c r="A15" s="131" t="s">
        <v>137</v>
      </c>
      <c r="B15" s="156">
        <v>1367.2337696299999</v>
      </c>
      <c r="C15" s="156"/>
      <c r="D15" s="160">
        <v>18</v>
      </c>
      <c r="E15" s="171"/>
      <c r="F15" s="132"/>
      <c r="G15" s="156">
        <v>1286.4771755187367</v>
      </c>
      <c r="H15" s="156"/>
      <c r="I15" s="211">
        <v>14</v>
      </c>
      <c r="J15" s="211"/>
      <c r="K15" s="132"/>
      <c r="L15" s="156">
        <v>49.28</v>
      </c>
      <c r="M15" s="156"/>
      <c r="N15" s="172">
        <v>6</v>
      </c>
      <c r="O15" s="132"/>
      <c r="P15" s="132"/>
      <c r="Q15" s="156">
        <v>53.5</v>
      </c>
      <c r="R15" s="156"/>
      <c r="S15" s="172">
        <v>2</v>
      </c>
      <c r="T15" s="132"/>
      <c r="U15" s="156">
        <v>0</v>
      </c>
      <c r="V15" s="156"/>
      <c r="W15" s="161" t="s">
        <v>131</v>
      </c>
      <c r="X15" s="156"/>
      <c r="Y15" s="156">
        <v>45.1</v>
      </c>
      <c r="Z15" s="156"/>
      <c r="AA15" s="161">
        <v>3</v>
      </c>
      <c r="AB15" s="107"/>
      <c r="AC15" s="117">
        <f t="shared" ref="AC15:AC24" si="0">B15+L15+U15</f>
        <v>1416.5137696299998</v>
      </c>
      <c r="AD15" s="118">
        <f t="shared" ref="AD15:AD24" si="1">G15+Q15+Y15</f>
        <v>1385.0771755187366</v>
      </c>
      <c r="AE15" s="119"/>
    </row>
    <row r="16" spans="1:31" x14ac:dyDescent="0.2">
      <c r="A16" s="131" t="s">
        <v>114</v>
      </c>
      <c r="B16" s="156">
        <v>1359.33120977</v>
      </c>
      <c r="C16" s="156"/>
      <c r="D16" s="160">
        <v>7</v>
      </c>
      <c r="E16" s="171"/>
      <c r="F16" s="132"/>
      <c r="G16" s="156">
        <v>430.58530578</v>
      </c>
      <c r="H16" s="156"/>
      <c r="I16" s="212">
        <v>4</v>
      </c>
      <c r="J16" s="212"/>
      <c r="K16" s="132"/>
      <c r="L16" s="156">
        <v>30</v>
      </c>
      <c r="M16" s="156"/>
      <c r="N16" s="172">
        <v>1</v>
      </c>
      <c r="O16" s="132"/>
      <c r="P16" s="132"/>
      <c r="Q16" s="156">
        <v>0</v>
      </c>
      <c r="R16" s="156"/>
      <c r="S16" s="172" t="s">
        <v>131</v>
      </c>
      <c r="T16" s="132"/>
      <c r="U16" s="156">
        <v>0</v>
      </c>
      <c r="V16" s="156"/>
      <c r="W16" s="161" t="s">
        <v>131</v>
      </c>
      <c r="X16" s="156"/>
      <c r="Y16" s="156">
        <v>0</v>
      </c>
      <c r="Z16" s="156"/>
      <c r="AA16" s="161" t="s">
        <v>131</v>
      </c>
      <c r="AB16" s="107"/>
      <c r="AC16" s="117">
        <f t="shared" si="0"/>
        <v>1389.33120977</v>
      </c>
      <c r="AD16" s="118">
        <f>G16+Q18+Y16</f>
        <v>430.58530578</v>
      </c>
      <c r="AE16" s="119"/>
    </row>
    <row r="17" spans="1:31" x14ac:dyDescent="0.2">
      <c r="A17" s="131" t="s">
        <v>115</v>
      </c>
      <c r="B17" s="156">
        <v>4143.5439134116004</v>
      </c>
      <c r="C17" s="156"/>
      <c r="D17" s="160">
        <v>35</v>
      </c>
      <c r="E17" s="171"/>
      <c r="F17" s="132"/>
      <c r="G17" s="156">
        <v>1773.3986840397451</v>
      </c>
      <c r="H17" s="156"/>
      <c r="I17" s="212">
        <v>17</v>
      </c>
      <c r="J17" s="212"/>
      <c r="K17" s="132"/>
      <c r="L17" s="156">
        <v>262.13</v>
      </c>
      <c r="M17" s="156"/>
      <c r="N17" s="172">
        <v>6</v>
      </c>
      <c r="O17" s="132"/>
      <c r="P17" s="132"/>
      <c r="Q17" s="156">
        <v>42</v>
      </c>
      <c r="R17" s="156"/>
      <c r="S17" s="172">
        <v>4</v>
      </c>
      <c r="T17" s="132"/>
      <c r="U17" s="156">
        <v>0</v>
      </c>
      <c r="V17" s="156"/>
      <c r="W17" s="161" t="s">
        <v>131</v>
      </c>
      <c r="X17" s="156"/>
      <c r="Y17" s="156">
        <v>0</v>
      </c>
      <c r="Z17" s="156"/>
      <c r="AA17" s="161" t="s">
        <v>131</v>
      </c>
      <c r="AB17" s="107"/>
      <c r="AC17" s="117">
        <f t="shared" si="0"/>
        <v>4405.6739134116006</v>
      </c>
      <c r="AD17" s="118">
        <f t="shared" si="1"/>
        <v>1815.3986840397451</v>
      </c>
      <c r="AE17" s="119"/>
    </row>
    <row r="18" spans="1:31" x14ac:dyDescent="0.2">
      <c r="A18" s="131" t="s">
        <v>116</v>
      </c>
      <c r="B18" s="156">
        <v>2815.6160732200001</v>
      </c>
      <c r="C18" s="156"/>
      <c r="D18" s="160">
        <v>18</v>
      </c>
      <c r="E18" s="171"/>
      <c r="F18" s="132"/>
      <c r="G18" s="156">
        <v>701.85942187659168</v>
      </c>
      <c r="H18" s="156"/>
      <c r="I18" s="212">
        <v>11</v>
      </c>
      <c r="J18" s="212"/>
      <c r="K18" s="132"/>
      <c r="L18" s="156">
        <v>50</v>
      </c>
      <c r="M18" s="156"/>
      <c r="N18" s="172">
        <v>1</v>
      </c>
      <c r="O18" s="156"/>
      <c r="P18" s="156"/>
      <c r="Q18" s="156">
        <v>0</v>
      </c>
      <c r="R18" s="156"/>
      <c r="S18" s="172" t="s">
        <v>131</v>
      </c>
      <c r="T18" s="156"/>
      <c r="U18" s="156">
        <v>255</v>
      </c>
      <c r="V18" s="156"/>
      <c r="W18" s="161">
        <v>5</v>
      </c>
      <c r="X18" s="132"/>
      <c r="Y18" s="156">
        <v>144.4</v>
      </c>
      <c r="Z18" s="156"/>
      <c r="AA18" s="161">
        <v>4</v>
      </c>
      <c r="AB18" s="107"/>
      <c r="AC18" s="117">
        <f t="shared" si="0"/>
        <v>3120.6160732200001</v>
      </c>
      <c r="AD18" s="118" t="e">
        <f>G18+#REF!+Y18</f>
        <v>#REF!</v>
      </c>
      <c r="AE18" s="119"/>
    </row>
    <row r="19" spans="1:31" x14ac:dyDescent="0.2">
      <c r="A19" s="131" t="s">
        <v>127</v>
      </c>
      <c r="B19" s="156">
        <v>1428.1264150100001</v>
      </c>
      <c r="C19" s="156"/>
      <c r="D19" s="160">
        <v>15</v>
      </c>
      <c r="E19" s="171"/>
      <c r="F19" s="132"/>
      <c r="G19" s="156">
        <v>5591.1879825943934</v>
      </c>
      <c r="H19" s="156"/>
      <c r="I19" s="213">
        <v>25</v>
      </c>
      <c r="J19" s="213"/>
      <c r="K19" s="132"/>
      <c r="L19" s="156">
        <v>105.47</v>
      </c>
      <c r="M19" s="156"/>
      <c r="N19" s="172">
        <v>37</v>
      </c>
      <c r="O19" s="132"/>
      <c r="P19" s="132"/>
      <c r="Q19" s="156">
        <v>109.4</v>
      </c>
      <c r="R19" s="156"/>
      <c r="S19" s="172">
        <v>8</v>
      </c>
      <c r="T19" s="148"/>
      <c r="U19" s="156">
        <v>0</v>
      </c>
      <c r="V19" s="156"/>
      <c r="W19" s="161" t="s">
        <v>131</v>
      </c>
      <c r="X19" s="156"/>
      <c r="Y19" s="156">
        <v>50</v>
      </c>
      <c r="Z19" s="156"/>
      <c r="AA19" s="161">
        <v>1</v>
      </c>
      <c r="AB19" s="107"/>
      <c r="AC19" s="117">
        <f t="shared" si="0"/>
        <v>1533.5964150100001</v>
      </c>
      <c r="AD19" s="118">
        <f t="shared" si="1"/>
        <v>5750.587982594393</v>
      </c>
      <c r="AE19" s="119"/>
    </row>
    <row r="20" spans="1:31" x14ac:dyDescent="0.2">
      <c r="A20" s="131" t="s">
        <v>117</v>
      </c>
      <c r="B20" s="156">
        <v>531.99456957000007</v>
      </c>
      <c r="C20" s="156"/>
      <c r="D20" s="160">
        <v>3</v>
      </c>
      <c r="E20" s="171"/>
      <c r="F20" s="132"/>
      <c r="G20" s="156">
        <v>489.71713582000001</v>
      </c>
      <c r="H20" s="156"/>
      <c r="I20" s="212">
        <v>4</v>
      </c>
      <c r="J20" s="212"/>
      <c r="K20" s="132"/>
      <c r="L20" s="156">
        <v>0</v>
      </c>
      <c r="M20" s="156"/>
      <c r="N20" s="172" t="s">
        <v>131</v>
      </c>
      <c r="O20" s="132"/>
      <c r="P20" s="132"/>
      <c r="Q20" s="156">
        <v>0</v>
      </c>
      <c r="R20" s="156"/>
      <c r="S20" s="172" t="s">
        <v>131</v>
      </c>
      <c r="T20" s="148"/>
      <c r="U20" s="156">
        <v>0</v>
      </c>
      <c r="V20" s="156"/>
      <c r="W20" s="161" t="s">
        <v>131</v>
      </c>
      <c r="X20" s="132"/>
      <c r="Y20" s="156">
        <v>0</v>
      </c>
      <c r="Z20" s="156"/>
      <c r="AA20" s="161" t="s">
        <v>131</v>
      </c>
      <c r="AB20" s="107"/>
      <c r="AC20" s="117">
        <f t="shared" si="0"/>
        <v>531.99456957000007</v>
      </c>
      <c r="AD20" s="118">
        <f t="shared" si="1"/>
        <v>489.71713582000001</v>
      </c>
      <c r="AE20" s="119"/>
    </row>
    <row r="21" spans="1:31" ht="22.5" x14ac:dyDescent="0.2">
      <c r="A21" s="131" t="s">
        <v>130</v>
      </c>
      <c r="B21" s="156">
        <v>0</v>
      </c>
      <c r="C21" s="156"/>
      <c r="D21" s="154" t="s">
        <v>131</v>
      </c>
      <c r="E21" s="171"/>
      <c r="F21" s="132"/>
      <c r="G21" s="156">
        <v>0</v>
      </c>
      <c r="H21" s="156"/>
      <c r="I21" s="212" t="s">
        <v>131</v>
      </c>
      <c r="J21" s="212"/>
      <c r="K21" s="132"/>
      <c r="L21" s="156">
        <v>0</v>
      </c>
      <c r="M21" s="156"/>
      <c r="N21" s="172" t="s">
        <v>131</v>
      </c>
      <c r="O21" s="132"/>
      <c r="P21" s="132"/>
      <c r="Q21" s="156">
        <v>0</v>
      </c>
      <c r="R21" s="156"/>
      <c r="S21" s="172" t="s">
        <v>131</v>
      </c>
      <c r="T21" s="148"/>
      <c r="U21" s="156">
        <v>0</v>
      </c>
      <c r="V21" s="156"/>
      <c r="W21" s="161" t="s">
        <v>131</v>
      </c>
      <c r="X21" s="156"/>
      <c r="Y21" s="156">
        <v>25</v>
      </c>
      <c r="Z21" s="156"/>
      <c r="AA21" s="161">
        <v>1</v>
      </c>
      <c r="AB21" s="107"/>
      <c r="AC21" s="117"/>
      <c r="AD21" s="118"/>
      <c r="AE21" s="119"/>
    </row>
    <row r="22" spans="1:31" x14ac:dyDescent="0.2">
      <c r="A22" s="131" t="s">
        <v>118</v>
      </c>
      <c r="B22" s="156">
        <v>10827.362938391982</v>
      </c>
      <c r="C22" s="156"/>
      <c r="D22" s="160">
        <v>39</v>
      </c>
      <c r="E22" s="171"/>
      <c r="F22" s="132"/>
      <c r="G22" s="156">
        <v>3292.7899575400006</v>
      </c>
      <c r="H22" s="156"/>
      <c r="I22" s="212">
        <v>15</v>
      </c>
      <c r="J22" s="212"/>
      <c r="K22" s="132"/>
      <c r="L22" s="156">
        <v>348.72499999999997</v>
      </c>
      <c r="M22" s="156"/>
      <c r="N22" s="172">
        <v>21</v>
      </c>
      <c r="O22" s="132"/>
      <c r="P22" s="132"/>
      <c r="Q22" s="156">
        <v>29</v>
      </c>
      <c r="R22" s="156"/>
      <c r="S22" s="172">
        <v>8</v>
      </c>
      <c r="T22" s="148"/>
      <c r="U22" s="156">
        <v>0</v>
      </c>
      <c r="V22" s="156"/>
      <c r="W22" s="161" t="s">
        <v>131</v>
      </c>
      <c r="X22" s="156"/>
      <c r="Y22" s="156">
        <v>0</v>
      </c>
      <c r="Z22" s="156"/>
      <c r="AA22" s="161" t="s">
        <v>131</v>
      </c>
      <c r="AB22" s="107"/>
      <c r="AC22" s="117">
        <f t="shared" si="0"/>
        <v>11176.087938391982</v>
      </c>
      <c r="AD22" s="118">
        <f t="shared" si="1"/>
        <v>3321.7899575400006</v>
      </c>
      <c r="AE22" s="119"/>
    </row>
    <row r="23" spans="1:31" x14ac:dyDescent="0.2">
      <c r="A23" s="131" t="s">
        <v>128</v>
      </c>
      <c r="B23" s="156">
        <v>2742.0876576999999</v>
      </c>
      <c r="C23" s="156"/>
      <c r="D23" s="160">
        <v>14</v>
      </c>
      <c r="E23" s="171"/>
      <c r="F23" s="132"/>
      <c r="G23" s="156">
        <v>3304.5912139584493</v>
      </c>
      <c r="H23" s="156"/>
      <c r="I23" s="212">
        <v>24</v>
      </c>
      <c r="J23" s="212"/>
      <c r="K23" s="132"/>
      <c r="L23" s="156">
        <v>131.49</v>
      </c>
      <c r="M23" s="156"/>
      <c r="N23" s="172">
        <v>4</v>
      </c>
      <c r="O23" s="132"/>
      <c r="P23" s="132"/>
      <c r="Q23" s="156">
        <v>99.5</v>
      </c>
      <c r="R23" s="156"/>
      <c r="S23" s="172">
        <v>6</v>
      </c>
      <c r="T23" s="148"/>
      <c r="U23" s="156">
        <v>0</v>
      </c>
      <c r="V23" s="156"/>
      <c r="W23" s="161" t="s">
        <v>131</v>
      </c>
      <c r="X23" s="156"/>
      <c r="Y23" s="156">
        <v>0</v>
      </c>
      <c r="Z23" s="156"/>
      <c r="AA23" s="161" t="s">
        <v>131</v>
      </c>
      <c r="AB23" s="107"/>
      <c r="AC23" s="117">
        <f t="shared" si="0"/>
        <v>2873.5776576999997</v>
      </c>
      <c r="AD23" s="118">
        <f t="shared" si="1"/>
        <v>3404.0912139584493</v>
      </c>
      <c r="AE23" s="119"/>
    </row>
    <row r="24" spans="1:31" ht="22.5" x14ac:dyDescent="0.2">
      <c r="A24" s="131" t="s">
        <v>129</v>
      </c>
      <c r="B24" s="156">
        <v>1684.5585395941027</v>
      </c>
      <c r="C24" s="156"/>
      <c r="D24" s="160">
        <v>20</v>
      </c>
      <c r="E24" s="171"/>
      <c r="F24" s="132"/>
      <c r="G24" s="156">
        <v>1972.6447886800001</v>
      </c>
      <c r="H24" s="156"/>
      <c r="I24" s="212">
        <v>14</v>
      </c>
      <c r="J24" s="212"/>
      <c r="K24" s="132"/>
      <c r="L24" s="156">
        <v>99.58</v>
      </c>
      <c r="M24" s="156"/>
      <c r="N24" s="172">
        <v>10</v>
      </c>
      <c r="O24" s="132"/>
      <c r="P24" s="132"/>
      <c r="Q24" s="156">
        <v>16</v>
      </c>
      <c r="R24" s="156"/>
      <c r="S24" s="172">
        <v>3</v>
      </c>
      <c r="T24" s="148"/>
      <c r="U24" s="156">
        <v>0</v>
      </c>
      <c r="V24" s="156"/>
      <c r="W24" s="161" t="s">
        <v>131</v>
      </c>
      <c r="X24" s="156"/>
      <c r="Y24" s="156">
        <v>0</v>
      </c>
      <c r="Z24" s="156"/>
      <c r="AA24" s="161" t="s">
        <v>131</v>
      </c>
      <c r="AB24" s="107"/>
      <c r="AC24" s="117">
        <f t="shared" si="0"/>
        <v>1784.1385395941027</v>
      </c>
      <c r="AD24" s="118">
        <f t="shared" si="1"/>
        <v>1988.6447886800001</v>
      </c>
      <c r="AE24" s="119"/>
    </row>
    <row r="25" spans="1:31" x14ac:dyDescent="0.2">
      <c r="A25" s="131" t="s">
        <v>119</v>
      </c>
      <c r="B25" s="156">
        <v>0</v>
      </c>
      <c r="C25" s="156"/>
      <c r="D25" s="154" t="s">
        <v>131</v>
      </c>
      <c r="E25" s="171"/>
      <c r="F25" s="132"/>
      <c r="G25" s="156">
        <v>0</v>
      </c>
      <c r="H25" s="156"/>
      <c r="I25" s="217" t="s">
        <v>131</v>
      </c>
      <c r="J25" s="217"/>
      <c r="K25" s="132"/>
      <c r="L25" s="156">
        <v>0</v>
      </c>
      <c r="M25" s="156"/>
      <c r="N25" s="172" t="s">
        <v>131</v>
      </c>
      <c r="O25" s="132"/>
      <c r="P25" s="132"/>
      <c r="Q25" s="156">
        <v>0</v>
      </c>
      <c r="R25" s="156"/>
      <c r="S25" s="172" t="s">
        <v>131</v>
      </c>
      <c r="T25" s="148"/>
      <c r="U25" s="156">
        <v>0</v>
      </c>
      <c r="V25" s="156"/>
      <c r="W25" s="161" t="s">
        <v>131</v>
      </c>
      <c r="X25" s="156"/>
      <c r="Y25" s="156">
        <v>0</v>
      </c>
      <c r="Z25" s="156"/>
      <c r="AA25" s="161" t="s">
        <v>131</v>
      </c>
      <c r="AB25" s="107"/>
      <c r="AC25" s="117"/>
      <c r="AD25" s="118"/>
      <c r="AE25" s="119"/>
    </row>
    <row r="26" spans="1:31" ht="12" customHeight="1" x14ac:dyDescent="0.25">
      <c r="A26" s="134" t="s">
        <v>120</v>
      </c>
      <c r="B26" s="173">
        <v>26899.855086297684</v>
      </c>
      <c r="C26" s="174"/>
      <c r="D26" s="175">
        <v>169</v>
      </c>
      <c r="E26" s="176"/>
      <c r="F26" s="177"/>
      <c r="G26" s="173">
        <v>18843.251665807918</v>
      </c>
      <c r="H26" s="174"/>
      <c r="I26" s="218">
        <f>SUM(I15:I25)</f>
        <v>128</v>
      </c>
      <c r="J26" s="218"/>
      <c r="K26" s="177"/>
      <c r="L26" s="173">
        <v>1076.7</v>
      </c>
      <c r="M26" s="174"/>
      <c r="N26" s="178">
        <v>86</v>
      </c>
      <c r="O26" s="177"/>
      <c r="P26" s="177"/>
      <c r="Q26" s="173">
        <v>349.3</v>
      </c>
      <c r="R26" s="174"/>
      <c r="S26" s="178">
        <v>31</v>
      </c>
      <c r="T26" s="179"/>
      <c r="U26" s="155">
        <v>255</v>
      </c>
      <c r="V26" s="155"/>
      <c r="W26" s="162">
        <v>5</v>
      </c>
      <c r="X26" s="177"/>
      <c r="Y26" s="155">
        <v>264.60000000000002</v>
      </c>
      <c r="Z26" s="174"/>
      <c r="AA26" s="162">
        <v>9</v>
      </c>
      <c r="AB26" s="107"/>
      <c r="AC26" s="120">
        <f>SUM(AC15:AC25)</f>
        <v>28231.530086297687</v>
      </c>
      <c r="AD26" s="120" t="e">
        <f>SUM(AD15:AD25)</f>
        <v>#REF!</v>
      </c>
      <c r="AE26" s="119"/>
    </row>
    <row r="27" spans="1:31" ht="3" customHeight="1" x14ac:dyDescent="0.25">
      <c r="A27" s="124"/>
      <c r="B27" s="125"/>
      <c r="C27" s="125"/>
      <c r="D27" s="126"/>
      <c r="E27" s="126"/>
      <c r="F27" s="126"/>
      <c r="G27" s="125"/>
      <c r="H27" s="125"/>
      <c r="I27" s="126"/>
      <c r="J27" s="126"/>
      <c r="K27" s="126"/>
      <c r="L27" s="125"/>
      <c r="M27" s="125"/>
      <c r="N27" s="126"/>
      <c r="O27" s="126"/>
      <c r="P27" s="126"/>
      <c r="Q27" s="125"/>
      <c r="R27" s="125"/>
      <c r="S27" s="126"/>
      <c r="T27" s="126"/>
      <c r="U27" s="125"/>
      <c r="V27" s="125"/>
      <c r="W27" s="126"/>
      <c r="X27" s="126"/>
      <c r="Y27" s="125"/>
      <c r="Z27" s="125"/>
      <c r="AA27" s="126"/>
      <c r="AB27" s="107"/>
      <c r="AC27" s="127"/>
      <c r="AD27" s="127"/>
      <c r="AE27" s="119"/>
    </row>
    <row r="28" spans="1:31" s="110" customFormat="1" ht="9.9499999999999993" customHeight="1" x14ac:dyDescent="0.2">
      <c r="A28" s="219" t="s">
        <v>134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1"/>
      <c r="AC28" s="221"/>
      <c r="AD28" s="221"/>
    </row>
    <row r="29" spans="1:31" s="110" customFormat="1" ht="9.9499999999999993" customHeight="1" x14ac:dyDescent="0.2">
      <c r="A29" s="222" t="s">
        <v>132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3"/>
      <c r="R29" s="223"/>
      <c r="S29" s="220"/>
      <c r="T29" s="220"/>
      <c r="U29" s="220"/>
      <c r="V29" s="220"/>
      <c r="W29" s="220"/>
      <c r="X29" s="220"/>
      <c r="Y29" s="220"/>
      <c r="Z29" s="220"/>
      <c r="AA29" s="220"/>
      <c r="AB29" s="221"/>
      <c r="AC29" s="221"/>
      <c r="AD29" s="221"/>
    </row>
    <row r="30" spans="1:31" s="110" customFormat="1" ht="9.9499999999999993" customHeight="1" x14ac:dyDescent="0.2">
      <c r="A30" s="222" t="s">
        <v>136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3"/>
      <c r="R30" s="223"/>
      <c r="S30" s="220"/>
      <c r="T30" s="220"/>
      <c r="U30" s="220"/>
      <c r="V30" s="220"/>
      <c r="W30" s="220"/>
      <c r="X30" s="220"/>
      <c r="Y30" s="220"/>
      <c r="Z30" s="220"/>
      <c r="AA30" s="220"/>
      <c r="AB30" s="221"/>
      <c r="AC30" s="221"/>
      <c r="AD30" s="221"/>
    </row>
    <row r="31" spans="1:31" s="110" customFormat="1" ht="9.9499999999999993" customHeight="1" x14ac:dyDescent="0.2">
      <c r="A31" s="222" t="s">
        <v>150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3"/>
      <c r="R31" s="223"/>
      <c r="S31" s="220"/>
      <c r="T31" s="220"/>
      <c r="U31" s="220"/>
      <c r="V31" s="220"/>
      <c r="W31" s="220"/>
      <c r="X31" s="220"/>
      <c r="Y31" s="220"/>
      <c r="Z31" s="220"/>
      <c r="AA31" s="220"/>
      <c r="AB31" s="221"/>
      <c r="AC31" s="221"/>
      <c r="AD31" s="221"/>
    </row>
    <row r="32" spans="1:31" ht="8.1" customHeight="1" x14ac:dyDescent="0.2">
      <c r="A32" s="107"/>
    </row>
    <row r="33" spans="1:30" ht="12.75" customHeight="1" x14ac:dyDescent="0.2">
      <c r="A33" s="107"/>
    </row>
    <row r="34" spans="1:30" ht="24" customHeight="1" x14ac:dyDescent="0.2">
      <c r="A34" s="206" t="s">
        <v>135</v>
      </c>
      <c r="B34" s="216" t="s">
        <v>148</v>
      </c>
      <c r="C34" s="216"/>
      <c r="D34" s="216"/>
      <c r="E34" s="216"/>
      <c r="F34" s="216"/>
      <c r="G34" s="216"/>
      <c r="H34" s="216"/>
      <c r="I34" s="216"/>
      <c r="J34" s="142"/>
      <c r="K34" s="142"/>
      <c r="L34" s="205" t="s">
        <v>6</v>
      </c>
      <c r="M34" s="203"/>
      <c r="N34" s="205"/>
      <c r="O34" s="205"/>
      <c r="P34" s="205"/>
      <c r="Q34" s="205"/>
      <c r="R34" s="203"/>
      <c r="S34" s="205"/>
      <c r="T34" s="136"/>
      <c r="U34" s="202"/>
      <c r="V34" s="202"/>
      <c r="W34" s="202"/>
      <c r="X34" s="202"/>
      <c r="Y34" s="202"/>
      <c r="Z34" s="202"/>
      <c r="AA34" s="202"/>
      <c r="AB34" s="107"/>
      <c r="AC34" s="111" t="s">
        <v>122</v>
      </c>
      <c r="AD34" s="112"/>
    </row>
    <row r="35" spans="1:30" ht="15" x14ac:dyDescent="0.25">
      <c r="A35" s="207"/>
      <c r="B35" s="203">
        <v>2020</v>
      </c>
      <c r="C35" s="203"/>
      <c r="D35" s="203"/>
      <c r="E35" s="203"/>
      <c r="F35" s="136"/>
      <c r="G35" s="205">
        <v>2021</v>
      </c>
      <c r="H35" s="203"/>
      <c r="I35" s="205"/>
      <c r="J35" s="170"/>
      <c r="K35" s="136"/>
      <c r="L35" s="203">
        <v>2020</v>
      </c>
      <c r="M35" s="203"/>
      <c r="N35" s="203"/>
      <c r="O35" s="203"/>
      <c r="P35" s="136"/>
      <c r="Q35" s="205">
        <v>2021</v>
      </c>
      <c r="R35" s="203"/>
      <c r="S35" s="205"/>
      <c r="T35" s="136"/>
      <c r="U35" s="202"/>
      <c r="V35" s="202"/>
      <c r="W35" s="202"/>
      <c r="X35" s="136"/>
      <c r="Y35" s="202"/>
      <c r="Z35" s="202"/>
      <c r="AA35" s="202"/>
      <c r="AB35" s="107"/>
      <c r="AC35" s="114">
        <v>2012</v>
      </c>
      <c r="AD35" s="115">
        <v>2013</v>
      </c>
    </row>
    <row r="36" spans="1:30" ht="24" customHeight="1" x14ac:dyDescent="0.25">
      <c r="A36" s="208"/>
      <c r="B36" s="203" t="s">
        <v>113</v>
      </c>
      <c r="C36" s="203"/>
      <c r="D36" s="204" t="s">
        <v>140</v>
      </c>
      <c r="E36" s="204"/>
      <c r="F36" s="168"/>
      <c r="G36" s="203" t="s">
        <v>113</v>
      </c>
      <c r="H36" s="203"/>
      <c r="I36" s="204" t="s">
        <v>140</v>
      </c>
      <c r="J36" s="204"/>
      <c r="K36" s="168"/>
      <c r="L36" s="203" t="s">
        <v>113</v>
      </c>
      <c r="M36" s="203"/>
      <c r="N36" s="188" t="s">
        <v>126</v>
      </c>
      <c r="O36" s="168"/>
      <c r="P36" s="169"/>
      <c r="Q36" s="203" t="s">
        <v>113</v>
      </c>
      <c r="R36" s="203"/>
      <c r="S36" s="168" t="s">
        <v>126</v>
      </c>
      <c r="T36" s="170"/>
      <c r="U36" s="170"/>
      <c r="V36" s="170"/>
      <c r="W36" s="149"/>
      <c r="X36" s="149"/>
      <c r="Y36" s="202"/>
      <c r="Z36" s="202"/>
      <c r="AA36" s="149"/>
      <c r="AB36" s="107"/>
      <c r="AC36" s="116" t="s">
        <v>113</v>
      </c>
      <c r="AD36" s="116" t="s">
        <v>113</v>
      </c>
    </row>
    <row r="37" spans="1:30" ht="22.5" x14ac:dyDescent="0.2">
      <c r="A37" s="131" t="s">
        <v>137</v>
      </c>
      <c r="B37" s="156">
        <v>0</v>
      </c>
      <c r="C37" s="156"/>
      <c r="D37" s="181" t="s">
        <v>131</v>
      </c>
      <c r="E37" s="132"/>
      <c r="F37" s="132"/>
      <c r="G37" s="156">
        <v>0</v>
      </c>
      <c r="H37" s="156"/>
      <c r="I37" s="181" t="s">
        <v>131</v>
      </c>
      <c r="J37" s="132"/>
      <c r="K37" s="132"/>
      <c r="L37" s="180">
        <v>24.997000000000003</v>
      </c>
      <c r="M37" s="156"/>
      <c r="N37" s="181">
        <v>38</v>
      </c>
      <c r="O37" s="132"/>
      <c r="P37" s="132"/>
      <c r="Q37" s="180">
        <v>29.177999999999994</v>
      </c>
      <c r="R37" s="156"/>
      <c r="S37" s="181">
        <v>37</v>
      </c>
      <c r="T37" s="163"/>
      <c r="U37" s="164"/>
      <c r="V37" s="164"/>
      <c r="W37" s="165"/>
      <c r="X37" s="163"/>
      <c r="Y37" s="164"/>
      <c r="Z37" s="164"/>
      <c r="AA37" s="166"/>
      <c r="AB37" s="107"/>
      <c r="AC37" s="118">
        <f t="shared" ref="AC37:AC42" si="2">B37+L37+U37</f>
        <v>24.997000000000003</v>
      </c>
      <c r="AD37" s="118">
        <f t="shared" ref="AD37:AD42" si="3">G37+Q37+Y37</f>
        <v>29.177999999999994</v>
      </c>
    </row>
    <row r="38" spans="1:30" ht="12.95" customHeight="1" x14ac:dyDescent="0.2">
      <c r="A38" s="131" t="s">
        <v>114</v>
      </c>
      <c r="B38" s="156">
        <v>0</v>
      </c>
      <c r="C38" s="156"/>
      <c r="D38" s="181" t="s">
        <v>131</v>
      </c>
      <c r="E38" s="132"/>
      <c r="F38" s="132"/>
      <c r="G38" s="156">
        <v>0</v>
      </c>
      <c r="H38" s="156"/>
      <c r="I38" s="181" t="s">
        <v>131</v>
      </c>
      <c r="J38" s="132"/>
      <c r="K38" s="132"/>
      <c r="L38" s="180">
        <v>12.807</v>
      </c>
      <c r="M38" s="156"/>
      <c r="N38" s="181">
        <v>15</v>
      </c>
      <c r="O38" s="132"/>
      <c r="P38" s="132"/>
      <c r="Q38" s="180">
        <v>11.090999999999999</v>
      </c>
      <c r="R38" s="156"/>
      <c r="S38" s="181">
        <v>19</v>
      </c>
      <c r="T38" s="163"/>
      <c r="U38" s="164"/>
      <c r="V38" s="164"/>
      <c r="W38" s="165"/>
      <c r="X38" s="163"/>
      <c r="Y38" s="164"/>
      <c r="Z38" s="164"/>
      <c r="AA38" s="166"/>
      <c r="AB38" s="107"/>
      <c r="AC38" s="118">
        <f t="shared" si="2"/>
        <v>12.807</v>
      </c>
      <c r="AD38" s="118">
        <f t="shared" si="3"/>
        <v>11.090999999999999</v>
      </c>
    </row>
    <row r="39" spans="1:30" ht="12.95" customHeight="1" x14ac:dyDescent="0.2">
      <c r="A39" s="131" t="s">
        <v>115</v>
      </c>
      <c r="B39" s="156">
        <v>0</v>
      </c>
      <c r="C39" s="156"/>
      <c r="D39" s="181" t="s">
        <v>131</v>
      </c>
      <c r="E39" s="132"/>
      <c r="F39" s="132"/>
      <c r="G39" s="156">
        <v>0</v>
      </c>
      <c r="H39" s="156"/>
      <c r="I39" s="181" t="s">
        <v>131</v>
      </c>
      <c r="J39" s="132"/>
      <c r="K39" s="132"/>
      <c r="L39" s="180">
        <v>13.388000000000011</v>
      </c>
      <c r="M39" s="156"/>
      <c r="N39" s="181">
        <v>24</v>
      </c>
      <c r="O39" s="132"/>
      <c r="P39" s="132"/>
      <c r="Q39" s="180">
        <v>25.446099999999991</v>
      </c>
      <c r="R39" s="156"/>
      <c r="S39" s="181">
        <v>30</v>
      </c>
      <c r="T39" s="163"/>
      <c r="U39" s="164"/>
      <c r="V39" s="164"/>
      <c r="W39" s="165"/>
      <c r="X39" s="163"/>
      <c r="Y39" s="164"/>
      <c r="Z39" s="164"/>
      <c r="AA39" s="166"/>
      <c r="AB39" s="107"/>
      <c r="AC39" s="118">
        <f t="shared" si="2"/>
        <v>13.388000000000011</v>
      </c>
      <c r="AD39" s="118">
        <f t="shared" si="3"/>
        <v>25.446099999999991</v>
      </c>
    </row>
    <row r="40" spans="1:30" ht="12.95" customHeight="1" x14ac:dyDescent="0.2">
      <c r="A40" s="131" t="s">
        <v>116</v>
      </c>
      <c r="B40" s="156">
        <v>1601.4</v>
      </c>
      <c r="C40" s="156"/>
      <c r="D40" s="181">
        <v>4481</v>
      </c>
      <c r="E40" s="132"/>
      <c r="F40" s="132"/>
      <c r="G40" s="156">
        <v>3072</v>
      </c>
      <c r="H40" s="156"/>
      <c r="I40" s="181">
        <v>9516</v>
      </c>
      <c r="J40" s="132"/>
      <c r="K40" s="132"/>
      <c r="L40" s="180">
        <v>24.409663000000016</v>
      </c>
      <c r="M40" s="185"/>
      <c r="N40" s="181">
        <v>34</v>
      </c>
      <c r="O40" s="132"/>
      <c r="P40" s="132"/>
      <c r="Q40" s="180">
        <v>24.724000000000032</v>
      </c>
      <c r="R40" s="156"/>
      <c r="S40" s="181">
        <v>30</v>
      </c>
      <c r="T40" s="163"/>
      <c r="U40" s="164"/>
      <c r="V40" s="164"/>
      <c r="W40" s="165"/>
      <c r="X40" s="163"/>
      <c r="Y40" s="164"/>
      <c r="Z40" s="164"/>
      <c r="AA40" s="166"/>
      <c r="AB40" s="107"/>
      <c r="AC40" s="118">
        <f t="shared" si="2"/>
        <v>1625.809663</v>
      </c>
      <c r="AD40" s="118">
        <f t="shared" si="3"/>
        <v>3096.7240000000002</v>
      </c>
    </row>
    <row r="41" spans="1:30" ht="12.95" customHeight="1" x14ac:dyDescent="0.2">
      <c r="A41" s="131" t="s">
        <v>127</v>
      </c>
      <c r="B41" s="156">
        <v>0</v>
      </c>
      <c r="C41" s="156"/>
      <c r="D41" s="181" t="s">
        <v>131</v>
      </c>
      <c r="E41" s="132"/>
      <c r="F41" s="132"/>
      <c r="G41" s="156">
        <v>0</v>
      </c>
      <c r="H41" s="156"/>
      <c r="I41" s="181" t="s">
        <v>131</v>
      </c>
      <c r="J41" s="132"/>
      <c r="K41" s="132"/>
      <c r="L41" s="180">
        <v>80.547000000000011</v>
      </c>
      <c r="M41" s="156"/>
      <c r="N41" s="181">
        <v>21</v>
      </c>
      <c r="O41" s="132"/>
      <c r="P41" s="132"/>
      <c r="Q41" s="180">
        <v>20.860000000000007</v>
      </c>
      <c r="R41" s="156"/>
      <c r="S41" s="181">
        <v>16</v>
      </c>
      <c r="T41" s="163"/>
      <c r="U41" s="164"/>
      <c r="V41" s="164"/>
      <c r="W41" s="165"/>
      <c r="X41" s="163"/>
      <c r="Y41" s="164"/>
      <c r="Z41" s="164"/>
      <c r="AA41" s="166"/>
      <c r="AB41" s="107"/>
      <c r="AC41" s="118">
        <f t="shared" si="2"/>
        <v>80.547000000000011</v>
      </c>
      <c r="AD41" s="118">
        <f t="shared" si="3"/>
        <v>20.860000000000007</v>
      </c>
    </row>
    <row r="42" spans="1:30" ht="12.95" customHeight="1" x14ac:dyDescent="0.2">
      <c r="A42" s="131" t="s">
        <v>117</v>
      </c>
      <c r="B42" s="156">
        <v>1454.1</v>
      </c>
      <c r="C42" s="156"/>
      <c r="D42" s="181">
        <v>4304</v>
      </c>
      <c r="E42" s="132"/>
      <c r="F42" s="132"/>
      <c r="G42" s="156">
        <v>0</v>
      </c>
      <c r="H42" s="156"/>
      <c r="I42" s="181" t="s">
        <v>131</v>
      </c>
      <c r="J42" s="132"/>
      <c r="K42" s="132"/>
      <c r="L42" s="180">
        <v>14.374999999999996</v>
      </c>
      <c r="M42" s="156"/>
      <c r="N42" s="181">
        <v>17</v>
      </c>
      <c r="O42" s="132"/>
      <c r="P42" s="132"/>
      <c r="Q42" s="180">
        <v>14.874999999999986</v>
      </c>
      <c r="R42" s="156"/>
      <c r="S42" s="181">
        <v>19</v>
      </c>
      <c r="T42" s="163"/>
      <c r="U42" s="164"/>
      <c r="V42" s="164"/>
      <c r="W42" s="165"/>
      <c r="X42" s="163"/>
      <c r="Y42" s="164"/>
      <c r="Z42" s="164"/>
      <c r="AA42" s="166"/>
      <c r="AB42" s="107"/>
      <c r="AC42" s="118">
        <f t="shared" si="2"/>
        <v>1468.4749999999999</v>
      </c>
      <c r="AD42" s="118">
        <f t="shared" si="3"/>
        <v>14.874999999999986</v>
      </c>
    </row>
    <row r="43" spans="1:30" ht="22.5" x14ac:dyDescent="0.2">
      <c r="A43" s="131" t="s">
        <v>130</v>
      </c>
      <c r="B43" s="156">
        <v>0</v>
      </c>
      <c r="C43" s="156"/>
      <c r="D43" s="181" t="s">
        <v>131</v>
      </c>
      <c r="E43" s="132"/>
      <c r="F43" s="132"/>
      <c r="G43" s="156">
        <v>0</v>
      </c>
      <c r="H43" s="156"/>
      <c r="I43" s="181" t="s">
        <v>131</v>
      </c>
      <c r="J43" s="132"/>
      <c r="K43" s="132"/>
      <c r="L43" s="180">
        <v>3.2249999999999965</v>
      </c>
      <c r="M43" s="156"/>
      <c r="N43" s="181">
        <v>4</v>
      </c>
      <c r="O43" s="132"/>
      <c r="P43" s="132"/>
      <c r="Q43" s="180">
        <v>2.5999999999999992</v>
      </c>
      <c r="R43" s="156"/>
      <c r="S43" s="181">
        <v>2</v>
      </c>
      <c r="T43" s="163"/>
      <c r="U43" s="164"/>
      <c r="V43" s="164"/>
      <c r="W43" s="165"/>
      <c r="X43" s="163"/>
      <c r="Y43" s="164"/>
      <c r="Z43" s="164"/>
      <c r="AA43" s="166"/>
      <c r="AB43" s="107"/>
      <c r="AC43" s="118"/>
      <c r="AD43" s="118"/>
    </row>
    <row r="44" spans="1:30" ht="12.95" customHeight="1" x14ac:dyDescent="0.2">
      <c r="A44" s="131" t="s">
        <v>118</v>
      </c>
      <c r="B44" s="156">
        <v>0</v>
      </c>
      <c r="C44" s="156"/>
      <c r="D44" s="181" t="s">
        <v>131</v>
      </c>
      <c r="E44" s="132"/>
      <c r="F44" s="132"/>
      <c r="G44" s="156">
        <v>0</v>
      </c>
      <c r="H44" s="156"/>
      <c r="I44" s="181" t="s">
        <v>131</v>
      </c>
      <c r="J44" s="132"/>
      <c r="K44" s="132"/>
      <c r="L44" s="180">
        <v>69.324599999999919</v>
      </c>
      <c r="M44" s="156"/>
      <c r="N44" s="181">
        <v>73</v>
      </c>
      <c r="O44" s="132"/>
      <c r="P44" s="132"/>
      <c r="Q44" s="180">
        <v>37.137467230000013</v>
      </c>
      <c r="R44" s="156"/>
      <c r="S44" s="181">
        <v>42</v>
      </c>
      <c r="T44" s="163"/>
      <c r="U44" s="164"/>
      <c r="V44" s="164"/>
      <c r="W44" s="165"/>
      <c r="X44" s="163"/>
      <c r="Y44" s="164"/>
      <c r="Z44" s="164"/>
      <c r="AA44" s="166"/>
      <c r="AB44" s="107"/>
      <c r="AC44" s="118">
        <f t="shared" ref="AC44:AC46" si="4">B44+L44+U44</f>
        <v>69.324599999999919</v>
      </c>
      <c r="AD44" s="118">
        <f t="shared" ref="AD44:AD46" si="5">G44+Q44+Y44</f>
        <v>37.137467230000013</v>
      </c>
    </row>
    <row r="45" spans="1:30" ht="12.95" customHeight="1" x14ac:dyDescent="0.2">
      <c r="A45" s="131" t="s">
        <v>128</v>
      </c>
      <c r="B45" s="156">
        <v>0</v>
      </c>
      <c r="C45" s="156"/>
      <c r="D45" s="181" t="s">
        <v>131</v>
      </c>
      <c r="E45" s="132"/>
      <c r="F45" s="132"/>
      <c r="G45" s="156">
        <v>0</v>
      </c>
      <c r="H45" s="156"/>
      <c r="I45" s="181" t="s">
        <v>131</v>
      </c>
      <c r="J45" s="132"/>
      <c r="K45" s="132"/>
      <c r="L45" s="180">
        <v>21.166751500000004</v>
      </c>
      <c r="M45" s="156"/>
      <c r="N45" s="181">
        <v>25</v>
      </c>
      <c r="O45" s="132"/>
      <c r="P45" s="132"/>
      <c r="Q45" s="180">
        <v>23.035000000000004</v>
      </c>
      <c r="R45" s="156"/>
      <c r="S45" s="181">
        <v>32</v>
      </c>
      <c r="T45" s="163"/>
      <c r="U45" s="164"/>
      <c r="V45" s="164"/>
      <c r="W45" s="165"/>
      <c r="X45" s="163"/>
      <c r="Y45" s="164"/>
      <c r="Z45" s="164"/>
      <c r="AA45" s="166"/>
      <c r="AB45" s="107"/>
      <c r="AC45" s="118">
        <f t="shared" si="4"/>
        <v>21.166751500000004</v>
      </c>
      <c r="AD45" s="118">
        <f t="shared" si="5"/>
        <v>23.035000000000004</v>
      </c>
    </row>
    <row r="46" spans="1:30" ht="21.95" customHeight="1" x14ac:dyDescent="0.2">
      <c r="A46" s="131" t="s">
        <v>129</v>
      </c>
      <c r="B46" s="156">
        <v>0</v>
      </c>
      <c r="C46" s="156"/>
      <c r="D46" s="181" t="s">
        <v>131</v>
      </c>
      <c r="E46" s="132"/>
      <c r="F46" s="132"/>
      <c r="G46" s="156">
        <v>0</v>
      </c>
      <c r="H46" s="156"/>
      <c r="I46" s="181" t="s">
        <v>131</v>
      </c>
      <c r="J46" s="132"/>
      <c r="K46" s="132"/>
      <c r="L46" s="180">
        <v>17.716000000000001</v>
      </c>
      <c r="M46" s="156"/>
      <c r="N46" s="181">
        <v>17</v>
      </c>
      <c r="O46" s="132"/>
      <c r="P46" s="132"/>
      <c r="Q46" s="180">
        <v>31.215000000000007</v>
      </c>
      <c r="R46" s="156"/>
      <c r="S46" s="181">
        <v>27</v>
      </c>
      <c r="T46" s="163"/>
      <c r="U46" s="164"/>
      <c r="V46" s="164"/>
      <c r="W46" s="165"/>
      <c r="X46" s="163"/>
      <c r="Y46" s="164"/>
      <c r="Z46" s="164"/>
      <c r="AA46" s="166"/>
      <c r="AB46" s="107"/>
      <c r="AC46" s="118">
        <f t="shared" si="4"/>
        <v>17.716000000000001</v>
      </c>
      <c r="AD46" s="118">
        <f t="shared" si="5"/>
        <v>31.215000000000007</v>
      </c>
    </row>
    <row r="47" spans="1:30" x14ac:dyDescent="0.2">
      <c r="A47" s="131" t="s">
        <v>119</v>
      </c>
      <c r="B47" s="156">
        <v>0</v>
      </c>
      <c r="C47" s="156"/>
      <c r="D47" s="181" t="s">
        <v>131</v>
      </c>
      <c r="E47" s="132"/>
      <c r="F47" s="132"/>
      <c r="G47" s="156">
        <v>0</v>
      </c>
      <c r="H47" s="156"/>
      <c r="I47" s="181" t="s">
        <v>131</v>
      </c>
      <c r="J47" s="132"/>
      <c r="K47" s="132"/>
      <c r="L47" s="180">
        <v>11.600000000000012</v>
      </c>
      <c r="M47" s="156"/>
      <c r="N47" s="181">
        <v>7</v>
      </c>
      <c r="O47" s="132"/>
      <c r="P47" s="132"/>
      <c r="Q47" s="156">
        <v>9.5150000000000006</v>
      </c>
      <c r="R47" s="156"/>
      <c r="S47" s="181">
        <v>9</v>
      </c>
      <c r="T47" s="163"/>
      <c r="U47" s="164"/>
      <c r="V47" s="164"/>
      <c r="W47" s="165"/>
      <c r="X47" s="163"/>
      <c r="Y47" s="164"/>
      <c r="Z47" s="164"/>
      <c r="AA47" s="166"/>
      <c r="AB47" s="107"/>
      <c r="AC47" s="118">
        <f>B47+L47+U47</f>
        <v>11.600000000000012</v>
      </c>
      <c r="AD47" s="118">
        <f>G47+Q47+Y47</f>
        <v>9.5150000000000006</v>
      </c>
    </row>
    <row r="48" spans="1:30" ht="12" customHeight="1" x14ac:dyDescent="0.25">
      <c r="A48" s="134" t="s">
        <v>120</v>
      </c>
      <c r="B48" s="173">
        <v>3055.6</v>
      </c>
      <c r="C48" s="174"/>
      <c r="D48" s="183">
        <v>8785</v>
      </c>
      <c r="E48" s="177"/>
      <c r="F48" s="177"/>
      <c r="G48" s="173">
        <v>3072</v>
      </c>
      <c r="H48" s="174"/>
      <c r="I48" s="183">
        <v>9516</v>
      </c>
      <c r="J48" s="177"/>
      <c r="K48" s="177"/>
      <c r="L48" s="182">
        <v>293.60000000000002</v>
      </c>
      <c r="M48" s="174"/>
      <c r="N48" s="183">
        <v>275</v>
      </c>
      <c r="O48" s="177"/>
      <c r="P48" s="177"/>
      <c r="Q48" s="173">
        <v>229.7</v>
      </c>
      <c r="R48" s="174"/>
      <c r="S48" s="183">
        <v>263</v>
      </c>
      <c r="T48" s="146"/>
      <c r="U48" s="145"/>
      <c r="V48" s="145"/>
      <c r="W48" s="150"/>
      <c r="X48" s="146"/>
      <c r="Y48" s="145"/>
      <c r="Z48" s="145"/>
      <c r="AA48" s="150"/>
      <c r="AB48" s="107"/>
      <c r="AC48" s="120">
        <f>SUM(AC37:AC47)</f>
        <v>3345.8310144999996</v>
      </c>
      <c r="AD48" s="120">
        <f>SUM(AD37:AD47)</f>
        <v>3299.0765672299999</v>
      </c>
    </row>
    <row r="49" spans="1:30" ht="3" customHeight="1" x14ac:dyDescent="0.25">
      <c r="A49" s="144"/>
      <c r="B49" s="145"/>
      <c r="C49" s="145"/>
      <c r="D49" s="146"/>
      <c r="E49" s="146"/>
      <c r="F49" s="146"/>
      <c r="G49" s="145"/>
      <c r="H49" s="145"/>
      <c r="I49" s="146"/>
      <c r="J49" s="146"/>
      <c r="K49" s="146"/>
      <c r="L49" s="145"/>
      <c r="M49" s="145"/>
      <c r="N49" s="146"/>
      <c r="O49" s="146"/>
      <c r="P49" s="146"/>
      <c r="Q49" s="145"/>
      <c r="R49" s="145"/>
      <c r="S49" s="146"/>
      <c r="T49" s="146"/>
      <c r="U49" s="145"/>
      <c r="V49" s="145"/>
      <c r="W49" s="146"/>
      <c r="X49" s="146"/>
      <c r="Y49" s="145"/>
      <c r="Z49" s="145"/>
      <c r="AA49" s="146"/>
      <c r="AB49" s="107"/>
      <c r="AC49" s="127"/>
      <c r="AD49" s="127"/>
    </row>
    <row r="50" spans="1:30" s="110" customFormat="1" ht="9.9499999999999993" customHeight="1" x14ac:dyDescent="0.2">
      <c r="A50" s="219" t="s">
        <v>151</v>
      </c>
      <c r="B50" s="224"/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1"/>
      <c r="AC50" s="225"/>
      <c r="AD50" s="225"/>
    </row>
    <row r="51" spans="1:30" s="110" customFormat="1" ht="9.9499999999999993" customHeight="1" x14ac:dyDescent="0.2">
      <c r="A51" s="222" t="s">
        <v>132</v>
      </c>
      <c r="B51" s="224"/>
      <c r="C51" s="224"/>
      <c r="D51" s="224"/>
      <c r="E51" s="224"/>
      <c r="F51" s="224"/>
      <c r="G51" s="226"/>
      <c r="H51" s="226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1"/>
      <c r="AC51" s="227" t="e">
        <f>#REF!+AC26+AC48</f>
        <v>#REF!</v>
      </c>
      <c r="AD51" s="227" t="e">
        <f>#REF!+AD26+AD48</f>
        <v>#REF!</v>
      </c>
    </row>
    <row r="52" spans="1:30" s="110" customFormat="1" ht="9.9499999999999993" customHeight="1" x14ac:dyDescent="0.2">
      <c r="A52" s="222" t="s">
        <v>136</v>
      </c>
      <c r="B52" s="220"/>
      <c r="C52" s="220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3"/>
      <c r="R52" s="223"/>
      <c r="S52" s="220"/>
      <c r="T52" s="220"/>
      <c r="U52" s="220"/>
      <c r="V52" s="220"/>
      <c r="W52" s="220"/>
      <c r="X52" s="220"/>
      <c r="Y52" s="220"/>
      <c r="Z52" s="220"/>
      <c r="AA52" s="220"/>
      <c r="AB52" s="221"/>
      <c r="AC52" s="221"/>
      <c r="AD52" s="221"/>
    </row>
    <row r="53" spans="1:30" s="110" customFormat="1" ht="9.9499999999999993" customHeight="1" x14ac:dyDescent="0.2">
      <c r="A53" s="222" t="s">
        <v>149</v>
      </c>
      <c r="B53" s="220"/>
      <c r="C53" s="220"/>
      <c r="D53" s="220"/>
      <c r="E53" s="220"/>
      <c r="F53" s="220"/>
      <c r="G53" s="220"/>
      <c r="H53" s="220"/>
      <c r="I53" s="220"/>
      <c r="J53" s="220"/>
      <c r="K53" s="220"/>
      <c r="L53" s="220"/>
      <c r="M53" s="220"/>
      <c r="N53" s="220"/>
      <c r="O53" s="220"/>
      <c r="P53" s="220"/>
      <c r="Q53" s="223"/>
      <c r="R53" s="223"/>
      <c r="S53" s="220"/>
      <c r="T53" s="220"/>
      <c r="U53" s="220"/>
      <c r="V53" s="220"/>
      <c r="W53" s="220"/>
      <c r="X53" s="220"/>
      <c r="Y53" s="220"/>
      <c r="Z53" s="220"/>
      <c r="AA53" s="220"/>
      <c r="AB53" s="221"/>
      <c r="AC53" s="221"/>
      <c r="AD53" s="221"/>
    </row>
    <row r="54" spans="1:30" ht="12.75" customHeight="1" x14ac:dyDescent="0.2">
      <c r="A54" s="107"/>
    </row>
    <row r="55" spans="1:30" ht="12.75" customHeight="1" x14ac:dyDescent="0.2">
      <c r="A55" s="107"/>
    </row>
    <row r="56" spans="1:30" ht="8.1" customHeight="1" x14ac:dyDescent="0.2">
      <c r="A56" s="107"/>
      <c r="AC56" s="108" t="s">
        <v>121</v>
      </c>
      <c r="AD56" s="109"/>
    </row>
    <row r="57" spans="1:30" ht="9.9499999999999993" customHeight="1" x14ac:dyDescent="0.2">
      <c r="A57" s="133"/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AA57" s="123"/>
    </row>
    <row r="58" spans="1:30" ht="15" x14ac:dyDescent="0.25">
      <c r="A58" s="129" t="s">
        <v>3</v>
      </c>
      <c r="Q58" s="121"/>
      <c r="R58" s="121"/>
      <c r="U58" s="122"/>
      <c r="V58" s="122"/>
      <c r="Y58" s="141"/>
      <c r="Z58" s="141"/>
      <c r="AA58" s="143"/>
      <c r="AB58" s="107"/>
      <c r="AC58" s="108" t="s">
        <v>121</v>
      </c>
      <c r="AD58" s="109"/>
    </row>
    <row r="59" spans="1:30" ht="2.25" customHeight="1" x14ac:dyDescent="0.25">
      <c r="A59" s="129"/>
      <c r="Q59" s="121"/>
      <c r="R59" s="121"/>
      <c r="U59" s="122"/>
      <c r="V59" s="122"/>
      <c r="Y59" s="141"/>
      <c r="Z59" s="141"/>
      <c r="AA59" s="143"/>
      <c r="AB59" s="107"/>
      <c r="AC59" s="108"/>
      <c r="AD59" s="109"/>
    </row>
    <row r="60" spans="1:30" ht="12.75" customHeight="1" x14ac:dyDescent="0.2">
      <c r="A60" s="206" t="s">
        <v>135</v>
      </c>
      <c r="B60" s="205" t="s">
        <v>145</v>
      </c>
      <c r="C60" s="203"/>
      <c r="D60" s="205"/>
      <c r="E60" s="205"/>
      <c r="F60" s="205"/>
      <c r="G60" s="205"/>
      <c r="H60" s="203"/>
      <c r="I60" s="205"/>
      <c r="J60" s="142"/>
      <c r="K60" s="142"/>
      <c r="L60" s="205" t="s">
        <v>1</v>
      </c>
      <c r="M60" s="203"/>
      <c r="N60" s="205"/>
      <c r="O60" s="205"/>
      <c r="P60" s="205"/>
      <c r="Q60" s="205"/>
      <c r="R60" s="203"/>
      <c r="S60" s="205"/>
      <c r="T60" s="137"/>
      <c r="U60" s="205" t="s">
        <v>6</v>
      </c>
      <c r="V60" s="203"/>
      <c r="W60" s="205"/>
      <c r="X60" s="205"/>
      <c r="Y60" s="205"/>
      <c r="Z60" s="203"/>
      <c r="AA60" s="205"/>
      <c r="AB60" s="107"/>
      <c r="AC60" s="111" t="s">
        <v>122</v>
      </c>
      <c r="AD60" s="112"/>
    </row>
    <row r="61" spans="1:30" ht="15" x14ac:dyDescent="0.25">
      <c r="A61" s="207"/>
      <c r="B61" s="203">
        <v>2020</v>
      </c>
      <c r="C61" s="203"/>
      <c r="D61" s="203"/>
      <c r="E61" s="203"/>
      <c r="F61" s="136"/>
      <c r="G61" s="205">
        <v>2021</v>
      </c>
      <c r="H61" s="203"/>
      <c r="I61" s="205"/>
      <c r="J61" s="147"/>
      <c r="K61" s="136"/>
      <c r="L61" s="203">
        <v>2020</v>
      </c>
      <c r="M61" s="203"/>
      <c r="N61" s="203"/>
      <c r="O61" s="203"/>
      <c r="P61" s="136"/>
      <c r="Q61" s="205">
        <v>2021</v>
      </c>
      <c r="R61" s="203"/>
      <c r="S61" s="205"/>
      <c r="T61" s="136"/>
      <c r="U61" s="205">
        <v>2020</v>
      </c>
      <c r="V61" s="203"/>
      <c r="W61" s="205"/>
      <c r="X61" s="136"/>
      <c r="Y61" s="205">
        <v>2021</v>
      </c>
      <c r="Z61" s="203"/>
      <c r="AA61" s="205"/>
      <c r="AB61" s="107"/>
      <c r="AC61" s="114">
        <v>2012</v>
      </c>
      <c r="AD61" s="115">
        <v>2013</v>
      </c>
    </row>
    <row r="62" spans="1:30" ht="23.25" x14ac:dyDescent="0.25">
      <c r="A62" s="208"/>
      <c r="B62" s="203" t="s">
        <v>113</v>
      </c>
      <c r="C62" s="203"/>
      <c r="D62" s="204" t="s">
        <v>138</v>
      </c>
      <c r="E62" s="204"/>
      <c r="F62" s="139"/>
      <c r="G62" s="203" t="s">
        <v>113</v>
      </c>
      <c r="H62" s="203"/>
      <c r="I62" s="139" t="s">
        <v>138</v>
      </c>
      <c r="J62" s="139"/>
      <c r="K62" s="139"/>
      <c r="L62" s="203" t="s">
        <v>113</v>
      </c>
      <c r="M62" s="203"/>
      <c r="N62" s="139" t="s">
        <v>124</v>
      </c>
      <c r="O62" s="139"/>
      <c r="P62" s="138"/>
      <c r="Q62" s="203" t="s">
        <v>113</v>
      </c>
      <c r="R62" s="203"/>
      <c r="S62" s="139" t="s">
        <v>124</v>
      </c>
      <c r="T62" s="138"/>
      <c r="U62" s="138" t="s">
        <v>113</v>
      </c>
      <c r="V62" s="151"/>
      <c r="W62" s="139" t="s">
        <v>126</v>
      </c>
      <c r="X62" s="139"/>
      <c r="Y62" s="203" t="s">
        <v>113</v>
      </c>
      <c r="Z62" s="203"/>
      <c r="AA62" s="139" t="s">
        <v>126</v>
      </c>
      <c r="AB62" s="107"/>
      <c r="AC62" s="116" t="s">
        <v>113</v>
      </c>
      <c r="AD62" s="116" t="s">
        <v>113</v>
      </c>
    </row>
    <row r="63" spans="1:30" ht="22.5" x14ac:dyDescent="0.2">
      <c r="A63" s="131" t="s">
        <v>137</v>
      </c>
      <c r="B63" s="156">
        <v>187.8</v>
      </c>
      <c r="C63" s="156"/>
      <c r="D63" s="172">
        <v>6</v>
      </c>
      <c r="E63" s="132"/>
      <c r="F63" s="132"/>
      <c r="G63" s="156">
        <v>266.3</v>
      </c>
      <c r="H63" s="156"/>
      <c r="I63" s="184">
        <v>7</v>
      </c>
      <c r="J63" s="132"/>
      <c r="K63" s="132"/>
      <c r="L63" s="156">
        <v>273.2</v>
      </c>
      <c r="M63" s="156"/>
      <c r="N63" s="184">
        <v>7</v>
      </c>
      <c r="O63" s="132"/>
      <c r="P63" s="132"/>
      <c r="Q63" s="156">
        <v>0</v>
      </c>
      <c r="R63" s="156"/>
      <c r="S63" s="172" t="s">
        <v>131</v>
      </c>
      <c r="T63" s="132"/>
      <c r="U63" s="156">
        <v>20.100000000000001</v>
      </c>
      <c r="V63" s="156"/>
      <c r="W63" s="184">
        <v>22</v>
      </c>
      <c r="X63" s="132"/>
      <c r="Y63" s="156">
        <v>13.8</v>
      </c>
      <c r="Z63" s="156"/>
      <c r="AA63" s="184">
        <v>19</v>
      </c>
      <c r="AB63" s="107"/>
      <c r="AC63" s="118">
        <f t="shared" ref="AC63:AC72" si="6">B63+L63+U63</f>
        <v>481.1</v>
      </c>
      <c r="AD63" s="118">
        <f t="shared" ref="AD63:AD72" si="7">G63+Q63+Y63</f>
        <v>280.10000000000002</v>
      </c>
    </row>
    <row r="64" spans="1:30" ht="12.95" customHeight="1" x14ac:dyDescent="0.2">
      <c r="A64" s="131" t="s">
        <v>114</v>
      </c>
      <c r="B64" s="156">
        <v>319.89999999999998</v>
      </c>
      <c r="C64" s="156"/>
      <c r="D64" s="172">
        <v>2</v>
      </c>
      <c r="E64" s="132"/>
      <c r="F64" s="132"/>
      <c r="G64" s="156">
        <v>0</v>
      </c>
      <c r="H64" s="156"/>
      <c r="I64" s="172" t="s">
        <v>131</v>
      </c>
      <c r="J64" s="132"/>
      <c r="K64" s="132"/>
      <c r="L64" s="156">
        <v>3.5</v>
      </c>
      <c r="M64" s="156"/>
      <c r="N64" s="184">
        <v>2</v>
      </c>
      <c r="O64" s="132"/>
      <c r="P64" s="132"/>
      <c r="Q64" s="156">
        <v>24.3</v>
      </c>
      <c r="R64" s="156"/>
      <c r="S64" s="184">
        <v>1</v>
      </c>
      <c r="T64" s="132"/>
      <c r="U64" s="156">
        <v>32.799999999999997</v>
      </c>
      <c r="V64" s="156"/>
      <c r="W64" s="184">
        <v>8</v>
      </c>
      <c r="X64" s="132"/>
      <c r="Y64" s="156">
        <v>26.5</v>
      </c>
      <c r="Z64" s="156"/>
      <c r="AA64" s="184">
        <v>9</v>
      </c>
      <c r="AB64" s="107"/>
      <c r="AC64" s="118">
        <f t="shared" si="6"/>
        <v>356.2</v>
      </c>
      <c r="AD64" s="118">
        <f t="shared" si="7"/>
        <v>50.8</v>
      </c>
    </row>
    <row r="65" spans="1:30" ht="12.95" customHeight="1" x14ac:dyDescent="0.2">
      <c r="A65" s="131" t="s">
        <v>115</v>
      </c>
      <c r="B65" s="156">
        <v>1405.7</v>
      </c>
      <c r="C65" s="156"/>
      <c r="D65" s="172">
        <v>24</v>
      </c>
      <c r="E65" s="132"/>
      <c r="F65" s="132"/>
      <c r="G65" s="156">
        <v>697.9</v>
      </c>
      <c r="H65" s="156"/>
      <c r="I65" s="184">
        <v>15</v>
      </c>
      <c r="J65" s="132"/>
      <c r="K65" s="132"/>
      <c r="L65" s="156">
        <v>186.3</v>
      </c>
      <c r="M65" s="156"/>
      <c r="N65" s="184">
        <v>14</v>
      </c>
      <c r="O65" s="132"/>
      <c r="P65" s="132"/>
      <c r="Q65" s="156">
        <v>0.7</v>
      </c>
      <c r="R65" s="156"/>
      <c r="S65" s="184">
        <v>1</v>
      </c>
      <c r="T65" s="132"/>
      <c r="U65" s="156">
        <v>26.5</v>
      </c>
      <c r="V65" s="156"/>
      <c r="W65" s="184">
        <v>20</v>
      </c>
      <c r="X65" s="132"/>
      <c r="Y65" s="156">
        <v>18.100000000000001</v>
      </c>
      <c r="Z65" s="156"/>
      <c r="AA65" s="184">
        <v>16</v>
      </c>
      <c r="AB65" s="107"/>
      <c r="AC65" s="118">
        <f t="shared" si="6"/>
        <v>1618.5</v>
      </c>
      <c r="AD65" s="118">
        <f t="shared" si="7"/>
        <v>716.7</v>
      </c>
    </row>
    <row r="66" spans="1:30" ht="12.95" customHeight="1" x14ac:dyDescent="0.2">
      <c r="A66" s="131" t="s">
        <v>116</v>
      </c>
      <c r="B66" s="156">
        <v>589.6</v>
      </c>
      <c r="C66" s="156"/>
      <c r="D66" s="172">
        <v>13</v>
      </c>
      <c r="E66" s="132"/>
      <c r="F66" s="132"/>
      <c r="G66" s="156">
        <v>847.6</v>
      </c>
      <c r="H66" s="156"/>
      <c r="I66" s="184">
        <v>15</v>
      </c>
      <c r="J66" s="132"/>
      <c r="K66" s="132"/>
      <c r="L66" s="185">
        <v>6.3</v>
      </c>
      <c r="M66" s="185"/>
      <c r="N66" s="184">
        <v>2</v>
      </c>
      <c r="O66" s="132"/>
      <c r="P66" s="132"/>
      <c r="Q66" s="156">
        <v>0.8</v>
      </c>
      <c r="R66" s="156"/>
      <c r="S66" s="184">
        <v>1</v>
      </c>
      <c r="T66" s="132"/>
      <c r="U66" s="156">
        <v>26.7</v>
      </c>
      <c r="V66" s="156"/>
      <c r="W66" s="184">
        <v>15</v>
      </c>
      <c r="X66" s="132"/>
      <c r="Y66" s="156">
        <v>13.7</v>
      </c>
      <c r="Z66" s="156"/>
      <c r="AA66" s="184">
        <v>15</v>
      </c>
      <c r="AB66" s="107"/>
      <c r="AC66" s="118">
        <f t="shared" si="6"/>
        <v>622.6</v>
      </c>
      <c r="AD66" s="118">
        <f t="shared" si="7"/>
        <v>862.1</v>
      </c>
    </row>
    <row r="67" spans="1:30" ht="12.95" customHeight="1" x14ac:dyDescent="0.2">
      <c r="A67" s="131" t="s">
        <v>127</v>
      </c>
      <c r="B67" s="156">
        <v>356.6</v>
      </c>
      <c r="C67" s="156"/>
      <c r="D67" s="172">
        <v>3</v>
      </c>
      <c r="E67" s="132"/>
      <c r="F67" s="132"/>
      <c r="G67" s="156">
        <v>1633.8</v>
      </c>
      <c r="H67" s="156"/>
      <c r="I67" s="184">
        <v>7</v>
      </c>
      <c r="J67" s="132"/>
      <c r="K67" s="132"/>
      <c r="L67" s="156">
        <v>5.3</v>
      </c>
      <c r="M67" s="156"/>
      <c r="N67" s="184">
        <v>1</v>
      </c>
      <c r="O67" s="132"/>
      <c r="P67" s="132"/>
      <c r="Q67" s="156">
        <v>18</v>
      </c>
      <c r="R67" s="156"/>
      <c r="S67" s="184">
        <v>4</v>
      </c>
      <c r="T67" s="132"/>
      <c r="U67" s="156">
        <v>15.4</v>
      </c>
      <c r="V67" s="156"/>
      <c r="W67" s="184">
        <v>10</v>
      </c>
      <c r="X67" s="132"/>
      <c r="Y67" s="156">
        <v>21.3</v>
      </c>
      <c r="Z67" s="156"/>
      <c r="AA67" s="184">
        <v>8</v>
      </c>
      <c r="AB67" s="107"/>
      <c r="AC67" s="118">
        <f t="shared" si="6"/>
        <v>377.3</v>
      </c>
      <c r="AD67" s="118">
        <f t="shared" si="7"/>
        <v>1673.1</v>
      </c>
    </row>
    <row r="68" spans="1:30" ht="12.95" customHeight="1" x14ac:dyDescent="0.2">
      <c r="A68" s="131" t="s">
        <v>117</v>
      </c>
      <c r="B68" s="156">
        <v>0</v>
      </c>
      <c r="C68" s="156"/>
      <c r="D68" s="172" t="s">
        <v>131</v>
      </c>
      <c r="E68" s="132"/>
      <c r="F68" s="132"/>
      <c r="G68" s="156">
        <v>2.5</v>
      </c>
      <c r="H68" s="156"/>
      <c r="I68" s="172">
        <v>1</v>
      </c>
      <c r="J68" s="132"/>
      <c r="K68" s="132"/>
      <c r="L68" s="156">
        <v>0</v>
      </c>
      <c r="M68" s="156"/>
      <c r="N68" s="172" t="s">
        <v>131</v>
      </c>
      <c r="O68" s="132"/>
      <c r="P68" s="132"/>
      <c r="Q68" s="156">
        <v>0</v>
      </c>
      <c r="R68" s="156"/>
      <c r="S68" s="172" t="s">
        <v>131</v>
      </c>
      <c r="T68" s="132"/>
      <c r="U68" s="156">
        <v>7.8</v>
      </c>
      <c r="V68" s="156"/>
      <c r="W68" s="184">
        <v>6</v>
      </c>
      <c r="X68" s="132"/>
      <c r="Y68" s="156">
        <v>2.8</v>
      </c>
      <c r="Z68" s="156"/>
      <c r="AA68" s="184">
        <v>4</v>
      </c>
      <c r="AB68" s="107"/>
      <c r="AC68" s="118">
        <f t="shared" si="6"/>
        <v>7.8</v>
      </c>
      <c r="AD68" s="118">
        <f t="shared" si="7"/>
        <v>5.3</v>
      </c>
    </row>
    <row r="69" spans="1:30" ht="22.5" x14ac:dyDescent="0.2">
      <c r="A69" s="131" t="s">
        <v>130</v>
      </c>
      <c r="B69" s="156">
        <v>0</v>
      </c>
      <c r="C69" s="156"/>
      <c r="D69" s="172" t="s">
        <v>131</v>
      </c>
      <c r="E69" s="132"/>
      <c r="F69" s="132"/>
      <c r="G69" s="156">
        <v>0</v>
      </c>
      <c r="H69" s="156"/>
      <c r="I69" s="172" t="s">
        <v>131</v>
      </c>
      <c r="J69" s="132"/>
      <c r="K69" s="132"/>
      <c r="L69" s="156">
        <v>0</v>
      </c>
      <c r="M69" s="156"/>
      <c r="N69" s="172" t="s">
        <v>131</v>
      </c>
      <c r="O69" s="132"/>
      <c r="P69" s="132"/>
      <c r="Q69" s="156">
        <v>0</v>
      </c>
      <c r="R69" s="156"/>
      <c r="S69" s="172" t="s">
        <v>131</v>
      </c>
      <c r="T69" s="132"/>
      <c r="U69" s="156">
        <v>6.6</v>
      </c>
      <c r="V69" s="156"/>
      <c r="W69" s="184">
        <v>3</v>
      </c>
      <c r="X69" s="132"/>
      <c r="Y69" s="156">
        <v>1.1000000000000001</v>
      </c>
      <c r="Z69" s="156"/>
      <c r="AA69" s="184">
        <v>2</v>
      </c>
      <c r="AB69" s="107"/>
      <c r="AC69" s="118"/>
      <c r="AD69" s="118"/>
    </row>
    <row r="70" spans="1:30" ht="12.95" customHeight="1" x14ac:dyDescent="0.2">
      <c r="A70" s="131" t="s">
        <v>118</v>
      </c>
      <c r="B70" s="156">
        <v>7820.4</v>
      </c>
      <c r="C70" s="156"/>
      <c r="D70" s="172">
        <v>12</v>
      </c>
      <c r="E70" s="132"/>
      <c r="F70" s="132"/>
      <c r="G70" s="156">
        <v>1356.9</v>
      </c>
      <c r="H70" s="156"/>
      <c r="I70" s="184">
        <v>5</v>
      </c>
      <c r="J70" s="132"/>
      <c r="K70" s="132"/>
      <c r="L70" s="156">
        <v>29.1</v>
      </c>
      <c r="M70" s="156"/>
      <c r="N70" s="184">
        <v>4</v>
      </c>
      <c r="O70" s="132"/>
      <c r="P70" s="132"/>
      <c r="Q70" s="156">
        <v>86</v>
      </c>
      <c r="R70" s="156"/>
      <c r="S70" s="184">
        <v>10</v>
      </c>
      <c r="T70" s="132"/>
      <c r="U70" s="156">
        <v>15.8</v>
      </c>
      <c r="V70" s="156"/>
      <c r="W70" s="184">
        <v>18</v>
      </c>
      <c r="X70" s="132"/>
      <c r="Y70" s="156">
        <v>8.3000000000000007</v>
      </c>
      <c r="Z70" s="156"/>
      <c r="AA70" s="184">
        <v>10</v>
      </c>
      <c r="AB70" s="107"/>
      <c r="AC70" s="118">
        <f t="shared" si="6"/>
        <v>7865.3</v>
      </c>
      <c r="AD70" s="118">
        <f t="shared" si="7"/>
        <v>1451.2</v>
      </c>
    </row>
    <row r="71" spans="1:30" ht="12.95" customHeight="1" x14ac:dyDescent="0.2">
      <c r="A71" s="131" t="s">
        <v>128</v>
      </c>
      <c r="B71" s="156">
        <v>1025.5999999999999</v>
      </c>
      <c r="C71" s="156"/>
      <c r="D71" s="172">
        <v>7</v>
      </c>
      <c r="E71" s="132"/>
      <c r="F71" s="132"/>
      <c r="G71" s="156">
        <v>1377.2</v>
      </c>
      <c r="H71" s="156"/>
      <c r="I71" s="184">
        <v>10</v>
      </c>
      <c r="J71" s="132"/>
      <c r="K71" s="132"/>
      <c r="L71" s="156">
        <v>47.9</v>
      </c>
      <c r="M71" s="156"/>
      <c r="N71" s="184">
        <v>5</v>
      </c>
      <c r="O71" s="132"/>
      <c r="P71" s="132"/>
      <c r="Q71" s="156">
        <v>46</v>
      </c>
      <c r="R71" s="156"/>
      <c r="S71" s="184">
        <v>2</v>
      </c>
      <c r="T71" s="132"/>
      <c r="U71" s="156">
        <v>17.2</v>
      </c>
      <c r="V71" s="156"/>
      <c r="W71" s="184">
        <v>12</v>
      </c>
      <c r="X71" s="132"/>
      <c r="Y71" s="156">
        <v>9.8000000000000007</v>
      </c>
      <c r="Z71" s="156"/>
      <c r="AA71" s="184">
        <v>11</v>
      </c>
      <c r="AB71" s="107"/>
      <c r="AC71" s="118">
        <f t="shared" si="6"/>
        <v>1090.7</v>
      </c>
      <c r="AD71" s="118">
        <f t="shared" si="7"/>
        <v>1433</v>
      </c>
    </row>
    <row r="72" spans="1:30" ht="21.95" customHeight="1" x14ac:dyDescent="0.2">
      <c r="A72" s="131" t="s">
        <v>129</v>
      </c>
      <c r="B72" s="156">
        <v>560.79999999999995</v>
      </c>
      <c r="C72" s="156"/>
      <c r="D72" s="172">
        <v>10</v>
      </c>
      <c r="E72" s="132"/>
      <c r="F72" s="132"/>
      <c r="G72" s="156">
        <v>220</v>
      </c>
      <c r="H72" s="156"/>
      <c r="I72" s="184">
        <v>2</v>
      </c>
      <c r="J72" s="132"/>
      <c r="K72" s="132"/>
      <c r="L72" s="156">
        <v>56.6</v>
      </c>
      <c r="M72" s="156"/>
      <c r="N72" s="184">
        <v>5</v>
      </c>
      <c r="O72" s="132"/>
      <c r="P72" s="132"/>
      <c r="Q72" s="156">
        <v>7.6</v>
      </c>
      <c r="R72" s="156"/>
      <c r="S72" s="184">
        <v>2</v>
      </c>
      <c r="T72" s="132"/>
      <c r="U72" s="156">
        <v>16.899999999999999</v>
      </c>
      <c r="V72" s="156"/>
      <c r="W72" s="184">
        <v>11</v>
      </c>
      <c r="X72" s="132"/>
      <c r="Y72" s="156">
        <v>14.9</v>
      </c>
      <c r="Z72" s="156"/>
      <c r="AA72" s="184">
        <v>13</v>
      </c>
      <c r="AB72" s="107"/>
      <c r="AC72" s="118">
        <f t="shared" si="6"/>
        <v>634.29999999999995</v>
      </c>
      <c r="AD72" s="118">
        <f t="shared" si="7"/>
        <v>242.5</v>
      </c>
    </row>
    <row r="73" spans="1:30" x14ac:dyDescent="0.2">
      <c r="A73" s="131" t="s">
        <v>119</v>
      </c>
      <c r="B73" s="156">
        <v>0</v>
      </c>
      <c r="C73" s="156"/>
      <c r="D73" s="172" t="s">
        <v>131</v>
      </c>
      <c r="E73" s="132"/>
      <c r="F73" s="132"/>
      <c r="G73" s="156">
        <v>0</v>
      </c>
      <c r="H73" s="156"/>
      <c r="I73" s="172" t="s">
        <v>131</v>
      </c>
      <c r="J73" s="132"/>
      <c r="K73" s="132"/>
      <c r="L73" s="156">
        <v>0</v>
      </c>
      <c r="M73" s="156"/>
      <c r="N73" s="172" t="s">
        <v>131</v>
      </c>
      <c r="O73" s="132"/>
      <c r="P73" s="132"/>
      <c r="Q73" s="156">
        <v>0</v>
      </c>
      <c r="R73" s="156"/>
      <c r="S73" s="172" t="s">
        <v>131</v>
      </c>
      <c r="T73" s="132"/>
      <c r="U73" s="156">
        <v>0</v>
      </c>
      <c r="V73" s="156"/>
      <c r="W73" s="172" t="s">
        <v>131</v>
      </c>
      <c r="X73" s="132"/>
      <c r="Y73" s="156">
        <v>4.5</v>
      </c>
      <c r="Z73" s="156"/>
      <c r="AA73" s="184">
        <v>3</v>
      </c>
      <c r="AB73" s="107"/>
      <c r="AC73" s="118">
        <f>B73+L73+U73</f>
        <v>0</v>
      </c>
      <c r="AD73" s="118">
        <f>G73+Q73+Y73</f>
        <v>4.5</v>
      </c>
    </row>
    <row r="74" spans="1:30" ht="12" customHeight="1" x14ac:dyDescent="0.25">
      <c r="A74" s="134" t="s">
        <v>120</v>
      </c>
      <c r="B74" s="173">
        <v>12266.5</v>
      </c>
      <c r="C74" s="174"/>
      <c r="D74" s="178">
        <v>77</v>
      </c>
      <c r="E74" s="177"/>
      <c r="F74" s="177"/>
      <c r="G74" s="173">
        <v>6402.1</v>
      </c>
      <c r="H74" s="174"/>
      <c r="I74" s="186">
        <v>62</v>
      </c>
      <c r="J74" s="177"/>
      <c r="K74" s="177"/>
      <c r="L74" s="173">
        <v>608.20000000000005</v>
      </c>
      <c r="M74" s="174"/>
      <c r="N74" s="186">
        <v>40</v>
      </c>
      <c r="O74" s="177"/>
      <c r="P74" s="177"/>
      <c r="Q74" s="173">
        <v>183.3</v>
      </c>
      <c r="R74" s="174"/>
      <c r="S74" s="186">
        <v>21</v>
      </c>
      <c r="T74" s="177"/>
      <c r="U74" s="173">
        <v>185.8</v>
      </c>
      <c r="V74" s="174"/>
      <c r="W74" s="186">
        <v>125</v>
      </c>
      <c r="X74" s="177"/>
      <c r="Y74" s="173">
        <v>134.69999999999999</v>
      </c>
      <c r="Z74" s="174"/>
      <c r="AA74" s="186">
        <v>110</v>
      </c>
      <c r="AB74" s="107"/>
      <c r="AC74" s="120">
        <f>SUM(AC63:AC73)</f>
        <v>13053.800000000001</v>
      </c>
      <c r="AD74" s="120">
        <f>SUM(AD63:AD73)</f>
        <v>6719.3</v>
      </c>
    </row>
    <row r="75" spans="1:30" ht="3" customHeight="1" x14ac:dyDescent="0.25">
      <c r="A75" s="144"/>
      <c r="B75" s="145"/>
      <c r="C75" s="145"/>
      <c r="D75" s="146"/>
      <c r="E75" s="146"/>
      <c r="F75" s="146"/>
      <c r="G75" s="145"/>
      <c r="H75" s="145"/>
      <c r="I75" s="146"/>
      <c r="J75" s="146"/>
      <c r="K75" s="146"/>
      <c r="L75" s="145"/>
      <c r="M75" s="145"/>
      <c r="N75" s="146"/>
      <c r="O75" s="146"/>
      <c r="P75" s="146"/>
      <c r="Q75" s="145"/>
      <c r="R75" s="145"/>
      <c r="S75" s="146"/>
      <c r="T75" s="146"/>
      <c r="U75" s="145"/>
      <c r="V75" s="145"/>
      <c r="W75" s="146"/>
      <c r="X75" s="146"/>
      <c r="Y75" s="145"/>
      <c r="Z75" s="145"/>
      <c r="AA75" s="146"/>
      <c r="AB75" s="107"/>
      <c r="AC75" s="127"/>
      <c r="AD75" s="127"/>
    </row>
    <row r="76" spans="1:30" s="110" customFormat="1" ht="9.9499999999999993" customHeight="1" x14ac:dyDescent="0.2">
      <c r="A76" s="219" t="s">
        <v>143</v>
      </c>
      <c r="B76" s="224"/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1"/>
      <c r="AC76" s="225"/>
      <c r="AD76" s="225"/>
    </row>
    <row r="77" spans="1:30" s="110" customFormat="1" ht="9.9499999999999993" customHeight="1" x14ac:dyDescent="0.2">
      <c r="A77" s="222" t="s">
        <v>132</v>
      </c>
      <c r="B77" s="224"/>
      <c r="C77" s="224"/>
      <c r="D77" s="224"/>
      <c r="E77" s="224"/>
      <c r="F77" s="224"/>
      <c r="G77" s="226"/>
      <c r="H77" s="226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1"/>
      <c r="AC77" s="227" t="e">
        <f>AC26+#REF!+AC74</f>
        <v>#REF!</v>
      </c>
      <c r="AD77" s="227" t="e">
        <f>AD26+#REF!+AD74</f>
        <v>#REF!</v>
      </c>
    </row>
    <row r="78" spans="1:30" s="110" customFormat="1" ht="9.9499999999999993" customHeight="1" x14ac:dyDescent="0.2">
      <c r="A78" s="222" t="s">
        <v>136</v>
      </c>
      <c r="B78" s="220"/>
      <c r="C78" s="220"/>
      <c r="D78" s="220"/>
      <c r="E78" s="220"/>
      <c r="F78" s="220"/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Q78" s="223"/>
      <c r="R78" s="223"/>
      <c r="S78" s="220"/>
      <c r="T78" s="220"/>
      <c r="U78" s="220"/>
      <c r="V78" s="220"/>
      <c r="W78" s="220"/>
      <c r="X78" s="220"/>
      <c r="Y78" s="220"/>
      <c r="Z78" s="220"/>
      <c r="AA78" s="220"/>
      <c r="AB78" s="221"/>
      <c r="AC78" s="221"/>
      <c r="AD78" s="221"/>
    </row>
    <row r="79" spans="1:30" s="110" customFormat="1" ht="9.9499999999999993" customHeight="1" x14ac:dyDescent="0.2">
      <c r="A79" s="220" t="s">
        <v>142</v>
      </c>
      <c r="B79" s="224"/>
      <c r="C79" s="224"/>
      <c r="D79" s="224"/>
      <c r="E79" s="224"/>
      <c r="F79" s="224"/>
      <c r="G79" s="224"/>
      <c r="H79" s="224"/>
      <c r="I79" s="228"/>
      <c r="J79" s="228"/>
      <c r="K79" s="228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1"/>
      <c r="AC79" s="221"/>
      <c r="AD79" s="221"/>
    </row>
    <row r="80" spans="1:30" ht="7.5" customHeight="1" x14ac:dyDescent="0.2"/>
    <row r="81" spans="1:30" ht="7.5" customHeight="1" x14ac:dyDescent="0.2"/>
    <row r="82" spans="1:30" ht="24" customHeight="1" x14ac:dyDescent="0.2">
      <c r="A82" s="206" t="s">
        <v>135</v>
      </c>
      <c r="B82" s="216" t="s">
        <v>148</v>
      </c>
      <c r="C82" s="216"/>
      <c r="D82" s="216"/>
      <c r="E82" s="216"/>
      <c r="F82" s="216"/>
      <c r="G82" s="216"/>
      <c r="H82" s="216"/>
      <c r="I82" s="216"/>
      <c r="J82" s="142"/>
      <c r="K82" s="142"/>
      <c r="L82" s="205" t="s">
        <v>139</v>
      </c>
      <c r="M82" s="203"/>
      <c r="N82" s="205"/>
      <c r="O82" s="205"/>
      <c r="P82" s="205"/>
      <c r="Q82" s="205"/>
      <c r="R82" s="203"/>
      <c r="S82" s="205"/>
      <c r="T82" s="136"/>
      <c r="U82" s="202"/>
      <c r="V82" s="202"/>
      <c r="W82" s="202"/>
      <c r="X82" s="202"/>
      <c r="Y82" s="202"/>
      <c r="Z82" s="202"/>
      <c r="AA82" s="202"/>
      <c r="AB82" s="107"/>
      <c r="AC82" s="111" t="s">
        <v>122</v>
      </c>
      <c r="AD82" s="112"/>
    </row>
    <row r="83" spans="1:30" ht="15" x14ac:dyDescent="0.25">
      <c r="A83" s="207"/>
      <c r="B83" s="203">
        <v>2020</v>
      </c>
      <c r="C83" s="203"/>
      <c r="D83" s="203"/>
      <c r="E83" s="203"/>
      <c r="F83" s="136"/>
      <c r="G83" s="205">
        <v>2021</v>
      </c>
      <c r="H83" s="203"/>
      <c r="I83" s="205"/>
      <c r="J83" s="157"/>
      <c r="K83" s="136"/>
      <c r="L83" s="203">
        <v>2020</v>
      </c>
      <c r="M83" s="203"/>
      <c r="N83" s="203"/>
      <c r="O83" s="203"/>
      <c r="P83" s="136"/>
      <c r="Q83" s="205">
        <v>2021</v>
      </c>
      <c r="R83" s="203"/>
      <c r="S83" s="205"/>
      <c r="T83" s="136"/>
      <c r="U83" s="202"/>
      <c r="V83" s="202"/>
      <c r="W83" s="202"/>
      <c r="X83" s="136"/>
      <c r="Y83" s="202"/>
      <c r="Z83" s="202"/>
      <c r="AA83" s="202"/>
      <c r="AB83" s="107"/>
      <c r="AC83" s="114">
        <v>2012</v>
      </c>
      <c r="AD83" s="115">
        <v>2013</v>
      </c>
    </row>
    <row r="84" spans="1:30" ht="24" customHeight="1" x14ac:dyDescent="0.25">
      <c r="A84" s="208"/>
      <c r="B84" s="203" t="s">
        <v>113</v>
      </c>
      <c r="C84" s="203"/>
      <c r="D84" s="204" t="s">
        <v>140</v>
      </c>
      <c r="E84" s="204"/>
      <c r="F84" s="158"/>
      <c r="G84" s="203" t="s">
        <v>113</v>
      </c>
      <c r="H84" s="203"/>
      <c r="I84" s="204" t="s">
        <v>140</v>
      </c>
      <c r="J84" s="204"/>
      <c r="K84" s="158"/>
      <c r="L84" s="203" t="s">
        <v>113</v>
      </c>
      <c r="M84" s="203"/>
      <c r="N84" s="158" t="s">
        <v>141</v>
      </c>
      <c r="O84" s="158"/>
      <c r="P84" s="159"/>
      <c r="Q84" s="203" t="s">
        <v>113</v>
      </c>
      <c r="R84" s="203"/>
      <c r="S84" s="167" t="s">
        <v>141</v>
      </c>
      <c r="T84" s="157"/>
      <c r="U84" s="157"/>
      <c r="V84" s="157"/>
      <c r="W84" s="149"/>
      <c r="X84" s="149"/>
      <c r="Y84" s="202"/>
      <c r="Z84" s="202"/>
      <c r="AA84" s="149"/>
      <c r="AB84" s="107"/>
      <c r="AC84" s="116" t="s">
        <v>113</v>
      </c>
      <c r="AD84" s="116" t="s">
        <v>113</v>
      </c>
    </row>
    <row r="85" spans="1:30" ht="22.5" x14ac:dyDescent="0.2">
      <c r="A85" s="131" t="s">
        <v>137</v>
      </c>
      <c r="B85" s="156">
        <v>0</v>
      </c>
      <c r="C85" s="156"/>
      <c r="D85" s="181" t="s">
        <v>131</v>
      </c>
      <c r="E85" s="132"/>
      <c r="F85" s="132"/>
      <c r="G85" s="156">
        <v>0</v>
      </c>
      <c r="H85" s="156"/>
      <c r="I85" s="181" t="s">
        <v>131</v>
      </c>
      <c r="J85" s="132"/>
      <c r="K85" s="132"/>
      <c r="L85" s="180">
        <v>0</v>
      </c>
      <c r="M85" s="156"/>
      <c r="N85" s="184"/>
      <c r="O85" s="132"/>
      <c r="P85" s="132"/>
      <c r="Q85" s="187" t="s">
        <v>131</v>
      </c>
      <c r="R85" s="156"/>
      <c r="S85" s="184"/>
      <c r="T85" s="163"/>
      <c r="U85" s="164"/>
      <c r="V85" s="164"/>
      <c r="W85" s="165"/>
      <c r="X85" s="163"/>
      <c r="Y85" s="164"/>
      <c r="Z85" s="164"/>
      <c r="AA85" s="166"/>
      <c r="AB85" s="107"/>
      <c r="AC85" s="118">
        <f t="shared" ref="AC85:AC90" si="8">B85+L85+U85</f>
        <v>0</v>
      </c>
      <c r="AD85" s="118" t="e">
        <f t="shared" ref="AD85:AD90" si="9">G85+Q85+Y85</f>
        <v>#VALUE!</v>
      </c>
    </row>
    <row r="86" spans="1:30" ht="12.95" customHeight="1" x14ac:dyDescent="0.2">
      <c r="A86" s="131" t="s">
        <v>114</v>
      </c>
      <c r="B86" s="156">
        <v>0</v>
      </c>
      <c r="C86" s="156"/>
      <c r="D86" s="181" t="s">
        <v>131</v>
      </c>
      <c r="E86" s="132"/>
      <c r="F86" s="132"/>
      <c r="G86" s="156">
        <v>0</v>
      </c>
      <c r="H86" s="156"/>
      <c r="I86" s="181" t="s">
        <v>131</v>
      </c>
      <c r="J86" s="132"/>
      <c r="K86" s="132"/>
      <c r="L86" s="180">
        <v>0</v>
      </c>
      <c r="M86" s="156"/>
      <c r="N86" s="184"/>
      <c r="O86" s="132"/>
      <c r="P86" s="132"/>
      <c r="Q86" s="187" t="s">
        <v>131</v>
      </c>
      <c r="R86" s="156"/>
      <c r="S86" s="184"/>
      <c r="T86" s="163"/>
      <c r="U86" s="164"/>
      <c r="V86" s="164"/>
      <c r="W86" s="165"/>
      <c r="X86" s="163"/>
      <c r="Y86" s="164"/>
      <c r="Z86" s="164"/>
      <c r="AA86" s="166"/>
      <c r="AB86" s="107"/>
      <c r="AC86" s="118">
        <f t="shared" si="8"/>
        <v>0</v>
      </c>
      <c r="AD86" s="118" t="e">
        <f t="shared" si="9"/>
        <v>#VALUE!</v>
      </c>
    </row>
    <row r="87" spans="1:30" ht="12.95" customHeight="1" x14ac:dyDescent="0.2">
      <c r="A87" s="131" t="s">
        <v>115</v>
      </c>
      <c r="B87" s="156">
        <v>0</v>
      </c>
      <c r="C87" s="156"/>
      <c r="D87" s="181" t="s">
        <v>131</v>
      </c>
      <c r="E87" s="132"/>
      <c r="F87" s="132"/>
      <c r="G87" s="156">
        <v>0</v>
      </c>
      <c r="H87" s="156"/>
      <c r="I87" s="181" t="s">
        <v>131</v>
      </c>
      <c r="J87" s="132"/>
      <c r="K87" s="132"/>
      <c r="L87" s="180">
        <v>0</v>
      </c>
      <c r="M87" s="156"/>
      <c r="N87" s="184"/>
      <c r="O87" s="132"/>
      <c r="P87" s="132"/>
      <c r="Q87" s="180">
        <v>38.9</v>
      </c>
      <c r="R87" s="156"/>
      <c r="S87" s="184"/>
      <c r="T87" s="163"/>
      <c r="U87" s="164"/>
      <c r="V87" s="164"/>
      <c r="W87" s="165"/>
      <c r="X87" s="163"/>
      <c r="Y87" s="164"/>
      <c r="Z87" s="164"/>
      <c r="AA87" s="166"/>
      <c r="AB87" s="107"/>
      <c r="AC87" s="118">
        <f t="shared" si="8"/>
        <v>0</v>
      </c>
      <c r="AD87" s="118">
        <f t="shared" si="9"/>
        <v>38.9</v>
      </c>
    </row>
    <row r="88" spans="1:30" ht="12.95" customHeight="1" x14ac:dyDescent="0.2">
      <c r="A88" s="131" t="s">
        <v>116</v>
      </c>
      <c r="B88" s="156">
        <v>1709.7</v>
      </c>
      <c r="C88" s="156"/>
      <c r="D88" s="181">
        <v>4475</v>
      </c>
      <c r="E88" s="132"/>
      <c r="F88" s="132"/>
      <c r="G88" s="156">
        <v>5789.8</v>
      </c>
      <c r="H88" s="156"/>
      <c r="I88" s="181">
        <v>9513</v>
      </c>
      <c r="J88" s="132"/>
      <c r="K88" s="132"/>
      <c r="L88" s="180">
        <v>0</v>
      </c>
      <c r="M88" s="185"/>
      <c r="N88" s="184"/>
      <c r="O88" s="132"/>
      <c r="P88" s="132"/>
      <c r="Q88" s="187" t="s">
        <v>131</v>
      </c>
      <c r="R88" s="156"/>
      <c r="S88" s="184"/>
      <c r="T88" s="163"/>
      <c r="U88" s="164"/>
      <c r="V88" s="164"/>
      <c r="W88" s="165"/>
      <c r="X88" s="163"/>
      <c r="Y88" s="164"/>
      <c r="Z88" s="164"/>
      <c r="AA88" s="166"/>
      <c r="AB88" s="107"/>
      <c r="AC88" s="118">
        <f t="shared" si="8"/>
        <v>1709.7</v>
      </c>
      <c r="AD88" s="118" t="e">
        <f t="shared" si="9"/>
        <v>#VALUE!</v>
      </c>
    </row>
    <row r="89" spans="1:30" ht="12.95" customHeight="1" x14ac:dyDescent="0.2">
      <c r="A89" s="131" t="s">
        <v>127</v>
      </c>
      <c r="B89" s="156">
        <v>0</v>
      </c>
      <c r="C89" s="156"/>
      <c r="D89" s="181" t="s">
        <v>131</v>
      </c>
      <c r="E89" s="132"/>
      <c r="F89" s="132"/>
      <c r="G89" s="156">
        <v>0</v>
      </c>
      <c r="H89" s="156"/>
      <c r="I89" s="181" t="s">
        <v>131</v>
      </c>
      <c r="J89" s="132"/>
      <c r="K89" s="132"/>
      <c r="L89" s="180">
        <v>0</v>
      </c>
      <c r="M89" s="156"/>
      <c r="N89" s="184"/>
      <c r="O89" s="132"/>
      <c r="P89" s="132"/>
      <c r="Q89" s="187" t="s">
        <v>131</v>
      </c>
      <c r="R89" s="156"/>
      <c r="S89" s="184"/>
      <c r="T89" s="163"/>
      <c r="U89" s="164"/>
      <c r="V89" s="164"/>
      <c r="W89" s="165"/>
      <c r="X89" s="163"/>
      <c r="Y89" s="164"/>
      <c r="Z89" s="164"/>
      <c r="AA89" s="166"/>
      <c r="AB89" s="107"/>
      <c r="AC89" s="118">
        <f t="shared" si="8"/>
        <v>0</v>
      </c>
      <c r="AD89" s="118" t="e">
        <f t="shared" si="9"/>
        <v>#VALUE!</v>
      </c>
    </row>
    <row r="90" spans="1:30" ht="12.95" customHeight="1" x14ac:dyDescent="0.2">
      <c r="A90" s="131" t="s">
        <v>117</v>
      </c>
      <c r="B90" s="156">
        <v>1562.4</v>
      </c>
      <c r="C90" s="156"/>
      <c r="D90" s="181">
        <v>4300</v>
      </c>
      <c r="E90" s="132"/>
      <c r="F90" s="132"/>
      <c r="G90" s="156">
        <v>0</v>
      </c>
      <c r="H90" s="156"/>
      <c r="I90" s="181" t="s">
        <v>131</v>
      </c>
      <c r="J90" s="132"/>
      <c r="K90" s="132"/>
      <c r="L90" s="180">
        <v>0</v>
      </c>
      <c r="M90" s="156"/>
      <c r="N90" s="154"/>
      <c r="O90" s="132"/>
      <c r="P90" s="132"/>
      <c r="Q90" s="187" t="s">
        <v>131</v>
      </c>
      <c r="R90" s="156"/>
      <c r="S90" s="154"/>
      <c r="T90" s="163"/>
      <c r="U90" s="164"/>
      <c r="V90" s="164"/>
      <c r="W90" s="165"/>
      <c r="X90" s="163"/>
      <c r="Y90" s="164"/>
      <c r="Z90" s="164"/>
      <c r="AA90" s="166"/>
      <c r="AB90" s="107"/>
      <c r="AC90" s="118">
        <f t="shared" si="8"/>
        <v>1562.4</v>
      </c>
      <c r="AD90" s="118" t="e">
        <f t="shared" si="9"/>
        <v>#VALUE!</v>
      </c>
    </row>
    <row r="91" spans="1:30" ht="22.5" x14ac:dyDescent="0.2">
      <c r="A91" s="131" t="s">
        <v>130</v>
      </c>
      <c r="B91" s="156">
        <v>0</v>
      </c>
      <c r="C91" s="156"/>
      <c r="D91" s="181" t="s">
        <v>131</v>
      </c>
      <c r="E91" s="132"/>
      <c r="F91" s="132"/>
      <c r="G91" s="156">
        <v>0</v>
      </c>
      <c r="H91" s="156"/>
      <c r="I91" s="181" t="s">
        <v>131</v>
      </c>
      <c r="J91" s="132"/>
      <c r="K91" s="132"/>
      <c r="L91" s="180">
        <v>0</v>
      </c>
      <c r="M91" s="156"/>
      <c r="N91" s="184"/>
      <c r="O91" s="132"/>
      <c r="P91" s="132"/>
      <c r="Q91" s="187" t="s">
        <v>131</v>
      </c>
      <c r="R91" s="156"/>
      <c r="S91" s="154"/>
      <c r="T91" s="163"/>
      <c r="U91" s="164"/>
      <c r="V91" s="164"/>
      <c r="W91" s="165"/>
      <c r="X91" s="163"/>
      <c r="Y91" s="164"/>
      <c r="Z91" s="164"/>
      <c r="AA91" s="166"/>
      <c r="AB91" s="107"/>
      <c r="AC91" s="118"/>
      <c r="AD91" s="118"/>
    </row>
    <row r="92" spans="1:30" ht="12.95" customHeight="1" x14ac:dyDescent="0.2">
      <c r="A92" s="131" t="s">
        <v>118</v>
      </c>
      <c r="B92" s="156">
        <v>0</v>
      </c>
      <c r="C92" s="156"/>
      <c r="D92" s="181" t="s">
        <v>131</v>
      </c>
      <c r="E92" s="132"/>
      <c r="F92" s="132"/>
      <c r="G92" s="156">
        <v>0</v>
      </c>
      <c r="H92" s="156"/>
      <c r="I92" s="181" t="s">
        <v>131</v>
      </c>
      <c r="J92" s="132"/>
      <c r="K92" s="132"/>
      <c r="L92" s="180">
        <v>0</v>
      </c>
      <c r="M92" s="156"/>
      <c r="N92" s="184"/>
      <c r="O92" s="132"/>
      <c r="P92" s="132"/>
      <c r="Q92" s="187" t="s">
        <v>131</v>
      </c>
      <c r="R92" s="156"/>
      <c r="S92" s="184"/>
      <c r="T92" s="163"/>
      <c r="U92" s="164"/>
      <c r="V92" s="164"/>
      <c r="W92" s="165"/>
      <c r="X92" s="163"/>
      <c r="Y92" s="164"/>
      <c r="Z92" s="164"/>
      <c r="AA92" s="166"/>
      <c r="AB92" s="107"/>
      <c r="AC92" s="118">
        <f t="shared" ref="AC92:AC94" si="10">B92+L92+U92</f>
        <v>0</v>
      </c>
      <c r="AD92" s="118" t="e">
        <f t="shared" ref="AD92:AD94" si="11">G92+Q92+Y92</f>
        <v>#VALUE!</v>
      </c>
    </row>
    <row r="93" spans="1:30" ht="12.95" customHeight="1" x14ac:dyDescent="0.2">
      <c r="A93" s="131" t="s">
        <v>128</v>
      </c>
      <c r="B93" s="156">
        <v>0</v>
      </c>
      <c r="C93" s="156"/>
      <c r="D93" s="181" t="s">
        <v>131</v>
      </c>
      <c r="E93" s="132"/>
      <c r="F93" s="132"/>
      <c r="G93" s="156">
        <v>0</v>
      </c>
      <c r="H93" s="156"/>
      <c r="I93" s="181" t="s">
        <v>131</v>
      </c>
      <c r="J93" s="132"/>
      <c r="K93" s="132"/>
      <c r="L93" s="180">
        <v>0</v>
      </c>
      <c r="M93" s="156"/>
      <c r="N93" s="184"/>
      <c r="O93" s="132"/>
      <c r="P93" s="132"/>
      <c r="Q93" s="180">
        <v>384</v>
      </c>
      <c r="R93" s="156"/>
      <c r="S93" s="184"/>
      <c r="T93" s="163"/>
      <c r="U93" s="164"/>
      <c r="V93" s="164"/>
      <c r="W93" s="165"/>
      <c r="X93" s="163"/>
      <c r="Y93" s="164"/>
      <c r="Z93" s="164"/>
      <c r="AA93" s="166"/>
      <c r="AB93" s="107"/>
      <c r="AC93" s="118">
        <f t="shared" si="10"/>
        <v>0</v>
      </c>
      <c r="AD93" s="118">
        <f t="shared" si="11"/>
        <v>384</v>
      </c>
    </row>
    <row r="94" spans="1:30" ht="21.95" customHeight="1" x14ac:dyDescent="0.2">
      <c r="A94" s="131" t="s">
        <v>129</v>
      </c>
      <c r="B94" s="156">
        <v>0</v>
      </c>
      <c r="C94" s="156"/>
      <c r="D94" s="181" t="s">
        <v>131</v>
      </c>
      <c r="E94" s="132"/>
      <c r="F94" s="132"/>
      <c r="G94" s="156">
        <v>0</v>
      </c>
      <c r="H94" s="156"/>
      <c r="I94" s="181" t="s">
        <v>131</v>
      </c>
      <c r="J94" s="132"/>
      <c r="K94" s="132"/>
      <c r="L94" s="180">
        <v>0</v>
      </c>
      <c r="M94" s="156"/>
      <c r="N94" s="184"/>
      <c r="O94" s="132"/>
      <c r="P94" s="132"/>
      <c r="Q94" s="187" t="s">
        <v>131</v>
      </c>
      <c r="R94" s="156"/>
      <c r="S94" s="184"/>
      <c r="T94" s="163"/>
      <c r="U94" s="164"/>
      <c r="V94" s="164"/>
      <c r="W94" s="165"/>
      <c r="X94" s="163"/>
      <c r="Y94" s="164"/>
      <c r="Z94" s="164"/>
      <c r="AA94" s="166"/>
      <c r="AB94" s="107"/>
      <c r="AC94" s="118">
        <f t="shared" si="10"/>
        <v>0</v>
      </c>
      <c r="AD94" s="118" t="e">
        <f t="shared" si="11"/>
        <v>#VALUE!</v>
      </c>
    </row>
    <row r="95" spans="1:30" x14ac:dyDescent="0.2">
      <c r="A95" s="131" t="s">
        <v>119</v>
      </c>
      <c r="B95" s="156">
        <v>0</v>
      </c>
      <c r="C95" s="156"/>
      <c r="D95" s="181" t="s">
        <v>131</v>
      </c>
      <c r="E95" s="132"/>
      <c r="F95" s="132"/>
      <c r="G95" s="156">
        <v>0</v>
      </c>
      <c r="H95" s="156"/>
      <c r="I95" s="181" t="s">
        <v>131</v>
      </c>
      <c r="J95" s="132"/>
      <c r="K95" s="132"/>
      <c r="L95" s="180">
        <v>76</v>
      </c>
      <c r="M95" s="156"/>
      <c r="N95" s="154"/>
      <c r="O95" s="132"/>
      <c r="P95" s="132"/>
      <c r="Q95" s="187" t="s">
        <v>131</v>
      </c>
      <c r="R95" s="156"/>
      <c r="S95" s="154"/>
      <c r="T95" s="163"/>
      <c r="U95" s="164"/>
      <c r="V95" s="164"/>
      <c r="W95" s="165"/>
      <c r="X95" s="163"/>
      <c r="Y95" s="164"/>
      <c r="Z95" s="164"/>
      <c r="AA95" s="166"/>
      <c r="AB95" s="107"/>
      <c r="AC95" s="118">
        <f>B95+L95+U95</f>
        <v>76</v>
      </c>
      <c r="AD95" s="118" t="e">
        <f>G95+Q95+Y95</f>
        <v>#VALUE!</v>
      </c>
    </row>
    <row r="96" spans="1:30" ht="12" customHeight="1" x14ac:dyDescent="0.25">
      <c r="A96" s="134" t="s">
        <v>120</v>
      </c>
      <c r="B96" s="173">
        <v>3272.1</v>
      </c>
      <c r="C96" s="174"/>
      <c r="D96" s="183">
        <v>8775</v>
      </c>
      <c r="E96" s="177"/>
      <c r="F96" s="177"/>
      <c r="G96" s="173">
        <v>5789.8</v>
      </c>
      <c r="H96" s="174"/>
      <c r="I96" s="183">
        <v>9513</v>
      </c>
      <c r="J96" s="177"/>
      <c r="K96" s="177"/>
      <c r="L96" s="182">
        <v>76</v>
      </c>
      <c r="M96" s="174"/>
      <c r="N96" s="186"/>
      <c r="O96" s="177"/>
      <c r="P96" s="177"/>
      <c r="Q96" s="173">
        <v>422.9</v>
      </c>
      <c r="R96" s="174"/>
      <c r="S96" s="186"/>
      <c r="T96" s="146"/>
      <c r="U96" s="145"/>
      <c r="V96" s="145"/>
      <c r="W96" s="150"/>
      <c r="X96" s="146"/>
      <c r="Y96" s="145"/>
      <c r="Z96" s="145"/>
      <c r="AA96" s="150"/>
      <c r="AB96" s="107"/>
      <c r="AC96" s="120">
        <f>SUM(AC85:AC95)</f>
        <v>3348.1000000000004</v>
      </c>
      <c r="AD96" s="120" t="e">
        <f>SUM(AD85:AD95)</f>
        <v>#VALUE!</v>
      </c>
    </row>
    <row r="97" spans="1:30" ht="3" customHeight="1" x14ac:dyDescent="0.25">
      <c r="A97" s="144"/>
      <c r="B97" s="145"/>
      <c r="C97" s="145"/>
      <c r="D97" s="146"/>
      <c r="E97" s="146"/>
      <c r="F97" s="146"/>
      <c r="G97" s="145"/>
      <c r="H97" s="145"/>
      <c r="I97" s="146"/>
      <c r="J97" s="146"/>
      <c r="K97" s="146"/>
      <c r="L97" s="145"/>
      <c r="M97" s="145"/>
      <c r="N97" s="146"/>
      <c r="O97" s="146"/>
      <c r="P97" s="146"/>
      <c r="Q97" s="145"/>
      <c r="R97" s="145"/>
      <c r="S97" s="146"/>
      <c r="T97" s="146"/>
      <c r="U97" s="145"/>
      <c r="V97" s="145"/>
      <c r="W97" s="146"/>
      <c r="X97" s="146"/>
      <c r="Y97" s="145"/>
      <c r="Z97" s="145"/>
      <c r="AA97" s="146"/>
      <c r="AB97" s="107"/>
      <c r="AC97" s="127"/>
      <c r="AD97" s="127"/>
    </row>
    <row r="98" spans="1:30" s="110" customFormat="1" ht="9.9499999999999993" customHeight="1" x14ac:dyDescent="0.2">
      <c r="A98" s="219" t="s">
        <v>134</v>
      </c>
      <c r="B98" s="224"/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1"/>
      <c r="AC98" s="225"/>
      <c r="AD98" s="225"/>
    </row>
    <row r="99" spans="1:30" s="110" customFormat="1" ht="9.9499999999999993" customHeight="1" x14ac:dyDescent="0.2">
      <c r="A99" s="222" t="s">
        <v>132</v>
      </c>
      <c r="B99" s="224"/>
      <c r="C99" s="224"/>
      <c r="D99" s="224"/>
      <c r="E99" s="224"/>
      <c r="F99" s="224"/>
      <c r="G99" s="226"/>
      <c r="H99" s="226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1"/>
      <c r="AC99" s="227" t="e">
        <f>#REF!+AC74+AC96</f>
        <v>#REF!</v>
      </c>
      <c r="AD99" s="227" t="e">
        <f>#REF!+AD74+AD96</f>
        <v>#REF!</v>
      </c>
    </row>
    <row r="100" spans="1:30" s="110" customFormat="1" ht="9.9499999999999993" customHeight="1" x14ac:dyDescent="0.2">
      <c r="A100" s="222" t="s">
        <v>136</v>
      </c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  <c r="L100" s="220"/>
      <c r="M100" s="220"/>
      <c r="N100" s="220"/>
      <c r="O100" s="220"/>
      <c r="P100" s="220"/>
      <c r="Q100" s="223"/>
      <c r="R100" s="223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1"/>
      <c r="AC100" s="221"/>
      <c r="AD100" s="221"/>
    </row>
    <row r="101" spans="1:30" s="110" customFormat="1" ht="9.9499999999999993" customHeight="1" x14ac:dyDescent="0.2">
      <c r="A101" s="222" t="s">
        <v>149</v>
      </c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220"/>
      <c r="M101" s="220"/>
      <c r="N101" s="220"/>
      <c r="O101" s="220"/>
      <c r="P101" s="220"/>
      <c r="Q101" s="223"/>
      <c r="R101" s="223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1"/>
      <c r="AC101" s="221"/>
      <c r="AD101" s="221"/>
    </row>
  </sheetData>
  <mergeCells count="77">
    <mergeCell ref="I84:J84"/>
    <mergeCell ref="A82:A84"/>
    <mergeCell ref="B82:I82"/>
    <mergeCell ref="L82:S82"/>
    <mergeCell ref="U82:AA82"/>
    <mergeCell ref="B83:E83"/>
    <mergeCell ref="G83:I83"/>
    <mergeCell ref="L83:O83"/>
    <mergeCell ref="Q83:S83"/>
    <mergeCell ref="U83:W83"/>
    <mergeCell ref="Y83:AA83"/>
    <mergeCell ref="B84:C84"/>
    <mergeCell ref="D84:E84"/>
    <mergeCell ref="G84:H84"/>
    <mergeCell ref="L84:M84"/>
    <mergeCell ref="Q84:R84"/>
    <mergeCell ref="U60:AA60"/>
    <mergeCell ref="Q61:S61"/>
    <mergeCell ref="U61:W61"/>
    <mergeCell ref="Y61:AA61"/>
    <mergeCell ref="Y84:Z84"/>
    <mergeCell ref="Y62:Z62"/>
    <mergeCell ref="B13:E13"/>
    <mergeCell ref="B35:E35"/>
    <mergeCell ref="L13:N13"/>
    <mergeCell ref="Q13:S13"/>
    <mergeCell ref="U13:W13"/>
    <mergeCell ref="D14:E14"/>
    <mergeCell ref="I22:J22"/>
    <mergeCell ref="B34:I34"/>
    <mergeCell ref="G14:H14"/>
    <mergeCell ref="I21:J21"/>
    <mergeCell ref="I25:J25"/>
    <mergeCell ref="I26:J26"/>
    <mergeCell ref="G35:I35"/>
    <mergeCell ref="Y13:AA13"/>
    <mergeCell ref="Q35:S35"/>
    <mergeCell ref="U35:W35"/>
    <mergeCell ref="Y35:AA35"/>
    <mergeCell ref="L34:S34"/>
    <mergeCell ref="N14:O14"/>
    <mergeCell ref="U14:V14"/>
    <mergeCell ref="Y14:Z14"/>
    <mergeCell ref="L14:M14"/>
    <mergeCell ref="Q14:R14"/>
    <mergeCell ref="U34:AA34"/>
    <mergeCell ref="L35:O35"/>
    <mergeCell ref="A12:A14"/>
    <mergeCell ref="A34:A36"/>
    <mergeCell ref="A60:A62"/>
    <mergeCell ref="B60:I60"/>
    <mergeCell ref="D36:E36"/>
    <mergeCell ref="I14:J14"/>
    <mergeCell ref="G13:J13"/>
    <mergeCell ref="I15:J15"/>
    <mergeCell ref="I16:J16"/>
    <mergeCell ref="I17:J17"/>
    <mergeCell ref="I18:J18"/>
    <mergeCell ref="I19:J19"/>
    <mergeCell ref="I20:J20"/>
    <mergeCell ref="G61:I61"/>
    <mergeCell ref="I23:J23"/>
    <mergeCell ref="I24:J24"/>
    <mergeCell ref="L61:O61"/>
    <mergeCell ref="D62:E62"/>
    <mergeCell ref="L60:S60"/>
    <mergeCell ref="Q62:R62"/>
    <mergeCell ref="B61:E61"/>
    <mergeCell ref="L62:M62"/>
    <mergeCell ref="G62:H62"/>
    <mergeCell ref="B62:C62"/>
    <mergeCell ref="Y36:Z36"/>
    <mergeCell ref="B36:C36"/>
    <mergeCell ref="G36:H36"/>
    <mergeCell ref="I36:J36"/>
    <mergeCell ref="L36:M36"/>
    <mergeCell ref="Q36:R36"/>
  </mergeCells>
  <phoneticPr fontId="7" type="noConversion"/>
  <printOptions horizontalCentered="1"/>
  <pageMargins left="0.5" right="0.5" top="0.45" bottom="0.35" header="0.3" footer="0.3"/>
  <pageSetup scale="81" orientation="landscape" r:id="rId1"/>
  <headerFooter differentFirst="1">
    <oddHeader>&amp;L&amp;7CONTINUED</oddHeader>
  </headerFooter>
  <drawing r:id="rId2"/>
  <extLst>
    <ext xmlns:mx="http://schemas.microsoft.com/office/mac/excel/2008/main" uri="{64002731-A6B0-56B0-2670-7721B7C09600}">
      <mx:PLV Mode="0" OnePage="0" WScale="81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91</v>
      </c>
      <c r="B1" s="3"/>
    </row>
    <row r="2" spans="1:9" x14ac:dyDescent="0.25">
      <c r="A2" s="4" t="s">
        <v>9</v>
      </c>
    </row>
    <row r="3" spans="1:9" x14ac:dyDescent="0.25">
      <c r="A3" s="17"/>
      <c r="B3" s="17"/>
      <c r="C3" s="17"/>
      <c r="D3" s="17"/>
      <c r="E3" s="17"/>
      <c r="F3" s="17"/>
      <c r="G3" s="17"/>
    </row>
    <row r="4" spans="1:9" x14ac:dyDescent="0.25">
      <c r="A4" s="18"/>
      <c r="B4" s="18"/>
      <c r="C4" s="18"/>
      <c r="D4" s="189" t="s">
        <v>4</v>
      </c>
      <c r="E4" s="189"/>
      <c r="F4" s="189"/>
      <c r="G4" s="190" t="s">
        <v>3</v>
      </c>
      <c r="H4" s="190"/>
      <c r="I4" s="18"/>
    </row>
    <row r="5" spans="1:9" ht="30" x14ac:dyDescent="0.25">
      <c r="A5" s="19" t="s">
        <v>11</v>
      </c>
      <c r="B5" s="19"/>
      <c r="C5" s="17"/>
      <c r="D5" s="20" t="s">
        <v>0</v>
      </c>
      <c r="E5" s="20" t="s">
        <v>2</v>
      </c>
      <c r="F5" s="21" t="s">
        <v>45</v>
      </c>
      <c r="G5" s="20" t="s">
        <v>7</v>
      </c>
      <c r="H5" s="20" t="s">
        <v>46</v>
      </c>
      <c r="I5" s="20" t="s">
        <v>8</v>
      </c>
    </row>
    <row r="6" spans="1:9" x14ac:dyDescent="0.25">
      <c r="A6" s="8"/>
      <c r="B6" s="8"/>
      <c r="C6" s="9"/>
      <c r="D6" s="22"/>
      <c r="E6" s="22"/>
      <c r="F6" s="22"/>
      <c r="G6" s="22"/>
    </row>
    <row r="7" spans="1:9" x14ac:dyDescent="0.25">
      <c r="A7" s="8"/>
      <c r="B7" s="8" t="s">
        <v>77</v>
      </c>
      <c r="C7" s="9"/>
      <c r="D7" s="10">
        <f t="shared" ref="D7:I7" si="0">SUM(D8)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</row>
    <row r="8" spans="1:9" s="3" customFormat="1" x14ac:dyDescent="0.25">
      <c r="B8" s="23"/>
      <c r="C8" s="23"/>
      <c r="D8" s="24"/>
      <c r="E8" s="24"/>
      <c r="F8" s="24"/>
      <c r="G8" s="24"/>
      <c r="H8" s="24"/>
      <c r="I8" s="5">
        <f>SUM(D8:H8)</f>
        <v>0</v>
      </c>
    </row>
    <row r="9" spans="1:9" x14ac:dyDescent="0.25">
      <c r="A9" s="8"/>
      <c r="B9" s="8"/>
      <c r="C9" s="9"/>
      <c r="D9" s="10"/>
      <c r="E9" s="10"/>
      <c r="F9" s="10"/>
      <c r="G9" s="10"/>
      <c r="H9" s="5"/>
      <c r="I9" s="5"/>
    </row>
    <row r="10" spans="1:9" x14ac:dyDescent="0.25">
      <c r="A10" s="8"/>
      <c r="B10" s="8" t="s">
        <v>78</v>
      </c>
      <c r="C10" s="9"/>
      <c r="D10" s="10">
        <f t="shared" ref="D10:I10" si="1">SUM(D11)</f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</row>
    <row r="11" spans="1:9" s="3" customFormat="1" x14ac:dyDescent="0.25">
      <c r="B11" s="25"/>
      <c r="C11" s="25"/>
      <c r="D11" s="26"/>
      <c r="E11" s="26"/>
      <c r="F11" s="26"/>
      <c r="G11" s="26"/>
      <c r="H11" s="26"/>
      <c r="I11" s="5">
        <f>SUM(D11:H11)</f>
        <v>0</v>
      </c>
    </row>
    <row r="12" spans="1:9" x14ac:dyDescent="0.25">
      <c r="A12" s="8"/>
      <c r="B12" s="8"/>
      <c r="C12" s="9"/>
      <c r="D12" s="10"/>
      <c r="E12" s="10"/>
      <c r="F12" s="10"/>
      <c r="G12" s="10"/>
      <c r="H12" s="5"/>
      <c r="I12" s="5"/>
    </row>
    <row r="13" spans="1:9" x14ac:dyDescent="0.25">
      <c r="A13" s="8"/>
      <c r="B13" s="8" t="s">
        <v>79</v>
      </c>
      <c r="C13" s="9"/>
      <c r="D13" s="10">
        <f t="shared" ref="D13:I13" si="2">SUM(D14)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</row>
    <row r="14" spans="1:9" s="3" customFormat="1" x14ac:dyDescent="0.25">
      <c r="B14" s="27"/>
      <c r="C14" s="27"/>
      <c r="D14" s="28"/>
      <c r="E14" s="28"/>
      <c r="F14" s="28"/>
      <c r="G14" s="28"/>
      <c r="H14" s="28"/>
      <c r="I14" s="5">
        <f>SUM(D14:H14)</f>
        <v>0</v>
      </c>
    </row>
    <row r="15" spans="1:9" x14ac:dyDescent="0.25">
      <c r="A15" s="8"/>
      <c r="B15" s="8"/>
      <c r="C15" s="9"/>
      <c r="D15" s="10"/>
      <c r="E15" s="10"/>
      <c r="F15" s="10"/>
      <c r="G15" s="10"/>
      <c r="H15" s="5"/>
      <c r="I15" s="5"/>
    </row>
    <row r="16" spans="1:9" x14ac:dyDescent="0.25">
      <c r="A16" s="8"/>
      <c r="B16" s="8" t="s">
        <v>80</v>
      </c>
      <c r="C16" s="9"/>
      <c r="D16" s="10">
        <f t="shared" ref="D16:I16" si="3">SUM(D17:D17)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</row>
    <row r="17" spans="1:10" s="3" customFormat="1" x14ac:dyDescent="0.25">
      <c r="B17" s="25"/>
      <c r="C17" s="27"/>
      <c r="D17" s="28"/>
      <c r="E17" s="28"/>
      <c r="F17" s="28"/>
      <c r="G17" s="28"/>
      <c r="H17" s="28"/>
      <c r="I17" s="5">
        <f>SUM(D17:H17)</f>
        <v>0</v>
      </c>
    </row>
    <row r="18" spans="1:10" x14ac:dyDescent="0.25">
      <c r="A18" s="8"/>
      <c r="B18" s="8"/>
      <c r="C18" s="9"/>
      <c r="D18" s="10"/>
      <c r="E18" s="10"/>
      <c r="F18" s="10"/>
      <c r="G18" s="10"/>
      <c r="H18" s="5"/>
      <c r="I18" s="5"/>
    </row>
    <row r="19" spans="1:10" x14ac:dyDescent="0.25">
      <c r="A19" s="8"/>
      <c r="B19" s="8" t="s">
        <v>81</v>
      </c>
      <c r="C19" s="9"/>
      <c r="D19" s="10">
        <f t="shared" ref="D19:I19" si="4">SUM(D20:D21)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10">
        <f t="shared" si="4"/>
        <v>0</v>
      </c>
      <c r="I19" s="10">
        <f t="shared" si="4"/>
        <v>0</v>
      </c>
    </row>
    <row r="20" spans="1:10" s="3" customFormat="1" x14ac:dyDescent="0.25">
      <c r="B20" s="27"/>
      <c r="C20" s="27"/>
      <c r="D20" s="28"/>
      <c r="E20" s="28"/>
      <c r="F20" s="28"/>
      <c r="G20" s="28"/>
      <c r="H20" s="28"/>
      <c r="I20" s="5">
        <f>SUM(D20:H20)</f>
        <v>0</v>
      </c>
    </row>
    <row r="21" spans="1:10" s="3" customFormat="1" x14ac:dyDescent="0.25">
      <c r="B21" s="29"/>
      <c r="C21" s="29"/>
      <c r="D21" s="30"/>
      <c r="E21" s="30"/>
      <c r="F21" s="30"/>
      <c r="G21" s="30"/>
      <c r="H21" s="30"/>
      <c r="I21" s="5">
        <f>SUM(D21:H21)</f>
        <v>0</v>
      </c>
    </row>
    <row r="22" spans="1:10" s="3" customFormat="1" x14ac:dyDescent="0.25">
      <c r="D22" s="31"/>
      <c r="E22" s="32"/>
      <c r="F22" s="31"/>
      <c r="G22" s="32"/>
      <c r="H22" s="4"/>
    </row>
    <row r="23" spans="1:10" x14ac:dyDescent="0.25">
      <c r="A23" s="6" t="s">
        <v>8</v>
      </c>
      <c r="B23" s="6"/>
      <c r="C23" s="6"/>
      <c r="D23" s="33">
        <f t="shared" ref="D23:I23" si="5">+D19+D16+D13+D10+D7</f>
        <v>0</v>
      </c>
      <c r="E23" s="33">
        <f t="shared" si="5"/>
        <v>0</v>
      </c>
      <c r="F23" s="33">
        <f t="shared" si="5"/>
        <v>0</v>
      </c>
      <c r="G23" s="33">
        <f t="shared" si="5"/>
        <v>0</v>
      </c>
      <c r="H23" s="33">
        <f t="shared" si="5"/>
        <v>0</v>
      </c>
      <c r="I23" s="33">
        <f t="shared" si="5"/>
        <v>0</v>
      </c>
    </row>
    <row r="24" spans="1:10" x14ac:dyDescent="0.25">
      <c r="A24" s="16" t="s">
        <v>47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s="3" customFormat="1" x14ac:dyDescent="0.25">
      <c r="D25" s="34"/>
      <c r="E25" s="32"/>
      <c r="F25" s="32"/>
      <c r="G25" s="32"/>
      <c r="H25" s="4"/>
    </row>
    <row r="26" spans="1:10" ht="15.75" customHeight="1" x14ac:dyDescent="0.25">
      <c r="D26" s="35"/>
      <c r="E26" s="32"/>
      <c r="F26" s="32"/>
      <c r="G26" s="32"/>
    </row>
    <row r="27" spans="1:10" ht="15.75" customHeight="1" x14ac:dyDescent="0.25">
      <c r="D27" s="35"/>
      <c r="E27" s="32"/>
      <c r="F27" s="32"/>
      <c r="G27" s="32"/>
    </row>
    <row r="28" spans="1:10" x14ac:dyDescent="0.25">
      <c r="D28" s="34"/>
      <c r="E28" s="34"/>
      <c r="F28" s="32"/>
      <c r="G28" s="32"/>
    </row>
    <row r="29" spans="1:10" x14ac:dyDescent="0.25">
      <c r="D29" s="35"/>
      <c r="E29" s="31"/>
      <c r="F29" s="32"/>
      <c r="G29" s="32"/>
    </row>
    <row r="30" spans="1:10" x14ac:dyDescent="0.25">
      <c r="D30" s="35"/>
      <c r="E30" s="35"/>
      <c r="F30" s="32"/>
      <c r="G30" s="32"/>
    </row>
    <row r="31" spans="1:10" x14ac:dyDescent="0.25">
      <c r="D31" s="35"/>
      <c r="E31" s="35"/>
      <c r="F31" s="32"/>
      <c r="G31" s="32"/>
    </row>
    <row r="32" spans="1:10" x14ac:dyDescent="0.25">
      <c r="D32" s="34"/>
      <c r="E32" s="34"/>
      <c r="F32" s="32"/>
      <c r="G32" s="32"/>
    </row>
    <row r="33" spans="2:9" x14ac:dyDescent="0.25">
      <c r="D33" s="35"/>
      <c r="E33" s="35"/>
      <c r="F33" s="36"/>
      <c r="G33" s="32"/>
    </row>
    <row r="34" spans="2:9" x14ac:dyDescent="0.25">
      <c r="B34" s="3"/>
      <c r="D34" s="36"/>
      <c r="E34" s="35"/>
      <c r="F34" s="32"/>
      <c r="G34" s="32"/>
    </row>
    <row r="35" spans="2:9" x14ac:dyDescent="0.25">
      <c r="D35" s="35"/>
      <c r="E35" s="35"/>
      <c r="F35" s="32"/>
      <c r="G35" s="32"/>
    </row>
    <row r="36" spans="2:9" x14ac:dyDescent="0.25">
      <c r="D36" s="35"/>
      <c r="E36" s="35"/>
      <c r="F36" s="32"/>
      <c r="G36" s="32"/>
    </row>
    <row r="37" spans="2:9" x14ac:dyDescent="0.25">
      <c r="D37" s="34"/>
      <c r="E37" s="37"/>
      <c r="F37" s="32"/>
      <c r="G37" s="32"/>
    </row>
    <row r="38" spans="2:9" x14ac:dyDescent="0.25">
      <c r="D38" s="35"/>
      <c r="E38" s="36"/>
      <c r="F38" s="32"/>
      <c r="G38" s="32"/>
    </row>
    <row r="39" spans="2:9" x14ac:dyDescent="0.25">
      <c r="D39" s="35"/>
      <c r="E39" s="36"/>
      <c r="F39" s="32"/>
      <c r="G39" s="32"/>
    </row>
    <row r="40" spans="2:9" x14ac:dyDescent="0.25">
      <c r="D40" s="34"/>
      <c r="E40" s="34"/>
      <c r="F40" s="37"/>
      <c r="G40" s="32"/>
    </row>
    <row r="41" spans="2:9" x14ac:dyDescent="0.25">
      <c r="C41" s="14"/>
      <c r="D41" s="35"/>
      <c r="E41" s="35"/>
      <c r="F41" s="36"/>
      <c r="G41" s="32"/>
      <c r="H41" s="14"/>
      <c r="I41" s="14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59" customWidth="1"/>
    <col min="2" max="2" width="2.375" style="59" customWidth="1"/>
    <col min="3" max="3" width="10.625" style="59" customWidth="1"/>
    <col min="4" max="4" width="15.125" style="59" customWidth="1"/>
    <col min="5" max="5" width="12.375" style="59" customWidth="1"/>
    <col min="6" max="6" width="8.75" style="59" customWidth="1"/>
    <col min="7" max="16384" width="9" style="59"/>
  </cols>
  <sheetData>
    <row r="1" spans="1:4" x14ac:dyDescent="0.25">
      <c r="A1" s="60" t="s">
        <v>92</v>
      </c>
    </row>
    <row r="2" spans="1:4" ht="17.25" x14ac:dyDescent="0.25">
      <c r="A2" s="60" t="s">
        <v>86</v>
      </c>
    </row>
    <row r="3" spans="1:4" x14ac:dyDescent="0.25">
      <c r="A3" s="59" t="s">
        <v>9</v>
      </c>
    </row>
    <row r="5" spans="1:4" x14ac:dyDescent="0.25">
      <c r="A5" s="64" t="s">
        <v>11</v>
      </c>
      <c r="B5" s="62"/>
      <c r="C5" s="65" t="s">
        <v>20</v>
      </c>
      <c r="D5" s="65" t="s">
        <v>10</v>
      </c>
    </row>
    <row r="6" spans="1:4" x14ac:dyDescent="0.25">
      <c r="A6" s="59" t="s">
        <v>12</v>
      </c>
      <c r="C6" s="72"/>
      <c r="D6" s="191" t="s">
        <v>65</v>
      </c>
    </row>
    <row r="7" spans="1:4" x14ac:dyDescent="0.25">
      <c r="A7" s="59" t="s">
        <v>13</v>
      </c>
      <c r="C7" s="72"/>
      <c r="D7" s="192"/>
    </row>
    <row r="8" spans="1:4" x14ac:dyDescent="0.25">
      <c r="A8" s="59" t="s">
        <v>14</v>
      </c>
      <c r="C8" s="72"/>
      <c r="D8" s="192"/>
    </row>
    <row r="9" spans="1:4" x14ac:dyDescent="0.25">
      <c r="A9" s="59" t="s">
        <v>15</v>
      </c>
      <c r="C9" s="72"/>
      <c r="D9" s="192"/>
    </row>
    <row r="10" spans="1:4" x14ac:dyDescent="0.25">
      <c r="A10" s="59" t="s">
        <v>16</v>
      </c>
      <c r="C10" s="72"/>
      <c r="D10" s="192"/>
    </row>
    <row r="11" spans="1:4" x14ac:dyDescent="0.25">
      <c r="A11" s="59" t="s">
        <v>17</v>
      </c>
      <c r="C11" s="72"/>
      <c r="D11" s="192"/>
    </row>
    <row r="12" spans="1:4" x14ac:dyDescent="0.25">
      <c r="A12" s="59" t="s">
        <v>18</v>
      </c>
      <c r="C12" s="72"/>
      <c r="D12" s="192"/>
    </row>
    <row r="13" spans="1:4" x14ac:dyDescent="0.25">
      <c r="A13" s="59" t="s">
        <v>55</v>
      </c>
      <c r="C13" s="72"/>
      <c r="D13" s="192"/>
    </row>
    <row r="14" spans="1:4" x14ac:dyDescent="0.25">
      <c r="A14" s="59" t="s">
        <v>19</v>
      </c>
      <c r="C14" s="72"/>
      <c r="D14" s="192"/>
    </row>
    <row r="15" spans="1:4" x14ac:dyDescent="0.25">
      <c r="A15" s="59" t="s">
        <v>29</v>
      </c>
      <c r="C15" s="72"/>
      <c r="D15" s="192"/>
    </row>
    <row r="17" spans="1:9" x14ac:dyDescent="0.25">
      <c r="A17" s="64" t="s">
        <v>8</v>
      </c>
      <c r="B17" s="64"/>
      <c r="C17" s="74">
        <f>SUM(C6:C15)</f>
        <v>0</v>
      </c>
      <c r="D17" s="71">
        <f>SUM(D6:D16)</f>
        <v>0</v>
      </c>
    </row>
    <row r="18" spans="1:9" x14ac:dyDescent="0.25">
      <c r="A18" s="66" t="s">
        <v>53</v>
      </c>
    </row>
    <row r="19" spans="1:9" x14ac:dyDescent="0.25">
      <c r="A19" s="66" t="s">
        <v>54</v>
      </c>
    </row>
    <row r="22" spans="1:9" x14ac:dyDescent="0.25">
      <c r="A22" s="60" t="s">
        <v>93</v>
      </c>
    </row>
    <row r="23" spans="1:9" x14ac:dyDescent="0.25">
      <c r="A23" s="60" t="s">
        <v>87</v>
      </c>
    </row>
    <row r="24" spans="1:9" x14ac:dyDescent="0.25">
      <c r="A24" s="59" t="s">
        <v>9</v>
      </c>
    </row>
    <row r="25" spans="1:9" x14ac:dyDescent="0.25">
      <c r="A25" s="63"/>
      <c r="B25" s="63"/>
      <c r="C25" s="63"/>
      <c r="D25" s="63"/>
      <c r="E25" s="63"/>
      <c r="F25" s="63"/>
    </row>
    <row r="26" spans="1:9" s="68" customFormat="1" ht="15.75" x14ac:dyDescent="0.25">
      <c r="A26" s="1" t="s">
        <v>11</v>
      </c>
      <c r="B26" s="67"/>
      <c r="C26" s="2" t="s">
        <v>5</v>
      </c>
      <c r="D26" s="2" t="s">
        <v>40</v>
      </c>
      <c r="E26" s="95" t="s">
        <v>70</v>
      </c>
      <c r="F26" s="2" t="s">
        <v>8</v>
      </c>
    </row>
    <row r="27" spans="1:9" x14ac:dyDescent="0.25">
      <c r="A27" s="59" t="s">
        <v>12</v>
      </c>
      <c r="C27" s="72"/>
      <c r="D27" s="72"/>
      <c r="E27" s="72"/>
      <c r="F27" s="72">
        <f>SUM(C27:E27)</f>
        <v>0</v>
      </c>
      <c r="G27" s="73"/>
      <c r="H27" s="77"/>
      <c r="I27" s="77"/>
    </row>
    <row r="28" spans="1:9" x14ac:dyDescent="0.25">
      <c r="A28" s="59" t="s">
        <v>13</v>
      </c>
      <c r="C28" s="72"/>
      <c r="D28" s="72"/>
      <c r="E28" s="72"/>
      <c r="F28" s="72"/>
    </row>
    <row r="29" spans="1:9" x14ac:dyDescent="0.25">
      <c r="A29" s="59" t="s">
        <v>14</v>
      </c>
      <c r="C29" s="72"/>
      <c r="D29" s="72"/>
      <c r="E29" s="72"/>
      <c r="F29" s="72">
        <f t="shared" ref="F29:F36" si="0">SUM(C29:E29)</f>
        <v>0</v>
      </c>
    </row>
    <row r="30" spans="1:9" x14ac:dyDescent="0.25">
      <c r="A30" s="59" t="s">
        <v>15</v>
      </c>
      <c r="C30" s="72"/>
      <c r="D30" s="72"/>
      <c r="E30" s="72"/>
      <c r="F30" s="72"/>
    </row>
    <row r="31" spans="1:9" x14ac:dyDescent="0.25">
      <c r="A31" s="59" t="s">
        <v>16</v>
      </c>
      <c r="C31" s="72"/>
      <c r="D31" s="72"/>
      <c r="E31" s="72"/>
      <c r="F31" s="72"/>
    </row>
    <row r="32" spans="1:9" x14ac:dyDescent="0.25">
      <c r="A32" s="59" t="s">
        <v>17</v>
      </c>
      <c r="C32" s="72"/>
      <c r="D32" s="72"/>
      <c r="E32" s="72"/>
      <c r="F32" s="72">
        <f t="shared" si="0"/>
        <v>0</v>
      </c>
    </row>
    <row r="33" spans="1:6" x14ac:dyDescent="0.25">
      <c r="A33" s="59" t="s">
        <v>18</v>
      </c>
      <c r="C33" s="72"/>
      <c r="D33" s="72"/>
      <c r="E33" s="72"/>
      <c r="F33" s="72">
        <f t="shared" si="0"/>
        <v>0</v>
      </c>
    </row>
    <row r="34" spans="1:6" x14ac:dyDescent="0.25">
      <c r="A34" s="59" t="s">
        <v>55</v>
      </c>
      <c r="C34" s="72"/>
      <c r="D34" s="72"/>
      <c r="E34" s="72"/>
      <c r="F34" s="72">
        <f t="shared" si="0"/>
        <v>0</v>
      </c>
    </row>
    <row r="35" spans="1:6" x14ac:dyDescent="0.25">
      <c r="A35" s="59" t="s">
        <v>19</v>
      </c>
      <c r="C35" s="72"/>
      <c r="D35" s="72"/>
      <c r="E35" s="72"/>
      <c r="F35" s="72">
        <f t="shared" si="0"/>
        <v>0</v>
      </c>
    </row>
    <row r="36" spans="1:6" x14ac:dyDescent="0.25">
      <c r="A36" s="59" t="s">
        <v>29</v>
      </c>
      <c r="C36" s="72"/>
      <c r="D36" s="72"/>
      <c r="E36" s="72"/>
      <c r="F36" s="72">
        <f t="shared" si="0"/>
        <v>0</v>
      </c>
    </row>
    <row r="37" spans="1:6" x14ac:dyDescent="0.25">
      <c r="A37" s="64" t="s">
        <v>8</v>
      </c>
      <c r="B37" s="64"/>
      <c r="C37" s="76">
        <f>SUM(C27:C36)</f>
        <v>0</v>
      </c>
      <c r="D37" s="76">
        <f>SUM(D27:D36)</f>
        <v>0</v>
      </c>
      <c r="E37" s="76">
        <f>SUM(E27:E36)</f>
        <v>0</v>
      </c>
      <c r="F37" s="76">
        <f>SUM(F27:F36)</f>
        <v>0</v>
      </c>
    </row>
    <row r="38" spans="1:6" ht="17.25" x14ac:dyDescent="0.25">
      <c r="A38" s="96" t="s">
        <v>71</v>
      </c>
      <c r="B38" s="97"/>
      <c r="C38" s="97"/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 enableFormatConditionsCalculation="0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94</v>
      </c>
      <c r="B1" s="3"/>
      <c r="C1" s="3"/>
    </row>
    <row r="2" spans="1:10" x14ac:dyDescent="0.25">
      <c r="A2" s="4" t="s">
        <v>9</v>
      </c>
    </row>
    <row r="4" spans="1:10" x14ac:dyDescent="0.25">
      <c r="A4" s="18"/>
      <c r="B4" s="18"/>
      <c r="C4" s="18"/>
      <c r="D4" s="18"/>
      <c r="E4" s="18"/>
      <c r="F4" s="18"/>
      <c r="G4" s="89" t="s">
        <v>66</v>
      </c>
      <c r="H4" s="85" t="s">
        <v>3</v>
      </c>
      <c r="I4" s="88"/>
      <c r="J4" s="18"/>
    </row>
    <row r="5" spans="1:10" s="9" customFormat="1" x14ac:dyDescent="0.25">
      <c r="A5" s="19" t="s">
        <v>11</v>
      </c>
      <c r="B5" s="19"/>
      <c r="C5" s="19"/>
      <c r="D5" s="17"/>
      <c r="E5" s="20" t="s">
        <v>4</v>
      </c>
      <c r="F5" s="20" t="s">
        <v>5</v>
      </c>
      <c r="G5" s="20" t="s">
        <v>67</v>
      </c>
      <c r="H5" s="86" t="s">
        <v>68</v>
      </c>
      <c r="I5" s="86" t="s">
        <v>46</v>
      </c>
      <c r="J5" s="20" t="s">
        <v>8</v>
      </c>
    </row>
    <row r="6" spans="1:10" x14ac:dyDescent="0.25">
      <c r="A6" s="8"/>
      <c r="B6" s="8"/>
      <c r="C6" s="8"/>
      <c r="D6" s="9"/>
      <c r="E6" s="22"/>
      <c r="F6" s="22"/>
      <c r="J6" s="22"/>
    </row>
    <row r="7" spans="1:10" s="8" customFormat="1" x14ac:dyDescent="0.25">
      <c r="B7" s="8" t="s">
        <v>77</v>
      </c>
      <c r="E7" s="38">
        <f t="shared" ref="E7:J7" si="0">SUM(E8:E16)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 x14ac:dyDescent="0.25">
      <c r="C8" s="9" t="s">
        <v>0</v>
      </c>
      <c r="E8" s="38"/>
      <c r="F8" s="38"/>
      <c r="G8" s="38"/>
      <c r="H8" s="38"/>
      <c r="I8" s="38"/>
      <c r="J8" s="38"/>
    </row>
    <row r="9" spans="1:10" s="9" customFormat="1" x14ac:dyDescent="0.25">
      <c r="D9" s="39"/>
      <c r="E9" s="40"/>
      <c r="F9" s="40"/>
      <c r="G9" s="40"/>
      <c r="H9" s="40"/>
      <c r="I9" s="40"/>
      <c r="J9" s="40">
        <f t="shared" ref="J9:J12" si="1">SUM(E9:I9)</f>
        <v>0</v>
      </c>
    </row>
    <row r="10" spans="1:10" s="9" customFormat="1" x14ac:dyDescent="0.25">
      <c r="D10" s="39"/>
      <c r="E10" s="40"/>
      <c r="F10" s="40"/>
      <c r="G10" s="40"/>
      <c r="H10" s="40"/>
      <c r="I10" s="40"/>
      <c r="J10" s="40">
        <f t="shared" si="1"/>
        <v>0</v>
      </c>
    </row>
    <row r="11" spans="1:10" s="9" customFormat="1" x14ac:dyDescent="0.25">
      <c r="D11" s="39"/>
      <c r="E11" s="40"/>
      <c r="F11" s="40"/>
      <c r="G11" s="40"/>
      <c r="H11" s="40"/>
      <c r="I11" s="40"/>
      <c r="J11" s="40">
        <f t="shared" si="1"/>
        <v>0</v>
      </c>
    </row>
    <row r="12" spans="1:10" s="9" customFormat="1" x14ac:dyDescent="0.25">
      <c r="D12" s="39"/>
      <c r="E12" s="40"/>
      <c r="F12" s="40"/>
      <c r="G12" s="40"/>
      <c r="H12" s="40"/>
      <c r="I12" s="40"/>
      <c r="J12" s="40">
        <f t="shared" si="1"/>
        <v>0</v>
      </c>
    </row>
    <row r="13" spans="1:10" s="9" customFormat="1" x14ac:dyDescent="0.25">
      <c r="C13" s="9" t="s">
        <v>1</v>
      </c>
      <c r="D13" s="39"/>
      <c r="E13" s="40"/>
      <c r="F13" s="40"/>
      <c r="G13" s="40"/>
      <c r="H13" s="40"/>
      <c r="I13" s="40"/>
      <c r="J13" s="40"/>
    </row>
    <row r="14" spans="1:10" s="9" customFormat="1" x14ac:dyDescent="0.25">
      <c r="D14" s="39"/>
      <c r="E14" s="40"/>
      <c r="F14" s="40"/>
      <c r="G14" s="40"/>
      <c r="H14" s="40"/>
      <c r="I14" s="40"/>
      <c r="J14" s="40">
        <f>SUM(E14:I14)</f>
        <v>0</v>
      </c>
    </row>
    <row r="15" spans="1:10" s="9" customFormat="1" x14ac:dyDescent="0.25">
      <c r="D15" s="39"/>
      <c r="E15" s="40"/>
      <c r="F15" s="40"/>
      <c r="G15" s="40"/>
      <c r="H15" s="40"/>
      <c r="I15" s="40"/>
      <c r="J15" s="40">
        <f>SUM(E15:I15)</f>
        <v>0</v>
      </c>
    </row>
    <row r="16" spans="1:10" s="9" customFormat="1" x14ac:dyDescent="0.25">
      <c r="D16" s="39"/>
      <c r="E16" s="40"/>
      <c r="F16" s="40"/>
      <c r="G16" s="40"/>
      <c r="H16" s="40"/>
      <c r="I16" s="40"/>
      <c r="J16" s="40">
        <f>SUM(E16:I16)</f>
        <v>0</v>
      </c>
    </row>
    <row r="17" spans="1:10" s="9" customFormat="1" x14ac:dyDescent="0.25">
      <c r="D17" s="39"/>
      <c r="E17" s="40"/>
      <c r="F17" s="40"/>
      <c r="G17" s="40"/>
      <c r="H17" s="40"/>
      <c r="I17" s="40"/>
      <c r="J17" s="40"/>
    </row>
    <row r="18" spans="1:10" s="8" customFormat="1" x14ac:dyDescent="0.25">
      <c r="B18" s="8" t="s">
        <v>78</v>
      </c>
      <c r="D18" s="41"/>
      <c r="E18" s="38">
        <f t="shared" ref="E18:J18" si="2">SUM(E19:E28)</f>
        <v>0</v>
      </c>
      <c r="F18" s="38">
        <f t="shared" si="2"/>
        <v>0</v>
      </c>
      <c r="G18" s="38">
        <f t="shared" si="2"/>
        <v>0</v>
      </c>
      <c r="H18" s="38">
        <f t="shared" si="2"/>
        <v>0</v>
      </c>
      <c r="I18" s="38">
        <f t="shared" si="2"/>
        <v>0</v>
      </c>
      <c r="J18" s="38">
        <f t="shared" si="2"/>
        <v>0</v>
      </c>
    </row>
    <row r="19" spans="1:10" s="8" customFormat="1" x14ac:dyDescent="0.25">
      <c r="C19" s="9" t="s">
        <v>0</v>
      </c>
      <c r="D19" s="41"/>
      <c r="E19" s="38"/>
      <c r="F19" s="38"/>
      <c r="G19" s="38"/>
      <c r="H19" s="38"/>
      <c r="I19" s="38"/>
      <c r="J19" s="38"/>
    </row>
    <row r="20" spans="1:10" s="9" customFormat="1" x14ac:dyDescent="0.25">
      <c r="D20" s="39"/>
      <c r="E20" s="40"/>
      <c r="F20" s="40"/>
      <c r="G20" s="40"/>
      <c r="H20" s="40"/>
      <c r="I20" s="40"/>
      <c r="J20" s="40">
        <f>SUM(E20:I20)</f>
        <v>0</v>
      </c>
    </row>
    <row r="21" spans="1:10" s="9" customFormat="1" x14ac:dyDescent="0.25">
      <c r="D21" s="39"/>
      <c r="E21" s="40"/>
      <c r="F21" s="40"/>
      <c r="G21" s="40"/>
      <c r="H21" s="40"/>
      <c r="I21" s="40"/>
      <c r="J21" s="40">
        <f>SUM(E21:I21)</f>
        <v>0</v>
      </c>
    </row>
    <row r="22" spans="1:10" s="9" customFormat="1" x14ac:dyDescent="0.25">
      <c r="C22" s="9" t="s">
        <v>1</v>
      </c>
      <c r="D22" s="39"/>
      <c r="E22" s="40"/>
      <c r="F22" s="40"/>
      <c r="G22" s="40"/>
      <c r="H22" s="40"/>
      <c r="I22" s="40"/>
      <c r="J22" s="40"/>
    </row>
    <row r="23" spans="1:10" s="9" customFormat="1" x14ac:dyDescent="0.25">
      <c r="D23" s="39"/>
      <c r="E23" s="40"/>
      <c r="F23" s="40"/>
      <c r="G23" s="40"/>
      <c r="H23" s="40"/>
      <c r="I23" s="40"/>
      <c r="J23" s="40">
        <f t="shared" ref="J23:J28" si="3">SUM(E23:I23)</f>
        <v>0</v>
      </c>
    </row>
    <row r="24" spans="1:10" s="9" customFormat="1" x14ac:dyDescent="0.25">
      <c r="D24" s="39"/>
      <c r="E24" s="40"/>
      <c r="F24" s="40"/>
      <c r="G24" s="40"/>
      <c r="H24" s="40"/>
      <c r="I24" s="40"/>
      <c r="J24" s="40">
        <f t="shared" si="3"/>
        <v>0</v>
      </c>
    </row>
    <row r="25" spans="1:10" s="9" customFormat="1" x14ac:dyDescent="0.25">
      <c r="D25" s="39"/>
      <c r="E25" s="40"/>
      <c r="F25" s="40"/>
      <c r="G25" s="40"/>
      <c r="H25" s="40"/>
      <c r="I25" s="40"/>
      <c r="J25" s="40">
        <f t="shared" si="3"/>
        <v>0</v>
      </c>
    </row>
    <row r="26" spans="1:10" s="9" customFormat="1" x14ac:dyDescent="0.25">
      <c r="D26" s="39"/>
      <c r="E26" s="40"/>
      <c r="F26" s="40"/>
      <c r="G26" s="40"/>
      <c r="H26" s="40"/>
      <c r="I26" s="40"/>
      <c r="J26" s="40">
        <f t="shared" si="3"/>
        <v>0</v>
      </c>
    </row>
    <row r="27" spans="1:10" s="9" customFormat="1" x14ac:dyDescent="0.25">
      <c r="D27" s="39"/>
      <c r="E27" s="40"/>
      <c r="F27" s="40"/>
      <c r="G27" s="40"/>
      <c r="H27" s="40"/>
      <c r="I27" s="40"/>
      <c r="J27" s="40">
        <f t="shared" si="3"/>
        <v>0</v>
      </c>
    </row>
    <row r="28" spans="1:10" s="9" customFormat="1" x14ac:dyDescent="0.25">
      <c r="D28" s="42"/>
      <c r="E28" s="40"/>
      <c r="F28" s="40"/>
      <c r="G28" s="40"/>
      <c r="H28" s="40"/>
      <c r="I28" s="40"/>
      <c r="J28" s="40">
        <f t="shared" si="3"/>
        <v>0</v>
      </c>
    </row>
    <row r="30" spans="1:10" x14ac:dyDescent="0.25">
      <c r="A30" s="6" t="s">
        <v>8</v>
      </c>
      <c r="B30" s="7"/>
      <c r="C30" s="7"/>
      <c r="D30" s="7"/>
      <c r="E30" s="43">
        <f t="shared" ref="E30:J30" si="4">+E18+E7</f>
        <v>0</v>
      </c>
      <c r="F30" s="43">
        <f t="shared" si="4"/>
        <v>0</v>
      </c>
      <c r="G30" s="43">
        <f t="shared" si="4"/>
        <v>0</v>
      </c>
      <c r="H30" s="43">
        <f t="shared" si="4"/>
        <v>0</v>
      </c>
      <c r="I30" s="43">
        <f t="shared" si="4"/>
        <v>0</v>
      </c>
      <c r="J30" s="43">
        <f t="shared" si="4"/>
        <v>0</v>
      </c>
    </row>
    <row r="31" spans="1:10" x14ac:dyDescent="0.25">
      <c r="A31" s="16" t="s">
        <v>44</v>
      </c>
    </row>
    <row r="32" spans="1:10" x14ac:dyDescent="0.25">
      <c r="H32" s="35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95</v>
      </c>
      <c r="B1" s="3"/>
    </row>
    <row r="2" spans="1:8" x14ac:dyDescent="0.25">
      <c r="A2" s="4" t="s">
        <v>9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189" t="s">
        <v>4</v>
      </c>
      <c r="D5" s="189"/>
      <c r="E5" s="189"/>
      <c r="F5" s="190" t="s">
        <v>3</v>
      </c>
      <c r="G5" s="190"/>
      <c r="H5" s="18"/>
    </row>
    <row r="6" spans="1:8" ht="30" x14ac:dyDescent="0.25">
      <c r="A6" s="19" t="s">
        <v>11</v>
      </c>
      <c r="B6" s="17"/>
      <c r="C6" s="20" t="s">
        <v>0</v>
      </c>
      <c r="D6" s="20" t="s">
        <v>2</v>
      </c>
      <c r="E6" s="21" t="s">
        <v>45</v>
      </c>
      <c r="F6" s="20" t="s">
        <v>7</v>
      </c>
      <c r="G6" s="20" t="s">
        <v>46</v>
      </c>
      <c r="H6" s="20" t="s">
        <v>8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 t="s">
        <v>77</v>
      </c>
      <c r="C8" s="45">
        <f t="shared" ref="C8:H8" si="0">SUM(C9:C11)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2"/>
      <c r="C10" s="5"/>
      <c r="D10" s="5"/>
      <c r="E10" s="5"/>
      <c r="F10" s="5"/>
      <c r="G10" s="5"/>
      <c r="H10" s="5"/>
    </row>
    <row r="11" spans="1:8" x14ac:dyDescent="0.25">
      <c r="A11" s="44" t="s">
        <v>78</v>
      </c>
      <c r="B11" s="12"/>
      <c r="C11" s="5"/>
      <c r="D11" s="5"/>
      <c r="E11" s="5"/>
      <c r="F11" s="5"/>
      <c r="G11" s="5"/>
      <c r="H11" s="5"/>
    </row>
    <row r="14" spans="1:8" x14ac:dyDescent="0.25">
      <c r="A14" s="44" t="s">
        <v>79</v>
      </c>
    </row>
    <row r="17" spans="1:9" x14ac:dyDescent="0.25">
      <c r="A17" s="6" t="s">
        <v>8</v>
      </c>
      <c r="B17" s="6"/>
      <c r="C17" s="46">
        <f t="shared" ref="C17:H17" si="1">+C8</f>
        <v>0</v>
      </c>
      <c r="D17" s="46">
        <f t="shared" si="1"/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</row>
    <row r="18" spans="1:9" x14ac:dyDescent="0.25">
      <c r="A18" s="16" t="s">
        <v>47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 enableFormatConditionsCalculation="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59" customWidth="1"/>
    <col min="2" max="2" width="2.375" style="59" customWidth="1"/>
    <col min="3" max="3" width="10.625" style="59" customWidth="1"/>
    <col min="4" max="4" width="15.125" style="59" customWidth="1"/>
    <col min="5" max="5" width="10.375" style="59" customWidth="1"/>
    <col min="6" max="16384" width="9" style="59"/>
  </cols>
  <sheetData>
    <row r="1" spans="1:4" x14ac:dyDescent="0.25">
      <c r="A1" s="60" t="s">
        <v>96</v>
      </c>
    </row>
    <row r="2" spans="1:4" ht="17.25" x14ac:dyDescent="0.25">
      <c r="A2" s="60" t="s">
        <v>86</v>
      </c>
    </row>
    <row r="3" spans="1:4" x14ac:dyDescent="0.25">
      <c r="A3" s="59" t="s">
        <v>9</v>
      </c>
    </row>
    <row r="5" spans="1:4" x14ac:dyDescent="0.25">
      <c r="A5" s="64" t="s">
        <v>11</v>
      </c>
      <c r="B5" s="62"/>
      <c r="C5" s="65" t="s">
        <v>20</v>
      </c>
      <c r="D5" s="65" t="s">
        <v>10</v>
      </c>
    </row>
    <row r="6" spans="1:4" ht="15" customHeight="1" x14ac:dyDescent="0.25">
      <c r="A6" s="59" t="s">
        <v>77</v>
      </c>
      <c r="C6" s="72"/>
      <c r="D6" s="193" t="s">
        <v>65</v>
      </c>
    </row>
    <row r="7" spans="1:4" ht="15" customHeight="1" x14ac:dyDescent="0.25">
      <c r="A7" s="59" t="s">
        <v>78</v>
      </c>
      <c r="C7" s="72"/>
      <c r="D7" s="194"/>
    </row>
    <row r="9" spans="1:4" ht="15" customHeight="1" x14ac:dyDescent="0.25">
      <c r="A9" s="64" t="s">
        <v>8</v>
      </c>
      <c r="B9" s="64"/>
      <c r="C9" s="74">
        <f>SUM(C6:C8)</f>
        <v>0</v>
      </c>
      <c r="D9" s="64"/>
    </row>
    <row r="10" spans="1:4" ht="15" customHeight="1" x14ac:dyDescent="0.25">
      <c r="A10" s="66" t="s">
        <v>53</v>
      </c>
    </row>
    <row r="11" spans="1:4" ht="15" customHeight="1" x14ac:dyDescent="0.25">
      <c r="A11" s="66" t="s">
        <v>54</v>
      </c>
    </row>
    <row r="16" spans="1:4" x14ac:dyDescent="0.25">
      <c r="A16" s="60" t="s">
        <v>97</v>
      </c>
    </row>
    <row r="17" spans="1:6" x14ac:dyDescent="0.25">
      <c r="A17" s="60" t="s">
        <v>87</v>
      </c>
    </row>
    <row r="18" spans="1:6" x14ac:dyDescent="0.25">
      <c r="A18" s="59" t="s">
        <v>9</v>
      </c>
    </row>
    <row r="19" spans="1:6" x14ac:dyDescent="0.25">
      <c r="A19" s="63"/>
      <c r="B19" s="63"/>
      <c r="C19" s="63"/>
      <c r="D19" s="63"/>
      <c r="E19" s="63"/>
      <c r="F19" s="63"/>
    </row>
    <row r="20" spans="1:6" s="69" customFormat="1" ht="15.75" x14ac:dyDescent="0.25">
      <c r="A20" s="1" t="s">
        <v>11</v>
      </c>
      <c r="B20" s="67"/>
      <c r="C20" s="2" t="s">
        <v>5</v>
      </c>
      <c r="D20" s="2" t="s">
        <v>40</v>
      </c>
      <c r="E20" s="2" t="s">
        <v>70</v>
      </c>
      <c r="F20" s="2" t="s">
        <v>8</v>
      </c>
    </row>
    <row r="21" spans="1:6" x14ac:dyDescent="0.25">
      <c r="A21" s="59" t="s">
        <v>77</v>
      </c>
      <c r="C21" s="79"/>
      <c r="D21" s="79"/>
      <c r="E21" s="79"/>
      <c r="F21" s="79">
        <f>SUM(C21:E21)</f>
        <v>0</v>
      </c>
    </row>
    <row r="22" spans="1:6" x14ac:dyDescent="0.25">
      <c r="A22" s="59" t="s">
        <v>78</v>
      </c>
      <c r="C22" s="79"/>
      <c r="D22" s="79"/>
      <c r="E22" s="79"/>
      <c r="F22" s="79">
        <f>SUM(C22:E22)</f>
        <v>0</v>
      </c>
    </row>
    <row r="23" spans="1:6" x14ac:dyDescent="0.25">
      <c r="A23" s="64" t="s">
        <v>8</v>
      </c>
      <c r="B23" s="64"/>
      <c r="C23" s="80">
        <f>SUM(C21:C22)</f>
        <v>0</v>
      </c>
      <c r="D23" s="80">
        <f>SUM(D21:D22)</f>
        <v>0</v>
      </c>
      <c r="E23" s="80">
        <f>SUM(E21:E22)</f>
        <v>0</v>
      </c>
      <c r="F23" s="80">
        <f>SUM(F21:F22)</f>
        <v>0</v>
      </c>
    </row>
    <row r="24" spans="1:6" ht="17.25" x14ac:dyDescent="0.25">
      <c r="A24" s="96" t="s">
        <v>71</v>
      </c>
      <c r="B24" s="97"/>
      <c r="C24" s="97"/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98</v>
      </c>
      <c r="B1" s="3"/>
      <c r="C1" s="3"/>
    </row>
    <row r="2" spans="1:10" x14ac:dyDescent="0.25">
      <c r="A2" s="4" t="s">
        <v>9</v>
      </c>
    </row>
    <row r="4" spans="1:10" x14ac:dyDescent="0.25">
      <c r="A4" s="18"/>
      <c r="B4" s="18"/>
      <c r="C4" s="18"/>
      <c r="D4" s="18"/>
      <c r="E4" s="87"/>
      <c r="F4" s="87"/>
      <c r="G4" s="89" t="s">
        <v>66</v>
      </c>
      <c r="H4" s="85" t="s">
        <v>3</v>
      </c>
      <c r="I4" s="88"/>
      <c r="J4" s="87"/>
    </row>
    <row r="5" spans="1:10" x14ac:dyDescent="0.25">
      <c r="A5" s="19" t="s">
        <v>11</v>
      </c>
      <c r="B5" s="19"/>
      <c r="C5" s="19"/>
      <c r="D5" s="17"/>
      <c r="E5" s="86" t="s">
        <v>4</v>
      </c>
      <c r="F5" s="86" t="s">
        <v>5</v>
      </c>
      <c r="G5" s="20" t="s">
        <v>67</v>
      </c>
      <c r="H5" s="86" t="s">
        <v>68</v>
      </c>
      <c r="I5" s="86" t="s">
        <v>46</v>
      </c>
      <c r="J5" s="86" t="s">
        <v>8</v>
      </c>
    </row>
    <row r="6" spans="1:10" s="3" customFormat="1" x14ac:dyDescent="0.25">
      <c r="B6" s="3" t="s">
        <v>77</v>
      </c>
      <c r="E6" s="11">
        <f t="shared" ref="E6:J6" si="0">SUM(E10:E10)</f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</row>
    <row r="7" spans="1:10" ht="12.75" customHeight="1" x14ac:dyDescent="0.25">
      <c r="C7" s="4" t="s">
        <v>0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1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8"/>
      <c r="B11" s="8"/>
      <c r="C11" s="8"/>
      <c r="D11" s="9"/>
      <c r="E11" s="10"/>
      <c r="F11" s="10"/>
      <c r="G11" s="10"/>
      <c r="I11" s="10"/>
      <c r="J11" s="10"/>
    </row>
    <row r="12" spans="1:10" s="3" customFormat="1" ht="12.75" customHeight="1" x14ac:dyDescent="0.25">
      <c r="B12" s="3" t="s">
        <v>78</v>
      </c>
      <c r="E12" s="11">
        <f t="shared" ref="E12:J12" si="1">SUM(E13:E16)</f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</row>
    <row r="13" spans="1:10" ht="12.75" customHeight="1" x14ac:dyDescent="0.25">
      <c r="C13" s="4" t="s">
        <v>0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1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8"/>
      <c r="B17" s="8"/>
      <c r="C17" s="8"/>
      <c r="D17" s="9"/>
      <c r="E17" s="10"/>
      <c r="F17" s="10"/>
      <c r="G17" s="10"/>
      <c r="H17" s="10"/>
      <c r="I17" s="10"/>
      <c r="J17" s="10"/>
    </row>
    <row r="18" spans="1:10" s="3" customFormat="1" ht="12.75" customHeight="1" x14ac:dyDescent="0.25">
      <c r="B18" s="3" t="s">
        <v>79</v>
      </c>
      <c r="E18" s="11">
        <f t="shared" ref="E18:J18" si="2">SUM(E22:E22)</f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</row>
    <row r="19" spans="1:10" ht="12.75" customHeight="1" x14ac:dyDescent="0.25">
      <c r="C19" s="4" t="s">
        <v>0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1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8"/>
      <c r="B23" s="8"/>
      <c r="C23" s="8"/>
      <c r="D23" s="9"/>
      <c r="E23" s="10"/>
      <c r="F23" s="10"/>
      <c r="G23" s="10"/>
      <c r="H23" s="10"/>
      <c r="I23" s="10"/>
      <c r="J23" s="10"/>
    </row>
    <row r="24" spans="1:10" s="3" customFormat="1" ht="12.75" customHeight="1" x14ac:dyDescent="0.25">
      <c r="B24" s="3" t="s">
        <v>80</v>
      </c>
      <c r="E24" s="11">
        <f t="shared" ref="E24:J24" si="3">SUM(E28:E29)</f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</row>
    <row r="25" spans="1:10" ht="12.75" customHeight="1" x14ac:dyDescent="0.25">
      <c r="C25" s="4" t="s">
        <v>0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1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81</v>
      </c>
      <c r="E30" s="11">
        <f t="shared" ref="E30:J30" si="4">SUM(E34:E34)</f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</row>
    <row r="31" spans="1:10" ht="12.75" customHeight="1" x14ac:dyDescent="0.25">
      <c r="C31" s="4" t="s">
        <v>0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1</v>
      </c>
    </row>
    <row r="34" spans="1:12" x14ac:dyDescent="0.25">
      <c r="J34" s="5">
        <f>SUM(E34:I34)</f>
        <v>0</v>
      </c>
    </row>
    <row r="35" spans="1:12" ht="12.75" customHeight="1" x14ac:dyDescent="0.25">
      <c r="A35" s="8"/>
      <c r="B35" s="8"/>
      <c r="C35" s="8"/>
      <c r="D35" s="9"/>
      <c r="E35" s="10"/>
      <c r="F35" s="10"/>
      <c r="G35" s="10"/>
      <c r="H35" s="10"/>
      <c r="I35" s="10"/>
      <c r="J35" s="10"/>
    </row>
    <row r="36" spans="1:12" s="3" customFormat="1" ht="12.75" customHeight="1" x14ac:dyDescent="0.25">
      <c r="B36" s="3" t="s">
        <v>82</v>
      </c>
      <c r="E36" s="11">
        <f t="shared" ref="E36:J36" si="5">SUM(E40:E40)</f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</row>
    <row r="37" spans="1:12" ht="12.75" customHeight="1" x14ac:dyDescent="0.25">
      <c r="C37" s="4" t="s">
        <v>0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1</v>
      </c>
    </row>
    <row r="40" spans="1:12" x14ac:dyDescent="0.25">
      <c r="J40" s="5">
        <f>SUM(E40:I40)</f>
        <v>0</v>
      </c>
      <c r="L40" s="47"/>
    </row>
    <row r="42" spans="1:12" s="3" customFormat="1" ht="12.75" customHeight="1" x14ac:dyDescent="0.25">
      <c r="B42" s="3" t="s">
        <v>43</v>
      </c>
      <c r="E42" s="11">
        <f t="shared" ref="E42:J42" si="6">SUM(E46:E46)</f>
        <v>0</v>
      </c>
      <c r="F42" s="11">
        <f t="shared" si="6"/>
        <v>0</v>
      </c>
      <c r="G42" s="11">
        <f t="shared" si="6"/>
        <v>0</v>
      </c>
      <c r="H42" s="11">
        <f t="shared" si="6"/>
        <v>0</v>
      </c>
      <c r="I42" s="11">
        <f t="shared" si="6"/>
        <v>0</v>
      </c>
      <c r="J42" s="11">
        <f t="shared" si="6"/>
        <v>0</v>
      </c>
    </row>
    <row r="43" spans="1:12" ht="12.75" customHeight="1" x14ac:dyDescent="0.25">
      <c r="C43" s="4" t="s">
        <v>0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1</v>
      </c>
    </row>
    <row r="46" spans="1:12" x14ac:dyDescent="0.25">
      <c r="D46" s="12"/>
      <c r="I46" s="5">
        <v>0</v>
      </c>
      <c r="J46" s="5">
        <f>SUM(E46:I46)</f>
        <v>0</v>
      </c>
    </row>
    <row r="47" spans="1:12" ht="12.75" customHeight="1" x14ac:dyDescent="0.25">
      <c r="A47" s="8"/>
      <c r="B47" s="8"/>
      <c r="C47" s="8"/>
      <c r="D47" s="9"/>
      <c r="E47" s="10"/>
      <c r="F47" s="10"/>
      <c r="G47" s="10"/>
      <c r="H47" s="10"/>
      <c r="I47" s="10"/>
      <c r="J47" s="10"/>
    </row>
    <row r="48" spans="1:12" x14ac:dyDescent="0.25">
      <c r="A48" s="6" t="s">
        <v>8</v>
      </c>
      <c r="B48" s="6"/>
      <c r="C48" s="6"/>
      <c r="D48" s="7"/>
      <c r="E48" s="15">
        <f t="shared" ref="E48:J48" si="7">+E6+E12+E18+E24+E30+E36+E42</f>
        <v>0</v>
      </c>
      <c r="F48" s="15">
        <f t="shared" si="7"/>
        <v>0</v>
      </c>
      <c r="G48" s="15">
        <f t="shared" si="7"/>
        <v>0</v>
      </c>
      <c r="H48" s="15">
        <f t="shared" si="7"/>
        <v>0</v>
      </c>
      <c r="I48" s="15">
        <f t="shared" si="7"/>
        <v>0</v>
      </c>
      <c r="J48" s="15">
        <f t="shared" si="7"/>
        <v>0</v>
      </c>
    </row>
    <row r="49" spans="1:12" x14ac:dyDescent="0.25">
      <c r="A49" s="16" t="s">
        <v>44</v>
      </c>
      <c r="B49" s="14"/>
      <c r="C49" s="14"/>
      <c r="D49" s="14"/>
      <c r="E49" s="48"/>
      <c r="F49" s="48"/>
      <c r="G49" s="48"/>
      <c r="H49" s="48"/>
      <c r="I49" s="48"/>
      <c r="J49" s="48"/>
      <c r="K49" s="14"/>
      <c r="L49" s="14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88</v>
      </c>
      <c r="B1" s="3"/>
    </row>
    <row r="2" spans="1:8" x14ac:dyDescent="0.25">
      <c r="A2" s="4" t="s">
        <v>9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189" t="s">
        <v>4</v>
      </c>
      <c r="D5" s="189"/>
      <c r="E5" s="189"/>
      <c r="F5" s="190" t="s">
        <v>3</v>
      </c>
      <c r="G5" s="190"/>
      <c r="H5" s="18"/>
    </row>
    <row r="6" spans="1:8" ht="30" x14ac:dyDescent="0.25">
      <c r="A6" s="19" t="s">
        <v>11</v>
      </c>
      <c r="B6" s="17"/>
      <c r="C6" s="20" t="s">
        <v>0</v>
      </c>
      <c r="D6" s="20" t="s">
        <v>2</v>
      </c>
      <c r="E6" s="21" t="s">
        <v>45</v>
      </c>
      <c r="F6" s="20" t="s">
        <v>7</v>
      </c>
      <c r="G6" s="20" t="s">
        <v>46</v>
      </c>
      <c r="H6" s="20" t="s">
        <v>8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/>
      <c r="B8" s="49"/>
      <c r="C8" s="45"/>
      <c r="D8" s="45"/>
      <c r="E8" s="45"/>
      <c r="F8" s="45"/>
      <c r="G8" s="45"/>
      <c r="H8" s="45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8</v>
      </c>
      <c r="B17" s="6"/>
      <c r="C17" s="46">
        <f t="shared" ref="C17:H17" si="0">+C8</f>
        <v>0</v>
      </c>
      <c r="D17" s="46">
        <f t="shared" si="0"/>
        <v>0</v>
      </c>
      <c r="E17" s="46">
        <f t="shared" si="0"/>
        <v>0</v>
      </c>
      <c r="F17" s="46">
        <f t="shared" si="0"/>
        <v>0</v>
      </c>
      <c r="G17" s="46">
        <f t="shared" si="0"/>
        <v>0</v>
      </c>
      <c r="H17" s="46">
        <f t="shared" si="0"/>
        <v>0</v>
      </c>
    </row>
    <row r="18" spans="1:9" x14ac:dyDescent="0.25">
      <c r="A18" s="16" t="s">
        <v>47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59" customWidth="1"/>
    <col min="2" max="2" width="2.375" style="59" customWidth="1"/>
    <col min="3" max="3" width="10.625" style="59" customWidth="1"/>
    <col min="4" max="4" width="15.125" style="59" customWidth="1"/>
    <col min="5" max="5" width="12.625" style="59" customWidth="1"/>
    <col min="6" max="16384" width="9" style="59"/>
  </cols>
  <sheetData>
    <row r="1" spans="1:8" x14ac:dyDescent="0.25">
      <c r="A1" s="60" t="s">
        <v>99</v>
      </c>
    </row>
    <row r="2" spans="1:8" ht="17.25" x14ac:dyDescent="0.25">
      <c r="A2" s="60" t="s">
        <v>89</v>
      </c>
    </row>
    <row r="3" spans="1:8" x14ac:dyDescent="0.25">
      <c r="A3" s="59" t="s">
        <v>9</v>
      </c>
    </row>
    <row r="5" spans="1:8" x14ac:dyDescent="0.25">
      <c r="A5" s="64" t="s">
        <v>11</v>
      </c>
      <c r="B5" s="62"/>
      <c r="C5" s="65" t="s">
        <v>20</v>
      </c>
      <c r="D5" s="65" t="s">
        <v>10</v>
      </c>
    </row>
    <row r="6" spans="1:8" x14ac:dyDescent="0.25">
      <c r="A6" s="59" t="s">
        <v>21</v>
      </c>
      <c r="C6" s="70"/>
      <c r="D6" s="195" t="s">
        <v>65</v>
      </c>
    </row>
    <row r="7" spans="1:8" x14ac:dyDescent="0.25">
      <c r="A7" s="59" t="s">
        <v>22</v>
      </c>
      <c r="C7" s="70"/>
      <c r="D7" s="196"/>
    </row>
    <row r="8" spans="1:8" x14ac:dyDescent="0.25">
      <c r="A8" s="59" t="s">
        <v>25</v>
      </c>
      <c r="C8" s="70"/>
      <c r="D8" s="196"/>
    </row>
    <row r="9" spans="1:8" x14ac:dyDescent="0.25">
      <c r="A9" s="78" t="s">
        <v>23</v>
      </c>
      <c r="C9" s="70"/>
      <c r="D9" s="196"/>
      <c r="H9" s="78"/>
    </row>
    <row r="10" spans="1:8" x14ac:dyDescent="0.25">
      <c r="A10" s="59" t="s">
        <v>56</v>
      </c>
      <c r="C10" s="70"/>
      <c r="D10" s="196"/>
      <c r="H10" s="78"/>
    </row>
    <row r="11" spans="1:8" x14ac:dyDescent="0.25">
      <c r="A11" s="59" t="s">
        <v>48</v>
      </c>
      <c r="C11" s="70"/>
      <c r="D11" s="196"/>
    </row>
    <row r="12" spans="1:8" x14ac:dyDescent="0.25">
      <c r="A12" s="78" t="s">
        <v>26</v>
      </c>
      <c r="C12" s="70"/>
      <c r="D12" s="196"/>
      <c r="H12" s="78"/>
    </row>
    <row r="13" spans="1:8" x14ac:dyDescent="0.25">
      <c r="A13" s="59" t="s">
        <v>24</v>
      </c>
      <c r="C13" s="70"/>
      <c r="D13" s="196"/>
      <c r="H13" s="78"/>
    </row>
    <row r="14" spans="1:8" x14ac:dyDescent="0.25">
      <c r="A14" s="59" t="s">
        <v>27</v>
      </c>
      <c r="C14" s="70"/>
      <c r="D14" s="196"/>
    </row>
    <row r="15" spans="1:8" x14ac:dyDescent="0.25">
      <c r="A15" s="59" t="s">
        <v>57</v>
      </c>
      <c r="C15" s="70"/>
      <c r="D15" s="196"/>
    </row>
    <row r="16" spans="1:8" x14ac:dyDescent="0.25">
      <c r="A16" s="59" t="s">
        <v>58</v>
      </c>
      <c r="C16" s="70"/>
      <c r="D16" s="196"/>
    </row>
    <row r="17" spans="1:11" x14ac:dyDescent="0.25">
      <c r="A17" s="59" t="s">
        <v>28</v>
      </c>
      <c r="C17" s="70"/>
      <c r="D17" s="196"/>
    </row>
    <row r="18" spans="1:11" x14ac:dyDescent="0.25">
      <c r="A18" s="59" t="s">
        <v>59</v>
      </c>
      <c r="C18" s="70"/>
      <c r="D18" s="196"/>
    </row>
    <row r="19" spans="1:11" x14ac:dyDescent="0.25">
      <c r="A19" s="59" t="s">
        <v>29</v>
      </c>
      <c r="C19" s="70"/>
      <c r="D19" s="197"/>
      <c r="H19" s="78"/>
    </row>
    <row r="20" spans="1:11" x14ac:dyDescent="0.25">
      <c r="A20" s="64" t="s">
        <v>8</v>
      </c>
      <c r="B20" s="64"/>
      <c r="C20" s="75">
        <f>SUM(C6:C19)</f>
        <v>0</v>
      </c>
      <c r="D20" s="75"/>
    </row>
    <row r="21" spans="1:11" x14ac:dyDescent="0.25">
      <c r="A21" s="66" t="s">
        <v>53</v>
      </c>
    </row>
    <row r="22" spans="1:11" x14ac:dyDescent="0.25">
      <c r="A22" s="66" t="s">
        <v>54</v>
      </c>
    </row>
    <row r="25" spans="1:11" x14ac:dyDescent="0.25">
      <c r="A25" s="60" t="s">
        <v>100</v>
      </c>
    </row>
    <row r="26" spans="1:11" x14ac:dyDescent="0.25">
      <c r="A26" s="60" t="s">
        <v>87</v>
      </c>
    </row>
    <row r="27" spans="1:11" x14ac:dyDescent="0.25">
      <c r="A27" s="59" t="s">
        <v>9</v>
      </c>
    </row>
    <row r="28" spans="1:11" x14ac:dyDescent="0.25">
      <c r="A28" s="63"/>
      <c r="B28" s="63"/>
      <c r="C28" s="63"/>
      <c r="D28" s="63"/>
      <c r="E28" s="63"/>
      <c r="F28" s="63"/>
    </row>
    <row r="29" spans="1:11" s="69" customFormat="1" ht="15.75" x14ac:dyDescent="0.25">
      <c r="A29" s="1" t="s">
        <v>11</v>
      </c>
      <c r="B29" s="67"/>
      <c r="C29" s="2" t="s">
        <v>5</v>
      </c>
      <c r="D29" s="2" t="s">
        <v>40</v>
      </c>
      <c r="E29" s="95" t="s">
        <v>69</v>
      </c>
      <c r="F29" s="2" t="s">
        <v>8</v>
      </c>
      <c r="G29" s="59"/>
      <c r="H29" s="59"/>
      <c r="J29" s="59"/>
      <c r="K29" s="59"/>
    </row>
    <row r="30" spans="1:11" s="68" customFormat="1" x14ac:dyDescent="0.25">
      <c r="A30" s="59" t="s">
        <v>21</v>
      </c>
      <c r="B30" s="59"/>
      <c r="C30" s="79"/>
      <c r="D30" s="79"/>
      <c r="E30" s="79"/>
      <c r="F30" s="79"/>
      <c r="G30" s="59"/>
      <c r="H30" s="59"/>
      <c r="J30" s="59"/>
      <c r="K30" s="59"/>
    </row>
    <row r="31" spans="1:11" x14ac:dyDescent="0.25">
      <c r="A31" s="59" t="s">
        <v>22</v>
      </c>
      <c r="C31" s="79"/>
      <c r="D31" s="79"/>
      <c r="E31" s="79"/>
      <c r="F31" s="79"/>
      <c r="J31" s="69"/>
      <c r="K31" s="69"/>
    </row>
    <row r="32" spans="1:11" x14ac:dyDescent="0.25">
      <c r="A32" s="59" t="s">
        <v>25</v>
      </c>
      <c r="C32" s="79"/>
      <c r="D32" s="79"/>
      <c r="E32" s="79"/>
      <c r="F32" s="79">
        <f>+C32+D32+E32</f>
        <v>0</v>
      </c>
      <c r="G32" s="69"/>
      <c r="H32" s="69"/>
      <c r="J32" s="68"/>
      <c r="K32" s="68"/>
    </row>
    <row r="33" spans="1:8" x14ac:dyDescent="0.25">
      <c r="A33" s="78" t="s">
        <v>23</v>
      </c>
      <c r="C33" s="79"/>
      <c r="D33" s="79"/>
      <c r="E33" s="79"/>
      <c r="F33" s="79">
        <f>+C33+D33+E33</f>
        <v>0</v>
      </c>
      <c r="G33" s="68"/>
      <c r="H33" s="68"/>
    </row>
    <row r="34" spans="1:8" x14ac:dyDescent="0.25">
      <c r="A34" s="59" t="s">
        <v>56</v>
      </c>
      <c r="C34" s="79"/>
      <c r="D34" s="79"/>
      <c r="E34" s="79"/>
      <c r="F34" s="79"/>
    </row>
    <row r="35" spans="1:8" x14ac:dyDescent="0.25">
      <c r="A35" s="59" t="s">
        <v>48</v>
      </c>
      <c r="C35" s="79"/>
      <c r="D35" s="79"/>
      <c r="E35" s="79"/>
      <c r="F35" s="79"/>
    </row>
    <row r="36" spans="1:8" x14ac:dyDescent="0.25">
      <c r="A36" s="78" t="s">
        <v>26</v>
      </c>
      <c r="C36" s="79"/>
      <c r="D36" s="79"/>
      <c r="E36" s="79"/>
      <c r="F36" s="79">
        <f t="shared" ref="F36:F44" si="0">+C36+D36+E36</f>
        <v>0</v>
      </c>
    </row>
    <row r="37" spans="1:8" x14ac:dyDescent="0.25">
      <c r="A37" s="59" t="s">
        <v>24</v>
      </c>
      <c r="C37" s="79"/>
      <c r="D37" s="79"/>
      <c r="E37" s="79"/>
      <c r="F37" s="79">
        <f t="shared" si="0"/>
        <v>0</v>
      </c>
    </row>
    <row r="38" spans="1:8" x14ac:dyDescent="0.25">
      <c r="A38" s="59" t="s">
        <v>27</v>
      </c>
      <c r="C38" s="79"/>
      <c r="D38" s="79"/>
      <c r="E38" s="79"/>
      <c r="F38" s="79">
        <f t="shared" si="0"/>
        <v>0</v>
      </c>
    </row>
    <row r="39" spans="1:8" x14ac:dyDescent="0.25">
      <c r="A39" s="59" t="s">
        <v>57</v>
      </c>
      <c r="C39" s="79"/>
      <c r="D39" s="79"/>
      <c r="E39" s="79"/>
      <c r="F39" s="79">
        <f t="shared" si="0"/>
        <v>0</v>
      </c>
    </row>
    <row r="40" spans="1:8" x14ac:dyDescent="0.25">
      <c r="A40" s="59" t="s">
        <v>64</v>
      </c>
      <c r="C40" s="79"/>
      <c r="D40" s="79"/>
      <c r="E40" s="79"/>
      <c r="F40" s="79">
        <f t="shared" si="0"/>
        <v>0</v>
      </c>
    </row>
    <row r="41" spans="1:8" x14ac:dyDescent="0.25">
      <c r="A41" s="59" t="s">
        <v>58</v>
      </c>
      <c r="C41" s="79"/>
      <c r="D41" s="79"/>
      <c r="E41" s="79"/>
      <c r="F41" s="79">
        <f t="shared" si="0"/>
        <v>0</v>
      </c>
    </row>
    <row r="42" spans="1:8" x14ac:dyDescent="0.25">
      <c r="A42" s="59" t="s">
        <v>28</v>
      </c>
      <c r="C42" s="79"/>
      <c r="D42" s="79"/>
      <c r="E42" s="79"/>
      <c r="F42" s="79">
        <f t="shared" si="0"/>
        <v>0</v>
      </c>
    </row>
    <row r="43" spans="1:8" x14ac:dyDescent="0.25">
      <c r="A43" s="59" t="s">
        <v>59</v>
      </c>
      <c r="C43" s="79"/>
      <c r="D43" s="79"/>
      <c r="E43" s="79"/>
      <c r="F43" s="79"/>
    </row>
    <row r="44" spans="1:8" x14ac:dyDescent="0.25">
      <c r="A44" s="59" t="s">
        <v>29</v>
      </c>
      <c r="C44" s="79"/>
      <c r="D44" s="79"/>
      <c r="E44" s="79"/>
      <c r="F44" s="79">
        <f t="shared" si="0"/>
        <v>0</v>
      </c>
    </row>
    <row r="45" spans="1:8" x14ac:dyDescent="0.25">
      <c r="A45" s="64" t="s">
        <v>8</v>
      </c>
      <c r="B45" s="64"/>
      <c r="C45" s="80">
        <f>SUM(C30:C44)</f>
        <v>0</v>
      </c>
      <c r="D45" s="80">
        <f>SUM(D30:D44)</f>
        <v>0</v>
      </c>
      <c r="E45" s="80">
        <f>SUM(E30:E44)</f>
        <v>0</v>
      </c>
      <c r="F45" s="80">
        <f>SUM(F30:F44)</f>
        <v>0</v>
      </c>
    </row>
    <row r="46" spans="1:8" ht="17.25" x14ac:dyDescent="0.25">
      <c r="A46" s="96" t="s">
        <v>71</v>
      </c>
      <c r="B46" s="97"/>
      <c r="C46" s="97"/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1AC448F6-8EE8-4ECC-9F32-83FAA05EB3B4}"/>
</file>

<file path=customXml/itemProps2.xml><?xml version="1.0" encoding="utf-8"?>
<ds:datastoreItem xmlns:ds="http://schemas.openxmlformats.org/officeDocument/2006/customXml" ds:itemID="{77F102A3-2936-4B33-A1D0-24E2D4A2009E}"/>
</file>

<file path=customXml/itemProps3.xml><?xml version="1.0" encoding="utf-8"?>
<ds:datastoreItem xmlns:ds="http://schemas.openxmlformats.org/officeDocument/2006/customXml" ds:itemID="{889C833C-C5D6-47A0-BCA5-3D8FDB97AB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sectoral</vt:lpstr>
      <vt:lpstr>'CW-Lending, Grants, and Disb'!Print_Area</vt:lpstr>
      <vt:lpstr>'CW-Sov Approvals by Country'!Print_Area</vt:lpstr>
      <vt:lpstr>'SA-Sov Approvals by Ctry'!Print_Area</vt:lpstr>
      <vt:lpstr>sectoral!Print_Area</vt:lpstr>
      <vt:lpstr>'SE-Sov Approvals by Ctry'!Print_Titles</vt:lpstr>
    </vt:vector>
  </TitlesOfParts>
  <Company>Asian Development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</dc:creator>
  <cp:lastModifiedBy>Amir</cp:lastModifiedBy>
  <cp:lastPrinted>2022-03-22T23:07:04Z</cp:lastPrinted>
  <dcterms:created xsi:type="dcterms:W3CDTF">2010-12-13T09:40:53Z</dcterms:created>
  <dcterms:modified xsi:type="dcterms:W3CDTF">2022-04-04T01:14:18Z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