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F5E8426E-6802-459D-82E7-7C5E6D0C8976}"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4" r:id="rId2"/>
    <sheet name="2020" sheetId="2"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3" l="1"/>
  <c r="G14" i="3"/>
  <c r="G15" i="3"/>
  <c r="D16" i="3"/>
  <c r="G16" i="3"/>
  <c r="G17" i="3"/>
  <c r="G19" i="3"/>
  <c r="G20" i="3"/>
  <c r="G21" i="3"/>
  <c r="G22" i="3"/>
  <c r="G24" i="3"/>
  <c r="G25" i="3"/>
  <c r="G26" i="3"/>
  <c r="G27" i="3"/>
  <c r="G28" i="3"/>
  <c r="G30" i="3"/>
  <c r="G31" i="3"/>
  <c r="D32" i="3"/>
  <c r="G32" i="3"/>
  <c r="G33" i="3"/>
  <c r="G35" i="3"/>
  <c r="G37" i="3"/>
  <c r="D38" i="3"/>
  <c r="G38" i="3"/>
  <c r="D39" i="3"/>
  <c r="G39" i="3"/>
  <c r="G40" i="3"/>
  <c r="G12" i="3"/>
  <c r="F6" i="3"/>
  <c r="G7" i="3"/>
  <c r="G6" i="3"/>
</calcChain>
</file>

<file path=xl/sharedStrings.xml><?xml version="1.0" encoding="utf-8"?>
<sst xmlns="http://schemas.openxmlformats.org/spreadsheetml/2006/main" count="743" uniqueCount="285">
  <si>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</si>
  <si>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</si>
  <si>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</si>
  <si>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</si>
  <si>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</si>
  <si>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</si>
  <si>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</si>
  <si>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Netherlands</t>
  </si>
  <si>
    <t>FMO=Nederlandse Financierings Maatschappij Voor Ontwikkelingslanden (Netherlands Development
Finance Company)</t>
  </si>
  <si>
    <t>Regular OCR</t>
  </si>
  <si>
    <t>NA</t>
  </si>
  <si>
    <t>NS</t>
  </si>
  <si>
    <t>Loan</t>
  </si>
  <si>
    <t>Sri Lanka</t>
  </si>
  <si>
    <t>48302-001</t>
  </si>
  <si>
    <t>Proposed Loan to Hatton National Bank for Supporting Infrastructure Development</t>
  </si>
  <si>
    <t>-</t>
  </si>
  <si>
    <t>No</t>
  </si>
  <si>
    <t>46924-014</t>
  </si>
  <si>
    <t>Senior Unsecured Loan to Nations Trust Bank - Small and Medium-sized Enterprises Finance Project</t>
  </si>
  <si>
    <t>46912-014</t>
  </si>
  <si>
    <t>Senior Unsecured Loan to DFCC Vardhana Bank Limited</t>
  </si>
  <si>
    <t>49188-001</t>
  </si>
  <si>
    <t xml:space="preserve">LOLC Finance and LOLC Micro Credit </t>
  </si>
  <si>
    <t>Emirates NBD Bank, Bank Muscat, First Gulf Bank, National Bank of Oman, and Rakbank</t>
  </si>
  <si>
    <t>LOLC Finance and LOLC Micro Credit</t>
  </si>
  <si>
    <t>COL</t>
  </si>
  <si>
    <t>S</t>
  </si>
  <si>
    <t>Project</t>
  </si>
  <si>
    <t>39415-013</t>
  </si>
  <si>
    <t>Sustainable Power Sector Support Project</t>
  </si>
  <si>
    <t>2733/2734</t>
  </si>
  <si>
    <t>Multilateral</t>
  </si>
  <si>
    <t>OFID – Organization of Petroleum Exporting Countries (OPEC) Fund for International Development</t>
  </si>
  <si>
    <t>38357-013</t>
  </si>
  <si>
    <t>National Highways Sector Project</t>
  </si>
  <si>
    <t>2217/2767/8252</t>
  </si>
  <si>
    <t>ATF</t>
  </si>
  <si>
    <t>Special assistance loan</t>
  </si>
  <si>
    <t>44065-013</t>
  </si>
  <si>
    <t>Conflict-Affected Region Emergency Project</t>
  </si>
  <si>
    <t>2626/0246-G</t>
  </si>
  <si>
    <t>OCR</t>
  </si>
  <si>
    <t>Project Loan</t>
  </si>
  <si>
    <t>31501-013/  31501-023/ 31501-033</t>
  </si>
  <si>
    <t xml:space="preserve">Secondary Towns and Rural Community-Based Water Supply and Sanitation Project </t>
  </si>
  <si>
    <t>2275/2757</t>
  </si>
  <si>
    <t>ADF</t>
  </si>
  <si>
    <t>1993/2276/2758</t>
  </si>
  <si>
    <t>35201-013</t>
  </si>
  <si>
    <t>Local Government Infrastructure Improvement Project</t>
  </si>
  <si>
    <t>39619-013</t>
  </si>
  <si>
    <t>Eastern and North Central Provincial Road Project (formerly Road Network Project [Provincial Roads])</t>
  </si>
  <si>
    <t>Project Loan/Grant</t>
  </si>
  <si>
    <t>39293-013</t>
  </si>
  <si>
    <t>Education for Knowledge Society Project</t>
  </si>
  <si>
    <t>2371/G0091</t>
  </si>
  <si>
    <t>39431-013</t>
  </si>
  <si>
    <t>Colombo Port Expansion Project</t>
  </si>
  <si>
    <t>33019-013</t>
  </si>
  <si>
    <t>Colombo Port Efficiency and Expansion Project</t>
  </si>
  <si>
    <t>Southern Transport Development Project</t>
  </si>
  <si>
    <t>Japan, Sweden, Multilateral, PRC</t>
  </si>
  <si>
    <t>JBIC, NDF, Sida, CEXIM</t>
  </si>
  <si>
    <t>41947-014</t>
  </si>
  <si>
    <t>Commericla Leasing Company Limited</t>
  </si>
  <si>
    <t>7269/2370</t>
  </si>
  <si>
    <t>41909-014</t>
  </si>
  <si>
    <t>Lanka ORIX Leasing Company Limited (LOLC)</t>
  </si>
  <si>
    <t>7251/2321</t>
  </si>
  <si>
    <t>Australia, Sweden</t>
  </si>
  <si>
    <t>Govt of Australia, Govt of Sweden</t>
  </si>
  <si>
    <t>38111-023/36601-013</t>
  </si>
  <si>
    <t>North East Community Restoration and Development Project</t>
  </si>
  <si>
    <t>2084/2168/2618</t>
  </si>
  <si>
    <t>Credit line (loan)</t>
  </si>
  <si>
    <t>36117-013</t>
  </si>
  <si>
    <t>Small and Medium Enterprise Regional Development Project</t>
  </si>
  <si>
    <t>Others</t>
  </si>
  <si>
    <t>39144-013</t>
  </si>
  <si>
    <t>Tsunami-Affected Areas Rebuilding Project</t>
  </si>
  <si>
    <t>G0006</t>
  </si>
  <si>
    <t>Multilateral, Netherlands, France</t>
  </si>
  <si>
    <t>EC, Govt of Netherlands, AFD</t>
  </si>
  <si>
    <t>SDP</t>
  </si>
  <si>
    <t>36168-013</t>
  </si>
  <si>
    <t>Fiscal Management Reform Program</t>
  </si>
  <si>
    <t>Fiscal Management Reform Program (Program Loan)</t>
  </si>
  <si>
    <t>34320-013</t>
  </si>
  <si>
    <t>Rural Finance Sector Development Program</t>
  </si>
  <si>
    <t>Program</t>
  </si>
  <si>
    <t>Rural Finance Sector Development Program (Program Loan)</t>
  </si>
  <si>
    <t>35197-013</t>
  </si>
  <si>
    <t>Technical Education Development Project</t>
  </si>
  <si>
    <t>35192-013</t>
  </si>
  <si>
    <t>Secondary Education Modernization Project II</t>
  </si>
  <si>
    <t>37245-013</t>
  </si>
  <si>
    <t>Conflict-Affected Area Rehabilitation Project</t>
  </si>
  <si>
    <t>Norway</t>
  </si>
  <si>
    <t>Govt of Norway</t>
  </si>
  <si>
    <t xml:space="preserve">Govt of Netherlands </t>
  </si>
  <si>
    <t>33249-013</t>
  </si>
  <si>
    <t>North East Coastal Community Development Project</t>
  </si>
  <si>
    <t>Investment/ Loan</t>
  </si>
  <si>
    <t>41932-014</t>
  </si>
  <si>
    <t>People’s Leasing Company Limited</t>
  </si>
  <si>
    <t>7269/2369</t>
  </si>
  <si>
    <t>Distance Education Modernization Project</t>
  </si>
  <si>
    <t>Aquatic Resource Development and Quality Improvement Project</t>
  </si>
  <si>
    <t>External financing</t>
  </si>
  <si>
    <t>36357-01/03</t>
  </si>
  <si>
    <t>Financial Markets Program for Private Sector Development (Program Loan)</t>
  </si>
  <si>
    <t>2138/2139</t>
  </si>
  <si>
    <t>ADF/OCR</t>
  </si>
  <si>
    <t>Small and Medium Enterprise Sector Development Program</t>
  </si>
  <si>
    <t>1895/1896</t>
  </si>
  <si>
    <t>Loan/Guarantee</t>
  </si>
  <si>
    <t>AES Kelantissa Review Report</t>
  </si>
  <si>
    <t>7167/1815</t>
  </si>
  <si>
    <t>Sector project</t>
  </si>
  <si>
    <t>Coastal Resource Management Project</t>
  </si>
  <si>
    <t>OFID</t>
  </si>
  <si>
    <t>Southern Province Rural Economic Advancement Project</t>
  </si>
  <si>
    <t>Plantation Development Project</t>
  </si>
  <si>
    <t>Power Sector Development Program</t>
  </si>
  <si>
    <t>Netherlands, Multilateral</t>
  </si>
  <si>
    <t xml:space="preserve">GEF, Govt of Netherlands </t>
  </si>
  <si>
    <t>Protected Area Management and Wildlife Conservation Project</t>
  </si>
  <si>
    <t>Forest Resources Management Sector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</si>
  <si>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</si>
  <si>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</si>
  <si>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</si>
  <si>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</si>
  <si>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</si>
  <si>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</si>
  <si>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</si>
  <si>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</si>
  <si>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</si>
  <si>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</si>
  <si>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</si>
  <si>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</si>
  <si>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</si>
  <si>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</si>
  <si>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</si>
  <si>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</si>
  <si>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</si>
  <si>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</si>
  <si>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</si>
  <si>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</si>
  <si>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</si>
  <si>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</si>
  <si>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</si>
  <si>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</si>
  <si>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</si>
  <si>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</si>
  <si>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</si>
  <si>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</si>
  <si>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</si>
  <si>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</si>
  <si>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</si>
  <si>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</si>
  <si>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</si>
  <si>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</si>
  <si>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</si>
  <si>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</si>
  <si>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</si>
  <si>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</si>
  <si>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</si>
  <si>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</si>
  <si>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</si>
  <si>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</si>
  <si>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</si>
  <si>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</si>
  <si>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</si>
  <si>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</si>
  <si>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</si>
  <si>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</si>
  <si>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</si>
  <si>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</si>
  <si>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</si>
  <si>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</si>
  <si>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</si>
  <si>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</si>
  <si>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</si>
  <si>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</si>
  <si>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</si>
  <si>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</si>
  <si>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</si>
  <si>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</si>
  <si>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</si>
  <si>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</si>
  <si>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</si>
  <si>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</si>
  <si>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</si>
  <si>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</si>
  <si>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</si>
  <si>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</si>
  <si>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</si>
  <si>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</si>
  <si>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</si>
  <si>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</si>
  <si>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</si>
  <si>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</si>
  <si>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</si>
  <si>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</si>
  <si>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</si>
  <si>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</si>
  <si>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</si>
  <si>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</si>
  <si>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</si>
  <si>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</si>
  <si>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</si>
  <si>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</si>
  <si>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</si>
  <si>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</si>
  <si>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SRI LANKA</t>
  </si>
  <si>
    <t>Indicator no.</t>
  </si>
  <si>
    <t>Type</t>
  </si>
  <si>
    <t>Indicator Name</t>
  </si>
  <si>
    <t>Achieved Result</t>
  </si>
  <si>
    <t>A. Sovereign operation</t>
  </si>
  <si>
    <t>B. Nonsovereign operation</t>
  </si>
  <si>
    <t>C. Technical assistance</t>
  </si>
  <si>
    <t>Institutional Development of National Water Supply and Drainage Board</t>
  </si>
  <si>
    <t>TI</t>
  </si>
  <si>
    <t>6.1.1</t>
  </si>
  <si>
    <t>Government officials with increased capacity to design, implement, monitor, and evaluate relevant measures (number)</t>
  </si>
  <si>
    <t>6.2.3</t>
  </si>
  <si>
    <t>Measures to strengthen SOE governance supported in implementation (number)</t>
  </si>
  <si>
    <t>Mobilizing Finance for Sri Lanka</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</si>
  <si>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</si>
  <si>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</si>
  <si>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</si>
  <si>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</si>
  <si>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</si>
  <si>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</si>
  <si>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</si>
  <si>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</si>
  <si>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</si>
  <si>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</si>
  <si>
    <t>Clean Energy and Access Improvement Project</t>
  </si>
  <si>
    <t>1.3.2</t>
  </si>
  <si>
    <t>3.1.4</t>
  </si>
  <si>
    <t>4.1.2</t>
  </si>
  <si>
    <t>4.2.1</t>
  </si>
  <si>
    <t>5.1.1</t>
  </si>
  <si>
    <t>Dry Zone Urban Water and Sanitation Project</t>
  </si>
  <si>
    <t>1.3.1</t>
  </si>
  <si>
    <t>2.4.1</t>
  </si>
  <si>
    <t>3.2.4</t>
  </si>
  <si>
    <t>3.3.4</t>
  </si>
  <si>
    <t>Education Sector Development Program</t>
  </si>
  <si>
    <t>1.1.1</t>
  </si>
  <si>
    <t>6.2.4</t>
  </si>
  <si>
    <t>2020 Development Effectiveness Review</t>
  </si>
  <si>
    <t>https://www.adb.org/documents/development-effectiveness-review-2020-report</t>
  </si>
  <si>
    <t>RFI</t>
  </si>
  <si>
    <t>Poor and vulnerable people with improved standards of living (number)</t>
  </si>
  <si>
    <t>Total annual greenhouse gas emissions reduction (tCO2e/year) </t>
  </si>
  <si>
    <t>Entities with improved service delivery (number) </t>
  </si>
  <si>
    <t>New financial products and services made available to the poor and vulnerable (number) </t>
  </si>
  <si>
    <t>Installed renewable energy capacity (megawatts)</t>
  </si>
  <si>
    <t>Urban infrastructure assets established or improved (number)</t>
  </si>
  <si>
    <t>Measures to improve regulatory, legal, and institutional environment for better planning supported in implementation (number)</t>
  </si>
  <si>
    <t>Rural infrastructure assets established or improved (number)</t>
  </si>
  <si>
    <t>Women and girls with increased time savings (number) </t>
  </si>
  <si>
    <t>People benefiting from strengthened environmental sustainability (number)</t>
  </si>
  <si>
    <t>People benefiting from improved services in urban areas (number)</t>
  </si>
  <si>
    <t>Entities with improved urban planning and financial sustainability (number)</t>
  </si>
  <si>
    <t>Infrastructure assets established or improved (number)</t>
  </si>
  <si>
    <t>Time-saving or gender-responsive infrastructure assets and/or services established or improved (number)</t>
  </si>
  <si>
    <t>National and subnational disaster risk reduction and/or management plans supported in implementation (number) </t>
  </si>
  <si>
    <t>Solutions to conserve, restore, and/or enhance terrestrial, coastal, and marine areas implemented (number) </t>
  </si>
  <si>
    <t>People benefiting from improved health services, education services, or social protection (number)</t>
  </si>
  <si>
    <t>Jobs generated (number)</t>
  </si>
  <si>
    <t>Skilled jobs for women generated (number) </t>
  </si>
  <si>
    <t>Women and girls completing secondary and tertiary education, and/or other training (number)</t>
  </si>
  <si>
    <t>Entities with improved management functions and financial stability (number) </t>
  </si>
  <si>
    <t>People enrolled in improved education and/or training (number) </t>
  </si>
  <si>
    <t>Citizen engagement mechanisms adopted (number)</t>
  </si>
  <si>
    <t>OP 1:  Addressing Remaining Poverty and Reducing Inequalities</t>
  </si>
  <si>
    <t>OP 2: Accelerating Progress in Gender Equality</t>
  </si>
  <si>
    <t>OP 3: Tackilng Climate Change, Building Resilience, and Enhancing Environmental Sustainability</t>
  </si>
  <si>
    <t>OP 4. Making Cities More Livable</t>
  </si>
  <si>
    <t>OP 5: Promoting Rural Development and Food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</si>
</sst>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9" x14ac:knownFonts="1">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color rgb="FF9C0006"/>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b/>
      <i/>
      <sz val="12"/>
      <color theme="1"/>
      <name val="Calibri"/>
      <family val="2"/>
      <scheme val="minor"/>
    </font>
    <font>
      <u/>
      <sz val="11"/>
      <color theme="10"/>
      <name val="Calibri"/>
      <family val="2"/>
      <scheme val="minor"/>
    </font>
    <font>
      <b/>
      <sz val="12"/>
      <color rgb="FF0070C0"/>
      <name val="Calibri Bold"/>
    </font>
  </fonts>
  <fills count="16">
    <fill>
      <patternFill patternType="none"/>
    </fill>
    <fill>
      <patternFill patternType="gray125"/>
    </fill>
    <fill>
      <patternFill patternType="solid">
        <fgColor rgb="FFFFC7CE"/>
      </patternFill>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5" fillId="0" borderId="0" applyFont="0" applyFill="0" applyBorder="0" applyAlignment="0" applyProtection="0"/>
    <xf numFmtId="0" fontId="4" fillId="2" borderId="0" applyNumberFormat="0" applyBorder="0" applyAlignment="0" applyProtection="0"/>
    <xf numFmtId="0" fontId="9" fillId="0" borderId="0" applyNumberFormat="0" applyFill="0" applyBorder="0" applyAlignment="0" applyProtection="0"/>
    <xf numFmtId="164" fontId="3" fillId="0" borderId="0" applyFont="0" applyFill="0" applyBorder="0" applyAlignment="0" applyProtection="0"/>
    <xf numFmtId="0" fontId="13" fillId="0" borderId="0" applyNumberFormat="0" applyFill="0" applyBorder="0" applyAlignment="0" applyProtection="0"/>
    <xf numFmtId="0" fontId="2" fillId="0" borderId="0"/>
    <xf numFmtId="164" fontId="1" fillId="0" borderId="0" applyFont="0" applyFill="0" applyBorder="0" applyAlignment="0" applyProtection="0"/>
  </cellStyleXfs>
  <cellXfs count="196">
    <xf numFmtId="0" fontId="0" fillId="0" borderId="0" xfId="0"/>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wrapText="1"/>
    </xf>
    <xf numFmtId="165" fontId="7" fillId="3" borderId="0" xfId="1" applyNumberFormat="1" applyFont="1" applyFill="1"/>
    <xf numFmtId="0" fontId="7" fillId="3" borderId="0" xfId="1" applyNumberFormat="1" applyFont="1" applyFill="1"/>
    <xf numFmtId="165" fontId="7" fillId="3" borderId="0" xfId="1" applyNumberFormat="1" applyFont="1" applyFill="1" applyAlignment="1">
      <alignment horizontal="left"/>
    </xf>
    <xf numFmtId="165" fontId="7" fillId="3" borderId="0" xfId="1" applyNumberFormat="1" applyFont="1" applyFill="1" applyAlignment="1">
      <alignment horizontal="center"/>
    </xf>
    <xf numFmtId="165" fontId="7" fillId="3" borderId="0" xfId="1" applyNumberFormat="1" applyFont="1" applyFill="1" applyAlignment="1">
      <alignment horizontal="right"/>
    </xf>
    <xf numFmtId="3" fontId="6" fillId="0" borderId="1" xfId="0" applyNumberFormat="1" applyFont="1" applyBorder="1"/>
    <xf numFmtId="37" fontId="6" fillId="0" borderId="1" xfId="1" applyNumberFormat="1" applyFont="1" applyBorder="1"/>
    <xf numFmtId="37" fontId="6" fillId="0" borderId="1" xfId="1" applyNumberFormat="1" applyFont="1" applyFill="1" applyBorder="1" applyAlignment="1">
      <alignment horizontal="right"/>
    </xf>
    <xf numFmtId="0" fontId="6" fillId="0" borderId="1" xfId="0" applyFont="1" applyBorder="1" applyAlignment="1">
      <alignment horizontal="center"/>
    </xf>
    <xf numFmtId="1" fontId="8" fillId="0" borderId="1" xfId="1" applyNumberFormat="1" applyFont="1" applyBorder="1" applyAlignment="1">
      <alignment horizontal="left"/>
    </xf>
    <xf numFmtId="1" fontId="8" fillId="0" borderId="1" xfId="1" applyNumberFormat="1" applyFont="1" applyBorder="1" applyAlignment="1">
      <alignment horizontal="center"/>
    </xf>
    <xf numFmtId="1" fontId="8" fillId="0" borderId="1" xfId="1" applyNumberFormat="1" applyFont="1" applyBorder="1"/>
    <xf numFmtId="1" fontId="8" fillId="0" borderId="1" xfId="0" applyNumberFormat="1" applyFont="1" applyBorder="1"/>
    <xf numFmtId="0" fontId="8" fillId="0" borderId="1" xfId="0" applyFont="1" applyFill="1" applyBorder="1" applyAlignment="1">
      <alignment horizontal="right" vertical="top"/>
    </xf>
    <xf numFmtId="0" fontId="8" fillId="0" borderId="1" xfId="0" applyFont="1" applyFill="1" applyBorder="1" applyAlignment="1">
      <alignment horizontal="center" vertical="top"/>
    </xf>
    <xf numFmtId="166" fontId="8" fillId="0" borderId="1" xfId="0" applyNumberFormat="1" applyFont="1" applyBorder="1" applyAlignment="1">
      <alignment horizontal="center" vertical="center"/>
    </xf>
    <xf numFmtId="0" fontId="8" fillId="0" borderId="1" xfId="0" applyFont="1" applyFill="1" applyBorder="1" applyAlignment="1">
      <alignment horizontal="center"/>
    </xf>
    <xf numFmtId="0" fontId="6" fillId="0" borderId="1" xfId="0" applyFont="1" applyBorder="1" applyAlignment="1">
      <alignment horizontal="left"/>
    </xf>
    <xf numFmtId="167" fontId="6" fillId="0" borderId="1" xfId="1" applyNumberFormat="1" applyFont="1" applyFill="1" applyBorder="1" applyAlignment="1">
      <alignment horizontal="right"/>
    </xf>
    <xf numFmtId="167" fontId="6" fillId="0" borderId="1" xfId="0" applyNumberFormat="1" applyFont="1" applyFill="1" applyBorder="1" applyAlignment="1">
      <alignment horizontal="right"/>
    </xf>
    <xf numFmtId="167" fontId="6" fillId="0" borderId="1" xfId="0" applyNumberFormat="1" applyFont="1" applyFill="1" applyBorder="1" applyAlignment="1"/>
    <xf numFmtId="1" fontId="8" fillId="0" borderId="1" xfId="0" applyNumberFormat="1" applyFont="1" applyBorder="1" applyAlignment="1">
      <alignment horizontal="right"/>
    </xf>
    <xf numFmtId="168" fontId="10" fillId="0" borderId="1" xfId="3" applyNumberFormat="1" applyFont="1" applyBorder="1" applyAlignment="1">
      <alignment horizontal="center" vertical="top"/>
    </xf>
    <xf numFmtId="168" fontId="6" fillId="0" borderId="1" xfId="0" applyNumberFormat="1" applyFont="1" applyFill="1" applyBorder="1" applyAlignment="1">
      <alignment horizontal="center"/>
    </xf>
    <xf numFmtId="167" fontId="6" fillId="0" borderId="1" xfId="0" applyNumberFormat="1" applyFont="1" applyFill="1" applyBorder="1"/>
    <xf numFmtId="168" fontId="10" fillId="0" borderId="1" xfId="3" applyNumberFormat="1" applyFont="1" applyFill="1" applyBorder="1" applyAlignment="1">
      <alignment horizontal="center" vertical="top"/>
    </xf>
    <xf numFmtId="3" fontId="6" fillId="0" borderId="1" xfId="1" applyNumberFormat="1" applyFont="1" applyFill="1" applyBorder="1" applyAlignment="1">
      <alignment horizontal="right"/>
    </xf>
    <xf numFmtId="169" fontId="6" fillId="0" borderId="1" xfId="1" applyNumberFormat="1" applyFont="1" applyFill="1" applyBorder="1" applyAlignment="1">
      <alignment horizontal="center"/>
    </xf>
    <xf numFmtId="1" fontId="8" fillId="0" borderId="1" xfId="1" applyNumberFormat="1" applyFont="1" applyFill="1" applyBorder="1" applyAlignment="1">
      <alignment horizontal="left" vertical="top"/>
    </xf>
    <xf numFmtId="1" fontId="8" fillId="0" borderId="1" xfId="1" applyNumberFormat="1" applyFont="1" applyFill="1" applyBorder="1" applyAlignment="1">
      <alignment horizontal="center" vertical="top"/>
    </xf>
    <xf numFmtId="1" fontId="8" fillId="0" borderId="1" xfId="1" applyNumberFormat="1" applyFont="1" applyFill="1" applyBorder="1" applyAlignment="1">
      <alignment vertical="top"/>
    </xf>
    <xf numFmtId="1" fontId="8" fillId="0" borderId="1" xfId="1" applyNumberFormat="1" applyFont="1" applyFill="1" applyBorder="1" applyAlignment="1">
      <alignment horizontal="right" vertical="top"/>
    </xf>
    <xf numFmtId="1" fontId="8" fillId="0" borderId="1" xfId="1" applyNumberFormat="1" applyFont="1" applyFill="1" applyBorder="1" applyAlignment="1">
      <alignment horizontal="right"/>
    </xf>
    <xf numFmtId="0" fontId="8" fillId="0" borderId="1" xfId="0" applyFont="1" applyBorder="1" applyAlignment="1">
      <alignment horizontal="right"/>
    </xf>
    <xf numFmtId="0" fontId="8" fillId="0" borderId="1" xfId="0" applyFont="1" applyBorder="1" applyAlignment="1">
      <alignment horizontal="center"/>
    </xf>
    <xf numFmtId="15" fontId="8" fillId="0" borderId="1" xfId="0" applyNumberFormat="1" applyFont="1" applyFill="1" applyBorder="1" applyAlignment="1">
      <alignment horizontal="center"/>
    </xf>
    <xf numFmtId="15" fontId="8" fillId="0" borderId="1" xfId="0" applyNumberFormat="1" applyFont="1" applyBorder="1" applyAlignment="1">
      <alignment horizontal="center"/>
    </xf>
    <xf numFmtId="3" fontId="6" fillId="0" borderId="1" xfId="0" applyNumberFormat="1" applyFont="1" applyFill="1" applyBorder="1"/>
    <xf numFmtId="1" fontId="8" fillId="0" borderId="1" xfId="1" applyNumberFormat="1" applyFont="1" applyFill="1" applyBorder="1"/>
    <xf numFmtId="1" fontId="8" fillId="0" borderId="1" xfId="4" applyNumberFormat="1" applyFont="1" applyFill="1" applyBorder="1" applyAlignment="1">
      <alignment horizontal="right" vertical="top"/>
    </xf>
    <xf numFmtId="1" fontId="8" fillId="0" borderId="1" xfId="0" applyNumberFormat="1" applyFont="1" applyFill="1" applyBorder="1"/>
    <xf numFmtId="1" fontId="8" fillId="0" borderId="1" xfId="0" applyNumberFormat="1" applyFont="1" applyFill="1" applyBorder="1" applyAlignment="1">
      <alignment horizontal="right"/>
    </xf>
    <xf numFmtId="0" fontId="8" fillId="0" borderId="1" xfId="0" applyFont="1" applyFill="1" applyBorder="1" applyAlignment="1">
      <alignment horizontal="right"/>
    </xf>
    <xf numFmtId="15" fontId="8" fillId="0" borderId="1" xfId="0" applyNumberFormat="1" applyFont="1" applyFill="1" applyBorder="1" applyAlignment="1">
      <alignment horizontal="center" vertical="top"/>
    </xf>
    <xf numFmtId="168" fontId="8" fillId="0" borderId="1" xfId="0" applyNumberFormat="1" applyFont="1" applyFill="1" applyBorder="1" applyAlignment="1">
      <alignment horizontal="center"/>
    </xf>
    <xf numFmtId="3" fontId="8" fillId="0" borderId="1" xfId="1" applyNumberFormat="1" applyFont="1" applyBorder="1"/>
    <xf numFmtId="3" fontId="6" fillId="0" borderId="1" xfId="1" applyNumberFormat="1" applyFont="1" applyFill="1" applyBorder="1" applyAlignment="1">
      <alignment horizontal="right" vertical="center"/>
    </xf>
    <xf numFmtId="165" fontId="8" fillId="0" borderId="1" xfId="1" applyNumberFormat="1" applyFont="1" applyFill="1" applyBorder="1" applyAlignment="1">
      <alignment horizontal="left" vertical="top"/>
    </xf>
    <xf numFmtId="165" fontId="8" fillId="0" borderId="1" xfId="1" applyNumberFormat="1" applyFont="1" applyFill="1" applyBorder="1" applyAlignment="1">
      <alignment horizontal="center" vertical="top"/>
    </xf>
    <xf numFmtId="165" fontId="8" fillId="0" borderId="1" xfId="1" applyNumberFormat="1" applyFont="1" applyFill="1" applyBorder="1" applyAlignment="1">
      <alignment vertical="top"/>
    </xf>
    <xf numFmtId="1" fontId="8" fillId="0" borderId="1" xfId="1" applyNumberFormat="1" applyFont="1" applyFill="1" applyBorder="1" applyAlignment="1">
      <alignment vertical="center"/>
    </xf>
    <xf numFmtId="1" fontId="8" fillId="0" borderId="1" xfId="0" applyNumberFormat="1" applyFont="1" applyFill="1" applyBorder="1" applyAlignment="1">
      <alignment vertical="center"/>
    </xf>
    <xf numFmtId="1" fontId="8" fillId="0" borderId="1" xfId="1" applyNumberFormat="1" applyFont="1" applyFill="1" applyBorder="1" applyAlignment="1"/>
    <xf numFmtId="1" fontId="8" fillId="0" borderId="1" xfId="0" applyNumberFormat="1" applyFont="1" applyFill="1" applyBorder="1" applyAlignment="1"/>
    <xf numFmtId="170" fontId="8" fillId="0" borderId="1" xfId="0" applyNumberFormat="1" applyFont="1" applyFill="1" applyBorder="1" applyAlignment="1">
      <alignment horizontal="center"/>
    </xf>
    <xf numFmtId="3" fontId="8" fillId="0" borderId="1" xfId="1" applyNumberFormat="1" applyFont="1" applyFill="1" applyBorder="1"/>
    <xf numFmtId="1" fontId="8" fillId="0" borderId="1" xfId="2" applyNumberFormat="1" applyFont="1" applyFill="1" applyBorder="1" applyAlignment="1">
      <alignment horizontal="right" vertical="top" wrapText="1"/>
    </xf>
    <xf numFmtId="0" fontId="8" fillId="0" borderId="1" xfId="2" applyFont="1" applyFill="1" applyBorder="1" applyAlignment="1">
      <alignment horizontal="right" vertical="top" wrapText="1"/>
    </xf>
    <xf numFmtId="0" fontId="8" fillId="0" borderId="1" xfId="2" applyFont="1" applyFill="1" applyBorder="1" applyAlignment="1">
      <alignment horizontal="center" vertical="top" wrapText="1"/>
    </xf>
    <xf numFmtId="168" fontId="8" fillId="0" borderId="1" xfId="2" applyNumberFormat="1" applyFont="1" applyFill="1" applyBorder="1" applyAlignment="1">
      <alignment horizontal="center" vertical="top" wrapText="1"/>
    </xf>
    <xf numFmtId="170" fontId="8" fillId="0" borderId="1" xfId="2" quotePrefix="1" applyNumberFormat="1" applyFont="1" applyFill="1" applyBorder="1" applyAlignment="1">
      <alignment horizontal="center" vertical="top" wrapText="1"/>
    </xf>
    <xf numFmtId="0" fontId="6" fillId="0" borderId="1" xfId="0" applyFont="1" applyFill="1" applyBorder="1" applyAlignment="1">
      <alignment horizontal="left"/>
    </xf>
    <xf numFmtId="1" fontId="8" fillId="0" borderId="1" xfId="1" applyNumberFormat="1" applyFont="1" applyFill="1" applyBorder="1" applyAlignment="1">
      <alignment horizontal="right" vertical="top" wrapText="1"/>
    </xf>
    <xf numFmtId="1" fontId="8" fillId="0" borderId="1" xfId="0" applyNumberFormat="1" applyFont="1" applyFill="1" applyBorder="1" applyAlignment="1">
      <alignment horizontal="right" wrapText="1"/>
    </xf>
    <xf numFmtId="1" fontId="8" fillId="0" borderId="1" xfId="1" applyNumberFormat="1" applyFont="1" applyBorder="1" applyAlignment="1">
      <alignment horizontal="right" wrapText="1"/>
    </xf>
    <xf numFmtId="1" fontId="8" fillId="0" borderId="1" xfId="0" applyNumberFormat="1" applyFont="1" applyBorder="1" applyAlignment="1">
      <alignment horizontal="right" wrapText="1"/>
    </xf>
    <xf numFmtId="0" fontId="8" fillId="0" borderId="1" xfId="0" applyFont="1" applyBorder="1" applyAlignment="1">
      <alignment horizontal="right" wrapText="1"/>
    </xf>
    <xf numFmtId="0" fontId="8" fillId="0" borderId="1" xfId="0" applyFont="1" applyBorder="1" applyAlignment="1">
      <alignment horizontal="center" wrapText="1"/>
    </xf>
    <xf numFmtId="15" fontId="8" fillId="0" borderId="1" xfId="0" applyNumberFormat="1" applyFont="1" applyBorder="1" applyAlignment="1">
      <alignment horizontal="center" wrapText="1"/>
    </xf>
    <xf numFmtId="1" fontId="8" fillId="0" borderId="1" xfId="0" applyNumberFormat="1" applyFont="1" applyFill="1" applyBorder="1" applyAlignment="1">
      <alignment horizontal="right" vertical="top"/>
    </xf>
    <xf numFmtId="1" fontId="8" fillId="0" borderId="1" xfId="1" applyNumberFormat="1" applyFont="1" applyFill="1" applyBorder="1" applyAlignment="1">
      <alignment horizontal="left"/>
    </xf>
    <xf numFmtId="1" fontId="8" fillId="0" borderId="1" xfId="1" applyNumberFormat="1" applyFont="1" applyFill="1" applyBorder="1" applyAlignment="1">
      <alignment horizontal="center"/>
    </xf>
    <xf numFmtId="0" fontId="6" fillId="0" borderId="1" xfId="0" applyFont="1" applyFill="1" applyBorder="1" applyAlignment="1">
      <alignment horizontal="right"/>
    </xf>
    <xf numFmtId="0" fontId="6" fillId="0" borderId="1" xfId="0" applyFont="1" applyFill="1" applyBorder="1" applyAlignment="1">
      <alignment horizontal="center"/>
    </xf>
    <xf numFmtId="0" fontId="7" fillId="4"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7" fillId="10" borderId="1"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0" fontId="7" fillId="12" borderId="1" xfId="0" applyFont="1" applyFill="1" applyBorder="1" applyAlignment="1" applyProtection="1">
      <alignment horizontal="center" vertical="center" wrapText="1"/>
    </xf>
    <xf numFmtId="0" fontId="7" fillId="13" borderId="1" xfId="0" applyFont="1" applyFill="1" applyBorder="1" applyAlignment="1" applyProtection="1">
      <alignment horizontal="center" vertical="center" wrapText="1"/>
    </xf>
    <xf numFmtId="0" fontId="7" fillId="13" borderId="1" xfId="0" applyFont="1" applyFill="1" applyBorder="1" applyAlignment="1" applyProtection="1">
      <alignment horizontal="left" vertical="center" wrapText="1"/>
    </xf>
    <xf numFmtId="0" fontId="11"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0" fontId="7" fillId="0" borderId="0" xfId="0" applyFont="1"/>
    <xf numFmtId="0" fontId="7" fillId="0" borderId="0" xfId="0" applyFont="1" applyFill="1"/>
    <xf numFmtId="0" fontId="7" fillId="0" borderId="0" xfId="0" applyFont="1" applyAlignment="1">
      <alignment horizontal="right"/>
    </xf>
    <xf numFmtId="0" fontId="7" fillId="0" borderId="0" xfId="0" applyFont="1" applyAlignment="1">
      <alignment wrapText="1"/>
    </xf>
    <xf numFmtId="0" fontId="9" fillId="0" borderId="0" xfId="0" applyFont="1" applyFill="1"/>
    <xf numFmtId="0" fontId="9" fillId="0" borderId="0" xfId="0" applyFont="1" applyFill="1" applyBorder="1"/>
    <xf numFmtId="0" fontId="9" fillId="0" borderId="0" xfId="0" applyFont="1" applyFill="1" applyAlignment="1">
      <alignment horizontal="right"/>
    </xf>
    <xf numFmtId="0" fontId="9" fillId="0" borderId="0" xfId="0" applyFont="1" applyFill="1" applyAlignment="1">
      <alignment horizontal="left"/>
    </xf>
    <xf numFmtId="0" fontId="9" fillId="0" borderId="0" xfId="0" applyFont="1" applyFill="1" applyAlignment="1">
      <alignment horizontal="center"/>
    </xf>
    <xf numFmtId="0" fontId="12" fillId="0" borderId="0" xfId="0" applyFont="1" applyFill="1"/>
    <xf numFmtId="0" fontId="9" fillId="0" borderId="0" xfId="0" applyFont="1" applyFill="1" applyAlignment="1">
      <alignment wrapText="1"/>
    </xf>
    <xf numFmtId="0" fontId="13" fillId="0" borderId="0" xfId="5" applyFill="1"/>
    <xf numFmtId="0" fontId="6" fillId="0" borderId="0" xfId="0" applyFont="1" applyFill="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6" fillId="0" borderId="0" xfId="0" applyFont="1" applyFill="1" applyAlignment="1">
      <alignment wrapText="1"/>
    </xf>
    <xf numFmtId="0" fontId="14" fillId="0" borderId="0" xfId="0" applyFont="1" applyFill="1"/>
    <xf numFmtId="0" fontId="15" fillId="0" borderId="0" xfId="0" quotePrefix="1" applyFont="1"/>
    <xf numFmtId="0" fontId="16" fillId="0" borderId="0" xfId="0" applyFont="1"/>
    <xf numFmtId="0" fontId="18" fillId="0" borderId="0" xfId="6" applyFont="1"/>
    <xf numFmtId="0" fontId="18" fillId="0" borderId="0" xfId="6" applyFont="1" applyAlignment="1">
      <alignment wrapText="1"/>
    </xf>
    <xf numFmtId="0" fontId="2" fillId="0" borderId="0" xfId="6"/>
    <xf numFmtId="0" fontId="19" fillId="0" borderId="0" xfId="6" applyFont="1" applyAlignment="1">
      <alignment vertical="center"/>
    </xf>
    <xf numFmtId="0" fontId="19" fillId="0" borderId="0" xfId="6" applyFont="1"/>
    <xf numFmtId="0" fontId="17" fillId="0" borderId="0" xfId="6" applyFont="1"/>
    <xf numFmtId="0" fontId="21" fillId="0" borderId="0" xfId="6" applyFont="1"/>
    <xf numFmtId="0" fontId="22" fillId="0" borderId="0" xfId="0" applyFont="1"/>
    <xf numFmtId="0" fontId="23" fillId="0" borderId="0" xfId="5" applyFont="1" applyFill="1"/>
    <xf numFmtId="0" fontId="18" fillId="13" borderId="0" xfId="6" applyFont="1" applyFill="1" applyBorder="1" applyAlignment="1">
      <alignment horizontal="center" vertical="top"/>
    </xf>
    <xf numFmtId="0" fontId="18" fillId="13" borderId="0" xfId="6" applyFont="1" applyFill="1" applyBorder="1" applyAlignment="1">
      <alignment horizontal="center" vertical="top" wrapText="1"/>
    </xf>
    <xf numFmtId="0" fontId="19" fillId="14" borderId="0" xfId="6" applyFont="1" applyFill="1" applyBorder="1" applyAlignment="1">
      <alignment horizontal="left" vertical="top"/>
    </xf>
    <xf numFmtId="0" fontId="19" fillId="14" borderId="0" xfId="6" quotePrefix="1" applyFont="1" applyFill="1" applyBorder="1" applyAlignment="1">
      <alignment horizontal="right" vertical="top" wrapText="1"/>
    </xf>
    <xf numFmtId="0" fontId="19" fillId="14" borderId="0" xfId="6" quotePrefix="1" applyFont="1" applyFill="1" applyBorder="1" applyAlignment="1">
      <alignment horizontal="right" vertical="top"/>
    </xf>
    <xf numFmtId="0" fontId="19" fillId="0" borderId="0" xfId="6" applyFont="1" applyBorder="1" applyAlignment="1">
      <alignment horizontal="left" vertical="top"/>
    </xf>
    <xf numFmtId="0" fontId="19" fillId="0" borderId="0" xfId="6" applyFont="1" applyBorder="1" applyAlignment="1">
      <alignment vertical="top" wrapText="1"/>
    </xf>
    <xf numFmtId="0" fontId="19" fillId="0" borderId="0" xfId="6" applyFont="1" applyBorder="1" applyAlignment="1">
      <alignment vertical="top"/>
    </xf>
    <xf numFmtId="0" fontId="20" fillId="0" borderId="0" xfId="6" quotePrefix="1" applyFont="1" applyBorder="1" applyAlignment="1">
      <alignment horizontal="left" vertical="top"/>
    </xf>
    <xf numFmtId="0" fontId="20" fillId="0" borderId="0" xfId="6" applyFont="1" applyBorder="1" applyAlignment="1">
      <alignment horizontal="left" vertical="top"/>
    </xf>
    <xf numFmtId="0" fontId="20" fillId="0" borderId="0" xfId="6" applyFont="1" applyBorder="1" applyAlignment="1">
      <alignment vertical="top" wrapText="1"/>
    </xf>
    <xf numFmtId="0" fontId="20" fillId="0" borderId="0" xfId="6" applyFont="1" applyBorder="1" applyAlignment="1">
      <alignment vertical="top"/>
    </xf>
    <xf numFmtId="0" fontId="18" fillId="0" borderId="0" xfId="6" quotePrefix="1" applyFont="1" applyBorder="1" applyAlignment="1">
      <alignment horizontal="left" vertical="top"/>
    </xf>
    <xf numFmtId="0" fontId="18" fillId="0" borderId="0" xfId="6" applyFont="1" applyBorder="1" applyAlignment="1">
      <alignment horizontal="left" vertical="top"/>
    </xf>
    <xf numFmtId="0" fontId="18" fillId="0" borderId="0" xfId="6" applyFont="1" applyBorder="1" applyAlignment="1">
      <alignment vertical="top" wrapText="1"/>
    </xf>
    <xf numFmtId="0" fontId="18" fillId="0" borderId="0" xfId="6" applyFont="1" applyBorder="1" applyAlignment="1">
      <alignment vertical="top"/>
    </xf>
    <xf numFmtId="0" fontId="24" fillId="13" borderId="2" xfId="6" applyFont="1" applyFill="1" applyBorder="1" applyAlignment="1">
      <alignment horizontal="center" vertical="top"/>
    </xf>
    <xf numFmtId="0" fontId="24" fillId="13" borderId="3" xfId="6" applyFont="1" applyFill="1" applyBorder="1" applyAlignment="1">
      <alignment horizontal="center" vertical="top"/>
    </xf>
    <xf numFmtId="0" fontId="24" fillId="13" borderId="4" xfId="6" applyFont="1" applyFill="1" applyBorder="1" applyAlignment="1">
      <alignment horizontal="center" vertical="top"/>
    </xf>
    <xf numFmtId="0" fontId="25" fillId="0" borderId="5" xfId="6" quotePrefix="1" applyFont="1" applyBorder="1" applyAlignment="1">
      <alignment horizontal="left" vertical="top"/>
    </xf>
    <xf numFmtId="0" fontId="20" fillId="15" borderId="6" xfId="6" applyFont="1" applyFill="1" applyBorder="1" applyAlignment="1">
      <alignment horizontal="right" vertical="top" wrapText="1"/>
    </xf>
    <xf numFmtId="0" fontId="18" fillId="15" borderId="6" xfId="6" applyFont="1" applyFill="1" applyBorder="1" applyAlignment="1">
      <alignment horizontal="right" vertical="top" wrapText="1"/>
    </xf>
    <xf numFmtId="164" fontId="18" fillId="0" borderId="8" xfId="6" quotePrefix="1" applyNumberFormat="1" applyFont="1" applyBorder="1" applyAlignment="1">
      <alignment horizontal="right" vertical="top"/>
    </xf>
    <xf numFmtId="0" fontId="18" fillId="15" borderId="9" xfId="6" applyFont="1" applyFill="1" applyBorder="1" applyAlignment="1">
      <alignment horizontal="right" vertical="top" wrapText="1"/>
    </xf>
    <xf numFmtId="0" fontId="2" fillId="0" borderId="0" xfId="6" applyBorder="1"/>
    <xf numFmtId="0" fontId="25" fillId="0" borderId="0" xfId="6" applyFont="1" applyBorder="1" applyAlignment="1">
      <alignment horizontal="left" vertical="top"/>
    </xf>
    <xf numFmtId="0" fontId="25" fillId="0" borderId="0" xfId="6" applyFont="1" applyBorder="1" applyAlignment="1">
      <alignment vertical="top" wrapText="1"/>
    </xf>
    <xf numFmtId="164" fontId="20" fillId="0" borderId="0" xfId="6" quotePrefix="1" applyNumberFormat="1" applyFont="1" applyBorder="1" applyAlignment="1">
      <alignment horizontal="right" vertical="top"/>
    </xf>
    <xf numFmtId="0" fontId="25" fillId="0" borderId="0" xfId="6" applyFont="1" applyBorder="1" applyAlignment="1">
      <alignment vertical="top"/>
    </xf>
    <xf numFmtId="0" fontId="18" fillId="0" borderId="0" xfId="6" applyNumberFormat="1" applyFont="1" applyBorder="1" applyAlignment="1">
      <alignment horizontal="left" vertical="top"/>
    </xf>
    <xf numFmtId="0" fontId="18" fillId="0" borderId="0" xfId="6" applyNumberFormat="1" applyFont="1" applyBorder="1" applyAlignment="1">
      <alignment vertical="top" wrapText="1"/>
    </xf>
    <xf numFmtId="164" fontId="18" fillId="0" borderId="0" xfId="6" quotePrefix="1" applyNumberFormat="1" applyFont="1" applyBorder="1" applyAlignment="1">
      <alignment horizontal="right" vertical="top"/>
    </xf>
    <xf numFmtId="0" fontId="18" fillId="0" borderId="0" xfId="6" applyNumberFormat="1" applyFont="1" applyBorder="1" applyAlignment="1">
      <alignment vertical="top"/>
    </xf>
    <xf numFmtId="0" fontId="18" fillId="0" borderId="5" xfId="6" applyNumberFormat="1" applyFont="1" applyBorder="1" applyAlignment="1">
      <alignment horizontal="left" vertical="top"/>
    </xf>
    <xf numFmtId="0" fontId="18" fillId="0" borderId="7" xfId="6" applyNumberFormat="1" applyFont="1" applyBorder="1" applyAlignment="1">
      <alignment horizontal="left" vertical="top"/>
    </xf>
    <xf numFmtId="0" fontId="18" fillId="0" borderId="8" xfId="6" applyNumberFormat="1" applyFont="1" applyBorder="1" applyAlignment="1">
      <alignment horizontal="left" vertical="top"/>
    </xf>
    <xf numFmtId="0" fontId="18" fillId="0" borderId="8" xfId="6" applyNumberFormat="1" applyFont="1" applyBorder="1" applyAlignment="1">
      <alignment vertical="top" wrapText="1"/>
    </xf>
    <xf numFmtId="0" fontId="18" fillId="0" borderId="8" xfId="6" applyNumberFormat="1" applyFont="1" applyBorder="1" applyAlignment="1">
      <alignment vertical="top"/>
    </xf>
    <xf numFmtId="0" fontId="26" fillId="0" borderId="0" xfId="6" applyFont="1"/>
    <xf numFmtId="165" fontId="18" fillId="0" borderId="0" xfId="1" applyNumberFormat="1" applyFont="1" applyBorder="1" applyAlignment="1">
      <alignment vertical="top"/>
    </xf>
    <xf numFmtId="165" fontId="19" fillId="14" borderId="0" xfId="1" quotePrefix="1" applyNumberFormat="1" applyFont="1" applyFill="1" applyBorder="1" applyAlignment="1">
      <alignment horizontal="right" vertical="top"/>
    </xf>
    <xf numFmtId="165" fontId="2" fillId="0" borderId="0" xfId="1" applyNumberFormat="1" applyFont="1"/>
    <xf numFmtId="0" fontId="27" fillId="0" borderId="0" xfId="5" applyFont="1" applyFill="1"/>
    <xf numFmtId="0" fontId="18" fillId="14" borderId="0" xfId="6" applyFont="1" applyFill="1" applyBorder="1" applyAlignment="1">
      <alignment horizontal="left" vertical="top"/>
    </xf>
    <xf numFmtId="0" fontId="18" fillId="14" borderId="0" xfId="6" quotePrefix="1" applyFont="1" applyFill="1" applyBorder="1" applyAlignment="1">
      <alignment horizontal="right" vertical="top" wrapText="1"/>
    </xf>
    <xf numFmtId="0" fontId="28" fillId="0" borderId="0" xfId="0" applyFont="1" applyAlignment="1">
      <alignment horizontal="left"/>
    </xf>
    <xf numFmtId="165" fontId="18" fillId="0" borderId="0" xfId="7" applyNumberFormat="1" applyFont="1"/>
    <xf numFmtId="165" fontId="24" fillId="13" borderId="3" xfId="1" applyNumberFormat="1" applyFont="1" applyFill="1" applyBorder="1" applyAlignment="1">
      <alignment horizontal="center" vertical="top"/>
    </xf>
    <xf numFmtId="165" fontId="24" fillId="13" borderId="4" xfId="1" applyNumberFormat="1" applyFont="1" applyFill="1" applyBorder="1" applyAlignment="1">
      <alignment horizontal="center" vertical="top"/>
    </xf>
    <xf numFmtId="165" fontId="25" fillId="0" borderId="0" xfId="1" quotePrefix="1" applyNumberFormat="1" applyFont="1" applyBorder="1" applyAlignment="1">
      <alignment horizontal="right" vertical="top"/>
    </xf>
    <xf numFmtId="165" fontId="18" fillId="15" borderId="6" xfId="1" applyNumberFormat="1" applyFont="1" applyFill="1" applyBorder="1" applyAlignment="1">
      <alignment horizontal="right" vertical="top" wrapText="1"/>
    </xf>
    <xf numFmtId="0" fontId="18" fillId="0" borderId="5" xfId="6" applyFont="1" applyBorder="1" applyAlignment="1">
      <alignment horizontal="left" vertical="top"/>
    </xf>
    <xf numFmtId="165" fontId="18" fillId="0" borderId="0" xfId="7" applyNumberFormat="1" applyFont="1" applyBorder="1" applyAlignment="1">
      <alignment vertical="top"/>
    </xf>
    <xf numFmtId="165" fontId="18" fillId="0" borderId="0" xfId="1" quotePrefix="1" applyNumberFormat="1" applyFont="1" applyBorder="1" applyAlignment="1">
      <alignment horizontal="right" vertical="top"/>
    </xf>
    <xf numFmtId="165" fontId="20" fillId="0" borderId="0" xfId="1" quotePrefix="1" applyNumberFormat="1" applyFont="1" applyBorder="1" applyAlignment="1">
      <alignment horizontal="right" vertical="top"/>
    </xf>
    <xf numFmtId="165" fontId="18" fillId="0" borderId="0" xfId="1" quotePrefix="1" applyNumberFormat="1" applyFont="1" applyBorder="1" applyAlignment="1">
      <alignment vertical="top"/>
    </xf>
    <xf numFmtId="0" fontId="18" fillId="0" borderId="5" xfId="6" quotePrefix="1" applyFont="1" applyBorder="1" applyAlignment="1">
      <alignment horizontal="left" vertical="top"/>
    </xf>
    <xf numFmtId="0" fontId="18" fillId="0" borderId="7" xfId="6" applyFont="1" applyBorder="1" applyAlignment="1">
      <alignment horizontal="left" vertical="top"/>
    </xf>
    <xf numFmtId="0" fontId="18" fillId="0" borderId="8" xfId="6" applyFont="1" applyBorder="1" applyAlignment="1">
      <alignment horizontal="left" vertical="top"/>
    </xf>
    <xf numFmtId="0" fontId="18" fillId="0" borderId="8" xfId="6" applyFont="1" applyBorder="1" applyAlignment="1">
      <alignment vertical="top" wrapText="1"/>
    </xf>
    <xf numFmtId="165" fontId="18" fillId="0" borderId="8" xfId="7" applyNumberFormat="1" applyFont="1" applyBorder="1" applyAlignment="1">
      <alignment vertical="top"/>
    </xf>
    <xf numFmtId="165" fontId="18" fillId="0" borderId="8" xfId="1" quotePrefix="1" applyNumberFormat="1" applyFont="1" applyBorder="1" applyAlignment="1">
      <alignment horizontal="right" vertical="top"/>
    </xf>
    <xf numFmtId="165" fontId="18" fillId="15" borderId="9" xfId="1" applyNumberFormat="1" applyFont="1" applyFill="1" applyBorder="1" applyAlignment="1">
      <alignment horizontal="right" vertical="top" wrapText="1"/>
    </xf>
    <xf numFmtId="37" fontId="18" fillId="0" borderId="0" xfId="7" applyNumberFormat="1" applyFont="1" applyBorder="1" applyAlignment="1">
      <alignment vertical="top"/>
    </xf>
    <xf numFmtId="0" fontId="18" fillId="0" borderId="0" xfId="6" applyFont="1" applyBorder="1"/>
    <xf numFmtId="0" fontId="18" fillId="0" borderId="0" xfId="6" quotePrefix="1" applyFont="1" applyBorder="1" applyAlignment="1">
      <alignment vertical="top" wrapText="1"/>
    </xf>
    <xf numFmtId="0" fontId="18" fillId="0" borderId="5" xfId="6" quotePrefix="1" applyNumberFormat="1" applyFont="1" applyBorder="1" applyAlignment="1">
      <alignment horizontal="left" vertical="top"/>
    </xf>
    <xf numFmtId="0" fontId="7" fillId="4" borderId="1" xfId="0" applyFont="1" applyFill="1" applyBorder="1" applyAlignment="1">
      <alignment horizontal="center"/>
    </xf>
    <xf numFmtId="0" fontId="7" fillId="9" borderId="1" xfId="0" applyFont="1" applyFill="1" applyBorder="1" applyAlignment="1">
      <alignment horizontal="center"/>
    </xf>
    <xf numFmtId="0" fontId="7" fillId="8" borderId="1" xfId="0" applyFont="1" applyFill="1" applyBorder="1" applyAlignment="1">
      <alignment horizontal="center"/>
    </xf>
    <xf numFmtId="0" fontId="7" fillId="7" borderId="1" xfId="0" applyFont="1" applyFill="1" applyBorder="1" applyAlignment="1">
      <alignment horizontal="center"/>
    </xf>
    <xf numFmtId="0" fontId="7" fillId="6" borderId="1" xfId="0" applyFont="1" applyFill="1" applyBorder="1" applyAlignment="1">
      <alignment horizontal="center"/>
    </xf>
    <xf numFmtId="0" fontId="7" fillId="5" borderId="1" xfId="0" applyFont="1" applyFill="1" applyBorder="1" applyAlignment="1">
      <alignment horizontal="center"/>
    </xf>
  </cellXfs>
  <cellStyles count="8">
    <cellStyle name="Bad" xfId="2" builtinId="27"/>
    <cellStyle name="Comma" xfId="1" builtinId="3"/>
    <cellStyle name="Comma 2" xfId="7" xr:uid="{56473474-3B09-FA40-9290-5D2CAB59DBAA}"/>
    <cellStyle name="Comma 2 2" xfId="4" xr:uid="{00000000-0005-0000-0000-000002000000}"/>
    <cellStyle name="Hyperlink" xfId="5" builtinId="8"/>
    <cellStyle name="Normal" xfId="0" builtinId="0"/>
    <cellStyle name="Normal 2" xfId="6" xr:uid="{565581E7-374B-7840-95B2-890559E2AA5B}"/>
    <cellStyle name="Normal 2 2 5" xfId="3" xr:uid="{00000000-0005-0000-0000-000005000000}"/>
  </cellStyles>
  <dxfs count="12">
    <dxf>
      <font>
        <strike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6441CD-4FCB-2D4B-B290-A2187CCEFA6D}" name="Table136789101112131415161718192021222324252627282930313" displayName="Table136789101112131415161718192021222324252627282930313" ref="A6:D14" totalsRowShown="0" headerRowDxfId="11" tableBorderDxfId="10">
  <tableColumns count="4">
    <tableColumn id="1" xr3:uid="{4A667183-E878-7C4F-914A-8DC5B16B084F}" name="Indicator no." dataDxfId="9"/>
    <tableColumn id="5" xr3:uid="{09DEA940-6B77-4949-A22F-8C4DAFF5B6AA}" name="Type" dataDxfId="8"/>
    <tableColumn id="2" xr3:uid="{DBD8D32A-B279-8042-877E-153AD1966F38}" name="Indicator Name" dataDxfId="7"/>
    <tableColumn id="4" xr3:uid="{9ED60011-2AE9-6948-AB53-6649CBAD07C7}" name="Achieved Result"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F57A7B-8C72-854E-9BD9-3D682B613DB5}" name="Table13678910111213141516171819202122232425262728293031" displayName="Table13678910111213141516171819202122232425262728293031" ref="A6:D41" totalsRowShown="0" headerRowDxfId="5" tableBorderDxfId="4">
  <tableColumns count="4">
    <tableColumn id="1" xr3:uid="{534BD916-52F0-9F4E-BAEB-5EDB76589AD3}" name="Indicator no." dataDxfId="3"/>
    <tableColumn id="5" xr3:uid="{0ACF2CE0-79A3-C64A-ABFF-5980915D2B14}" name="Type" dataDxfId="2"/>
    <tableColumn id="2" xr3:uid="{17108DAB-0FDF-B448-86F4-C88F90A8F129}" name="Indicator Name" dataDxfId="1"/>
    <tableColumn id="4" xr3:uid="{DD4502DF-681A-9D4E-8F17-9711FB1C0A9B}"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8"/>
  <sheetViews>
    <sheetView zoomScale="95" zoomScaleNormal="95" workbookViewId="0">
      <selection activeCell="A6" sqref="A6"/>
    </sheetView>
  </sheetViews>
  <sheetFormatPr defaultColWidth="8.796875" defaultRowHeight="13.8" x14ac:dyDescent="0.25"/>
  <cols>
    <col min="3" max="3" width="54" customWidth="1"/>
    <col min="4" max="4" width="9.19921875" customWidth="1"/>
    <col min="6" max="6" width="13.296875" customWidth="1"/>
    <col min="7" max="7" width="10.5" customWidth="1"/>
    <col min="10" max="10" width="13.796875" customWidth="1"/>
    <col min="11" max="12" width="12.19921875" hidden="1" customWidth="1"/>
    <col min="13" max="14" width="12.19921875" customWidth="1"/>
    <col min="15" max="15" width="15.296875" customWidth="1"/>
    <col min="16" max="19" width="12.19921875" customWidth="1"/>
    <col min="20" max="21" width="12.19921875" hidden="1" customWidth="1"/>
    <col min="22" max="23" width="12.19921875" customWidth="1"/>
    <col min="24" max="24" width="14.5" customWidth="1"/>
    <col min="25" max="32" width="12.19921875" customWidth="1"/>
    <col min="33" max="77" width="14.296875" customWidth="1"/>
  </cols>
  <sheetData>
    <row r="1" spans="1:77" ht="17.399999999999999" x14ac:dyDescent="0.3">
      <c r="A1" s="113" t="s">
        <v>215</v>
      </c>
    </row>
    <row r="2" spans="1:77" ht="15.6" x14ac:dyDescent="0.3">
      <c r="A2" s="111" t="s">
        <v>214</v>
      </c>
      <c r="B2" s="3"/>
      <c r="C2" s="5"/>
      <c r="D2" s="112"/>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111" t="s">
        <v>213</v>
      </c>
      <c r="B3" s="108"/>
      <c r="C3" s="110"/>
      <c r="D3" s="106"/>
      <c r="E3" s="106"/>
      <c r="F3" s="106"/>
      <c r="G3" s="109"/>
      <c r="H3" s="109"/>
      <c r="I3" s="109"/>
      <c r="J3" s="109"/>
      <c r="K3" s="107"/>
      <c r="L3" s="106"/>
      <c r="M3" s="106"/>
      <c r="N3" s="106"/>
      <c r="O3" s="106"/>
      <c r="P3" s="106"/>
      <c r="Q3" s="106"/>
      <c r="R3" s="106"/>
      <c r="S3" s="106"/>
      <c r="T3" s="106"/>
      <c r="U3" s="106"/>
      <c r="V3" s="106"/>
      <c r="W3" s="106"/>
      <c r="X3" s="106"/>
      <c r="Y3" s="106"/>
      <c r="Z3" s="106"/>
      <c r="AA3" s="106"/>
      <c r="AB3" s="106"/>
      <c r="AC3" s="109"/>
      <c r="AD3" s="108"/>
      <c r="AE3" s="108"/>
      <c r="AF3" s="107"/>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row>
    <row r="4" spans="1:77" x14ac:dyDescent="0.25">
      <c r="A4" s="105" t="s">
        <v>212</v>
      </c>
      <c r="B4" s="101"/>
      <c r="C4" s="104"/>
      <c r="D4" s="98"/>
      <c r="E4" s="103"/>
      <c r="F4" s="98"/>
      <c r="G4" s="102"/>
      <c r="H4" s="102"/>
      <c r="I4" s="102"/>
      <c r="J4" s="102"/>
      <c r="K4" s="100"/>
      <c r="L4" s="98"/>
      <c r="M4" s="98"/>
      <c r="N4" s="98"/>
      <c r="O4" s="98"/>
      <c r="P4" s="98"/>
      <c r="Q4" s="98"/>
      <c r="R4" s="98"/>
      <c r="S4" s="98"/>
      <c r="T4" s="98"/>
      <c r="U4" s="98"/>
      <c r="V4" s="98"/>
      <c r="W4" s="98"/>
      <c r="X4" s="98"/>
      <c r="Y4" s="98"/>
      <c r="Z4" s="98"/>
      <c r="AA4" s="98"/>
      <c r="AB4" s="100"/>
      <c r="AC4" s="102"/>
      <c r="AD4" s="101"/>
      <c r="AE4" s="101"/>
      <c r="AF4" s="100"/>
      <c r="AG4" s="98"/>
      <c r="AH4" s="98"/>
      <c r="AI4" s="98"/>
      <c r="AJ4" s="98"/>
      <c r="AK4" s="98"/>
      <c r="AL4" s="98"/>
      <c r="AM4" s="98"/>
      <c r="AN4" s="98"/>
      <c r="AO4" s="98"/>
      <c r="AP4" s="98"/>
      <c r="AQ4" s="99"/>
      <c r="AR4" s="98"/>
      <c r="AS4" s="98"/>
      <c r="AT4" s="98"/>
      <c r="AU4" s="98"/>
      <c r="AV4" s="98"/>
      <c r="AW4" s="98"/>
      <c r="AX4" s="98"/>
      <c r="AY4" s="98"/>
      <c r="AZ4" s="98"/>
      <c r="BA4" s="98"/>
      <c r="BB4" s="99"/>
      <c r="BC4" s="98"/>
      <c r="BD4" s="98"/>
      <c r="BE4" s="98"/>
      <c r="BF4" s="98"/>
      <c r="BG4" s="98"/>
      <c r="BH4" s="98"/>
      <c r="BI4" s="98"/>
      <c r="BJ4" s="98"/>
      <c r="BK4" s="99"/>
      <c r="BL4" s="98"/>
      <c r="BM4" s="98"/>
      <c r="BN4" s="98"/>
      <c r="BO4" s="98"/>
      <c r="BP4" s="99"/>
      <c r="BQ4" s="98"/>
      <c r="BR4" s="98"/>
      <c r="BS4" s="98"/>
      <c r="BT4" s="98"/>
      <c r="BU4" s="98"/>
      <c r="BV4" s="98"/>
      <c r="BW4" s="98"/>
      <c r="BX4" s="98"/>
      <c r="BY4" s="98"/>
    </row>
    <row r="5" spans="1:77" x14ac:dyDescent="0.25">
      <c r="B5" s="92"/>
      <c r="C5" s="97"/>
      <c r="D5" s="94"/>
      <c r="E5" s="94"/>
      <c r="F5" s="94"/>
      <c r="G5" s="93"/>
      <c r="H5" s="93"/>
      <c r="I5" s="93"/>
      <c r="J5" s="93"/>
      <c r="K5" s="96"/>
      <c r="L5" s="94"/>
      <c r="M5" s="94"/>
      <c r="N5" s="94"/>
      <c r="O5" s="94"/>
      <c r="P5" s="95"/>
      <c r="Q5" s="95"/>
      <c r="R5" s="95"/>
      <c r="S5" s="95"/>
      <c r="T5" s="94"/>
      <c r="U5" s="94"/>
      <c r="V5" s="94"/>
      <c r="W5" s="94"/>
      <c r="X5" s="94"/>
      <c r="Y5" s="94"/>
      <c r="Z5" s="94"/>
      <c r="AA5" s="94"/>
      <c r="AB5" s="94"/>
      <c r="AC5" s="93"/>
      <c r="AD5" s="92"/>
      <c r="AE5" s="92"/>
      <c r="AF5" s="91"/>
      <c r="AG5" s="191" t="s">
        <v>211</v>
      </c>
      <c r="AH5" s="191"/>
      <c r="AI5" s="191"/>
      <c r="AJ5" s="191"/>
      <c r="AK5" s="191"/>
      <c r="AL5" s="191"/>
      <c r="AM5" s="191"/>
      <c r="AN5" s="191"/>
      <c r="AO5" s="191"/>
      <c r="AP5" s="191"/>
      <c r="AQ5" s="192" t="s">
        <v>210</v>
      </c>
      <c r="AR5" s="192"/>
      <c r="AS5" s="192"/>
      <c r="AT5" s="192"/>
      <c r="AU5" s="192"/>
      <c r="AV5" s="192"/>
      <c r="AW5" s="192"/>
      <c r="AX5" s="192"/>
      <c r="AY5" s="192"/>
      <c r="AZ5" s="192"/>
      <c r="BA5" s="193" t="s">
        <v>209</v>
      </c>
      <c r="BB5" s="193"/>
      <c r="BC5" s="193"/>
      <c r="BD5" s="193"/>
      <c r="BE5" s="193"/>
      <c r="BF5" s="193"/>
      <c r="BG5" s="193"/>
      <c r="BH5" s="193"/>
      <c r="BI5" s="194" t="s">
        <v>208</v>
      </c>
      <c r="BJ5" s="194"/>
      <c r="BK5" s="194"/>
      <c r="BL5" s="194"/>
      <c r="BM5" s="195" t="s">
        <v>207</v>
      </c>
      <c r="BN5" s="195"/>
      <c r="BO5" s="195"/>
      <c r="BP5" s="195"/>
      <c r="BQ5" s="195"/>
      <c r="BR5" s="195"/>
      <c r="BS5" s="195"/>
      <c r="BT5" s="195"/>
      <c r="BU5" s="195"/>
      <c r="BV5" s="195"/>
      <c r="BW5" s="195"/>
      <c r="BX5" s="190" t="s">
        <v>206</v>
      </c>
      <c r="BY5" s="190"/>
    </row>
    <row r="6" spans="1:77" ht="66.75" customHeight="1" x14ac:dyDescent="0.25">
      <c r="A6" s="89" t="s">
        <v>205</v>
      </c>
      <c r="B6" s="90" t="s">
        <v>204</v>
      </c>
      <c r="C6" s="89" t="s">
        <v>203</v>
      </c>
      <c r="D6" s="89" t="s">
        <v>202</v>
      </c>
      <c r="E6" s="89" t="s">
        <v>201</v>
      </c>
      <c r="F6" s="89" t="s">
        <v>200</v>
      </c>
      <c r="G6" s="89" t="s">
        <v>199</v>
      </c>
      <c r="H6" s="89" t="s">
        <v>198</v>
      </c>
      <c r="I6" s="89" t="s">
        <v>197</v>
      </c>
      <c r="J6" s="89" t="s">
        <v>196</v>
      </c>
      <c r="K6" s="88" t="s">
        <v>195</v>
      </c>
      <c r="L6" s="88" t="s">
        <v>194</v>
      </c>
      <c r="M6" s="88" t="s">
        <v>193</v>
      </c>
      <c r="N6" s="88" t="s">
        <v>192</v>
      </c>
      <c r="O6" s="88" t="s">
        <v>191</v>
      </c>
      <c r="P6" s="88" t="s">
        <v>190</v>
      </c>
      <c r="Q6" s="88" t="s">
        <v>189</v>
      </c>
      <c r="R6" s="88" t="s">
        <v>188</v>
      </c>
      <c r="S6" s="88" t="s">
        <v>187</v>
      </c>
      <c r="T6" s="87" t="s">
        <v>186</v>
      </c>
      <c r="U6" s="87" t="s">
        <v>185</v>
      </c>
      <c r="V6" s="87" t="s">
        <v>184</v>
      </c>
      <c r="W6" s="87" t="s">
        <v>183</v>
      </c>
      <c r="X6" s="87" t="s">
        <v>182</v>
      </c>
      <c r="Y6" s="87" t="s">
        <v>181</v>
      </c>
      <c r="Z6" s="87" t="s">
        <v>180</v>
      </c>
      <c r="AA6" s="87" t="s">
        <v>179</v>
      </c>
      <c r="AB6" s="87" t="s">
        <v>178</v>
      </c>
      <c r="AC6" s="87" t="s">
        <v>177</v>
      </c>
      <c r="AD6" s="87" t="s">
        <v>176</v>
      </c>
      <c r="AE6" s="87" t="s">
        <v>175</v>
      </c>
      <c r="AF6" s="86" t="s">
        <v>174</v>
      </c>
      <c r="AG6" s="85" t="s">
        <v>173</v>
      </c>
      <c r="AH6" s="85" t="s">
        <v>172</v>
      </c>
      <c r="AI6" s="85" t="s">
        <v>171</v>
      </c>
      <c r="AJ6" s="85" t="s">
        <v>170</v>
      </c>
      <c r="AK6" s="85" t="s">
        <v>169</v>
      </c>
      <c r="AL6" s="85" t="s">
        <v>168</v>
      </c>
      <c r="AM6" s="85" t="s">
        <v>167</v>
      </c>
      <c r="AN6" s="85" t="s">
        <v>166</v>
      </c>
      <c r="AO6" s="85" t="s">
        <v>165</v>
      </c>
      <c r="AP6" s="85" t="s">
        <v>164</v>
      </c>
      <c r="AQ6" s="84" t="s">
        <v>163</v>
      </c>
      <c r="AR6" s="84" t="s">
        <v>162</v>
      </c>
      <c r="AS6" s="84" t="s">
        <v>161</v>
      </c>
      <c r="AT6" s="84" t="s">
        <v>160</v>
      </c>
      <c r="AU6" s="84" t="s">
        <v>159</v>
      </c>
      <c r="AV6" s="84" t="s">
        <v>158</v>
      </c>
      <c r="AW6" s="84" t="s">
        <v>157</v>
      </c>
      <c r="AX6" s="84" t="s">
        <v>156</v>
      </c>
      <c r="AY6" s="84" t="s">
        <v>155</v>
      </c>
      <c r="AZ6" s="84" t="s">
        <v>154</v>
      </c>
      <c r="BA6" s="83" t="s">
        <v>153</v>
      </c>
      <c r="BB6" s="83" t="s">
        <v>152</v>
      </c>
      <c r="BC6" s="83" t="s">
        <v>151</v>
      </c>
      <c r="BD6" s="83" t="s">
        <v>150</v>
      </c>
      <c r="BE6" s="83" t="s">
        <v>149</v>
      </c>
      <c r="BF6" s="83" t="s">
        <v>148</v>
      </c>
      <c r="BG6" s="83" t="s">
        <v>147</v>
      </c>
      <c r="BH6" s="83" t="s">
        <v>146</v>
      </c>
      <c r="BI6" s="82" t="s">
        <v>145</v>
      </c>
      <c r="BJ6" s="82" t="s">
        <v>144</v>
      </c>
      <c r="BK6" s="82" t="s">
        <v>143</v>
      </c>
      <c r="BL6" s="82" t="s">
        <v>142</v>
      </c>
      <c r="BM6" s="81" t="s">
        <v>141</v>
      </c>
      <c r="BN6" s="81" t="s">
        <v>140</v>
      </c>
      <c r="BO6" s="81" t="s">
        <v>139</v>
      </c>
      <c r="BP6" s="81" t="s">
        <v>138</v>
      </c>
      <c r="BQ6" s="81" t="s">
        <v>137</v>
      </c>
      <c r="BR6" s="81" t="s">
        <v>136</v>
      </c>
      <c r="BS6" s="81" t="s">
        <v>135</v>
      </c>
      <c r="BT6" s="81" t="s">
        <v>134</v>
      </c>
      <c r="BU6" s="81" t="s">
        <v>133</v>
      </c>
      <c r="BV6" s="81" t="s">
        <v>132</v>
      </c>
      <c r="BW6" s="81" t="s">
        <v>131</v>
      </c>
      <c r="BX6" s="80" t="s">
        <v>130</v>
      </c>
      <c r="BY6" s="80" t="s">
        <v>129</v>
      </c>
    </row>
    <row r="7" spans="1:77" x14ac:dyDescent="0.25">
      <c r="A7" s="23">
        <v>2010</v>
      </c>
      <c r="B7" s="23">
        <v>1744</v>
      </c>
      <c r="C7" s="23" t="s">
        <v>128</v>
      </c>
      <c r="D7" s="23">
        <v>30215</v>
      </c>
      <c r="E7" s="23" t="s">
        <v>13</v>
      </c>
      <c r="F7" s="23" t="s">
        <v>28</v>
      </c>
      <c r="G7" s="79" t="s">
        <v>27</v>
      </c>
      <c r="H7" s="29">
        <v>36705</v>
      </c>
      <c r="I7" s="29">
        <v>40381</v>
      </c>
      <c r="J7" s="79" t="s">
        <v>47</v>
      </c>
      <c r="K7" s="78"/>
      <c r="L7" s="38"/>
      <c r="M7" s="38">
        <v>26.572299999999998</v>
      </c>
      <c r="N7" s="38">
        <v>0</v>
      </c>
      <c r="O7" s="38">
        <v>26.572299999999998</v>
      </c>
      <c r="P7" s="38">
        <v>0</v>
      </c>
      <c r="Q7" s="38">
        <v>9.9547000000000008</v>
      </c>
      <c r="R7" s="38">
        <v>3.0821000000000001</v>
      </c>
      <c r="S7" s="38">
        <v>39.609099999999998</v>
      </c>
      <c r="T7" s="38"/>
      <c r="U7" s="38"/>
      <c r="V7" s="38">
        <v>24.455064</v>
      </c>
      <c r="W7" s="38">
        <v>0</v>
      </c>
      <c r="X7" s="38">
        <v>24.455064</v>
      </c>
      <c r="Y7" s="38">
        <v>0</v>
      </c>
      <c r="Z7" s="38">
        <v>12.6839</v>
      </c>
      <c r="AA7" s="38">
        <v>1.3996200000000001</v>
      </c>
      <c r="AB7" s="38">
        <v>38.538584</v>
      </c>
      <c r="AC7" s="77" t="s">
        <v>17</v>
      </c>
      <c r="AD7" s="76"/>
      <c r="AE7" s="76"/>
      <c r="AF7" s="33" t="s">
        <v>17</v>
      </c>
      <c r="AG7" s="13">
        <v>0</v>
      </c>
      <c r="AH7" s="13">
        <v>0</v>
      </c>
      <c r="AI7" s="13">
        <v>0</v>
      </c>
      <c r="AJ7" s="13">
        <v>0</v>
      </c>
      <c r="AK7" s="13">
        <v>0</v>
      </c>
      <c r="AL7" s="13">
        <v>0</v>
      </c>
      <c r="AM7" s="13">
        <v>0</v>
      </c>
      <c r="AN7" s="13">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row>
    <row r="8" spans="1:77" x14ac:dyDescent="0.25">
      <c r="A8" s="23">
        <v>2010</v>
      </c>
      <c r="B8" s="23">
        <v>1767</v>
      </c>
      <c r="C8" s="23" t="s">
        <v>127</v>
      </c>
      <c r="D8" s="23">
        <v>31381</v>
      </c>
      <c r="E8" s="23" t="s">
        <v>13</v>
      </c>
      <c r="F8" s="23" t="s">
        <v>28</v>
      </c>
      <c r="G8" s="79" t="s">
        <v>27</v>
      </c>
      <c r="H8" s="29">
        <v>36818</v>
      </c>
      <c r="I8" s="29">
        <v>39911</v>
      </c>
      <c r="J8" s="79" t="s">
        <v>47</v>
      </c>
      <c r="K8" s="78"/>
      <c r="L8" s="38"/>
      <c r="M8" s="38">
        <v>12</v>
      </c>
      <c r="N8" s="38">
        <v>0</v>
      </c>
      <c r="O8" s="38">
        <v>12</v>
      </c>
      <c r="P8" s="38">
        <v>13</v>
      </c>
      <c r="Q8" s="38">
        <v>7.6</v>
      </c>
      <c r="R8" s="38">
        <v>0.9</v>
      </c>
      <c r="S8" s="38">
        <v>33.5</v>
      </c>
      <c r="T8" s="38"/>
      <c r="U8" s="38"/>
      <c r="V8" s="38">
        <v>12.2</v>
      </c>
      <c r="W8" s="38">
        <v>0</v>
      </c>
      <c r="X8" s="38">
        <v>12.2</v>
      </c>
      <c r="Y8" s="38">
        <v>11.5</v>
      </c>
      <c r="Z8" s="38">
        <v>4.5999999999999996</v>
      </c>
      <c r="AA8" s="38">
        <v>2</v>
      </c>
      <c r="AB8" s="38">
        <v>30.299999999999997</v>
      </c>
      <c r="AC8" s="77" t="s">
        <v>6</v>
      </c>
      <c r="AD8" s="76" t="s">
        <v>126</v>
      </c>
      <c r="AE8" s="76" t="s">
        <v>125</v>
      </c>
      <c r="AF8" s="33" t="s">
        <v>17</v>
      </c>
      <c r="AG8" s="13">
        <v>0</v>
      </c>
      <c r="AH8" s="13">
        <v>0</v>
      </c>
      <c r="AI8" s="13">
        <v>0</v>
      </c>
      <c r="AJ8" s="13">
        <v>0</v>
      </c>
      <c r="AK8" s="13">
        <v>0</v>
      </c>
      <c r="AL8" s="13">
        <v>0</v>
      </c>
      <c r="AM8" s="13">
        <v>0</v>
      </c>
      <c r="AN8" s="13">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row>
    <row r="9" spans="1:77" x14ac:dyDescent="0.25">
      <c r="A9" s="23">
        <v>2010</v>
      </c>
      <c r="B9" s="23">
        <v>1929</v>
      </c>
      <c r="C9" s="23" t="s">
        <v>124</v>
      </c>
      <c r="D9" s="23">
        <v>30207</v>
      </c>
      <c r="E9" s="23" t="s">
        <v>13</v>
      </c>
      <c r="F9" s="23" t="s">
        <v>84</v>
      </c>
      <c r="G9" s="79" t="s">
        <v>27</v>
      </c>
      <c r="H9" s="29">
        <v>37560</v>
      </c>
      <c r="I9" s="29">
        <v>38898</v>
      </c>
      <c r="J9" s="79" t="s">
        <v>42</v>
      </c>
      <c r="K9" s="78"/>
      <c r="L9" s="38"/>
      <c r="M9" s="38">
        <v>0</v>
      </c>
      <c r="N9" s="38">
        <v>60</v>
      </c>
      <c r="O9" s="38">
        <v>60</v>
      </c>
      <c r="P9" s="38">
        <v>0</v>
      </c>
      <c r="Q9" s="38">
        <v>0</v>
      </c>
      <c r="R9" s="38">
        <v>0</v>
      </c>
      <c r="S9" s="38">
        <v>60</v>
      </c>
      <c r="T9" s="38"/>
      <c r="U9" s="38"/>
      <c r="V9" s="38">
        <v>0</v>
      </c>
      <c r="W9" s="38">
        <v>30</v>
      </c>
      <c r="X9" s="38">
        <v>30</v>
      </c>
      <c r="Y9" s="38">
        <v>0</v>
      </c>
      <c r="Z9" s="38">
        <v>0</v>
      </c>
      <c r="AA9" s="38">
        <v>0</v>
      </c>
      <c r="AB9" s="38">
        <v>30</v>
      </c>
      <c r="AC9" s="77" t="s">
        <v>17</v>
      </c>
      <c r="AD9" s="76"/>
      <c r="AE9" s="76"/>
      <c r="AF9" s="33" t="s">
        <v>6</v>
      </c>
      <c r="AG9" s="13">
        <v>0</v>
      </c>
      <c r="AH9" s="13">
        <v>0</v>
      </c>
      <c r="AI9" s="13">
        <v>0</v>
      </c>
      <c r="AJ9" s="13">
        <v>72467</v>
      </c>
      <c r="AK9" s="13">
        <v>72467</v>
      </c>
      <c r="AL9" s="13">
        <v>0</v>
      </c>
      <c r="AM9" s="13">
        <v>0</v>
      </c>
      <c r="AN9" s="13">
        <v>0</v>
      </c>
      <c r="AO9" s="32">
        <v>0</v>
      </c>
      <c r="AP9" s="32">
        <v>853.84900000000005</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row>
    <row r="10" spans="1:77" x14ac:dyDescent="0.25">
      <c r="A10" s="23">
        <v>2010</v>
      </c>
      <c r="B10" s="23">
        <v>1930</v>
      </c>
      <c r="C10" s="23" t="s">
        <v>124</v>
      </c>
      <c r="D10" s="23">
        <v>30207</v>
      </c>
      <c r="E10" s="23" t="s">
        <v>13</v>
      </c>
      <c r="F10" s="23" t="s">
        <v>84</v>
      </c>
      <c r="G10" s="79" t="s">
        <v>27</v>
      </c>
      <c r="H10" s="29">
        <v>37560</v>
      </c>
      <c r="I10" s="29">
        <v>40268</v>
      </c>
      <c r="J10" s="79" t="s">
        <v>47</v>
      </c>
      <c r="K10" s="78"/>
      <c r="L10" s="38"/>
      <c r="M10" s="38">
        <v>70</v>
      </c>
      <c r="N10" s="38">
        <v>0</v>
      </c>
      <c r="O10" s="38">
        <v>70</v>
      </c>
      <c r="P10" s="38">
        <v>0</v>
      </c>
      <c r="Q10" s="38">
        <v>33.9</v>
      </c>
      <c r="R10" s="38">
        <v>4</v>
      </c>
      <c r="S10" s="38">
        <v>107.9</v>
      </c>
      <c r="T10" s="38"/>
      <c r="U10" s="38"/>
      <c r="V10" s="38">
        <v>80.89</v>
      </c>
      <c r="W10" s="38">
        <v>0</v>
      </c>
      <c r="X10" s="38">
        <v>80.89</v>
      </c>
      <c r="Y10" s="38">
        <v>0</v>
      </c>
      <c r="Z10" s="38">
        <v>25.09</v>
      </c>
      <c r="AA10" s="38">
        <v>0</v>
      </c>
      <c r="AB10" s="38">
        <v>105.98</v>
      </c>
      <c r="AC10" s="77" t="s">
        <v>17</v>
      </c>
      <c r="AD10" s="76"/>
      <c r="AE10" s="76"/>
      <c r="AF10" s="33" t="s">
        <v>6</v>
      </c>
      <c r="AG10" s="13">
        <v>0</v>
      </c>
      <c r="AH10" s="13">
        <v>0</v>
      </c>
      <c r="AI10" s="13">
        <v>0</v>
      </c>
      <c r="AJ10" s="13">
        <v>72467</v>
      </c>
      <c r="AK10" s="13">
        <v>72467</v>
      </c>
      <c r="AL10" s="13">
        <v>0</v>
      </c>
      <c r="AM10" s="13">
        <v>0</v>
      </c>
      <c r="AN10" s="13">
        <v>0</v>
      </c>
      <c r="AO10" s="32">
        <v>0</v>
      </c>
      <c r="AP10" s="32">
        <v>996.13249999999994</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row>
    <row r="11" spans="1:77" x14ac:dyDescent="0.25">
      <c r="A11" s="23">
        <v>2010</v>
      </c>
      <c r="B11" s="23">
        <v>1913</v>
      </c>
      <c r="C11" s="23" t="s">
        <v>123</v>
      </c>
      <c r="D11" s="23">
        <v>34023</v>
      </c>
      <c r="E11" s="23" t="s">
        <v>13</v>
      </c>
      <c r="F11" s="23" t="s">
        <v>28</v>
      </c>
      <c r="G11" s="79" t="s">
        <v>27</v>
      </c>
      <c r="H11" s="29">
        <v>37512</v>
      </c>
      <c r="I11" s="29">
        <v>40231</v>
      </c>
      <c r="J11" s="79" t="s">
        <v>47</v>
      </c>
      <c r="K11" s="78"/>
      <c r="L11" s="38"/>
      <c r="M11" s="38">
        <v>20</v>
      </c>
      <c r="N11" s="38">
        <v>0</v>
      </c>
      <c r="O11" s="38">
        <v>20</v>
      </c>
      <c r="P11" s="38">
        <v>0</v>
      </c>
      <c r="Q11" s="38">
        <v>37.6</v>
      </c>
      <c r="R11" s="38">
        <v>46.8</v>
      </c>
      <c r="S11" s="38">
        <v>104.4</v>
      </c>
      <c r="T11" s="38"/>
      <c r="U11" s="38"/>
      <c r="V11" s="38">
        <v>9.032</v>
      </c>
      <c r="W11" s="38">
        <v>0</v>
      </c>
      <c r="X11" s="38">
        <v>9.032</v>
      </c>
      <c r="Y11" s="38">
        <v>0</v>
      </c>
      <c r="Z11" s="38">
        <v>23.15</v>
      </c>
      <c r="AA11" s="38">
        <v>25.09</v>
      </c>
      <c r="AB11" s="38">
        <v>57.272000000000006</v>
      </c>
      <c r="AC11" s="77" t="s">
        <v>17</v>
      </c>
      <c r="AD11" s="76"/>
      <c r="AE11" s="76"/>
      <c r="AF11" s="33" t="s">
        <v>6</v>
      </c>
      <c r="AG11" s="13">
        <v>0</v>
      </c>
      <c r="AH11" s="13">
        <v>0</v>
      </c>
      <c r="AI11" s="13">
        <v>0</v>
      </c>
      <c r="AJ11" s="13">
        <v>0</v>
      </c>
      <c r="AK11" s="13">
        <v>0</v>
      </c>
      <c r="AL11" s="13">
        <v>0</v>
      </c>
      <c r="AM11" s="13">
        <v>0</v>
      </c>
      <c r="AN11" s="13">
        <v>0</v>
      </c>
      <c r="AO11" s="32">
        <v>0</v>
      </c>
      <c r="AP11" s="32">
        <v>0</v>
      </c>
      <c r="AQ11" s="32">
        <v>0</v>
      </c>
      <c r="AR11" s="32">
        <v>0</v>
      </c>
      <c r="AS11" s="32">
        <v>260</v>
      </c>
      <c r="AT11" s="32">
        <v>0</v>
      </c>
      <c r="AU11" s="32">
        <v>260</v>
      </c>
      <c r="AV11" s="32">
        <v>260</v>
      </c>
      <c r="AW11" s="32">
        <v>0</v>
      </c>
      <c r="AX11" s="32">
        <v>0</v>
      </c>
      <c r="AY11" s="32">
        <v>0</v>
      </c>
      <c r="AZ11" s="32">
        <v>0</v>
      </c>
      <c r="BA11" s="32">
        <v>0</v>
      </c>
      <c r="BB11" s="32">
        <v>0</v>
      </c>
      <c r="BC11" s="32">
        <v>0</v>
      </c>
      <c r="BD11" s="32">
        <v>873</v>
      </c>
      <c r="BE11" s="32">
        <v>0</v>
      </c>
      <c r="BF11" s="32">
        <v>0</v>
      </c>
      <c r="BG11" s="32">
        <v>0</v>
      </c>
      <c r="BH11" s="32">
        <v>0</v>
      </c>
      <c r="BI11" s="32">
        <v>0</v>
      </c>
      <c r="BJ11" s="32">
        <v>0</v>
      </c>
      <c r="BK11" s="32">
        <v>0</v>
      </c>
      <c r="BL11" s="32">
        <v>8</v>
      </c>
      <c r="BM11" s="32">
        <v>0</v>
      </c>
      <c r="BN11" s="32">
        <v>0</v>
      </c>
      <c r="BO11" s="32">
        <v>0</v>
      </c>
      <c r="BP11" s="32">
        <v>0</v>
      </c>
      <c r="BQ11" s="32">
        <v>0</v>
      </c>
      <c r="BR11" s="32">
        <v>0</v>
      </c>
      <c r="BS11" s="32">
        <v>0</v>
      </c>
      <c r="BT11" s="32">
        <v>0</v>
      </c>
      <c r="BU11" s="32">
        <v>0</v>
      </c>
      <c r="BV11" s="32">
        <v>0</v>
      </c>
      <c r="BW11" s="32">
        <v>0</v>
      </c>
      <c r="BX11" s="32">
        <v>0</v>
      </c>
      <c r="BY11" s="32">
        <v>0</v>
      </c>
    </row>
    <row r="12" spans="1:77" x14ac:dyDescent="0.25">
      <c r="A12" s="23">
        <v>2010</v>
      </c>
      <c r="B12" s="23">
        <v>1914</v>
      </c>
      <c r="C12" s="23" t="s">
        <v>123</v>
      </c>
      <c r="D12" s="23">
        <v>34023</v>
      </c>
      <c r="E12" s="23" t="s">
        <v>13</v>
      </c>
      <c r="F12" s="23" t="s">
        <v>28</v>
      </c>
      <c r="G12" s="79" t="s">
        <v>27</v>
      </c>
      <c r="H12" s="29">
        <v>37512</v>
      </c>
      <c r="I12" s="29">
        <v>40143</v>
      </c>
      <c r="J12" s="79" t="s">
        <v>42</v>
      </c>
      <c r="K12" s="78"/>
      <c r="L12" s="38"/>
      <c r="M12" s="38">
        <v>0</v>
      </c>
      <c r="N12" s="38">
        <v>10</v>
      </c>
      <c r="O12" s="38">
        <v>10</v>
      </c>
      <c r="P12" s="38">
        <v>0</v>
      </c>
      <c r="Q12" s="38">
        <v>0</v>
      </c>
      <c r="R12" s="38">
        <v>0</v>
      </c>
      <c r="S12" s="38">
        <v>10</v>
      </c>
      <c r="T12" s="38"/>
      <c r="U12" s="38"/>
      <c r="V12" s="38">
        <v>0</v>
      </c>
      <c r="W12" s="38">
        <v>9.94</v>
      </c>
      <c r="X12" s="38">
        <v>9.94</v>
      </c>
      <c r="Y12" s="38">
        <v>0</v>
      </c>
      <c r="Z12" s="38">
        <v>0</v>
      </c>
      <c r="AA12" s="38">
        <v>0</v>
      </c>
      <c r="AB12" s="38">
        <v>9.94</v>
      </c>
      <c r="AC12" s="77" t="s">
        <v>17</v>
      </c>
      <c r="AD12" s="76"/>
      <c r="AE12" s="76"/>
      <c r="AF12" s="33" t="s">
        <v>6</v>
      </c>
      <c r="AG12" s="13">
        <v>0</v>
      </c>
      <c r="AH12" s="13">
        <v>0</v>
      </c>
      <c r="AI12" s="13">
        <v>0</v>
      </c>
      <c r="AJ12" s="13">
        <v>0</v>
      </c>
      <c r="AK12" s="13">
        <v>0</v>
      </c>
      <c r="AL12" s="13">
        <v>0</v>
      </c>
      <c r="AM12" s="13">
        <v>0</v>
      </c>
      <c r="AN12" s="13">
        <v>0</v>
      </c>
      <c r="AO12" s="32">
        <v>0</v>
      </c>
      <c r="AP12" s="32">
        <v>0</v>
      </c>
      <c r="AQ12" s="32">
        <v>0</v>
      </c>
      <c r="AR12" s="32">
        <v>0</v>
      </c>
      <c r="AS12" s="32">
        <v>260</v>
      </c>
      <c r="AT12" s="32">
        <v>0</v>
      </c>
      <c r="AU12" s="32">
        <v>260</v>
      </c>
      <c r="AV12" s="32">
        <v>260</v>
      </c>
      <c r="AW12" s="32">
        <v>0</v>
      </c>
      <c r="AX12" s="32">
        <v>0</v>
      </c>
      <c r="AY12" s="32">
        <v>0</v>
      </c>
      <c r="AZ12" s="32">
        <v>0</v>
      </c>
      <c r="BA12" s="32">
        <v>0</v>
      </c>
      <c r="BB12" s="32">
        <v>0</v>
      </c>
      <c r="BC12" s="32">
        <v>0</v>
      </c>
      <c r="BD12" s="32">
        <v>873</v>
      </c>
      <c r="BE12" s="32">
        <v>0</v>
      </c>
      <c r="BF12" s="32">
        <v>0</v>
      </c>
      <c r="BG12" s="32">
        <v>0</v>
      </c>
      <c r="BH12" s="32">
        <v>0</v>
      </c>
      <c r="BI12" s="32">
        <v>0</v>
      </c>
      <c r="BJ12" s="32">
        <v>0</v>
      </c>
      <c r="BK12" s="32">
        <v>0</v>
      </c>
      <c r="BL12" s="32">
        <v>8</v>
      </c>
      <c r="BM12" s="32">
        <v>0</v>
      </c>
      <c r="BN12" s="32">
        <v>0</v>
      </c>
      <c r="BO12" s="32">
        <v>0</v>
      </c>
      <c r="BP12" s="32">
        <v>0</v>
      </c>
      <c r="BQ12" s="32">
        <v>0</v>
      </c>
      <c r="BR12" s="32">
        <v>0</v>
      </c>
      <c r="BS12" s="32">
        <v>0</v>
      </c>
      <c r="BT12" s="32">
        <v>0</v>
      </c>
      <c r="BU12" s="32">
        <v>0</v>
      </c>
      <c r="BV12" s="32">
        <v>0</v>
      </c>
      <c r="BW12" s="32">
        <v>0</v>
      </c>
      <c r="BX12" s="32">
        <v>0</v>
      </c>
      <c r="BY12" s="32">
        <v>0</v>
      </c>
    </row>
    <row r="13" spans="1:77" x14ac:dyDescent="0.25">
      <c r="A13" s="23">
        <v>2010</v>
      </c>
      <c r="B13" s="23">
        <v>1849</v>
      </c>
      <c r="C13" s="23" t="s">
        <v>122</v>
      </c>
      <c r="D13" s="23">
        <v>31282</v>
      </c>
      <c r="E13" s="23" t="s">
        <v>13</v>
      </c>
      <c r="F13" s="23" t="s">
        <v>28</v>
      </c>
      <c r="G13" s="79" t="s">
        <v>27</v>
      </c>
      <c r="H13" s="29">
        <v>37190</v>
      </c>
      <c r="I13" s="29">
        <v>40178</v>
      </c>
      <c r="J13" s="79" t="s">
        <v>47</v>
      </c>
      <c r="K13" s="78"/>
      <c r="L13" s="38"/>
      <c r="M13" s="38">
        <v>25</v>
      </c>
      <c r="N13" s="38">
        <v>0</v>
      </c>
      <c r="O13" s="38">
        <v>25</v>
      </c>
      <c r="P13" s="38">
        <v>5</v>
      </c>
      <c r="Q13" s="38">
        <v>6.7</v>
      </c>
      <c r="R13" s="38">
        <v>6</v>
      </c>
      <c r="S13" s="38">
        <v>42.7</v>
      </c>
      <c r="T13" s="38"/>
      <c r="U13" s="38"/>
      <c r="V13" s="38">
        <v>28.1</v>
      </c>
      <c r="W13" s="38">
        <v>0</v>
      </c>
      <c r="X13" s="38">
        <v>28.1</v>
      </c>
      <c r="Y13" s="38">
        <v>5</v>
      </c>
      <c r="Z13" s="38">
        <v>15.4</v>
      </c>
      <c r="AA13" s="38">
        <v>8.6999999999999993</v>
      </c>
      <c r="AB13" s="38">
        <v>57.2</v>
      </c>
      <c r="AC13" s="77" t="s">
        <v>6</v>
      </c>
      <c r="AD13" s="76" t="s">
        <v>121</v>
      </c>
      <c r="AE13" s="76" t="s">
        <v>32</v>
      </c>
      <c r="AF13" s="33" t="s">
        <v>6</v>
      </c>
      <c r="AG13" s="13">
        <v>0</v>
      </c>
      <c r="AH13" s="13">
        <v>0</v>
      </c>
      <c r="AI13" s="13">
        <v>0</v>
      </c>
      <c r="AJ13" s="13">
        <v>0</v>
      </c>
      <c r="AK13" s="13">
        <v>0</v>
      </c>
      <c r="AL13" s="13">
        <v>0</v>
      </c>
      <c r="AM13" s="13">
        <v>0</v>
      </c>
      <c r="AN13" s="13">
        <v>0</v>
      </c>
      <c r="AO13" s="32">
        <v>0</v>
      </c>
      <c r="AP13" s="32">
        <v>0</v>
      </c>
      <c r="AQ13" s="32">
        <v>0</v>
      </c>
      <c r="AR13" s="32">
        <v>0</v>
      </c>
      <c r="AS13" s="32">
        <v>933</v>
      </c>
      <c r="AT13" s="32">
        <v>0</v>
      </c>
      <c r="AU13" s="32">
        <v>933</v>
      </c>
      <c r="AV13" s="32">
        <v>933</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4841</v>
      </c>
      <c r="BM13" s="32">
        <v>0</v>
      </c>
      <c r="BN13" s="32">
        <v>0</v>
      </c>
      <c r="BO13" s="32">
        <v>0</v>
      </c>
      <c r="BP13" s="32">
        <v>0</v>
      </c>
      <c r="BQ13" s="32">
        <v>0</v>
      </c>
      <c r="BR13" s="32">
        <v>0</v>
      </c>
      <c r="BS13" s="32">
        <v>0</v>
      </c>
      <c r="BT13" s="32">
        <v>0</v>
      </c>
      <c r="BU13" s="32">
        <v>0</v>
      </c>
      <c r="BV13" s="32">
        <v>0</v>
      </c>
      <c r="BW13" s="32">
        <v>0</v>
      </c>
      <c r="BX13" s="32">
        <v>0</v>
      </c>
      <c r="BY13" s="32">
        <v>0</v>
      </c>
    </row>
    <row r="14" spans="1:77" x14ac:dyDescent="0.25">
      <c r="A14" s="23">
        <v>2010</v>
      </c>
      <c r="B14" s="23">
        <v>1716</v>
      </c>
      <c r="C14" s="23" t="s">
        <v>120</v>
      </c>
      <c r="D14" s="23">
        <v>31287</v>
      </c>
      <c r="E14" s="23" t="s">
        <v>13</v>
      </c>
      <c r="F14" s="23" t="s">
        <v>119</v>
      </c>
      <c r="G14" s="79" t="s">
        <v>27</v>
      </c>
      <c r="H14" s="29">
        <v>36501</v>
      </c>
      <c r="I14" s="29">
        <v>40423</v>
      </c>
      <c r="J14" s="79" t="s">
        <v>47</v>
      </c>
      <c r="K14" s="78"/>
      <c r="L14" s="38"/>
      <c r="M14" s="38">
        <v>40</v>
      </c>
      <c r="N14" s="38">
        <v>0</v>
      </c>
      <c r="O14" s="38">
        <v>40</v>
      </c>
      <c r="P14" s="38">
        <v>12.76</v>
      </c>
      <c r="Q14" s="38">
        <v>27.15</v>
      </c>
      <c r="R14" s="38">
        <v>0.09</v>
      </c>
      <c r="S14" s="38">
        <v>80</v>
      </c>
      <c r="T14" s="38"/>
      <c r="U14" s="38"/>
      <c r="V14" s="38">
        <v>40.17</v>
      </c>
      <c r="W14" s="38">
        <v>0</v>
      </c>
      <c r="X14" s="38">
        <v>40.17</v>
      </c>
      <c r="Y14" s="38">
        <v>12.02</v>
      </c>
      <c r="Z14" s="38">
        <v>20.059999999999999</v>
      </c>
      <c r="AA14" s="38">
        <v>0</v>
      </c>
      <c r="AB14" s="38">
        <v>72.25</v>
      </c>
      <c r="AC14" s="77" t="s">
        <v>6</v>
      </c>
      <c r="AD14" s="76" t="s">
        <v>100</v>
      </c>
      <c r="AE14" s="76" t="s">
        <v>7</v>
      </c>
      <c r="AF14" s="33" t="s">
        <v>17</v>
      </c>
      <c r="AG14" s="13">
        <v>0</v>
      </c>
      <c r="AH14" s="13">
        <v>0</v>
      </c>
      <c r="AI14" s="13">
        <v>0</v>
      </c>
      <c r="AJ14" s="13">
        <v>0</v>
      </c>
      <c r="AK14" s="13">
        <v>0</v>
      </c>
      <c r="AL14" s="13">
        <v>0</v>
      </c>
      <c r="AM14" s="13">
        <v>0</v>
      </c>
      <c r="AN14" s="13">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row>
    <row r="15" spans="1:77" x14ac:dyDescent="0.25">
      <c r="A15" s="23">
        <v>2011</v>
      </c>
      <c r="B15" s="23" t="s">
        <v>118</v>
      </c>
      <c r="C15" s="23" t="s">
        <v>117</v>
      </c>
      <c r="D15" s="23">
        <v>34912</v>
      </c>
      <c r="E15" s="23" t="s">
        <v>13</v>
      </c>
      <c r="F15" s="23" t="s">
        <v>116</v>
      </c>
      <c r="G15" s="22" t="s">
        <v>11</v>
      </c>
      <c r="H15" s="60">
        <v>36861</v>
      </c>
      <c r="I15" s="60">
        <v>37057</v>
      </c>
      <c r="J15" s="22" t="s">
        <v>42</v>
      </c>
      <c r="K15" s="48"/>
      <c r="L15" s="38"/>
      <c r="M15" s="38">
        <v>0</v>
      </c>
      <c r="N15" s="38">
        <v>78</v>
      </c>
      <c r="O15" s="38">
        <v>78</v>
      </c>
      <c r="P15" s="38">
        <v>0</v>
      </c>
      <c r="Q15" s="38">
        <v>0</v>
      </c>
      <c r="R15" s="38">
        <v>26</v>
      </c>
      <c r="S15" s="38">
        <v>104</v>
      </c>
      <c r="T15" s="38"/>
      <c r="U15" s="38"/>
      <c r="V15" s="38">
        <v>0</v>
      </c>
      <c r="W15" s="38">
        <v>77.790000000000006</v>
      </c>
      <c r="X15" s="38">
        <v>77.790000000000006</v>
      </c>
      <c r="Y15" s="38">
        <v>0</v>
      </c>
      <c r="Z15" s="38">
        <v>0</v>
      </c>
      <c r="AA15" s="38">
        <v>26.91</v>
      </c>
      <c r="AB15" s="38">
        <v>104.7</v>
      </c>
      <c r="AC15" s="77" t="s">
        <v>17</v>
      </c>
      <c r="AD15" s="76"/>
      <c r="AE15" s="76"/>
      <c r="AF15" s="33" t="s">
        <v>6</v>
      </c>
      <c r="AG15" s="13">
        <v>0</v>
      </c>
      <c r="AH15" s="13">
        <v>0</v>
      </c>
      <c r="AI15" s="13">
        <v>0</v>
      </c>
      <c r="AJ15" s="13">
        <v>0</v>
      </c>
      <c r="AK15" s="13">
        <v>0</v>
      </c>
      <c r="AL15" s="13">
        <v>0</v>
      </c>
      <c r="AM15" s="13">
        <v>163</v>
      </c>
      <c r="AN15" s="13">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row>
    <row r="16" spans="1:77" x14ac:dyDescent="0.25">
      <c r="A16" s="23">
        <v>2011</v>
      </c>
      <c r="B16" s="23">
        <v>1894</v>
      </c>
      <c r="C16" s="23" t="s">
        <v>114</v>
      </c>
      <c r="D16" s="23">
        <v>33246</v>
      </c>
      <c r="E16" s="23" t="s">
        <v>13</v>
      </c>
      <c r="F16" s="23" t="s">
        <v>90</v>
      </c>
      <c r="G16" s="22" t="s">
        <v>27</v>
      </c>
      <c r="H16" s="60">
        <v>37245</v>
      </c>
      <c r="I16" s="60">
        <v>38460</v>
      </c>
      <c r="J16" s="22" t="s">
        <v>47</v>
      </c>
      <c r="K16" s="48"/>
      <c r="L16" s="38"/>
      <c r="M16" s="38">
        <v>20</v>
      </c>
      <c r="N16" s="38">
        <v>0</v>
      </c>
      <c r="O16" s="38">
        <v>20</v>
      </c>
      <c r="P16" s="38">
        <v>0</v>
      </c>
      <c r="Q16" s="38">
        <v>0</v>
      </c>
      <c r="R16" s="38">
        <v>0</v>
      </c>
      <c r="S16" s="38">
        <v>20</v>
      </c>
      <c r="T16" s="38"/>
      <c r="U16" s="38"/>
      <c r="V16" s="38">
        <v>21.09</v>
      </c>
      <c r="W16" s="38">
        <v>0</v>
      </c>
      <c r="X16" s="38">
        <v>21.09</v>
      </c>
      <c r="Y16" s="38">
        <v>0</v>
      </c>
      <c r="Z16" s="38">
        <v>0</v>
      </c>
      <c r="AA16" s="38">
        <v>0</v>
      </c>
      <c r="AB16" s="38">
        <v>21.09</v>
      </c>
      <c r="AC16" s="77" t="s">
        <v>17</v>
      </c>
      <c r="AD16" s="76"/>
      <c r="AE16" s="76"/>
      <c r="AF16" s="33" t="s">
        <v>6</v>
      </c>
      <c r="AG16" s="13">
        <v>0</v>
      </c>
      <c r="AH16" s="13">
        <v>0</v>
      </c>
      <c r="AI16" s="13">
        <v>0</v>
      </c>
      <c r="AJ16" s="13">
        <v>0</v>
      </c>
      <c r="AK16" s="13">
        <v>0</v>
      </c>
      <c r="AL16" s="13">
        <v>0</v>
      </c>
      <c r="AM16" s="13">
        <v>0</v>
      </c>
      <c r="AN16" s="13">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2020</v>
      </c>
      <c r="BM16" s="32">
        <v>0</v>
      </c>
      <c r="BN16" s="32">
        <v>0</v>
      </c>
      <c r="BO16" s="32">
        <v>0</v>
      </c>
      <c r="BP16" s="32">
        <v>0</v>
      </c>
      <c r="BQ16" s="32">
        <v>0</v>
      </c>
      <c r="BR16" s="32">
        <v>0</v>
      </c>
      <c r="BS16" s="32">
        <v>0</v>
      </c>
      <c r="BT16" s="32">
        <v>0</v>
      </c>
      <c r="BU16" s="32">
        <v>0</v>
      </c>
      <c r="BV16" s="32">
        <v>0</v>
      </c>
      <c r="BW16" s="32">
        <v>0</v>
      </c>
      <c r="BX16" s="32">
        <v>0</v>
      </c>
      <c r="BY16" s="32">
        <v>0</v>
      </c>
    </row>
    <row r="17" spans="1:77" x14ac:dyDescent="0.25">
      <c r="A17" s="23">
        <v>2011</v>
      </c>
      <c r="B17" s="23" t="s">
        <v>115</v>
      </c>
      <c r="C17" s="23" t="s">
        <v>114</v>
      </c>
      <c r="D17" s="23">
        <v>33246</v>
      </c>
      <c r="E17" s="23" t="s">
        <v>13</v>
      </c>
      <c r="F17" s="23" t="s">
        <v>28</v>
      </c>
      <c r="G17" s="22" t="s">
        <v>27</v>
      </c>
      <c r="H17" s="60">
        <v>37245</v>
      </c>
      <c r="I17" s="60">
        <v>40471</v>
      </c>
      <c r="J17" s="22" t="s">
        <v>113</v>
      </c>
      <c r="K17" s="48"/>
      <c r="L17" s="38"/>
      <c r="M17" s="38">
        <v>6</v>
      </c>
      <c r="N17" s="38">
        <v>60</v>
      </c>
      <c r="O17" s="38">
        <v>66</v>
      </c>
      <c r="P17" s="38">
        <v>0</v>
      </c>
      <c r="Q17" s="38">
        <v>0</v>
      </c>
      <c r="R17" s="38">
        <v>0</v>
      </c>
      <c r="S17" s="38">
        <v>66</v>
      </c>
      <c r="T17" s="38"/>
      <c r="U17" s="38"/>
      <c r="V17" s="38">
        <v>1.6</v>
      </c>
      <c r="W17" s="38">
        <v>60</v>
      </c>
      <c r="X17" s="38">
        <v>61.6</v>
      </c>
      <c r="Y17" s="38">
        <v>0</v>
      </c>
      <c r="Z17" s="38">
        <v>0</v>
      </c>
      <c r="AA17" s="38">
        <v>0</v>
      </c>
      <c r="AB17" s="38">
        <v>61.6</v>
      </c>
      <c r="AC17" s="77" t="s">
        <v>17</v>
      </c>
      <c r="AD17" s="76"/>
      <c r="AE17" s="76"/>
      <c r="AF17" s="33" t="s">
        <v>17</v>
      </c>
      <c r="AG17" s="13">
        <v>0</v>
      </c>
      <c r="AH17" s="13">
        <v>0</v>
      </c>
      <c r="AI17" s="13">
        <v>0</v>
      </c>
      <c r="AJ17" s="13">
        <v>0</v>
      </c>
      <c r="AK17" s="13">
        <v>0</v>
      </c>
      <c r="AL17" s="13">
        <v>0</v>
      </c>
      <c r="AM17" s="13">
        <v>0</v>
      </c>
      <c r="AN17" s="13">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row>
    <row r="18" spans="1:77" x14ac:dyDescent="0.25">
      <c r="A18" s="23">
        <v>2011</v>
      </c>
      <c r="B18" s="23" t="s">
        <v>112</v>
      </c>
      <c r="C18" s="23" t="s">
        <v>111</v>
      </c>
      <c r="D18" s="23" t="s">
        <v>110</v>
      </c>
      <c r="E18" s="23" t="s">
        <v>13</v>
      </c>
      <c r="F18" s="23" t="s">
        <v>90</v>
      </c>
      <c r="G18" s="22" t="s">
        <v>27</v>
      </c>
      <c r="H18" s="60">
        <v>38336</v>
      </c>
      <c r="I18" s="60">
        <v>40479</v>
      </c>
      <c r="J18" s="22" t="s">
        <v>42</v>
      </c>
      <c r="K18" s="48"/>
      <c r="L18" s="38"/>
      <c r="M18" s="38">
        <v>0</v>
      </c>
      <c r="N18" s="38">
        <v>60</v>
      </c>
      <c r="O18" s="38">
        <v>60</v>
      </c>
      <c r="P18" s="38">
        <v>0</v>
      </c>
      <c r="Q18" s="38">
        <v>0</v>
      </c>
      <c r="R18" s="38">
        <v>30</v>
      </c>
      <c r="S18" s="38">
        <v>90</v>
      </c>
      <c r="T18" s="38"/>
      <c r="U18" s="38"/>
      <c r="V18" s="38">
        <v>0</v>
      </c>
      <c r="W18" s="38">
        <v>60</v>
      </c>
      <c r="X18" s="38">
        <v>60</v>
      </c>
      <c r="Y18" s="38">
        <v>30</v>
      </c>
      <c r="Z18" s="38">
        <v>0</v>
      </c>
      <c r="AA18" s="38">
        <v>0</v>
      </c>
      <c r="AB18" s="38">
        <v>90</v>
      </c>
      <c r="AC18" s="77" t="s">
        <v>6</v>
      </c>
      <c r="AD18" s="76" t="s">
        <v>109</v>
      </c>
      <c r="AE18" s="76" t="s">
        <v>13</v>
      </c>
      <c r="AF18" s="33" t="s">
        <v>6</v>
      </c>
      <c r="AG18" s="13">
        <v>0</v>
      </c>
      <c r="AH18" s="13">
        <v>0</v>
      </c>
      <c r="AI18" s="13">
        <v>0</v>
      </c>
      <c r="AJ18" s="13">
        <v>0</v>
      </c>
      <c r="AK18" s="13">
        <v>0</v>
      </c>
      <c r="AL18" s="13">
        <v>0</v>
      </c>
      <c r="AM18" s="13">
        <v>0</v>
      </c>
      <c r="AN18" s="13">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100991</v>
      </c>
      <c r="BJ18" s="32">
        <v>53525.23</v>
      </c>
      <c r="BK18" s="32">
        <v>47465.77</v>
      </c>
      <c r="BL18" s="32">
        <v>0</v>
      </c>
      <c r="BM18" s="32">
        <v>0</v>
      </c>
      <c r="BN18" s="32">
        <v>0</v>
      </c>
      <c r="BO18" s="32">
        <v>0</v>
      </c>
      <c r="BP18" s="32">
        <v>0</v>
      </c>
      <c r="BQ18" s="32">
        <v>0</v>
      </c>
      <c r="BR18" s="32">
        <v>0</v>
      </c>
      <c r="BS18" s="32">
        <v>0</v>
      </c>
      <c r="BT18" s="32">
        <v>0</v>
      </c>
      <c r="BU18" s="32">
        <v>0</v>
      </c>
      <c r="BV18" s="32">
        <v>0</v>
      </c>
      <c r="BW18" s="32">
        <v>0</v>
      </c>
      <c r="BX18" s="32">
        <v>0</v>
      </c>
      <c r="BY18" s="32">
        <v>0</v>
      </c>
    </row>
    <row r="19" spans="1:77" x14ac:dyDescent="0.25">
      <c r="A19" s="23">
        <v>2011</v>
      </c>
      <c r="B19" s="23">
        <v>1910</v>
      </c>
      <c r="C19" s="23" t="s">
        <v>108</v>
      </c>
      <c r="D19" s="23">
        <v>34318</v>
      </c>
      <c r="E19" s="23" t="s">
        <v>13</v>
      </c>
      <c r="F19" s="23" t="s">
        <v>28</v>
      </c>
      <c r="G19" s="22" t="s">
        <v>27</v>
      </c>
      <c r="H19" s="60">
        <v>37504</v>
      </c>
      <c r="I19" s="60">
        <v>41106</v>
      </c>
      <c r="J19" s="22" t="s">
        <v>42</v>
      </c>
      <c r="K19" s="48"/>
      <c r="L19" s="38"/>
      <c r="M19" s="38">
        <v>0</v>
      </c>
      <c r="N19" s="38">
        <v>6.2</v>
      </c>
      <c r="O19" s="38">
        <v>6.2</v>
      </c>
      <c r="P19" s="38">
        <v>0</v>
      </c>
      <c r="Q19" s="38">
        <v>6.5</v>
      </c>
      <c r="R19" s="38">
        <v>3.5</v>
      </c>
      <c r="S19" s="38">
        <v>16.2</v>
      </c>
      <c r="T19" s="38"/>
      <c r="U19" s="38"/>
      <c r="V19" s="38">
        <v>0</v>
      </c>
      <c r="W19" s="38">
        <v>6.34</v>
      </c>
      <c r="X19" s="38">
        <v>6.34</v>
      </c>
      <c r="Y19" s="38">
        <v>0</v>
      </c>
      <c r="Z19" s="38">
        <v>14.84</v>
      </c>
      <c r="AA19" s="38">
        <v>1.02</v>
      </c>
      <c r="AB19" s="38">
        <v>22.2</v>
      </c>
      <c r="AC19" s="77" t="s">
        <v>17</v>
      </c>
      <c r="AD19" s="76"/>
      <c r="AE19" s="76"/>
      <c r="AF19" s="33" t="s">
        <v>6</v>
      </c>
      <c r="AG19" s="13">
        <v>0</v>
      </c>
      <c r="AH19" s="13">
        <v>0</v>
      </c>
      <c r="AI19" s="13">
        <v>0</v>
      </c>
      <c r="AJ19" s="13">
        <v>0</v>
      </c>
      <c r="AK19" s="13">
        <v>0</v>
      </c>
      <c r="AL19" s="13">
        <v>0</v>
      </c>
      <c r="AM19" s="13">
        <v>0</v>
      </c>
      <c r="AN19" s="13">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37</v>
      </c>
      <c r="BM19" s="32">
        <v>0</v>
      </c>
      <c r="BN19" s="32">
        <v>0</v>
      </c>
      <c r="BO19" s="32">
        <v>0</v>
      </c>
      <c r="BP19" s="32">
        <v>0</v>
      </c>
      <c r="BQ19" s="32">
        <v>0</v>
      </c>
      <c r="BR19" s="32">
        <v>0</v>
      </c>
      <c r="BS19" s="32">
        <v>0</v>
      </c>
      <c r="BT19" s="32">
        <v>0</v>
      </c>
      <c r="BU19" s="32">
        <v>0</v>
      </c>
      <c r="BV19" s="32">
        <v>0</v>
      </c>
      <c r="BW19" s="32">
        <v>0</v>
      </c>
      <c r="BX19" s="32">
        <v>0</v>
      </c>
      <c r="BY19" s="32">
        <v>0</v>
      </c>
    </row>
    <row r="20" spans="1:77" x14ac:dyDescent="0.25">
      <c r="A20" s="23">
        <v>2011</v>
      </c>
      <c r="B20" s="23">
        <v>1911</v>
      </c>
      <c r="C20" s="23" t="s">
        <v>108</v>
      </c>
      <c r="D20" s="23">
        <v>34318</v>
      </c>
      <c r="E20" s="23" t="s">
        <v>13</v>
      </c>
      <c r="F20" s="23" t="s">
        <v>28</v>
      </c>
      <c r="G20" s="22" t="s">
        <v>27</v>
      </c>
      <c r="H20" s="60">
        <v>37504</v>
      </c>
      <c r="I20" s="60">
        <v>40508</v>
      </c>
      <c r="J20" s="22" t="s">
        <v>47</v>
      </c>
      <c r="K20" s="48"/>
      <c r="L20" s="38"/>
      <c r="M20" s="38">
        <v>13.8</v>
      </c>
      <c r="N20" s="38">
        <v>0</v>
      </c>
      <c r="O20" s="38">
        <v>13.8</v>
      </c>
      <c r="P20" s="38">
        <v>0</v>
      </c>
      <c r="Q20" s="38">
        <v>0</v>
      </c>
      <c r="R20" s="38">
        <v>0</v>
      </c>
      <c r="S20" s="38">
        <v>13.8</v>
      </c>
      <c r="T20" s="38"/>
      <c r="U20" s="38"/>
      <c r="V20" s="38">
        <v>9.85</v>
      </c>
      <c r="W20" s="38">
        <v>0</v>
      </c>
      <c r="X20" s="38">
        <v>9.85</v>
      </c>
      <c r="Y20" s="38">
        <v>0</v>
      </c>
      <c r="Z20" s="38">
        <v>0</v>
      </c>
      <c r="AA20" s="38">
        <v>0</v>
      </c>
      <c r="AB20" s="38">
        <v>9.85</v>
      </c>
      <c r="AC20" s="77" t="s">
        <v>17</v>
      </c>
      <c r="AD20" s="76"/>
      <c r="AE20" s="76"/>
      <c r="AF20" s="33" t="s">
        <v>6</v>
      </c>
      <c r="AG20" s="13">
        <v>0</v>
      </c>
      <c r="AH20" s="13">
        <v>0</v>
      </c>
      <c r="AI20" s="13">
        <v>0</v>
      </c>
      <c r="AJ20" s="13">
        <v>0</v>
      </c>
      <c r="AK20" s="13">
        <v>0</v>
      </c>
      <c r="AL20" s="13">
        <v>0</v>
      </c>
      <c r="AM20" s="13">
        <v>0</v>
      </c>
      <c r="AN20" s="13">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84</v>
      </c>
      <c r="BM20" s="32">
        <v>0</v>
      </c>
      <c r="BN20" s="32">
        <v>0</v>
      </c>
      <c r="BO20" s="32">
        <v>0</v>
      </c>
      <c r="BP20" s="32">
        <v>0</v>
      </c>
      <c r="BQ20" s="32">
        <v>0</v>
      </c>
      <c r="BR20" s="32">
        <v>0</v>
      </c>
      <c r="BS20" s="32">
        <v>0</v>
      </c>
      <c r="BT20" s="32">
        <v>0</v>
      </c>
      <c r="BU20" s="32">
        <v>0</v>
      </c>
      <c r="BV20" s="32">
        <v>0</v>
      </c>
      <c r="BW20" s="32">
        <v>0</v>
      </c>
      <c r="BX20" s="32">
        <v>0</v>
      </c>
      <c r="BY20" s="32">
        <v>0</v>
      </c>
    </row>
    <row r="21" spans="1:77" x14ac:dyDescent="0.25">
      <c r="A21" s="23">
        <v>2011</v>
      </c>
      <c r="B21" s="23">
        <v>1999</v>
      </c>
      <c r="C21" s="23" t="s">
        <v>107</v>
      </c>
      <c r="D21" s="23">
        <v>33251</v>
      </c>
      <c r="E21" s="23" t="s">
        <v>13</v>
      </c>
      <c r="F21" s="23" t="s">
        <v>28</v>
      </c>
      <c r="G21" s="22" t="s">
        <v>27</v>
      </c>
      <c r="H21" s="60">
        <v>37783</v>
      </c>
      <c r="I21" s="60">
        <v>40387</v>
      </c>
      <c r="J21" s="22" t="s">
        <v>47</v>
      </c>
      <c r="K21" s="48"/>
      <c r="L21" s="38"/>
      <c r="M21" s="38">
        <v>45</v>
      </c>
      <c r="N21" s="38">
        <v>0</v>
      </c>
      <c r="O21" s="38">
        <v>45</v>
      </c>
      <c r="P21" s="38">
        <v>0</v>
      </c>
      <c r="Q21" s="38">
        <v>10</v>
      </c>
      <c r="R21" s="38">
        <v>5</v>
      </c>
      <c r="S21" s="38">
        <v>60</v>
      </c>
      <c r="T21" s="38"/>
      <c r="U21" s="38"/>
      <c r="V21" s="38">
        <v>36.238999999999997</v>
      </c>
      <c r="W21" s="38">
        <v>0</v>
      </c>
      <c r="X21" s="38">
        <v>36.238999999999997</v>
      </c>
      <c r="Y21" s="38">
        <v>0</v>
      </c>
      <c r="Z21" s="38">
        <v>10.673999999999999</v>
      </c>
      <c r="AA21" s="38">
        <v>7.4999999999999997E-2</v>
      </c>
      <c r="AB21" s="38">
        <v>46.988</v>
      </c>
      <c r="AC21" s="77" t="s">
        <v>17</v>
      </c>
      <c r="AD21" s="76"/>
      <c r="AE21" s="76"/>
      <c r="AF21" s="33" t="s">
        <v>6</v>
      </c>
      <c r="AG21" s="13">
        <v>0</v>
      </c>
      <c r="AH21" s="13">
        <v>0</v>
      </c>
      <c r="AI21" s="13">
        <v>0</v>
      </c>
      <c r="AJ21" s="13">
        <v>0</v>
      </c>
      <c r="AK21" s="13">
        <v>0</v>
      </c>
      <c r="AL21" s="13">
        <v>0</v>
      </c>
      <c r="AM21" s="13">
        <v>0</v>
      </c>
      <c r="AN21" s="13">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30355</v>
      </c>
      <c r="BN21" s="32">
        <v>17768</v>
      </c>
      <c r="BO21" s="32">
        <v>12587</v>
      </c>
      <c r="BP21" s="32">
        <v>0</v>
      </c>
      <c r="BQ21" s="32">
        <v>0</v>
      </c>
      <c r="BR21" s="32">
        <v>0</v>
      </c>
      <c r="BS21" s="32">
        <v>0</v>
      </c>
      <c r="BT21" s="32">
        <v>18</v>
      </c>
      <c r="BU21" s="32">
        <v>5.304413775925342</v>
      </c>
      <c r="BV21" s="32">
        <v>12.695586224074658</v>
      </c>
      <c r="BW21" s="32">
        <v>0</v>
      </c>
      <c r="BX21" s="32">
        <v>0</v>
      </c>
      <c r="BY21" s="32">
        <v>0</v>
      </c>
    </row>
    <row r="22" spans="1:77" x14ac:dyDescent="0.25">
      <c r="A22" s="23">
        <v>2012</v>
      </c>
      <c r="B22" s="23" t="s">
        <v>106</v>
      </c>
      <c r="C22" s="23" t="s">
        <v>105</v>
      </c>
      <c r="D22" s="23" t="s">
        <v>104</v>
      </c>
      <c r="E22" s="23" t="s">
        <v>13</v>
      </c>
      <c r="F22" s="23" t="s">
        <v>103</v>
      </c>
      <c r="G22" s="22" t="s">
        <v>11</v>
      </c>
      <c r="H22" s="50">
        <v>39409</v>
      </c>
      <c r="I22" s="50">
        <v>41440</v>
      </c>
      <c r="J22" s="22" t="s">
        <v>42</v>
      </c>
      <c r="K22" s="48"/>
      <c r="L22" s="46"/>
      <c r="M22" s="46">
        <v>0</v>
      </c>
      <c r="N22" s="46">
        <v>10</v>
      </c>
      <c r="O22" s="38">
        <v>10</v>
      </c>
      <c r="P22" s="46">
        <v>0</v>
      </c>
      <c r="Q22" s="46">
        <v>0</v>
      </c>
      <c r="R22" s="38">
        <v>0</v>
      </c>
      <c r="S22" s="38">
        <v>10</v>
      </c>
      <c r="T22" s="38"/>
      <c r="U22" s="44"/>
      <c r="V22" s="44">
        <v>0</v>
      </c>
      <c r="W22" s="44">
        <v>10</v>
      </c>
      <c r="X22" s="38">
        <v>10</v>
      </c>
      <c r="Y22" s="44">
        <v>0</v>
      </c>
      <c r="Z22" s="44">
        <v>0</v>
      </c>
      <c r="AA22" s="44">
        <v>0</v>
      </c>
      <c r="AB22" s="38">
        <v>10</v>
      </c>
      <c r="AC22" s="77" t="s">
        <v>17</v>
      </c>
      <c r="AD22" s="76"/>
      <c r="AE22" s="76"/>
      <c r="AF22" s="33" t="s">
        <v>6</v>
      </c>
      <c r="AG22" s="13">
        <v>0</v>
      </c>
      <c r="AH22" s="13">
        <v>0</v>
      </c>
      <c r="AI22" s="13">
        <v>0</v>
      </c>
      <c r="AJ22" s="13">
        <v>0</v>
      </c>
      <c r="AK22" s="13">
        <v>0</v>
      </c>
      <c r="AL22" s="13">
        <v>0</v>
      </c>
      <c r="AM22" s="13">
        <v>0</v>
      </c>
      <c r="AN22" s="13">
        <v>0</v>
      </c>
      <c r="AO22" s="32">
        <v>0</v>
      </c>
      <c r="AP22" s="32">
        <v>0</v>
      </c>
      <c r="AQ22" s="32">
        <v>0</v>
      </c>
      <c r="AR22" s="32">
        <v>0</v>
      </c>
      <c r="AS22" s="43">
        <v>0</v>
      </c>
      <c r="AT22" s="43">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1477</v>
      </c>
      <c r="BM22" s="32">
        <v>0</v>
      </c>
      <c r="BN22" s="32">
        <v>0</v>
      </c>
      <c r="BO22" s="32">
        <v>0</v>
      </c>
      <c r="BP22" s="32">
        <v>0</v>
      </c>
      <c r="BQ22" s="32">
        <v>0</v>
      </c>
      <c r="BR22" s="32">
        <v>0</v>
      </c>
      <c r="BS22" s="32">
        <v>0</v>
      </c>
      <c r="BT22" s="32">
        <v>0</v>
      </c>
      <c r="BU22" s="32">
        <v>0</v>
      </c>
      <c r="BV22" s="32">
        <v>0</v>
      </c>
      <c r="BW22" s="32">
        <v>0</v>
      </c>
      <c r="BX22" s="32">
        <v>0</v>
      </c>
      <c r="BY22" s="32">
        <v>0</v>
      </c>
    </row>
    <row r="23" spans="1:77" x14ac:dyDescent="0.25">
      <c r="A23" s="23">
        <v>2012</v>
      </c>
      <c r="B23" s="23">
        <v>2027</v>
      </c>
      <c r="C23" s="23" t="s">
        <v>102</v>
      </c>
      <c r="D23" s="23" t="s">
        <v>101</v>
      </c>
      <c r="E23" s="23" t="s">
        <v>13</v>
      </c>
      <c r="F23" s="23" t="s">
        <v>28</v>
      </c>
      <c r="G23" s="20" t="s">
        <v>27</v>
      </c>
      <c r="H23" s="49">
        <v>37953</v>
      </c>
      <c r="I23" s="49">
        <v>40932</v>
      </c>
      <c r="J23" s="20" t="s">
        <v>47</v>
      </c>
      <c r="K23" s="19"/>
      <c r="L23" s="75"/>
      <c r="M23" s="75">
        <v>20</v>
      </c>
      <c r="N23" s="47">
        <v>0</v>
      </c>
      <c r="O23" s="75">
        <v>20</v>
      </c>
      <c r="P23" s="46">
        <v>1.5</v>
      </c>
      <c r="Q23" s="75">
        <v>5.6</v>
      </c>
      <c r="R23" s="38">
        <v>1.3</v>
      </c>
      <c r="S23" s="38">
        <v>28.400000000000002</v>
      </c>
      <c r="T23" s="38"/>
      <c r="U23" s="37"/>
      <c r="V23" s="37">
        <v>19.77</v>
      </c>
      <c r="W23" s="38">
        <v>0</v>
      </c>
      <c r="X23" s="38">
        <v>19.77</v>
      </c>
      <c r="Y23" s="44">
        <v>0.52</v>
      </c>
      <c r="Z23" s="44">
        <v>10.98</v>
      </c>
      <c r="AA23" s="44">
        <v>0.17</v>
      </c>
      <c r="AB23" s="36">
        <v>31.44</v>
      </c>
      <c r="AC23" s="35" t="s">
        <v>6</v>
      </c>
      <c r="AD23" s="34" t="s">
        <v>100</v>
      </c>
      <c r="AE23" s="34" t="s">
        <v>7</v>
      </c>
      <c r="AF23" s="33" t="s">
        <v>6</v>
      </c>
      <c r="AG23" s="13">
        <v>0</v>
      </c>
      <c r="AH23" s="13">
        <v>0</v>
      </c>
      <c r="AI23" s="13">
        <v>0</v>
      </c>
      <c r="AJ23" s="13">
        <v>0</v>
      </c>
      <c r="AK23" s="13">
        <v>0</v>
      </c>
      <c r="AL23" s="13">
        <v>0</v>
      </c>
      <c r="AM23" s="13">
        <v>0</v>
      </c>
      <c r="AN23" s="13">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7583</v>
      </c>
      <c r="BJ23" s="32">
        <v>6585</v>
      </c>
      <c r="BK23" s="32">
        <v>998</v>
      </c>
      <c r="BL23" s="32">
        <v>0</v>
      </c>
      <c r="BM23" s="32">
        <v>0</v>
      </c>
      <c r="BN23" s="32">
        <v>0</v>
      </c>
      <c r="BO23" s="32">
        <v>0</v>
      </c>
      <c r="BP23" s="32">
        <v>0</v>
      </c>
      <c r="BQ23" s="32">
        <v>0</v>
      </c>
      <c r="BR23" s="32">
        <v>0</v>
      </c>
      <c r="BS23" s="32">
        <v>0</v>
      </c>
      <c r="BT23" s="32">
        <v>0</v>
      </c>
      <c r="BU23" s="32">
        <v>0</v>
      </c>
      <c r="BV23" s="32">
        <v>0</v>
      </c>
      <c r="BW23" s="32">
        <v>0</v>
      </c>
      <c r="BX23" s="32">
        <v>0</v>
      </c>
      <c r="BY23" s="32">
        <v>0</v>
      </c>
    </row>
    <row r="24" spans="1:77" x14ac:dyDescent="0.25">
      <c r="A24" s="23">
        <v>2012</v>
      </c>
      <c r="B24" s="23">
        <v>2043</v>
      </c>
      <c r="C24" s="23" t="s">
        <v>97</v>
      </c>
      <c r="D24" s="23" t="s">
        <v>96</v>
      </c>
      <c r="E24" s="23" t="s">
        <v>13</v>
      </c>
      <c r="F24" s="23" t="s">
        <v>28</v>
      </c>
      <c r="G24" s="73" t="s">
        <v>27</v>
      </c>
      <c r="H24" s="74">
        <v>37966</v>
      </c>
      <c r="I24" s="74">
        <v>40890</v>
      </c>
      <c r="J24" s="73" t="s">
        <v>47</v>
      </c>
      <c r="K24" s="72"/>
      <c r="L24" s="47"/>
      <c r="M24" s="47">
        <v>50</v>
      </c>
      <c r="N24" s="71">
        <v>0</v>
      </c>
      <c r="O24" s="71">
        <v>50</v>
      </c>
      <c r="P24" s="59">
        <v>0</v>
      </c>
      <c r="Q24" s="71">
        <v>27</v>
      </c>
      <c r="R24" s="38">
        <v>0.9</v>
      </c>
      <c r="S24" s="38">
        <v>77.900000000000006</v>
      </c>
      <c r="T24" s="38"/>
      <c r="U24" s="38"/>
      <c r="V24" s="38">
        <v>50</v>
      </c>
      <c r="W24" s="70">
        <v>0</v>
      </c>
      <c r="X24" s="38">
        <v>50</v>
      </c>
      <c r="Y24" s="58">
        <v>8.1</v>
      </c>
      <c r="Z24" s="58">
        <v>30.72</v>
      </c>
      <c r="AA24" s="58">
        <v>0</v>
      </c>
      <c r="AB24" s="36">
        <v>88.82</v>
      </c>
      <c r="AC24" s="35" t="s">
        <v>6</v>
      </c>
      <c r="AD24" s="34" t="s">
        <v>99</v>
      </c>
      <c r="AE24" s="34" t="s">
        <v>98</v>
      </c>
      <c r="AF24" s="33" t="s">
        <v>6</v>
      </c>
      <c r="AG24" s="13">
        <v>0</v>
      </c>
      <c r="AH24" s="13">
        <v>0</v>
      </c>
      <c r="AI24" s="13">
        <v>0</v>
      </c>
      <c r="AJ24" s="13">
        <v>27000</v>
      </c>
      <c r="AK24" s="13">
        <v>27000</v>
      </c>
      <c r="AL24" s="13">
        <v>0</v>
      </c>
      <c r="AM24" s="13">
        <v>0</v>
      </c>
      <c r="AN24" s="13">
        <v>0</v>
      </c>
      <c r="AO24" s="32">
        <v>0</v>
      </c>
      <c r="AP24" s="32">
        <v>0</v>
      </c>
      <c r="AQ24" s="32">
        <v>331056.875</v>
      </c>
      <c r="AR24" s="32">
        <v>0</v>
      </c>
      <c r="AS24" s="32">
        <v>90.6</v>
      </c>
      <c r="AT24" s="32">
        <v>90.6</v>
      </c>
      <c r="AU24" s="32">
        <v>0</v>
      </c>
      <c r="AV24" s="32">
        <v>90.6</v>
      </c>
      <c r="AW24" s="32">
        <v>0</v>
      </c>
      <c r="AX24" s="32">
        <v>0</v>
      </c>
      <c r="AY24" s="32">
        <v>0</v>
      </c>
      <c r="AZ24" s="32">
        <v>0</v>
      </c>
      <c r="BA24" s="52">
        <v>3272</v>
      </c>
      <c r="BB24" s="32">
        <v>3272</v>
      </c>
      <c r="BC24" s="52">
        <v>0</v>
      </c>
      <c r="BD24" s="52">
        <v>3272</v>
      </c>
      <c r="BE24" s="52">
        <v>0</v>
      </c>
      <c r="BF24" s="52">
        <v>0</v>
      </c>
      <c r="BG24" s="32">
        <v>3279</v>
      </c>
      <c r="BH24" s="32">
        <v>0</v>
      </c>
      <c r="BI24" s="32">
        <v>0</v>
      </c>
      <c r="BJ24" s="32">
        <v>0</v>
      </c>
      <c r="BK24" s="32">
        <v>0</v>
      </c>
      <c r="BL24" s="32">
        <v>0</v>
      </c>
      <c r="BM24" s="32">
        <v>0</v>
      </c>
      <c r="BN24" s="32">
        <v>0</v>
      </c>
      <c r="BO24" s="32">
        <v>0</v>
      </c>
      <c r="BP24" s="32">
        <v>0</v>
      </c>
      <c r="BQ24" s="32">
        <v>0</v>
      </c>
      <c r="BR24" s="32">
        <v>0</v>
      </c>
      <c r="BS24" s="32">
        <v>0</v>
      </c>
      <c r="BT24" s="52">
        <v>0</v>
      </c>
      <c r="BU24" s="52">
        <v>0</v>
      </c>
      <c r="BV24" s="52">
        <v>0</v>
      </c>
      <c r="BW24" s="32">
        <v>0</v>
      </c>
      <c r="BX24" s="32">
        <v>0</v>
      </c>
      <c r="BY24" s="32">
        <v>0</v>
      </c>
    </row>
    <row r="25" spans="1:77" x14ac:dyDescent="0.25">
      <c r="A25" s="23">
        <v>2012</v>
      </c>
      <c r="B25" s="23">
        <v>2044</v>
      </c>
      <c r="C25" s="23" t="s">
        <v>97</v>
      </c>
      <c r="D25" s="23" t="s">
        <v>96</v>
      </c>
      <c r="E25" s="23" t="s">
        <v>13</v>
      </c>
      <c r="F25" s="23" t="s">
        <v>28</v>
      </c>
      <c r="G25" s="40" t="s">
        <v>27</v>
      </c>
      <c r="H25" s="41">
        <v>37966</v>
      </c>
      <c r="I25" s="41">
        <v>40652</v>
      </c>
      <c r="J25" s="22" t="s">
        <v>42</v>
      </c>
      <c r="K25" s="48"/>
      <c r="L25" s="47"/>
      <c r="M25" s="47">
        <v>0</v>
      </c>
      <c r="N25" s="47">
        <v>30</v>
      </c>
      <c r="O25" s="69">
        <v>30</v>
      </c>
      <c r="P25" s="59">
        <v>0</v>
      </c>
      <c r="Q25" s="59">
        <v>0</v>
      </c>
      <c r="R25" s="59">
        <v>0</v>
      </c>
      <c r="S25" s="38">
        <v>30</v>
      </c>
      <c r="T25" s="38"/>
      <c r="U25" s="38"/>
      <c r="V25" s="38">
        <v>0</v>
      </c>
      <c r="W25" s="38">
        <v>30</v>
      </c>
      <c r="X25" s="38">
        <v>30</v>
      </c>
      <c r="Y25" s="38">
        <v>0</v>
      </c>
      <c r="Z25" s="38">
        <v>0</v>
      </c>
      <c r="AA25" s="38">
        <v>0</v>
      </c>
      <c r="AB25" s="36">
        <v>30</v>
      </c>
      <c r="AC25" s="35" t="s">
        <v>6</v>
      </c>
      <c r="AD25" s="34"/>
      <c r="AE25" s="34"/>
      <c r="AF25" s="33" t="s">
        <v>6</v>
      </c>
      <c r="AG25" s="13">
        <v>0</v>
      </c>
      <c r="AH25" s="13">
        <v>0</v>
      </c>
      <c r="AI25" s="13">
        <v>0</v>
      </c>
      <c r="AJ25" s="13">
        <v>0</v>
      </c>
      <c r="AK25" s="13">
        <v>0</v>
      </c>
      <c r="AL25" s="13">
        <v>0</v>
      </c>
      <c r="AM25" s="13">
        <v>0</v>
      </c>
      <c r="AN25" s="13">
        <v>0</v>
      </c>
      <c r="AO25" s="32">
        <v>0</v>
      </c>
      <c r="AP25" s="32">
        <v>0</v>
      </c>
      <c r="AQ25" s="32">
        <v>198634.125</v>
      </c>
      <c r="AR25" s="32">
        <v>0</v>
      </c>
      <c r="AS25" s="32">
        <v>211</v>
      </c>
      <c r="AT25" s="32">
        <v>211</v>
      </c>
      <c r="AU25" s="32">
        <v>0</v>
      </c>
      <c r="AV25" s="32">
        <v>211</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52">
        <v>0</v>
      </c>
      <c r="BU25" s="52">
        <v>0</v>
      </c>
      <c r="BV25" s="52">
        <v>0</v>
      </c>
      <c r="BW25" s="32">
        <v>0</v>
      </c>
      <c r="BX25" s="32">
        <v>0</v>
      </c>
      <c r="BY25" s="32">
        <v>0</v>
      </c>
    </row>
    <row r="26" spans="1:77" x14ac:dyDescent="0.25">
      <c r="A26" s="67">
        <v>2012</v>
      </c>
      <c r="B26" s="67">
        <v>2096</v>
      </c>
      <c r="C26" s="67" t="s">
        <v>95</v>
      </c>
      <c r="D26" s="67" t="s">
        <v>94</v>
      </c>
      <c r="E26" s="23" t="s">
        <v>13</v>
      </c>
      <c r="F26" s="67" t="s">
        <v>28</v>
      </c>
      <c r="G26" s="64" t="s">
        <v>27</v>
      </c>
      <c r="H26" s="66">
        <v>38285</v>
      </c>
      <c r="I26" s="65">
        <v>40891</v>
      </c>
      <c r="J26" s="64" t="s">
        <v>47</v>
      </c>
      <c r="K26" s="63"/>
      <c r="L26" s="62"/>
      <c r="M26" s="62">
        <v>35</v>
      </c>
      <c r="N26" s="46">
        <v>0</v>
      </c>
      <c r="O26" s="38">
        <v>35</v>
      </c>
      <c r="P26" s="62">
        <v>0</v>
      </c>
      <c r="Q26" s="46">
        <v>10.3</v>
      </c>
      <c r="R26" s="38">
        <v>1.7</v>
      </c>
      <c r="S26" s="38">
        <v>47</v>
      </c>
      <c r="T26" s="38"/>
      <c r="U26" s="44"/>
      <c r="V26" s="44">
        <v>35.651000000000003</v>
      </c>
      <c r="W26" s="44">
        <v>0</v>
      </c>
      <c r="X26" s="68">
        <v>35.651000000000003</v>
      </c>
      <c r="Y26" s="68">
        <v>0</v>
      </c>
      <c r="Z26" s="68">
        <v>11.516</v>
      </c>
      <c r="AA26" s="38">
        <v>0</v>
      </c>
      <c r="AB26" s="36">
        <v>47.167000000000002</v>
      </c>
      <c r="AC26" s="35" t="s">
        <v>17</v>
      </c>
      <c r="AD26" s="34"/>
      <c r="AE26" s="34"/>
      <c r="AF26" s="33" t="s">
        <v>6</v>
      </c>
      <c r="AG26" s="13">
        <v>0</v>
      </c>
      <c r="AH26" s="13">
        <v>0</v>
      </c>
      <c r="AI26" s="13">
        <v>0</v>
      </c>
      <c r="AJ26" s="13">
        <v>0</v>
      </c>
      <c r="AK26" s="13">
        <v>0</v>
      </c>
      <c r="AL26" s="13">
        <v>0</v>
      </c>
      <c r="AM26" s="13">
        <v>0</v>
      </c>
      <c r="AN26" s="13">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v>0</v>
      </c>
      <c r="BL26" s="32">
        <v>0</v>
      </c>
      <c r="BM26" s="32">
        <v>2715963</v>
      </c>
      <c r="BN26" s="32">
        <v>1379709.2039999999</v>
      </c>
      <c r="BO26" s="32">
        <v>1336253.7960000001</v>
      </c>
      <c r="BP26" s="32">
        <v>143473</v>
      </c>
      <c r="BQ26" s="32">
        <v>72884.284</v>
      </c>
      <c r="BR26" s="32">
        <v>70588.716</v>
      </c>
      <c r="BS26" s="32">
        <v>0</v>
      </c>
      <c r="BT26" s="52">
        <v>26000</v>
      </c>
      <c r="BU26" s="52">
        <v>20800</v>
      </c>
      <c r="BV26" s="52">
        <v>5200</v>
      </c>
      <c r="BW26" s="32">
        <v>0</v>
      </c>
      <c r="BX26" s="32">
        <v>0</v>
      </c>
      <c r="BY26" s="32">
        <v>0</v>
      </c>
    </row>
    <row r="27" spans="1:77" x14ac:dyDescent="0.25">
      <c r="A27" s="67">
        <v>2012</v>
      </c>
      <c r="B27" s="67">
        <v>2197</v>
      </c>
      <c r="C27" s="67" t="s">
        <v>93</v>
      </c>
      <c r="D27" s="67" t="s">
        <v>92</v>
      </c>
      <c r="E27" s="23" t="s">
        <v>13</v>
      </c>
      <c r="F27" s="67" t="s">
        <v>28</v>
      </c>
      <c r="G27" s="64" t="s">
        <v>27</v>
      </c>
      <c r="H27" s="66">
        <v>38677</v>
      </c>
      <c r="I27" s="65">
        <v>40786</v>
      </c>
      <c r="J27" s="64" t="s">
        <v>47</v>
      </c>
      <c r="K27" s="63"/>
      <c r="L27" s="62"/>
      <c r="M27" s="62">
        <v>20</v>
      </c>
      <c r="N27" s="46">
        <v>0</v>
      </c>
      <c r="O27" s="38">
        <v>20</v>
      </c>
      <c r="P27" s="46">
        <v>0</v>
      </c>
      <c r="Q27" s="46">
        <v>6.7</v>
      </c>
      <c r="R27" s="46">
        <v>0</v>
      </c>
      <c r="S27" s="38">
        <v>26.7</v>
      </c>
      <c r="T27" s="38"/>
      <c r="U27" s="44"/>
      <c r="V27" s="44">
        <v>20.100000000000001</v>
      </c>
      <c r="W27" s="44">
        <v>0</v>
      </c>
      <c r="X27" s="44">
        <v>20.100000000000001</v>
      </c>
      <c r="Y27" s="44">
        <v>0</v>
      </c>
      <c r="Z27" s="44">
        <v>3.9</v>
      </c>
      <c r="AA27" s="44">
        <v>0</v>
      </c>
      <c r="AB27" s="36">
        <v>24</v>
      </c>
      <c r="AC27" s="35" t="s">
        <v>17</v>
      </c>
      <c r="AD27" s="34"/>
      <c r="AE27" s="34"/>
      <c r="AF27" s="33" t="s">
        <v>17</v>
      </c>
      <c r="AG27" s="13">
        <v>0</v>
      </c>
      <c r="AH27" s="13">
        <v>0</v>
      </c>
      <c r="AI27" s="13">
        <v>0</v>
      </c>
      <c r="AJ27" s="13">
        <v>0</v>
      </c>
      <c r="AK27" s="13">
        <v>0</v>
      </c>
      <c r="AL27" s="13">
        <v>0</v>
      </c>
      <c r="AM27" s="13">
        <v>0</v>
      </c>
      <c r="AN27" s="13">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52">
        <v>0</v>
      </c>
      <c r="BU27" s="52">
        <v>0</v>
      </c>
      <c r="BV27" s="52">
        <v>0</v>
      </c>
      <c r="BW27" s="32">
        <v>0</v>
      </c>
      <c r="BX27" s="32">
        <v>0</v>
      </c>
      <c r="BY27" s="32">
        <v>0</v>
      </c>
    </row>
    <row r="28" spans="1:77" x14ac:dyDescent="0.25">
      <c r="A28" s="67">
        <v>2012</v>
      </c>
      <c r="B28" s="67">
        <v>2040</v>
      </c>
      <c r="C28" s="67" t="s">
        <v>91</v>
      </c>
      <c r="D28" s="67" t="s">
        <v>88</v>
      </c>
      <c r="E28" s="23" t="s">
        <v>13</v>
      </c>
      <c r="F28" s="67" t="s">
        <v>90</v>
      </c>
      <c r="G28" s="64" t="s">
        <v>27</v>
      </c>
      <c r="H28" s="66">
        <v>37966</v>
      </c>
      <c r="I28" s="65">
        <v>39629</v>
      </c>
      <c r="J28" s="64" t="s">
        <v>42</v>
      </c>
      <c r="K28" s="63"/>
      <c r="L28" s="62"/>
      <c r="M28" s="62">
        <v>0</v>
      </c>
      <c r="N28" s="46">
        <v>50</v>
      </c>
      <c r="O28" s="38">
        <v>50</v>
      </c>
      <c r="P28" s="46">
        <v>0</v>
      </c>
      <c r="Q28" s="46">
        <v>30</v>
      </c>
      <c r="R28" s="46">
        <v>0</v>
      </c>
      <c r="S28" s="38">
        <v>80</v>
      </c>
      <c r="T28" s="38"/>
      <c r="U28" s="44"/>
      <c r="V28" s="44">
        <v>0</v>
      </c>
      <c r="W28" s="44">
        <v>35.25</v>
      </c>
      <c r="X28" s="44">
        <v>35.25</v>
      </c>
      <c r="Y28" s="44">
        <v>0</v>
      </c>
      <c r="Z28" s="44">
        <v>0</v>
      </c>
      <c r="AA28" s="44">
        <v>0</v>
      </c>
      <c r="AB28" s="36">
        <v>35.25</v>
      </c>
      <c r="AC28" s="35" t="s">
        <v>17</v>
      </c>
      <c r="AD28" s="34"/>
      <c r="AE28" s="34"/>
      <c r="AF28" s="33" t="s">
        <v>17</v>
      </c>
      <c r="AG28" s="13">
        <v>0</v>
      </c>
      <c r="AH28" s="13">
        <v>0</v>
      </c>
      <c r="AI28" s="13">
        <v>0</v>
      </c>
      <c r="AJ28" s="13">
        <v>0</v>
      </c>
      <c r="AK28" s="13">
        <v>0</v>
      </c>
      <c r="AL28" s="13">
        <v>0</v>
      </c>
      <c r="AM28" s="13">
        <v>0</v>
      </c>
      <c r="AN28" s="13">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52">
        <v>0</v>
      </c>
      <c r="BU28" s="52">
        <v>0</v>
      </c>
      <c r="BV28" s="52">
        <v>0</v>
      </c>
      <c r="BW28" s="32">
        <v>0</v>
      </c>
      <c r="BX28" s="32">
        <v>0</v>
      </c>
      <c r="BY28" s="32">
        <v>0</v>
      </c>
    </row>
    <row r="29" spans="1:77" x14ac:dyDescent="0.25">
      <c r="A29" s="23">
        <v>2012</v>
      </c>
      <c r="B29" s="23">
        <v>2041</v>
      </c>
      <c r="C29" s="23" t="s">
        <v>89</v>
      </c>
      <c r="D29" s="23" t="s">
        <v>88</v>
      </c>
      <c r="E29" s="23" t="s">
        <v>13</v>
      </c>
      <c r="F29" s="23" t="s">
        <v>28</v>
      </c>
      <c r="G29" s="20" t="s">
        <v>27</v>
      </c>
      <c r="H29" s="49">
        <v>37966</v>
      </c>
      <c r="I29" s="49">
        <v>39843</v>
      </c>
      <c r="J29" s="22" t="s">
        <v>42</v>
      </c>
      <c r="K29" s="48"/>
      <c r="L29" s="47"/>
      <c r="M29" s="47">
        <v>0</v>
      </c>
      <c r="N29" s="57">
        <v>10</v>
      </c>
      <c r="O29" s="56">
        <v>10</v>
      </c>
      <c r="P29" s="57">
        <v>0</v>
      </c>
      <c r="Q29" s="57">
        <v>0</v>
      </c>
      <c r="R29" s="56">
        <v>6</v>
      </c>
      <c r="S29" s="38">
        <v>16</v>
      </c>
      <c r="T29" s="38"/>
      <c r="U29" s="56"/>
      <c r="V29" s="56">
        <v>0</v>
      </c>
      <c r="W29" s="56">
        <v>8.3745372699999994</v>
      </c>
      <c r="X29" s="56">
        <v>8.3745372699999994</v>
      </c>
      <c r="Y29" s="56">
        <v>0</v>
      </c>
      <c r="Z29" s="56">
        <v>0</v>
      </c>
      <c r="AA29" s="56">
        <v>0</v>
      </c>
      <c r="AB29" s="36">
        <v>8.3745372699999994</v>
      </c>
      <c r="AC29" s="35" t="s">
        <v>17</v>
      </c>
      <c r="AD29" s="34"/>
      <c r="AE29" s="34"/>
      <c r="AF29" s="33" t="s">
        <v>17</v>
      </c>
      <c r="AG29" s="13">
        <v>0</v>
      </c>
      <c r="AH29" s="13">
        <v>0</v>
      </c>
      <c r="AI29" s="13">
        <v>0</v>
      </c>
      <c r="AJ29" s="13">
        <v>0</v>
      </c>
      <c r="AK29" s="13">
        <v>0</v>
      </c>
      <c r="AL29" s="13">
        <v>0</v>
      </c>
      <c r="AM29" s="13">
        <v>0</v>
      </c>
      <c r="AN29" s="13">
        <v>0</v>
      </c>
      <c r="AO29" s="32">
        <v>0</v>
      </c>
      <c r="AP29" s="32">
        <v>0</v>
      </c>
      <c r="AQ29" s="32">
        <v>0</v>
      </c>
      <c r="AR29" s="32">
        <v>0</v>
      </c>
      <c r="AS29" s="32">
        <v>0</v>
      </c>
      <c r="AT29" s="32">
        <v>0</v>
      </c>
      <c r="AU29" s="32">
        <v>0</v>
      </c>
      <c r="AV29" s="61">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52">
        <v>0</v>
      </c>
      <c r="BU29" s="52">
        <v>0</v>
      </c>
      <c r="BV29" s="52">
        <v>0</v>
      </c>
      <c r="BW29" s="32">
        <v>0</v>
      </c>
      <c r="BX29" s="32">
        <v>0</v>
      </c>
      <c r="BY29" s="32">
        <v>0</v>
      </c>
    </row>
    <row r="30" spans="1:77" x14ac:dyDescent="0.25">
      <c r="A30" s="23">
        <v>2012</v>
      </c>
      <c r="B30" s="23">
        <v>2042</v>
      </c>
      <c r="C30" s="23" t="s">
        <v>89</v>
      </c>
      <c r="D30" s="23" t="s">
        <v>88</v>
      </c>
      <c r="E30" s="23" t="s">
        <v>13</v>
      </c>
      <c r="F30" s="23" t="s">
        <v>28</v>
      </c>
      <c r="G30" s="20" t="s">
        <v>27</v>
      </c>
      <c r="H30" s="49">
        <v>37966</v>
      </c>
      <c r="I30" s="49">
        <v>40953</v>
      </c>
      <c r="J30" s="20" t="s">
        <v>47</v>
      </c>
      <c r="K30" s="19"/>
      <c r="L30" s="47"/>
      <c r="M30" s="47">
        <v>10</v>
      </c>
      <c r="N30" s="57">
        <v>0</v>
      </c>
      <c r="O30" s="56">
        <v>10</v>
      </c>
      <c r="P30" s="57">
        <v>0</v>
      </c>
      <c r="Q30" s="57">
        <v>1.79</v>
      </c>
      <c r="R30" s="56">
        <v>0</v>
      </c>
      <c r="S30" s="38">
        <v>11.79</v>
      </c>
      <c r="T30" s="38"/>
      <c r="U30" s="56"/>
      <c r="V30" s="56">
        <v>5.577</v>
      </c>
      <c r="W30" s="56">
        <v>0</v>
      </c>
      <c r="X30" s="56">
        <v>5.577</v>
      </c>
      <c r="Y30" s="56">
        <v>0</v>
      </c>
      <c r="Z30" s="56">
        <v>0</v>
      </c>
      <c r="AA30" s="56">
        <v>0</v>
      </c>
      <c r="AB30" s="36">
        <v>5.577</v>
      </c>
      <c r="AC30" s="35" t="s">
        <v>17</v>
      </c>
      <c r="AD30" s="34"/>
      <c r="AE30" s="34"/>
      <c r="AF30" s="33" t="s">
        <v>17</v>
      </c>
      <c r="AG30" s="13">
        <v>0</v>
      </c>
      <c r="AH30" s="13">
        <v>0</v>
      </c>
      <c r="AI30" s="13">
        <v>0</v>
      </c>
      <c r="AJ30" s="13">
        <v>0</v>
      </c>
      <c r="AK30" s="13">
        <v>0</v>
      </c>
      <c r="AL30" s="13">
        <v>0</v>
      </c>
      <c r="AM30" s="13">
        <v>0</v>
      </c>
      <c r="AN30" s="13">
        <v>0</v>
      </c>
      <c r="AO30" s="32">
        <v>0</v>
      </c>
      <c r="AP30" s="32">
        <v>0</v>
      </c>
      <c r="AQ30" s="51">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52">
        <v>0</v>
      </c>
      <c r="BU30" s="52">
        <v>0</v>
      </c>
      <c r="BV30" s="52">
        <v>0</v>
      </c>
      <c r="BW30" s="32">
        <v>0</v>
      </c>
      <c r="BX30" s="32">
        <v>0</v>
      </c>
      <c r="BY30" s="32">
        <v>0</v>
      </c>
    </row>
    <row r="31" spans="1:77" x14ac:dyDescent="0.25">
      <c r="A31" s="23">
        <v>2012</v>
      </c>
      <c r="B31" s="23">
        <v>2130</v>
      </c>
      <c r="C31" s="23" t="s">
        <v>87</v>
      </c>
      <c r="D31" s="23" t="s">
        <v>85</v>
      </c>
      <c r="E31" s="23" t="s">
        <v>13</v>
      </c>
      <c r="F31" s="23" t="s">
        <v>84</v>
      </c>
      <c r="G31" s="22" t="s">
        <v>27</v>
      </c>
      <c r="H31" s="41">
        <v>38335</v>
      </c>
      <c r="I31" s="60">
        <v>41921</v>
      </c>
      <c r="J31" s="22" t="s">
        <v>42</v>
      </c>
      <c r="K31" s="48"/>
      <c r="L31" s="47"/>
      <c r="M31" s="47">
        <v>0</v>
      </c>
      <c r="N31" s="59">
        <v>45</v>
      </c>
      <c r="O31" s="58">
        <v>45</v>
      </c>
      <c r="P31" s="59">
        <v>0</v>
      </c>
      <c r="Q31" s="59">
        <v>0</v>
      </c>
      <c r="R31" s="58">
        <v>0</v>
      </c>
      <c r="S31" s="38">
        <v>45</v>
      </c>
      <c r="T31" s="38"/>
      <c r="U31" s="58"/>
      <c r="V31" s="58">
        <v>0</v>
      </c>
      <c r="W31" s="58">
        <v>45</v>
      </c>
      <c r="X31" s="58">
        <v>45</v>
      </c>
      <c r="Y31" s="58">
        <v>0</v>
      </c>
      <c r="Z31" s="58">
        <v>0</v>
      </c>
      <c r="AA31" s="58">
        <v>0</v>
      </c>
      <c r="AB31" s="36">
        <v>45</v>
      </c>
      <c r="AC31" s="35" t="s">
        <v>17</v>
      </c>
      <c r="AD31" s="34"/>
      <c r="AE31" s="34"/>
      <c r="AF31" s="33" t="s">
        <v>17</v>
      </c>
      <c r="AG31" s="13">
        <v>0</v>
      </c>
      <c r="AH31" s="13">
        <v>0</v>
      </c>
      <c r="AI31" s="13">
        <v>0</v>
      </c>
      <c r="AJ31" s="13">
        <v>0</v>
      </c>
      <c r="AK31" s="13">
        <v>0</v>
      </c>
      <c r="AL31" s="13">
        <v>0</v>
      </c>
      <c r="AM31" s="13">
        <v>0</v>
      </c>
      <c r="AN31" s="13">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52">
        <v>0</v>
      </c>
      <c r="BU31" s="52">
        <v>0</v>
      </c>
      <c r="BV31" s="52">
        <v>0</v>
      </c>
      <c r="BW31" s="32">
        <v>0</v>
      </c>
      <c r="BX31" s="32">
        <v>0</v>
      </c>
      <c r="BY31" s="32">
        <v>0</v>
      </c>
    </row>
    <row r="32" spans="1:77" x14ac:dyDescent="0.25">
      <c r="A32" s="23">
        <v>2012</v>
      </c>
      <c r="B32" s="23">
        <v>2131</v>
      </c>
      <c r="C32" s="23" t="s">
        <v>86</v>
      </c>
      <c r="D32" s="23" t="s">
        <v>85</v>
      </c>
      <c r="E32" s="23" t="s">
        <v>13</v>
      </c>
      <c r="F32" s="23" t="s">
        <v>84</v>
      </c>
      <c r="G32" s="20" t="s">
        <v>27</v>
      </c>
      <c r="H32" s="49">
        <v>38335</v>
      </c>
      <c r="I32" s="49">
        <v>41921</v>
      </c>
      <c r="J32" s="20" t="s">
        <v>47</v>
      </c>
      <c r="K32" s="19"/>
      <c r="L32" s="47"/>
      <c r="M32" s="47">
        <v>10</v>
      </c>
      <c r="N32" s="57">
        <v>0</v>
      </c>
      <c r="O32" s="56">
        <v>10</v>
      </c>
      <c r="P32" s="57">
        <v>0</v>
      </c>
      <c r="Q32" s="57">
        <v>8.4</v>
      </c>
      <c r="R32" s="56">
        <v>0</v>
      </c>
      <c r="S32" s="38">
        <v>18.399999999999999</v>
      </c>
      <c r="T32" s="38"/>
      <c r="U32" s="56"/>
      <c r="V32" s="56">
        <v>10.259</v>
      </c>
      <c r="W32" s="56">
        <v>0</v>
      </c>
      <c r="X32" s="56">
        <v>10.259</v>
      </c>
      <c r="Y32" s="56">
        <v>0</v>
      </c>
      <c r="Z32" s="56">
        <v>0</v>
      </c>
      <c r="AA32" s="56">
        <v>0</v>
      </c>
      <c r="AB32" s="55">
        <v>10.259</v>
      </c>
      <c r="AC32" s="54" t="s">
        <v>17</v>
      </c>
      <c r="AD32" s="53"/>
      <c r="AE32" s="53"/>
      <c r="AF32" s="33" t="s">
        <v>17</v>
      </c>
      <c r="AG32" s="13">
        <v>0</v>
      </c>
      <c r="AH32" s="13">
        <v>0</v>
      </c>
      <c r="AI32" s="13">
        <v>0</v>
      </c>
      <c r="AJ32" s="13">
        <v>0</v>
      </c>
      <c r="AK32" s="13">
        <v>0</v>
      </c>
      <c r="AL32" s="13">
        <v>0</v>
      </c>
      <c r="AM32" s="13">
        <v>0</v>
      </c>
      <c r="AN32" s="13">
        <v>0</v>
      </c>
      <c r="AO32" s="32">
        <v>0</v>
      </c>
      <c r="AP32" s="32">
        <v>0</v>
      </c>
      <c r="AQ32" s="32">
        <v>0</v>
      </c>
      <c r="AR32" s="32">
        <v>0</v>
      </c>
      <c r="AS32" s="32">
        <v>0</v>
      </c>
      <c r="AT32" s="32">
        <v>0</v>
      </c>
      <c r="AU32" s="32">
        <v>0</v>
      </c>
      <c r="AV32" s="32">
        <v>0</v>
      </c>
      <c r="AW32" s="32">
        <v>0</v>
      </c>
      <c r="AX32" s="32">
        <v>0</v>
      </c>
      <c r="AY32" s="32">
        <v>0</v>
      </c>
      <c r="AZ32" s="32">
        <v>0</v>
      </c>
      <c r="BA32" s="32">
        <v>0</v>
      </c>
      <c r="BB32" s="32">
        <v>0</v>
      </c>
      <c r="BC32" s="32">
        <v>0</v>
      </c>
      <c r="BD32" s="32">
        <v>0</v>
      </c>
      <c r="BE32" s="32">
        <v>0</v>
      </c>
      <c r="BF32" s="32">
        <v>0</v>
      </c>
      <c r="BG32" s="32">
        <v>0</v>
      </c>
      <c r="BH32" s="32">
        <v>0</v>
      </c>
      <c r="BI32" s="32">
        <v>0</v>
      </c>
      <c r="BJ32" s="32">
        <v>0</v>
      </c>
      <c r="BK32" s="32">
        <v>0</v>
      </c>
      <c r="BL32" s="32">
        <v>0</v>
      </c>
      <c r="BM32" s="32">
        <v>0</v>
      </c>
      <c r="BN32" s="32">
        <v>0</v>
      </c>
      <c r="BO32" s="32">
        <v>0</v>
      </c>
      <c r="BP32" s="32">
        <v>0</v>
      </c>
      <c r="BQ32" s="32">
        <v>0</v>
      </c>
      <c r="BR32" s="32">
        <v>0</v>
      </c>
      <c r="BS32" s="32">
        <v>0</v>
      </c>
      <c r="BT32" s="52">
        <v>0</v>
      </c>
      <c r="BU32" s="52">
        <v>0</v>
      </c>
      <c r="BV32" s="52">
        <v>0</v>
      </c>
      <c r="BW32" s="32">
        <v>0</v>
      </c>
      <c r="BX32" s="32">
        <v>0</v>
      </c>
      <c r="BY32" s="32">
        <v>0</v>
      </c>
    </row>
    <row r="33" spans="1:77" x14ac:dyDescent="0.25">
      <c r="A33" s="23">
        <v>2012</v>
      </c>
      <c r="B33" s="23">
        <v>2132</v>
      </c>
      <c r="C33" s="23" t="s">
        <v>86</v>
      </c>
      <c r="D33" s="23" t="s">
        <v>85</v>
      </c>
      <c r="E33" s="23" t="s">
        <v>13</v>
      </c>
      <c r="F33" s="23" t="s">
        <v>84</v>
      </c>
      <c r="G33" s="20" t="s">
        <v>27</v>
      </c>
      <c r="H33" s="41">
        <v>38335</v>
      </c>
      <c r="I33" s="41">
        <v>41635</v>
      </c>
      <c r="J33" s="22" t="s">
        <v>42</v>
      </c>
      <c r="K33" s="48"/>
      <c r="L33" s="47"/>
      <c r="M33" s="47">
        <v>0</v>
      </c>
      <c r="N33" s="46">
        <v>15</v>
      </c>
      <c r="O33" s="38">
        <v>15</v>
      </c>
      <c r="P33" s="46">
        <v>0</v>
      </c>
      <c r="Q33" s="46">
        <v>0</v>
      </c>
      <c r="R33" s="38">
        <v>0</v>
      </c>
      <c r="S33" s="38">
        <v>15</v>
      </c>
      <c r="T33" s="38"/>
      <c r="U33" s="44"/>
      <c r="V33" s="44">
        <v>0</v>
      </c>
      <c r="W33" s="44">
        <v>15</v>
      </c>
      <c r="X33" s="38">
        <v>15</v>
      </c>
      <c r="Y33" s="44">
        <v>0</v>
      </c>
      <c r="Z33" s="38">
        <v>0</v>
      </c>
      <c r="AA33" s="44">
        <v>0</v>
      </c>
      <c r="AB33" s="36">
        <v>15</v>
      </c>
      <c r="AC33" s="35" t="s">
        <v>17</v>
      </c>
      <c r="AD33" s="34"/>
      <c r="AE33" s="34"/>
      <c r="AF33" s="33" t="s">
        <v>17</v>
      </c>
      <c r="AG33" s="13">
        <v>0</v>
      </c>
      <c r="AH33" s="13">
        <v>0</v>
      </c>
      <c r="AI33" s="13">
        <v>0</v>
      </c>
      <c r="AJ33" s="13">
        <v>0</v>
      </c>
      <c r="AK33" s="13">
        <v>0</v>
      </c>
      <c r="AL33" s="13">
        <v>0</v>
      </c>
      <c r="AM33" s="13">
        <v>0</v>
      </c>
      <c r="AN33" s="13">
        <v>0</v>
      </c>
      <c r="AO33" s="32">
        <v>0</v>
      </c>
      <c r="AP33" s="32">
        <v>0</v>
      </c>
      <c r="AQ33" s="32">
        <v>0</v>
      </c>
      <c r="AR33" s="32">
        <v>0</v>
      </c>
      <c r="AS33" s="32">
        <v>0</v>
      </c>
      <c r="AT33" s="32">
        <v>0</v>
      </c>
      <c r="AU33" s="51">
        <v>0</v>
      </c>
      <c r="AV33" s="32">
        <v>0</v>
      </c>
      <c r="AW33" s="32">
        <v>0</v>
      </c>
      <c r="AX33" s="32">
        <v>0</v>
      </c>
      <c r="AY33" s="32">
        <v>0</v>
      </c>
      <c r="AZ33" s="32">
        <v>0</v>
      </c>
      <c r="BA33" s="32">
        <v>0</v>
      </c>
      <c r="BB33" s="32">
        <v>0</v>
      </c>
      <c r="BC33" s="32">
        <v>0</v>
      </c>
      <c r="BD33" s="32">
        <v>0</v>
      </c>
      <c r="BE33" s="32">
        <v>0</v>
      </c>
      <c r="BF33" s="32">
        <v>0</v>
      </c>
      <c r="BG33" s="32">
        <v>0</v>
      </c>
      <c r="BH33" s="32">
        <v>0</v>
      </c>
      <c r="BI33" s="32">
        <v>0</v>
      </c>
      <c r="BJ33" s="32">
        <v>0</v>
      </c>
      <c r="BK33" s="32">
        <v>0</v>
      </c>
      <c r="BL33" s="32">
        <v>0</v>
      </c>
      <c r="BM33" s="32">
        <v>0</v>
      </c>
      <c r="BN33" s="32">
        <v>0</v>
      </c>
      <c r="BO33" s="32">
        <v>0</v>
      </c>
      <c r="BP33" s="32">
        <v>0</v>
      </c>
      <c r="BQ33" s="32">
        <v>0</v>
      </c>
      <c r="BR33" s="32">
        <v>0</v>
      </c>
      <c r="BS33" s="32">
        <v>0</v>
      </c>
      <c r="BT33" s="32">
        <v>0</v>
      </c>
      <c r="BU33" s="32">
        <v>0</v>
      </c>
      <c r="BV33" s="32">
        <v>0</v>
      </c>
      <c r="BW33" s="32">
        <v>0</v>
      </c>
      <c r="BX33" s="32">
        <v>0</v>
      </c>
      <c r="BY33" s="32">
        <v>0</v>
      </c>
    </row>
    <row r="34" spans="1:77" x14ac:dyDescent="0.25">
      <c r="A34" s="23">
        <v>2012</v>
      </c>
      <c r="B34" s="23">
        <v>2167</v>
      </c>
      <c r="C34" s="23" t="s">
        <v>80</v>
      </c>
      <c r="D34" s="23" t="s">
        <v>79</v>
      </c>
      <c r="E34" s="23" t="s">
        <v>13</v>
      </c>
      <c r="F34" s="23" t="s">
        <v>28</v>
      </c>
      <c r="G34" s="20" t="s">
        <v>27</v>
      </c>
      <c r="H34" s="50">
        <v>38456</v>
      </c>
      <c r="I34" s="49">
        <v>40574</v>
      </c>
      <c r="J34" s="22" t="s">
        <v>47</v>
      </c>
      <c r="K34" s="48"/>
      <c r="L34" s="47"/>
      <c r="M34" s="47">
        <v>7</v>
      </c>
      <c r="N34" s="45">
        <v>0</v>
      </c>
      <c r="O34" s="38">
        <v>7</v>
      </c>
      <c r="P34" s="46">
        <v>53.2</v>
      </c>
      <c r="Q34" s="45">
        <v>39.1</v>
      </c>
      <c r="R34" s="45">
        <v>0</v>
      </c>
      <c r="S34" s="38">
        <v>99.300000000000011</v>
      </c>
      <c r="T34" s="38"/>
      <c r="U34" s="38"/>
      <c r="V34" s="38">
        <v>6.3</v>
      </c>
      <c r="W34" s="38">
        <v>0</v>
      </c>
      <c r="X34" s="38">
        <v>6.3</v>
      </c>
      <c r="Y34" s="44">
        <v>86.4</v>
      </c>
      <c r="Z34" s="37">
        <v>20.7</v>
      </c>
      <c r="AA34" s="37">
        <v>0</v>
      </c>
      <c r="AB34" s="36">
        <v>113.4</v>
      </c>
      <c r="AC34" s="35" t="s">
        <v>6</v>
      </c>
      <c r="AD34" s="34" t="s">
        <v>83</v>
      </c>
      <c r="AE34" s="34" t="s">
        <v>82</v>
      </c>
      <c r="AF34" s="33" t="s">
        <v>6</v>
      </c>
      <c r="AG34" s="13">
        <v>0</v>
      </c>
      <c r="AH34" s="13">
        <v>0</v>
      </c>
      <c r="AI34" s="13">
        <v>0</v>
      </c>
      <c r="AJ34" s="13">
        <v>0</v>
      </c>
      <c r="AK34" s="13">
        <v>0</v>
      </c>
      <c r="AL34" s="13">
        <v>0</v>
      </c>
      <c r="AM34" s="13">
        <v>0</v>
      </c>
      <c r="AN34" s="13">
        <v>0</v>
      </c>
      <c r="AO34" s="32">
        <v>0</v>
      </c>
      <c r="AP34" s="32">
        <v>0</v>
      </c>
      <c r="AQ34" s="32">
        <v>0</v>
      </c>
      <c r="AR34" s="32">
        <v>0</v>
      </c>
      <c r="AS34" s="32">
        <v>370</v>
      </c>
      <c r="AT34" s="32">
        <v>332</v>
      </c>
      <c r="AU34" s="43">
        <v>38</v>
      </c>
      <c r="AV34" s="32">
        <v>370</v>
      </c>
      <c r="AW34" s="32">
        <v>0</v>
      </c>
      <c r="AX34" s="32">
        <v>0</v>
      </c>
      <c r="AY34" s="32">
        <v>0</v>
      </c>
      <c r="AZ34" s="32">
        <v>0</v>
      </c>
      <c r="BA34" s="32">
        <v>45146</v>
      </c>
      <c r="BB34" s="32">
        <v>45146</v>
      </c>
      <c r="BC34" s="32">
        <v>0</v>
      </c>
      <c r="BD34" s="32">
        <v>0</v>
      </c>
      <c r="BE34" s="32">
        <v>0</v>
      </c>
      <c r="BF34" s="32">
        <v>0</v>
      </c>
      <c r="BG34" s="32">
        <v>0</v>
      </c>
      <c r="BH34" s="32">
        <v>0</v>
      </c>
      <c r="BI34" s="32">
        <v>15550</v>
      </c>
      <c r="BJ34" s="32">
        <v>12450</v>
      </c>
      <c r="BK34" s="32">
        <v>3100</v>
      </c>
      <c r="BL34" s="32">
        <v>0</v>
      </c>
      <c r="BM34" s="32">
        <v>0</v>
      </c>
      <c r="BN34" s="32">
        <v>0</v>
      </c>
      <c r="BO34" s="32">
        <v>0</v>
      </c>
      <c r="BP34" s="32">
        <v>0</v>
      </c>
      <c r="BQ34" s="32">
        <v>0</v>
      </c>
      <c r="BR34" s="32">
        <v>0</v>
      </c>
      <c r="BS34" s="32">
        <v>0</v>
      </c>
      <c r="BT34" s="32">
        <v>0</v>
      </c>
      <c r="BU34" s="32">
        <v>0</v>
      </c>
      <c r="BV34" s="32">
        <v>0</v>
      </c>
      <c r="BW34" s="32">
        <v>0</v>
      </c>
      <c r="BX34" s="32">
        <v>0</v>
      </c>
      <c r="BY34" s="32">
        <v>0</v>
      </c>
    </row>
    <row r="35" spans="1:77" x14ac:dyDescent="0.25">
      <c r="A35" s="23">
        <v>2012</v>
      </c>
      <c r="B35" s="23" t="s">
        <v>81</v>
      </c>
      <c r="C35" s="23" t="s">
        <v>80</v>
      </c>
      <c r="D35" s="23" t="s">
        <v>79</v>
      </c>
      <c r="E35" s="23" t="s">
        <v>13</v>
      </c>
      <c r="F35" s="23" t="s">
        <v>28</v>
      </c>
      <c r="G35" s="40" t="s">
        <v>27</v>
      </c>
      <c r="H35" s="42">
        <v>38456</v>
      </c>
      <c r="I35" s="41">
        <v>40634</v>
      </c>
      <c r="J35" s="40" t="s">
        <v>78</v>
      </c>
      <c r="K35" s="39"/>
      <c r="L35" s="17"/>
      <c r="M35" s="17">
        <v>0</v>
      </c>
      <c r="N35" s="17">
        <v>0</v>
      </c>
      <c r="O35" s="38">
        <v>0</v>
      </c>
      <c r="P35" s="17">
        <v>0</v>
      </c>
      <c r="Q35" s="17">
        <v>0</v>
      </c>
      <c r="R35" s="17">
        <v>150</v>
      </c>
      <c r="S35" s="38">
        <v>150</v>
      </c>
      <c r="T35" s="38"/>
      <c r="U35" s="17"/>
      <c r="V35" s="17">
        <v>0</v>
      </c>
      <c r="W35" s="17">
        <v>0</v>
      </c>
      <c r="X35" s="37">
        <v>0</v>
      </c>
      <c r="Y35" s="17">
        <v>0</v>
      </c>
      <c r="Z35" s="17">
        <v>0</v>
      </c>
      <c r="AA35" s="37">
        <v>148.33099999999999</v>
      </c>
      <c r="AB35" s="36">
        <v>148.33099999999999</v>
      </c>
      <c r="AC35" s="35" t="s">
        <v>6</v>
      </c>
      <c r="AD35" s="34"/>
      <c r="AE35" s="34"/>
      <c r="AF35" s="33" t="s">
        <v>17</v>
      </c>
      <c r="AG35" s="13">
        <v>0</v>
      </c>
      <c r="AH35" s="13">
        <v>0</v>
      </c>
      <c r="AI35" s="13">
        <v>0</v>
      </c>
      <c r="AJ35" s="13">
        <v>0</v>
      </c>
      <c r="AK35" s="13">
        <v>0</v>
      </c>
      <c r="AL35" s="13">
        <v>0</v>
      </c>
      <c r="AM35" s="13">
        <v>0</v>
      </c>
      <c r="AN35" s="13">
        <v>0</v>
      </c>
      <c r="AO35" s="32">
        <v>0</v>
      </c>
      <c r="AP35" s="32">
        <v>0</v>
      </c>
      <c r="AQ35" s="32">
        <v>0</v>
      </c>
      <c r="AR35" s="32">
        <v>0</v>
      </c>
      <c r="AS35" s="32">
        <v>0</v>
      </c>
      <c r="AT35" s="32">
        <v>0</v>
      </c>
      <c r="AU35" s="32">
        <v>0</v>
      </c>
      <c r="AV35" s="32">
        <v>0</v>
      </c>
      <c r="AW35" s="32">
        <v>0</v>
      </c>
      <c r="AX35" s="32">
        <v>0</v>
      </c>
      <c r="AY35" s="32">
        <v>0</v>
      </c>
      <c r="AZ35" s="32">
        <v>0</v>
      </c>
      <c r="BA35" s="32">
        <v>0</v>
      </c>
      <c r="BB35" s="32">
        <v>0</v>
      </c>
      <c r="BC35" s="32">
        <v>0</v>
      </c>
      <c r="BD35" s="32">
        <v>0</v>
      </c>
      <c r="BE35" s="32">
        <v>0</v>
      </c>
      <c r="BF35" s="32">
        <v>0</v>
      </c>
      <c r="BG35" s="32">
        <v>0</v>
      </c>
      <c r="BH35" s="32">
        <v>0</v>
      </c>
      <c r="BI35" s="32">
        <v>0</v>
      </c>
      <c r="BJ35" s="32">
        <v>0</v>
      </c>
      <c r="BK35" s="32">
        <v>0</v>
      </c>
      <c r="BL35" s="32">
        <v>0</v>
      </c>
      <c r="BM35" s="32">
        <v>0</v>
      </c>
      <c r="BN35" s="32">
        <v>0</v>
      </c>
      <c r="BO35" s="32">
        <v>0</v>
      </c>
      <c r="BP35" s="32">
        <v>0</v>
      </c>
      <c r="BQ35" s="32">
        <v>0</v>
      </c>
      <c r="BR35" s="32">
        <v>0</v>
      </c>
      <c r="BS35" s="32">
        <v>0</v>
      </c>
      <c r="BT35" s="32">
        <v>0</v>
      </c>
      <c r="BU35" s="32">
        <v>0</v>
      </c>
      <c r="BV35" s="32">
        <v>0</v>
      </c>
      <c r="BW35" s="32">
        <v>0</v>
      </c>
      <c r="BX35" s="32">
        <v>0</v>
      </c>
      <c r="BY35" s="32">
        <v>0</v>
      </c>
    </row>
    <row r="36" spans="1:77" x14ac:dyDescent="0.25">
      <c r="A36" s="23">
        <v>2013</v>
      </c>
      <c r="B36" s="23">
        <v>2381</v>
      </c>
      <c r="C36" s="23" t="s">
        <v>77</v>
      </c>
      <c r="D36" s="23" t="s">
        <v>76</v>
      </c>
      <c r="E36" s="23" t="s">
        <v>13</v>
      </c>
      <c r="F36" s="23" t="s">
        <v>75</v>
      </c>
      <c r="G36" s="22" t="s">
        <v>27</v>
      </c>
      <c r="H36" s="31">
        <v>39422</v>
      </c>
      <c r="I36" s="31">
        <v>41136</v>
      </c>
      <c r="J36" s="20" t="s">
        <v>47</v>
      </c>
      <c r="K36" s="19"/>
      <c r="L36" s="27"/>
      <c r="M36" s="27">
        <v>50</v>
      </c>
      <c r="N36" s="18">
        <v>0</v>
      </c>
      <c r="O36" s="18">
        <v>50</v>
      </c>
      <c r="P36" s="30">
        <v>0</v>
      </c>
      <c r="Q36" s="30">
        <v>16.670000000000002</v>
      </c>
      <c r="R36" s="25">
        <v>22.22</v>
      </c>
      <c r="S36" s="24">
        <v>88.89</v>
      </c>
      <c r="T36" s="18"/>
      <c r="U36" s="17"/>
      <c r="V36" s="17">
        <v>40.371324999999999</v>
      </c>
      <c r="W36" s="17">
        <v>0</v>
      </c>
      <c r="X36" s="17">
        <v>40.371324999999999</v>
      </c>
      <c r="Y36" s="17">
        <v>0</v>
      </c>
      <c r="Z36" s="17">
        <v>3.1256249999999999</v>
      </c>
      <c r="AA36" s="17">
        <v>5.5549999999999997</v>
      </c>
      <c r="AB36" s="17">
        <v>49.051949999999998</v>
      </c>
      <c r="AC36" s="16" t="s">
        <v>17</v>
      </c>
      <c r="AD36" s="15"/>
      <c r="AE36" s="15"/>
      <c r="AF36" s="14" t="s">
        <v>6</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966</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2013</v>
      </c>
      <c r="B37" s="23" t="s">
        <v>74</v>
      </c>
      <c r="C37" s="23" t="s">
        <v>73</v>
      </c>
      <c r="D37" s="23" t="s">
        <v>72</v>
      </c>
      <c r="E37" s="23" t="s">
        <v>13</v>
      </c>
      <c r="F37" s="23" t="s">
        <v>28</v>
      </c>
      <c r="G37" s="22" t="s">
        <v>27</v>
      </c>
      <c r="H37" s="31">
        <v>40246</v>
      </c>
      <c r="I37" s="31">
        <v>41415</v>
      </c>
      <c r="J37" s="20" t="s">
        <v>47</v>
      </c>
      <c r="K37" s="19"/>
      <c r="L37" s="27"/>
      <c r="M37" s="27">
        <v>52.8</v>
      </c>
      <c r="N37" s="18">
        <v>0</v>
      </c>
      <c r="O37" s="18">
        <v>52.8</v>
      </c>
      <c r="P37" s="30">
        <v>13.2</v>
      </c>
      <c r="Q37" s="30">
        <v>12.9</v>
      </c>
      <c r="R37" s="25">
        <v>0</v>
      </c>
      <c r="S37" s="24">
        <v>78.900000000000006</v>
      </c>
      <c r="T37" s="18"/>
      <c r="U37" s="17"/>
      <c r="V37" s="17">
        <v>50.2</v>
      </c>
      <c r="W37" s="17">
        <v>0</v>
      </c>
      <c r="X37" s="17">
        <v>50.2</v>
      </c>
      <c r="Y37" s="17">
        <v>11.600000000000001</v>
      </c>
      <c r="Z37" s="17">
        <v>10.7</v>
      </c>
      <c r="AA37" s="17">
        <v>0</v>
      </c>
      <c r="AB37" s="17">
        <v>72.5</v>
      </c>
      <c r="AC37" s="16" t="s">
        <v>6</v>
      </c>
      <c r="AD37" s="15" t="s">
        <v>71</v>
      </c>
      <c r="AE37" s="15" t="s">
        <v>70</v>
      </c>
      <c r="AF37" s="14" t="s">
        <v>6</v>
      </c>
      <c r="AG37" s="13">
        <v>0</v>
      </c>
      <c r="AH37" s="13">
        <v>0</v>
      </c>
      <c r="AI37" s="12">
        <v>0</v>
      </c>
      <c r="AJ37" s="12">
        <v>17300</v>
      </c>
      <c r="AK37" s="12">
        <v>17300</v>
      </c>
      <c r="AL37" s="12">
        <v>0</v>
      </c>
      <c r="AM37" s="12">
        <v>0</v>
      </c>
      <c r="AN37" s="11">
        <v>0</v>
      </c>
      <c r="AO37" s="11">
        <v>0</v>
      </c>
      <c r="AP37" s="11">
        <v>0</v>
      </c>
      <c r="AQ37" s="11">
        <v>0</v>
      </c>
      <c r="AR37" s="11">
        <v>0</v>
      </c>
      <c r="AS37" s="11">
        <v>216</v>
      </c>
      <c r="AT37" s="11">
        <v>0</v>
      </c>
      <c r="AU37" s="11">
        <v>216</v>
      </c>
      <c r="AV37" s="11">
        <v>216</v>
      </c>
      <c r="AW37" s="11">
        <v>0</v>
      </c>
      <c r="AX37" s="11">
        <v>0</v>
      </c>
      <c r="AY37" s="11">
        <v>0</v>
      </c>
      <c r="AZ37" s="11">
        <v>0</v>
      </c>
      <c r="BA37" s="11">
        <v>8154</v>
      </c>
      <c r="BB37" s="11">
        <v>8154</v>
      </c>
      <c r="BC37" s="11">
        <v>0</v>
      </c>
      <c r="BD37" s="11">
        <v>0</v>
      </c>
      <c r="BE37" s="11">
        <v>0</v>
      </c>
      <c r="BF37" s="11">
        <v>0</v>
      </c>
      <c r="BG37" s="11">
        <v>0</v>
      </c>
      <c r="BH37" s="11">
        <v>0</v>
      </c>
      <c r="BI37" s="11">
        <v>5773</v>
      </c>
      <c r="BJ37" s="11">
        <v>5273</v>
      </c>
      <c r="BK37" s="11">
        <v>500</v>
      </c>
      <c r="BL37" s="11">
        <v>0</v>
      </c>
      <c r="BM37" s="11">
        <v>83823</v>
      </c>
      <c r="BN37" s="11">
        <v>45151</v>
      </c>
      <c r="BO37" s="11">
        <v>38672</v>
      </c>
      <c r="BP37" s="11">
        <v>0</v>
      </c>
      <c r="BQ37" s="11">
        <v>0</v>
      </c>
      <c r="BR37" s="11">
        <v>0</v>
      </c>
      <c r="BS37" s="11">
        <v>0</v>
      </c>
      <c r="BT37" s="11">
        <v>6500</v>
      </c>
      <c r="BU37" s="11">
        <v>3250</v>
      </c>
      <c r="BV37" s="11">
        <v>3250</v>
      </c>
      <c r="BW37" s="11">
        <v>0</v>
      </c>
      <c r="BX37" s="11">
        <v>0</v>
      </c>
      <c r="BY37" s="11">
        <v>0</v>
      </c>
    </row>
    <row r="38" spans="1:77" x14ac:dyDescent="0.25">
      <c r="A38" s="23">
        <v>2013</v>
      </c>
      <c r="B38" s="23" t="s">
        <v>69</v>
      </c>
      <c r="C38" s="23" t="s">
        <v>68</v>
      </c>
      <c r="D38" s="23" t="s">
        <v>67</v>
      </c>
      <c r="E38" s="23" t="s">
        <v>13</v>
      </c>
      <c r="F38" s="23" t="s">
        <v>12</v>
      </c>
      <c r="G38" s="22" t="s">
        <v>11</v>
      </c>
      <c r="H38" s="28">
        <v>39168</v>
      </c>
      <c r="I38" s="28" t="s">
        <v>10</v>
      </c>
      <c r="J38" s="20" t="s">
        <v>42</v>
      </c>
      <c r="K38" s="19"/>
      <c r="L38" s="27"/>
      <c r="M38" s="27">
        <v>0</v>
      </c>
      <c r="N38" s="18">
        <v>10</v>
      </c>
      <c r="O38" s="18">
        <v>10</v>
      </c>
      <c r="P38" s="30">
        <v>0</v>
      </c>
      <c r="Q38" s="30">
        <v>0</v>
      </c>
      <c r="R38" s="25">
        <v>0</v>
      </c>
      <c r="S38" s="24">
        <v>10</v>
      </c>
      <c r="T38" s="18"/>
      <c r="U38" s="17"/>
      <c r="V38" s="17">
        <v>0</v>
      </c>
      <c r="W38" s="17">
        <v>10</v>
      </c>
      <c r="X38" s="17">
        <v>10</v>
      </c>
      <c r="Y38" s="17">
        <v>0</v>
      </c>
      <c r="Z38" s="17">
        <v>0</v>
      </c>
      <c r="AA38" s="17">
        <v>0</v>
      </c>
      <c r="AB38" s="17">
        <v>10</v>
      </c>
      <c r="AC38" s="16" t="s">
        <v>17</v>
      </c>
      <c r="AD38" s="15"/>
      <c r="AE38" s="15"/>
      <c r="AF38" s="14" t="s">
        <v>17</v>
      </c>
      <c r="AG38" s="13">
        <v>0</v>
      </c>
      <c r="AH38" s="13">
        <v>0</v>
      </c>
      <c r="AI38" s="12">
        <v>0</v>
      </c>
      <c r="AJ38" s="12">
        <v>0</v>
      </c>
      <c r="AK38" s="12">
        <v>0</v>
      </c>
      <c r="AL38" s="12">
        <v>0</v>
      </c>
      <c r="AM38" s="12">
        <v>0</v>
      </c>
      <c r="AN38" s="11">
        <v>0</v>
      </c>
      <c r="AO38" s="11">
        <v>0</v>
      </c>
      <c r="AP38" s="11">
        <v>0</v>
      </c>
      <c r="AQ38" s="11">
        <v>0</v>
      </c>
      <c r="AR38" s="11">
        <v>0</v>
      </c>
      <c r="AS38" s="11">
        <v>0</v>
      </c>
      <c r="AT38" s="11">
        <v>0</v>
      </c>
      <c r="AU38" s="11">
        <v>0</v>
      </c>
      <c r="AV38" s="11">
        <v>0</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23">
        <v>2013</v>
      </c>
      <c r="B39" s="23" t="s">
        <v>66</v>
      </c>
      <c r="C39" s="23" t="s">
        <v>65</v>
      </c>
      <c r="D39" s="23" t="s">
        <v>64</v>
      </c>
      <c r="E39" s="23" t="s">
        <v>13</v>
      </c>
      <c r="F39" s="23" t="s">
        <v>12</v>
      </c>
      <c r="G39" s="22" t="s">
        <v>11</v>
      </c>
      <c r="H39" s="28">
        <v>39409</v>
      </c>
      <c r="I39" s="28" t="s">
        <v>10</v>
      </c>
      <c r="J39" s="20" t="s">
        <v>42</v>
      </c>
      <c r="K39" s="19"/>
      <c r="L39" s="27"/>
      <c r="M39" s="27">
        <v>0</v>
      </c>
      <c r="N39" s="18">
        <v>7.5</v>
      </c>
      <c r="O39" s="18">
        <v>7.5</v>
      </c>
      <c r="P39" s="30">
        <v>0</v>
      </c>
      <c r="Q39" s="26">
        <v>0</v>
      </c>
      <c r="R39" s="25">
        <v>0</v>
      </c>
      <c r="S39" s="24">
        <v>7.5</v>
      </c>
      <c r="T39" s="18"/>
      <c r="U39" s="17"/>
      <c r="V39" s="17">
        <v>0</v>
      </c>
      <c r="W39" s="17">
        <v>7.5</v>
      </c>
      <c r="X39" s="17">
        <v>7.5</v>
      </c>
      <c r="Y39" s="17">
        <v>0</v>
      </c>
      <c r="Z39" s="17">
        <v>0</v>
      </c>
      <c r="AA39" s="17">
        <v>0</v>
      </c>
      <c r="AB39" s="17">
        <v>7.5</v>
      </c>
      <c r="AC39" s="16" t="s">
        <v>17</v>
      </c>
      <c r="AD39" s="15"/>
      <c r="AE39" s="15"/>
      <c r="AF39" s="14" t="s">
        <v>17</v>
      </c>
      <c r="AG39" s="13">
        <v>0</v>
      </c>
      <c r="AH39" s="13">
        <v>0</v>
      </c>
      <c r="AI39" s="12">
        <v>0</v>
      </c>
      <c r="AJ39" s="12">
        <v>0</v>
      </c>
      <c r="AK39" s="12">
        <v>0</v>
      </c>
      <c r="AL39" s="12">
        <v>0</v>
      </c>
      <c r="AM39" s="12">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x14ac:dyDescent="0.25">
      <c r="A40" s="23">
        <v>2014</v>
      </c>
      <c r="B40" s="23">
        <v>1711</v>
      </c>
      <c r="C40" s="23" t="s">
        <v>61</v>
      </c>
      <c r="D40" s="23">
        <v>26522</v>
      </c>
      <c r="E40" s="23" t="s">
        <v>13</v>
      </c>
      <c r="F40" s="23" t="s">
        <v>28</v>
      </c>
      <c r="G40" s="22" t="s">
        <v>27</v>
      </c>
      <c r="H40" s="29">
        <v>39513</v>
      </c>
      <c r="I40" s="28">
        <v>41460</v>
      </c>
      <c r="J40" s="20" t="s">
        <v>47</v>
      </c>
      <c r="K40" s="19"/>
      <c r="L40" s="27"/>
      <c r="M40" s="27">
        <v>90</v>
      </c>
      <c r="N40" s="18">
        <v>0</v>
      </c>
      <c r="O40" s="18">
        <v>90</v>
      </c>
      <c r="P40" s="26">
        <v>127.7</v>
      </c>
      <c r="Q40" s="26">
        <v>78.2</v>
      </c>
      <c r="R40" s="25">
        <v>0</v>
      </c>
      <c r="S40" s="24">
        <v>295.89999999999998</v>
      </c>
      <c r="T40" s="18"/>
      <c r="U40" s="17"/>
      <c r="V40" s="17">
        <v>95.98</v>
      </c>
      <c r="W40" s="17">
        <v>0</v>
      </c>
      <c r="X40" s="17">
        <v>95.98</v>
      </c>
      <c r="Y40" s="17">
        <v>504.36999999999995</v>
      </c>
      <c r="Z40" s="17">
        <v>209.71</v>
      </c>
      <c r="AA40" s="17">
        <v>0</v>
      </c>
      <c r="AB40" s="17">
        <v>810.06</v>
      </c>
      <c r="AC40" s="16" t="s">
        <v>6</v>
      </c>
      <c r="AD40" s="15" t="s">
        <v>63</v>
      </c>
      <c r="AE40" s="15" t="s">
        <v>62</v>
      </c>
      <c r="AF40" s="14" t="s">
        <v>6</v>
      </c>
      <c r="AG40" s="13">
        <v>0</v>
      </c>
      <c r="AH40" s="13">
        <v>0</v>
      </c>
      <c r="AI40" s="12">
        <v>0</v>
      </c>
      <c r="AJ40" s="12">
        <v>0</v>
      </c>
      <c r="AK40" s="12">
        <v>0</v>
      </c>
      <c r="AL40" s="12">
        <v>0</v>
      </c>
      <c r="AM40" s="12">
        <v>0</v>
      </c>
      <c r="AN40" s="11">
        <v>0</v>
      </c>
      <c r="AO40" s="11">
        <v>0</v>
      </c>
      <c r="AP40" s="11">
        <v>0</v>
      </c>
      <c r="AQ40" s="11">
        <v>275369</v>
      </c>
      <c r="AR40" s="11">
        <v>0</v>
      </c>
      <c r="AS40" s="11">
        <v>66</v>
      </c>
      <c r="AT40" s="11">
        <v>66</v>
      </c>
      <c r="AU40" s="11">
        <v>0</v>
      </c>
      <c r="AV40" s="11">
        <v>0</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x14ac:dyDescent="0.25">
      <c r="A41" s="23">
        <v>2014</v>
      </c>
      <c r="B41" s="23">
        <v>2413</v>
      </c>
      <c r="C41" s="23" t="s">
        <v>61</v>
      </c>
      <c r="D41" s="23">
        <v>26523</v>
      </c>
      <c r="E41" s="23" t="s">
        <v>13</v>
      </c>
      <c r="F41" s="23" t="s">
        <v>28</v>
      </c>
      <c r="G41" s="22" t="s">
        <v>27</v>
      </c>
      <c r="H41" s="29">
        <v>39513</v>
      </c>
      <c r="I41" s="28">
        <v>41460</v>
      </c>
      <c r="J41" s="20" t="s">
        <v>42</v>
      </c>
      <c r="K41" s="19"/>
      <c r="L41" s="27"/>
      <c r="M41" s="27">
        <v>0</v>
      </c>
      <c r="N41" s="18">
        <v>90</v>
      </c>
      <c r="O41" s="18">
        <v>90</v>
      </c>
      <c r="P41" s="26">
        <v>0</v>
      </c>
      <c r="Q41" s="26">
        <v>0</v>
      </c>
      <c r="R41" s="25">
        <v>0</v>
      </c>
      <c r="S41" s="24">
        <v>90</v>
      </c>
      <c r="T41" s="18"/>
      <c r="U41" s="17"/>
      <c r="V41" s="17">
        <v>0</v>
      </c>
      <c r="W41" s="17">
        <v>96.4</v>
      </c>
      <c r="X41" s="17">
        <v>96.4</v>
      </c>
      <c r="Y41" s="17">
        <v>0</v>
      </c>
      <c r="Z41" s="17">
        <v>0</v>
      </c>
      <c r="AA41" s="17">
        <v>0</v>
      </c>
      <c r="AB41" s="17">
        <v>96.4</v>
      </c>
      <c r="AC41" s="16" t="s">
        <v>6</v>
      </c>
      <c r="AD41" s="15"/>
      <c r="AE41" s="15"/>
      <c r="AF41" s="14" t="s">
        <v>6</v>
      </c>
      <c r="AG41" s="13">
        <v>0</v>
      </c>
      <c r="AH41" s="13">
        <v>0</v>
      </c>
      <c r="AI41" s="12">
        <v>0</v>
      </c>
      <c r="AJ41" s="12">
        <v>0</v>
      </c>
      <c r="AK41" s="12">
        <v>0</v>
      </c>
      <c r="AL41" s="12">
        <v>0</v>
      </c>
      <c r="AM41" s="12">
        <v>0</v>
      </c>
      <c r="AN41" s="11">
        <v>0</v>
      </c>
      <c r="AO41" s="11">
        <v>0</v>
      </c>
      <c r="AP41" s="11">
        <v>0</v>
      </c>
      <c r="AQ41" s="11">
        <v>275369</v>
      </c>
      <c r="AR41" s="11">
        <v>0</v>
      </c>
      <c r="AS41" s="11">
        <v>66</v>
      </c>
      <c r="AT41" s="11">
        <v>66</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0</v>
      </c>
      <c r="BY41" s="11">
        <v>0</v>
      </c>
    </row>
    <row r="42" spans="1:77" x14ac:dyDescent="0.25">
      <c r="A42" s="23">
        <v>2015</v>
      </c>
      <c r="B42" s="23">
        <v>1841</v>
      </c>
      <c r="C42" s="23" t="s">
        <v>60</v>
      </c>
      <c r="D42" s="23" t="s">
        <v>59</v>
      </c>
      <c r="E42" s="23" t="s">
        <v>13</v>
      </c>
      <c r="F42" s="23" t="s">
        <v>28</v>
      </c>
      <c r="G42" s="22" t="s">
        <v>27</v>
      </c>
      <c r="H42" s="29">
        <v>37161</v>
      </c>
      <c r="I42" s="28">
        <v>40133</v>
      </c>
      <c r="J42" s="20" t="s">
        <v>47</v>
      </c>
      <c r="K42" s="19"/>
      <c r="L42" s="27"/>
      <c r="M42" s="27">
        <v>10.074999999999999</v>
      </c>
      <c r="N42" s="18">
        <v>0</v>
      </c>
      <c r="O42" s="18">
        <v>10.074999999999999</v>
      </c>
      <c r="P42" s="26">
        <v>0</v>
      </c>
      <c r="Q42" s="26">
        <v>4.4000000000000004</v>
      </c>
      <c r="R42" s="25">
        <v>0</v>
      </c>
      <c r="S42" s="24">
        <v>14.475</v>
      </c>
      <c r="T42" s="18"/>
      <c r="U42" s="17"/>
      <c r="V42" s="17">
        <v>8.7230000000000008</v>
      </c>
      <c r="W42" s="17">
        <v>0</v>
      </c>
      <c r="X42" s="17">
        <v>8.7230000000000008</v>
      </c>
      <c r="Y42" s="17">
        <v>0</v>
      </c>
      <c r="Z42" s="17">
        <v>3.3</v>
      </c>
      <c r="AA42" s="17">
        <v>0</v>
      </c>
      <c r="AB42" s="17">
        <v>12.023</v>
      </c>
      <c r="AC42" s="16" t="s">
        <v>17</v>
      </c>
      <c r="AD42" s="15"/>
      <c r="AE42" s="15"/>
      <c r="AF42" s="14" t="s">
        <v>17</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x14ac:dyDescent="0.25">
      <c r="A43" s="23">
        <v>2015</v>
      </c>
      <c r="B43" s="23">
        <v>2319</v>
      </c>
      <c r="C43" s="23" t="s">
        <v>58</v>
      </c>
      <c r="D43" s="23" t="s">
        <v>57</v>
      </c>
      <c r="E43" s="23" t="s">
        <v>13</v>
      </c>
      <c r="F43" s="23" t="s">
        <v>28</v>
      </c>
      <c r="G43" s="22" t="s">
        <v>27</v>
      </c>
      <c r="H43" s="29">
        <v>39140</v>
      </c>
      <c r="I43" s="28">
        <v>41474</v>
      </c>
      <c r="J43" s="20" t="s">
        <v>42</v>
      </c>
      <c r="K43" s="19"/>
      <c r="L43" s="27"/>
      <c r="M43" s="27">
        <v>0</v>
      </c>
      <c r="N43" s="18">
        <v>300</v>
      </c>
      <c r="O43" s="18">
        <v>300</v>
      </c>
      <c r="P43" s="26">
        <v>0</v>
      </c>
      <c r="Q43" s="26">
        <v>180</v>
      </c>
      <c r="R43" s="25">
        <v>301</v>
      </c>
      <c r="S43" s="24">
        <v>781</v>
      </c>
      <c r="T43" s="18"/>
      <c r="U43" s="17"/>
      <c r="V43" s="17">
        <v>0</v>
      </c>
      <c r="W43" s="17">
        <v>300</v>
      </c>
      <c r="X43" s="17">
        <v>300</v>
      </c>
      <c r="Y43" s="17">
        <v>0</v>
      </c>
      <c r="Z43" s="17">
        <v>120.99</v>
      </c>
      <c r="AA43" s="17">
        <v>500</v>
      </c>
      <c r="AB43" s="17">
        <v>920.99</v>
      </c>
      <c r="AC43" s="16" t="s">
        <v>17</v>
      </c>
      <c r="AD43" s="15"/>
      <c r="AE43" s="15"/>
      <c r="AF43" s="14" t="s">
        <v>17</v>
      </c>
      <c r="AG43" s="13">
        <v>0</v>
      </c>
      <c r="AH43" s="13">
        <v>0</v>
      </c>
      <c r="AI43" s="12">
        <v>0</v>
      </c>
      <c r="AJ43" s="12">
        <v>0</v>
      </c>
      <c r="AK43" s="12">
        <v>0</v>
      </c>
      <c r="AL43" s="12">
        <v>0</v>
      </c>
      <c r="AM43" s="12">
        <v>0</v>
      </c>
      <c r="AN43" s="11">
        <v>0</v>
      </c>
      <c r="AO43" s="11">
        <v>0</v>
      </c>
      <c r="AP43" s="11">
        <v>0</v>
      </c>
      <c r="AQ43" s="11">
        <v>0</v>
      </c>
      <c r="AR43" s="11">
        <v>0</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x14ac:dyDescent="0.25">
      <c r="A44" s="23">
        <v>2016</v>
      </c>
      <c r="B44" s="23" t="s">
        <v>56</v>
      </c>
      <c r="C44" s="23" t="s">
        <v>55</v>
      </c>
      <c r="D44" s="23" t="s">
        <v>54</v>
      </c>
      <c r="E44" s="23" t="s">
        <v>13</v>
      </c>
      <c r="F44" s="23" t="s">
        <v>53</v>
      </c>
      <c r="G44" s="22" t="s">
        <v>27</v>
      </c>
      <c r="H44" s="29">
        <v>39412</v>
      </c>
      <c r="I44" s="28">
        <v>42354</v>
      </c>
      <c r="J44" s="20" t="s">
        <v>47</v>
      </c>
      <c r="K44" s="19"/>
      <c r="L44" s="27"/>
      <c r="M44" s="27">
        <v>80</v>
      </c>
      <c r="N44" s="18">
        <v>0</v>
      </c>
      <c r="O44" s="18">
        <v>80</v>
      </c>
      <c r="P44" s="26">
        <v>0</v>
      </c>
      <c r="Q44" s="26">
        <v>25.3</v>
      </c>
      <c r="R44" s="25">
        <v>0</v>
      </c>
      <c r="S44" s="24">
        <v>105.3</v>
      </c>
      <c r="T44" s="18"/>
      <c r="U44" s="17"/>
      <c r="V44" s="17">
        <v>78.769000000000005</v>
      </c>
      <c r="W44" s="17">
        <v>0</v>
      </c>
      <c r="X44" s="17">
        <v>78.769000000000005</v>
      </c>
      <c r="Y44" s="17">
        <v>0</v>
      </c>
      <c r="Z44" s="17">
        <v>15.93</v>
      </c>
      <c r="AA44" s="17">
        <v>0</v>
      </c>
      <c r="AB44" s="17">
        <v>94.699000000000012</v>
      </c>
      <c r="AC44" s="16" t="s">
        <v>17</v>
      </c>
      <c r="AD44" s="15"/>
      <c r="AE44" s="15"/>
      <c r="AF44" s="14" t="s">
        <v>6</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0</v>
      </c>
      <c r="BE44" s="11">
        <v>0</v>
      </c>
      <c r="BF44" s="11">
        <v>0</v>
      </c>
      <c r="BG44" s="11">
        <v>0</v>
      </c>
      <c r="BH44" s="11">
        <v>0</v>
      </c>
      <c r="BI44" s="11">
        <v>0</v>
      </c>
      <c r="BJ44" s="11">
        <v>0</v>
      </c>
      <c r="BK44" s="11">
        <v>0</v>
      </c>
      <c r="BL44" s="11">
        <v>0</v>
      </c>
      <c r="BM44" s="11">
        <v>79980</v>
      </c>
      <c r="BN44" s="11">
        <v>40933.764000000003</v>
      </c>
      <c r="BO44" s="11">
        <v>39046.236000000004</v>
      </c>
      <c r="BP44" s="11">
        <v>0</v>
      </c>
      <c r="BQ44" s="11">
        <v>0</v>
      </c>
      <c r="BR44" s="11">
        <v>0</v>
      </c>
      <c r="BS44" s="11">
        <v>0</v>
      </c>
      <c r="BT44" s="11">
        <v>19405</v>
      </c>
      <c r="BU44" s="11">
        <v>13583.5</v>
      </c>
      <c r="BV44" s="11">
        <v>5821.5</v>
      </c>
      <c r="BW44" s="11">
        <v>0</v>
      </c>
      <c r="BX44" s="11">
        <v>0</v>
      </c>
      <c r="BY44" s="11">
        <v>0</v>
      </c>
    </row>
    <row r="45" spans="1:77" x14ac:dyDescent="0.25">
      <c r="A45" s="23">
        <v>2016</v>
      </c>
      <c r="B45" s="23">
        <v>2546</v>
      </c>
      <c r="C45" s="23" t="s">
        <v>52</v>
      </c>
      <c r="D45" s="23" t="s">
        <v>51</v>
      </c>
      <c r="E45" s="23" t="s">
        <v>13</v>
      </c>
      <c r="F45" s="23" t="s">
        <v>43</v>
      </c>
      <c r="G45" s="22" t="s">
        <v>27</v>
      </c>
      <c r="H45" s="29">
        <v>40072</v>
      </c>
      <c r="I45" s="28">
        <v>41912</v>
      </c>
      <c r="J45" s="20" t="s">
        <v>47</v>
      </c>
      <c r="K45" s="19"/>
      <c r="L45" s="27"/>
      <c r="M45" s="27">
        <v>70</v>
      </c>
      <c r="N45" s="18">
        <v>0</v>
      </c>
      <c r="O45" s="18">
        <v>70</v>
      </c>
      <c r="P45" s="26">
        <v>0</v>
      </c>
      <c r="Q45" s="26">
        <v>8</v>
      </c>
      <c r="R45" s="25">
        <v>0</v>
      </c>
      <c r="S45" s="24">
        <v>78</v>
      </c>
      <c r="T45" s="18"/>
      <c r="U45" s="17"/>
      <c r="V45" s="17">
        <v>65.266999999999996</v>
      </c>
      <c r="W45" s="17">
        <v>0</v>
      </c>
      <c r="X45" s="17">
        <v>65.266999999999996</v>
      </c>
      <c r="Y45" s="17">
        <v>0</v>
      </c>
      <c r="Z45" s="17">
        <v>8.06</v>
      </c>
      <c r="AA45" s="17">
        <v>0</v>
      </c>
      <c r="AB45" s="17">
        <v>73.326999999999998</v>
      </c>
      <c r="AC45" s="16" t="s">
        <v>17</v>
      </c>
      <c r="AD45" s="15"/>
      <c r="AE45" s="15"/>
      <c r="AF45" s="14" t="s">
        <v>6</v>
      </c>
      <c r="AG45" s="13">
        <v>0</v>
      </c>
      <c r="AH45" s="13">
        <v>0</v>
      </c>
      <c r="AI45" s="12">
        <v>0</v>
      </c>
      <c r="AJ45" s="12">
        <v>0</v>
      </c>
      <c r="AK45" s="12">
        <v>0</v>
      </c>
      <c r="AL45" s="12">
        <v>0</v>
      </c>
      <c r="AM45" s="12">
        <v>0</v>
      </c>
      <c r="AN45" s="11">
        <v>0</v>
      </c>
      <c r="AO45" s="11">
        <v>0</v>
      </c>
      <c r="AP45" s="11">
        <v>0</v>
      </c>
      <c r="AQ45" s="11">
        <v>500603</v>
      </c>
      <c r="AR45" s="11">
        <v>0</v>
      </c>
      <c r="AS45" s="11">
        <v>385.4</v>
      </c>
      <c r="AT45" s="11">
        <v>0</v>
      </c>
      <c r="AU45" s="11">
        <v>385.4</v>
      </c>
      <c r="AV45" s="11">
        <v>354.56799999999998</v>
      </c>
      <c r="AW45" s="11">
        <v>30.831999999999997</v>
      </c>
      <c r="AX45" s="11">
        <v>0</v>
      </c>
      <c r="AY45" s="11">
        <v>0</v>
      </c>
      <c r="AZ45" s="11">
        <v>0</v>
      </c>
      <c r="BA45" s="11">
        <v>0</v>
      </c>
      <c r="BB45" s="11">
        <v>0</v>
      </c>
      <c r="BC45" s="11">
        <v>0</v>
      </c>
      <c r="BD45" s="11">
        <v>0</v>
      </c>
      <c r="BE45" s="11">
        <v>0</v>
      </c>
      <c r="BF45" s="11">
        <v>0</v>
      </c>
      <c r="BG45" s="11">
        <v>2300</v>
      </c>
      <c r="BH45" s="11">
        <v>3000</v>
      </c>
      <c r="BI45" s="11">
        <v>0</v>
      </c>
      <c r="BJ45" s="11">
        <v>0</v>
      </c>
      <c r="BK45" s="11">
        <v>0</v>
      </c>
      <c r="BL45" s="11">
        <v>0</v>
      </c>
      <c r="BM45" s="11">
        <v>0</v>
      </c>
      <c r="BN45" s="11">
        <v>0</v>
      </c>
      <c r="BO45" s="11">
        <v>0</v>
      </c>
      <c r="BP45" s="11">
        <v>0</v>
      </c>
      <c r="BQ45" s="11">
        <v>0</v>
      </c>
      <c r="BR45" s="11">
        <v>0</v>
      </c>
      <c r="BS45" s="11">
        <v>0</v>
      </c>
      <c r="BT45" s="11">
        <v>0</v>
      </c>
      <c r="BU45" s="11">
        <v>0</v>
      </c>
      <c r="BV45" s="11">
        <v>0</v>
      </c>
      <c r="BW45" s="11">
        <v>0</v>
      </c>
      <c r="BX45" s="11">
        <v>0</v>
      </c>
      <c r="BY45" s="11">
        <v>0</v>
      </c>
    </row>
    <row r="46" spans="1:77" x14ac:dyDescent="0.25">
      <c r="A46" s="23">
        <v>2016</v>
      </c>
      <c r="B46" s="23">
        <v>2201</v>
      </c>
      <c r="C46" s="23" t="s">
        <v>50</v>
      </c>
      <c r="D46" s="23" t="s">
        <v>49</v>
      </c>
      <c r="E46" s="23" t="s">
        <v>13</v>
      </c>
      <c r="F46" s="23" t="s">
        <v>43</v>
      </c>
      <c r="G46" s="22" t="s">
        <v>27</v>
      </c>
      <c r="H46" s="29">
        <v>38680</v>
      </c>
      <c r="I46" s="28">
        <v>41304</v>
      </c>
      <c r="J46" s="20" t="s">
        <v>47</v>
      </c>
      <c r="K46" s="19"/>
      <c r="L46" s="27"/>
      <c r="M46" s="27">
        <v>50</v>
      </c>
      <c r="N46" s="18">
        <v>0</v>
      </c>
      <c r="O46" s="18">
        <v>50</v>
      </c>
      <c r="P46" s="26">
        <v>0</v>
      </c>
      <c r="Q46" s="26">
        <v>16.7</v>
      </c>
      <c r="R46" s="25">
        <v>0</v>
      </c>
      <c r="S46" s="24">
        <v>66.7</v>
      </c>
      <c r="T46" s="18"/>
      <c r="U46" s="17"/>
      <c r="V46" s="17">
        <v>39.698</v>
      </c>
      <c r="W46" s="17">
        <v>0</v>
      </c>
      <c r="X46" s="17">
        <v>39.698</v>
      </c>
      <c r="Y46" s="17">
        <v>0</v>
      </c>
      <c r="Z46" s="17">
        <v>17.100000000000001</v>
      </c>
      <c r="AA46" s="17">
        <v>0</v>
      </c>
      <c r="AB46" s="17">
        <v>56.798000000000002</v>
      </c>
      <c r="AC46" s="16" t="s">
        <v>17</v>
      </c>
      <c r="AD46" s="15"/>
      <c r="AE46" s="15"/>
      <c r="AF46" s="14" t="s">
        <v>6</v>
      </c>
      <c r="AG46" s="13">
        <v>0</v>
      </c>
      <c r="AH46" s="13">
        <v>0</v>
      </c>
      <c r="AI46" s="12">
        <v>0</v>
      </c>
      <c r="AJ46" s="12">
        <v>0</v>
      </c>
      <c r="AK46" s="12">
        <v>0</v>
      </c>
      <c r="AL46" s="12">
        <v>0</v>
      </c>
      <c r="AM46" s="12">
        <v>0</v>
      </c>
      <c r="AN46" s="11">
        <v>0</v>
      </c>
      <c r="AO46" s="11">
        <v>0</v>
      </c>
      <c r="AP46" s="11">
        <v>0</v>
      </c>
      <c r="AQ46" s="11">
        <v>0</v>
      </c>
      <c r="AR46" s="11">
        <v>0</v>
      </c>
      <c r="AS46" s="11">
        <v>230</v>
      </c>
      <c r="AT46" s="11">
        <v>0</v>
      </c>
      <c r="AU46" s="11">
        <v>230</v>
      </c>
      <c r="AV46" s="11">
        <v>0</v>
      </c>
      <c r="AW46" s="11">
        <v>230</v>
      </c>
      <c r="AX46" s="11">
        <v>0</v>
      </c>
      <c r="AY46" s="11">
        <v>0</v>
      </c>
      <c r="AZ46" s="11">
        <v>0</v>
      </c>
      <c r="BA46" s="11">
        <v>5142</v>
      </c>
      <c r="BB46" s="11">
        <v>0</v>
      </c>
      <c r="BC46" s="11">
        <v>5142</v>
      </c>
      <c r="BD46" s="11">
        <v>1461</v>
      </c>
      <c r="BE46" s="11">
        <v>0</v>
      </c>
      <c r="BF46" s="11">
        <v>0</v>
      </c>
      <c r="BG46" s="11">
        <v>50</v>
      </c>
      <c r="BH46" s="11">
        <v>30100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x14ac:dyDescent="0.25">
      <c r="A47" s="23">
        <v>2016</v>
      </c>
      <c r="B47" s="23" t="s">
        <v>48</v>
      </c>
      <c r="C47" s="23" t="s">
        <v>45</v>
      </c>
      <c r="D47" s="23" t="s">
        <v>44</v>
      </c>
      <c r="E47" s="23" t="s">
        <v>13</v>
      </c>
      <c r="F47" s="23" t="s">
        <v>43</v>
      </c>
      <c r="G47" s="22" t="s">
        <v>27</v>
      </c>
      <c r="H47" s="29">
        <v>37637</v>
      </c>
      <c r="I47" s="28">
        <v>42004</v>
      </c>
      <c r="J47" s="20" t="s">
        <v>47</v>
      </c>
      <c r="K47" s="19"/>
      <c r="L47" s="27"/>
      <c r="M47" s="27">
        <v>120.092</v>
      </c>
      <c r="N47" s="18">
        <v>0</v>
      </c>
      <c r="O47" s="18">
        <v>120.092</v>
      </c>
      <c r="P47" s="26">
        <v>0</v>
      </c>
      <c r="Q47" s="26">
        <v>118.5</v>
      </c>
      <c r="R47" s="25">
        <v>3.04</v>
      </c>
      <c r="S47" s="24">
        <v>241.63199999999998</v>
      </c>
      <c r="T47" s="18"/>
      <c r="U47" s="17"/>
      <c r="V47" s="17">
        <v>129.03699999999998</v>
      </c>
      <c r="W47" s="17">
        <v>0</v>
      </c>
      <c r="X47" s="17">
        <v>129.03699999999998</v>
      </c>
      <c r="Y47" s="17">
        <v>0</v>
      </c>
      <c r="Z47" s="17">
        <v>107.34</v>
      </c>
      <c r="AA47" s="17">
        <v>3.1</v>
      </c>
      <c r="AB47" s="17">
        <v>239.47699999999998</v>
      </c>
      <c r="AC47" s="16" t="s">
        <v>17</v>
      </c>
      <c r="AD47" s="15"/>
      <c r="AE47" s="15"/>
      <c r="AF47" s="14" t="s">
        <v>6</v>
      </c>
      <c r="AG47" s="13">
        <v>0</v>
      </c>
      <c r="AH47" s="13">
        <v>0</v>
      </c>
      <c r="AI47" s="12">
        <v>0</v>
      </c>
      <c r="AJ47" s="12">
        <v>0</v>
      </c>
      <c r="AK47" s="12">
        <v>0</v>
      </c>
      <c r="AL47" s="12">
        <v>0</v>
      </c>
      <c r="AM47" s="12">
        <v>0</v>
      </c>
      <c r="AN47" s="11">
        <v>0</v>
      </c>
      <c r="AO47" s="11">
        <v>0</v>
      </c>
      <c r="AP47" s="11">
        <v>0</v>
      </c>
      <c r="AQ47" s="11">
        <v>0</v>
      </c>
      <c r="AR47" s="11">
        <v>0</v>
      </c>
      <c r="AS47" s="11">
        <v>0</v>
      </c>
      <c r="AT47" s="11">
        <v>0</v>
      </c>
      <c r="AU47" s="11">
        <v>0</v>
      </c>
      <c r="AV47" s="11">
        <v>0</v>
      </c>
      <c r="AW47" s="11">
        <v>0</v>
      </c>
      <c r="AX47" s="11">
        <v>0</v>
      </c>
      <c r="AY47" s="11">
        <v>0</v>
      </c>
      <c r="AZ47" s="11">
        <v>0</v>
      </c>
      <c r="BA47" s="11">
        <v>113307.51302487667</v>
      </c>
      <c r="BB47" s="11">
        <v>56223.67770072112</v>
      </c>
      <c r="BC47" s="11">
        <v>57083.835324155545</v>
      </c>
      <c r="BD47" s="11">
        <v>20047.193306421006</v>
      </c>
      <c r="BE47" s="11">
        <v>311.65131283856056</v>
      </c>
      <c r="BF47" s="11">
        <v>711.45542559431397</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x14ac:dyDescent="0.25">
      <c r="A48" s="23">
        <v>2016</v>
      </c>
      <c r="B48" s="23" t="s">
        <v>46</v>
      </c>
      <c r="C48" s="23" t="s">
        <v>45</v>
      </c>
      <c r="D48" s="23" t="s">
        <v>44</v>
      </c>
      <c r="E48" s="23" t="s">
        <v>13</v>
      </c>
      <c r="F48" s="23" t="s">
        <v>43</v>
      </c>
      <c r="G48" s="22" t="s">
        <v>27</v>
      </c>
      <c r="H48" s="29">
        <v>37637</v>
      </c>
      <c r="I48" s="28">
        <v>42004</v>
      </c>
      <c r="J48" s="20" t="s">
        <v>42</v>
      </c>
      <c r="K48" s="19"/>
      <c r="L48" s="27"/>
      <c r="M48" s="27">
        <v>0</v>
      </c>
      <c r="N48" s="18">
        <v>17.8</v>
      </c>
      <c r="O48" s="18">
        <v>17.8</v>
      </c>
      <c r="P48" s="26">
        <v>0</v>
      </c>
      <c r="Q48" s="26">
        <v>0</v>
      </c>
      <c r="R48" s="25">
        <v>0</v>
      </c>
      <c r="S48" s="24">
        <v>17.8</v>
      </c>
      <c r="T48" s="18"/>
      <c r="U48" s="17"/>
      <c r="V48" s="17">
        <v>0</v>
      </c>
      <c r="W48" s="17">
        <v>15.878</v>
      </c>
      <c r="X48" s="17">
        <v>15.878</v>
      </c>
      <c r="Y48" s="17">
        <v>0</v>
      </c>
      <c r="Z48" s="17">
        <v>0</v>
      </c>
      <c r="AA48" s="17">
        <v>0</v>
      </c>
      <c r="AB48" s="17">
        <v>15.878</v>
      </c>
      <c r="AC48" s="16" t="s">
        <v>17</v>
      </c>
      <c r="AD48" s="15"/>
      <c r="AE48" s="15"/>
      <c r="AF48" s="14" t="s">
        <v>6</v>
      </c>
      <c r="AG48" s="13">
        <v>0</v>
      </c>
      <c r="AH48" s="13">
        <v>0</v>
      </c>
      <c r="AI48" s="12">
        <v>0</v>
      </c>
      <c r="AJ48" s="12">
        <v>0</v>
      </c>
      <c r="AK48" s="12">
        <v>0</v>
      </c>
      <c r="AL48" s="12">
        <v>0</v>
      </c>
      <c r="AM48" s="12">
        <v>0</v>
      </c>
      <c r="AN48" s="11">
        <v>0</v>
      </c>
      <c r="AO48" s="11">
        <v>0</v>
      </c>
      <c r="AP48" s="11">
        <v>0</v>
      </c>
      <c r="AQ48" s="11">
        <v>0</v>
      </c>
      <c r="AR48" s="11">
        <v>0</v>
      </c>
      <c r="AS48" s="11">
        <v>0</v>
      </c>
      <c r="AT48" s="11">
        <v>0</v>
      </c>
      <c r="AU48" s="11">
        <v>0</v>
      </c>
      <c r="AV48" s="11">
        <v>0</v>
      </c>
      <c r="AW48" s="11">
        <v>0</v>
      </c>
      <c r="AX48" s="11">
        <v>0</v>
      </c>
      <c r="AY48" s="11">
        <v>0</v>
      </c>
      <c r="AZ48" s="11">
        <v>0</v>
      </c>
      <c r="BA48" s="11">
        <v>13942.486975123353</v>
      </c>
      <c r="BB48" s="11">
        <v>6918.3222992788897</v>
      </c>
      <c r="BC48" s="11">
        <v>7024.1646758444631</v>
      </c>
      <c r="BD48" s="11">
        <v>2466.8066935789952</v>
      </c>
      <c r="BE48" s="11">
        <v>38.348687161439479</v>
      </c>
      <c r="BF48" s="11">
        <v>87.54457440568612</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2017</v>
      </c>
      <c r="B49" s="23" t="s">
        <v>41</v>
      </c>
      <c r="C49" s="23" t="s">
        <v>40</v>
      </c>
      <c r="D49" s="23" t="s">
        <v>39</v>
      </c>
      <c r="E49" s="23" t="s">
        <v>13</v>
      </c>
      <c r="F49" s="23" t="s">
        <v>38</v>
      </c>
      <c r="G49" s="22" t="s">
        <v>27</v>
      </c>
      <c r="H49" s="21">
        <v>40283</v>
      </c>
      <c r="I49" s="21">
        <v>41912</v>
      </c>
      <c r="J49" s="20" t="s">
        <v>9</v>
      </c>
      <c r="K49" s="19">
        <v>0</v>
      </c>
      <c r="L49" s="18">
        <v>0</v>
      </c>
      <c r="M49" s="18">
        <v>0</v>
      </c>
      <c r="N49" s="18">
        <v>150</v>
      </c>
      <c r="O49" s="18">
        <v>150</v>
      </c>
      <c r="P49" s="18">
        <v>1.5</v>
      </c>
      <c r="Q49" s="18">
        <v>18.239999999999998</v>
      </c>
      <c r="R49" s="18">
        <v>0</v>
      </c>
      <c r="S49" s="18">
        <v>169.74</v>
      </c>
      <c r="T49" s="18">
        <v>0</v>
      </c>
      <c r="U49" s="17">
        <v>0</v>
      </c>
      <c r="V49" s="17">
        <v>0</v>
      </c>
      <c r="W49" s="17">
        <v>138.172</v>
      </c>
      <c r="X49" s="17">
        <v>138.172</v>
      </c>
      <c r="Y49" s="17">
        <v>1.403</v>
      </c>
      <c r="Z49" s="17">
        <v>12.69</v>
      </c>
      <c r="AA49" s="17">
        <v>0</v>
      </c>
      <c r="AB49" s="17">
        <v>152.26499999999999</v>
      </c>
      <c r="AC49" s="16" t="s">
        <v>6</v>
      </c>
      <c r="AD49" s="15" t="s">
        <v>37</v>
      </c>
      <c r="AE49" s="15"/>
      <c r="AF49" s="14" t="s">
        <v>6</v>
      </c>
      <c r="AG49" s="13">
        <v>0</v>
      </c>
      <c r="AH49" s="13">
        <v>0</v>
      </c>
      <c r="AI49" s="12">
        <v>0</v>
      </c>
      <c r="AJ49" s="12">
        <v>0</v>
      </c>
      <c r="AK49" s="12">
        <v>0</v>
      </c>
      <c r="AL49" s="12">
        <v>0</v>
      </c>
      <c r="AM49" s="12">
        <v>0</v>
      </c>
      <c r="AN49" s="11">
        <v>0</v>
      </c>
      <c r="AO49" s="11">
        <v>67.2</v>
      </c>
      <c r="AP49" s="11">
        <v>0</v>
      </c>
      <c r="AQ49" s="11">
        <v>500603</v>
      </c>
      <c r="AR49" s="11">
        <v>0</v>
      </c>
      <c r="AS49" s="11">
        <v>385.4</v>
      </c>
      <c r="AT49" s="11">
        <v>0</v>
      </c>
      <c r="AU49" s="11">
        <v>385</v>
      </c>
      <c r="AV49" s="11">
        <v>385</v>
      </c>
      <c r="AW49" s="11">
        <v>0</v>
      </c>
      <c r="AX49" s="11">
        <v>0</v>
      </c>
      <c r="AY49" s="11">
        <v>0</v>
      </c>
      <c r="AZ49" s="11">
        <v>0</v>
      </c>
      <c r="BA49" s="11">
        <v>33000</v>
      </c>
      <c r="BB49" s="11">
        <v>0</v>
      </c>
      <c r="BC49" s="11">
        <v>33000</v>
      </c>
      <c r="BD49" s="11">
        <v>0</v>
      </c>
      <c r="BE49" s="11">
        <v>0</v>
      </c>
      <c r="BF49" s="11">
        <v>0</v>
      </c>
      <c r="BG49" s="11">
        <v>19916</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x14ac:dyDescent="0.25">
      <c r="A50" s="23">
        <v>2018</v>
      </c>
      <c r="B50" s="23" t="s">
        <v>36</v>
      </c>
      <c r="C50" s="23" t="s">
        <v>35</v>
      </c>
      <c r="D50" s="23" t="s">
        <v>34</v>
      </c>
      <c r="E50" s="23" t="s">
        <v>13</v>
      </c>
      <c r="F50" s="23" t="s">
        <v>28</v>
      </c>
      <c r="G50" s="22" t="s">
        <v>27</v>
      </c>
      <c r="H50" s="21">
        <v>38701</v>
      </c>
      <c r="I50" s="21">
        <v>42989</v>
      </c>
      <c r="J50" s="20" t="s">
        <v>9</v>
      </c>
      <c r="K50" s="19">
        <v>0</v>
      </c>
      <c r="L50" s="18">
        <v>0</v>
      </c>
      <c r="M50" s="18">
        <v>0</v>
      </c>
      <c r="N50" s="18">
        <v>235</v>
      </c>
      <c r="O50" s="18">
        <v>235</v>
      </c>
      <c r="P50" s="18">
        <v>8</v>
      </c>
      <c r="Q50" s="18">
        <v>78.599999999999994</v>
      </c>
      <c r="R50" s="18">
        <v>0</v>
      </c>
      <c r="S50" s="18">
        <v>321.60000000000002</v>
      </c>
      <c r="T50" s="18">
        <v>0</v>
      </c>
      <c r="U50" s="17">
        <v>0</v>
      </c>
      <c r="V50" s="17">
        <v>0</v>
      </c>
      <c r="W50" s="17">
        <v>228.87799999999999</v>
      </c>
      <c r="X50" s="17">
        <v>228.87799999999999</v>
      </c>
      <c r="Y50" s="17">
        <v>8</v>
      </c>
      <c r="Z50" s="17">
        <v>103.79</v>
      </c>
      <c r="AA50" s="17">
        <v>0</v>
      </c>
      <c r="AB50" s="17">
        <v>340.66800000000001</v>
      </c>
      <c r="AC50" s="16" t="s">
        <v>6</v>
      </c>
      <c r="AD50" s="15" t="s">
        <v>33</v>
      </c>
      <c r="AE50" s="15" t="s">
        <v>32</v>
      </c>
      <c r="AF50" s="14" t="s">
        <v>6</v>
      </c>
      <c r="AG50" s="13">
        <v>0</v>
      </c>
      <c r="AH50" s="13">
        <v>0</v>
      </c>
      <c r="AI50" s="12">
        <v>0</v>
      </c>
      <c r="AJ50" s="12">
        <v>0</v>
      </c>
      <c r="AK50" s="12">
        <v>0</v>
      </c>
      <c r="AL50" s="12">
        <v>0</v>
      </c>
      <c r="AM50" s="12">
        <v>0</v>
      </c>
      <c r="AN50" s="11">
        <v>0</v>
      </c>
      <c r="AO50" s="11">
        <v>0</v>
      </c>
      <c r="AP50" s="11">
        <v>0</v>
      </c>
      <c r="AQ50" s="11">
        <v>2828232</v>
      </c>
      <c r="AR50" s="11">
        <v>0</v>
      </c>
      <c r="AS50" s="11">
        <v>299.60000000000002</v>
      </c>
      <c r="AT50" s="11">
        <v>0</v>
      </c>
      <c r="AU50" s="11">
        <v>0</v>
      </c>
      <c r="AV50" s="11">
        <v>194.74</v>
      </c>
      <c r="AW50" s="11">
        <v>104.86</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x14ac:dyDescent="0.25">
      <c r="A51" s="23">
        <v>2018</v>
      </c>
      <c r="B51" s="23" t="s">
        <v>31</v>
      </c>
      <c r="C51" s="23" t="s">
        <v>30</v>
      </c>
      <c r="D51" s="23" t="s">
        <v>29</v>
      </c>
      <c r="E51" s="23" t="s">
        <v>13</v>
      </c>
      <c r="F51" s="23" t="s">
        <v>28</v>
      </c>
      <c r="G51" s="22" t="s">
        <v>27</v>
      </c>
      <c r="H51" s="21">
        <v>40570</v>
      </c>
      <c r="I51" s="21">
        <v>43124</v>
      </c>
      <c r="J51" s="20" t="s">
        <v>9</v>
      </c>
      <c r="K51" s="19">
        <v>10</v>
      </c>
      <c r="L51" s="18">
        <v>0</v>
      </c>
      <c r="M51" s="18">
        <v>10</v>
      </c>
      <c r="N51" s="18">
        <v>110</v>
      </c>
      <c r="O51" s="18">
        <v>120</v>
      </c>
      <c r="P51" s="18">
        <v>0</v>
      </c>
      <c r="Q51" s="18">
        <v>42.03</v>
      </c>
      <c r="R51" s="18">
        <v>0</v>
      </c>
      <c r="S51" s="18">
        <v>162.03</v>
      </c>
      <c r="T51" s="18">
        <v>8.3659999999999997</v>
      </c>
      <c r="U51" s="17">
        <v>0</v>
      </c>
      <c r="V51" s="17">
        <v>8.3659999999999997</v>
      </c>
      <c r="W51" s="17">
        <v>85.757999999999996</v>
      </c>
      <c r="X51" s="17">
        <v>94.123999999999995</v>
      </c>
      <c r="Y51" s="17">
        <v>0</v>
      </c>
      <c r="Z51" s="17">
        <v>39.21</v>
      </c>
      <c r="AA51" s="17">
        <v>0</v>
      </c>
      <c r="AB51" s="17">
        <v>133.334</v>
      </c>
      <c r="AC51" s="16" t="s">
        <v>17</v>
      </c>
      <c r="AD51" s="15" t="s">
        <v>16</v>
      </c>
      <c r="AE51" s="15" t="s">
        <v>16</v>
      </c>
      <c r="AF51" s="14" t="s">
        <v>6</v>
      </c>
      <c r="AG51" s="13">
        <v>291.55751986740893</v>
      </c>
      <c r="AH51" s="13">
        <v>0</v>
      </c>
      <c r="AI51" s="12">
        <v>0</v>
      </c>
      <c r="AJ51" s="12">
        <v>10725.672262122307</v>
      </c>
      <c r="AK51" s="12">
        <v>10725.672262122307</v>
      </c>
      <c r="AL51" s="12">
        <v>0</v>
      </c>
      <c r="AM51" s="12">
        <v>9.1111724958565302E-2</v>
      </c>
      <c r="AN51" s="11">
        <v>9.1111724958565302E-2</v>
      </c>
      <c r="AO51" s="11">
        <v>317.06880285580723</v>
      </c>
      <c r="AP51" s="11">
        <v>830.93893162211555</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x14ac:dyDescent="0.25">
      <c r="A52" s="23">
        <v>2018</v>
      </c>
      <c r="B52" s="23" t="s">
        <v>31</v>
      </c>
      <c r="C52" s="23" t="s">
        <v>30</v>
      </c>
      <c r="D52" s="23" t="s">
        <v>29</v>
      </c>
      <c r="E52" s="23" t="s">
        <v>13</v>
      </c>
      <c r="F52" s="23" t="s">
        <v>28</v>
      </c>
      <c r="G52" s="22" t="s">
        <v>27</v>
      </c>
      <c r="H52" s="21">
        <v>40570</v>
      </c>
      <c r="I52" s="21">
        <v>43124</v>
      </c>
      <c r="J52" s="20" t="s">
        <v>26</v>
      </c>
      <c r="K52" s="19">
        <v>10</v>
      </c>
      <c r="L52" s="18">
        <v>0</v>
      </c>
      <c r="M52" s="18">
        <v>10</v>
      </c>
      <c r="N52" s="18">
        <v>110</v>
      </c>
      <c r="O52" s="18">
        <v>120</v>
      </c>
      <c r="P52" s="18">
        <v>0</v>
      </c>
      <c r="Q52" s="18">
        <v>42.03</v>
      </c>
      <c r="R52" s="18">
        <v>0</v>
      </c>
      <c r="S52" s="18">
        <v>162.03</v>
      </c>
      <c r="T52" s="18">
        <v>8.3659999999999997</v>
      </c>
      <c r="U52" s="17">
        <v>0</v>
      </c>
      <c r="V52" s="17">
        <v>8.3659999999999997</v>
      </c>
      <c r="W52" s="17">
        <v>85.757999999999996</v>
      </c>
      <c r="X52" s="17">
        <v>94.123999999999995</v>
      </c>
      <c r="Y52" s="17">
        <v>0</v>
      </c>
      <c r="Z52" s="17">
        <v>39.21</v>
      </c>
      <c r="AA52" s="17">
        <v>0</v>
      </c>
      <c r="AB52" s="17">
        <v>133.334</v>
      </c>
      <c r="AC52" s="16" t="s">
        <v>17</v>
      </c>
      <c r="AD52" s="15" t="s">
        <v>16</v>
      </c>
      <c r="AE52" s="15" t="s">
        <v>16</v>
      </c>
      <c r="AF52" s="14" t="s">
        <v>6</v>
      </c>
      <c r="AG52" s="13">
        <v>28.442480132591051</v>
      </c>
      <c r="AH52" s="13">
        <v>0</v>
      </c>
      <c r="AI52" s="12">
        <v>0</v>
      </c>
      <c r="AJ52" s="12">
        <v>1046.3277378776934</v>
      </c>
      <c r="AK52" s="12">
        <v>1046.3277378776934</v>
      </c>
      <c r="AL52" s="12">
        <v>0</v>
      </c>
      <c r="AM52" s="12">
        <v>8.8882750414347039E-3</v>
      </c>
      <c r="AN52" s="11">
        <v>8.8882750414347039E-3</v>
      </c>
      <c r="AO52" s="11">
        <v>30.931197144192769</v>
      </c>
      <c r="AP52" s="11">
        <v>81.061068377884496</v>
      </c>
      <c r="AQ52" s="11">
        <v>0</v>
      </c>
      <c r="AR52" s="11">
        <v>0</v>
      </c>
      <c r="AS52" s="11">
        <v>0</v>
      </c>
      <c r="AT52" s="11">
        <v>0</v>
      </c>
      <c r="AU52" s="11">
        <v>0</v>
      </c>
      <c r="AV52" s="11">
        <v>0</v>
      </c>
      <c r="AW52" s="11">
        <v>0</v>
      </c>
      <c r="AX52" s="11">
        <v>0</v>
      </c>
      <c r="AY52" s="11">
        <v>0</v>
      </c>
      <c r="AZ52" s="11">
        <v>0</v>
      </c>
      <c r="BA52" s="11">
        <v>0</v>
      </c>
      <c r="BB52" s="11">
        <v>0</v>
      </c>
      <c r="BC52" s="11">
        <v>0</v>
      </c>
      <c r="BD52" s="11">
        <v>0</v>
      </c>
      <c r="BE52" s="11">
        <v>0</v>
      </c>
      <c r="BF52" s="11">
        <v>0</v>
      </c>
      <c r="BG52" s="11">
        <v>0</v>
      </c>
      <c r="BH52" s="11">
        <v>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x14ac:dyDescent="0.25">
      <c r="A53" s="23">
        <v>2018</v>
      </c>
      <c r="B53" s="23">
        <v>3323</v>
      </c>
      <c r="C53" s="23" t="s">
        <v>25</v>
      </c>
      <c r="D53" s="23" t="s">
        <v>22</v>
      </c>
      <c r="E53" s="23" t="s">
        <v>13</v>
      </c>
      <c r="F53" s="23" t="s">
        <v>12</v>
      </c>
      <c r="G53" s="22" t="s">
        <v>11</v>
      </c>
      <c r="H53" s="21">
        <v>42328</v>
      </c>
      <c r="I53" s="21" t="s">
        <v>10</v>
      </c>
      <c r="J53" s="20" t="s">
        <v>9</v>
      </c>
      <c r="K53" s="19">
        <v>0</v>
      </c>
      <c r="L53" s="19">
        <v>0</v>
      </c>
      <c r="M53" s="19">
        <v>0</v>
      </c>
      <c r="N53" s="18">
        <v>30</v>
      </c>
      <c r="O53" s="18">
        <v>30</v>
      </c>
      <c r="P53" s="18">
        <v>39</v>
      </c>
      <c r="Q53" s="18">
        <v>0</v>
      </c>
      <c r="R53" s="18">
        <v>0</v>
      </c>
      <c r="S53" s="18">
        <v>69</v>
      </c>
      <c r="T53" s="18"/>
      <c r="U53" s="17"/>
      <c r="V53" s="17"/>
      <c r="W53" s="17">
        <v>30</v>
      </c>
      <c r="X53" s="17">
        <v>30</v>
      </c>
      <c r="Y53" s="17">
        <v>39</v>
      </c>
      <c r="Z53" s="17">
        <v>0</v>
      </c>
      <c r="AA53" s="17">
        <v>0</v>
      </c>
      <c r="AB53" s="17">
        <v>69</v>
      </c>
      <c r="AC53" s="16" t="s">
        <v>6</v>
      </c>
      <c r="AD53" s="15" t="s">
        <v>24</v>
      </c>
      <c r="AE53" s="15" t="s">
        <v>16</v>
      </c>
      <c r="AF53" s="14" t="s">
        <v>6</v>
      </c>
      <c r="AG53" s="13">
        <v>0</v>
      </c>
      <c r="AH53" s="13">
        <v>0</v>
      </c>
      <c r="AI53" s="12">
        <v>0</v>
      </c>
      <c r="AJ53" s="12">
        <v>0</v>
      </c>
      <c r="AK53" s="12">
        <v>0</v>
      </c>
      <c r="AL53" s="12">
        <v>0</v>
      </c>
      <c r="AM53" s="12">
        <v>0</v>
      </c>
      <c r="AN53" s="11">
        <v>0</v>
      </c>
      <c r="AO53" s="11">
        <v>0</v>
      </c>
      <c r="AP53" s="11">
        <v>0</v>
      </c>
      <c r="AQ53" s="11">
        <v>0</v>
      </c>
      <c r="AR53" s="11">
        <v>0</v>
      </c>
      <c r="AS53" s="11">
        <v>0</v>
      </c>
      <c r="AT53" s="11">
        <v>0</v>
      </c>
      <c r="AU53" s="11">
        <v>0</v>
      </c>
      <c r="AV53" s="11">
        <v>0</v>
      </c>
      <c r="AW53" s="11">
        <v>0</v>
      </c>
      <c r="AX53" s="11">
        <v>0</v>
      </c>
      <c r="AY53" s="11">
        <v>0</v>
      </c>
      <c r="AZ53" s="11">
        <v>0</v>
      </c>
      <c r="BA53" s="11">
        <v>0</v>
      </c>
      <c r="BB53" s="11">
        <v>0</v>
      </c>
      <c r="BC53" s="11">
        <v>0</v>
      </c>
      <c r="BD53" s="11">
        <v>0</v>
      </c>
      <c r="BE53" s="11">
        <v>0</v>
      </c>
      <c r="BF53" s="11">
        <v>0</v>
      </c>
      <c r="BG53" s="11">
        <v>0</v>
      </c>
      <c r="BH53" s="11">
        <v>0</v>
      </c>
      <c r="BI53" s="11">
        <v>0</v>
      </c>
      <c r="BJ53" s="11">
        <v>0</v>
      </c>
      <c r="BK53" s="11">
        <v>0</v>
      </c>
      <c r="BL53" s="11">
        <v>553737</v>
      </c>
      <c r="BM53" s="11">
        <v>0</v>
      </c>
      <c r="BN53" s="11">
        <v>0</v>
      </c>
      <c r="BO53" s="11">
        <v>0</v>
      </c>
      <c r="BP53" s="11">
        <v>0</v>
      </c>
      <c r="BQ53" s="11">
        <v>0</v>
      </c>
      <c r="BR53" s="11">
        <v>0</v>
      </c>
      <c r="BS53" s="11">
        <v>0</v>
      </c>
      <c r="BT53" s="11">
        <v>0</v>
      </c>
      <c r="BU53" s="11">
        <v>0</v>
      </c>
      <c r="BV53" s="11">
        <v>0</v>
      </c>
      <c r="BW53" s="11">
        <v>0</v>
      </c>
      <c r="BX53" s="11">
        <v>0</v>
      </c>
      <c r="BY53" s="11">
        <v>0</v>
      </c>
    </row>
    <row r="54" spans="1:77" x14ac:dyDescent="0.25">
      <c r="A54" s="23">
        <v>2018</v>
      </c>
      <c r="B54" s="23">
        <v>3324</v>
      </c>
      <c r="C54" s="23" t="s">
        <v>23</v>
      </c>
      <c r="D54" s="23" t="s">
        <v>22</v>
      </c>
      <c r="E54" s="23" t="s">
        <v>13</v>
      </c>
      <c r="F54" s="23" t="s">
        <v>12</v>
      </c>
      <c r="G54" s="22" t="s">
        <v>11</v>
      </c>
      <c r="H54" s="21">
        <v>42328</v>
      </c>
      <c r="I54" s="21" t="s">
        <v>10</v>
      </c>
      <c r="J54" s="20" t="s">
        <v>9</v>
      </c>
      <c r="K54" s="19">
        <v>0</v>
      </c>
      <c r="L54" s="19">
        <v>0</v>
      </c>
      <c r="M54" s="19">
        <v>0</v>
      </c>
      <c r="N54" s="18">
        <v>25</v>
      </c>
      <c r="O54" s="18">
        <v>25</v>
      </c>
      <c r="P54" s="18">
        <v>0</v>
      </c>
      <c r="Q54" s="18">
        <v>0</v>
      </c>
      <c r="R54" s="18">
        <v>0</v>
      </c>
      <c r="S54" s="18">
        <v>25</v>
      </c>
      <c r="T54" s="18"/>
      <c r="U54" s="17"/>
      <c r="V54" s="17"/>
      <c r="W54" s="17">
        <v>25</v>
      </c>
      <c r="X54" s="17">
        <v>25</v>
      </c>
      <c r="Y54" s="17">
        <v>0</v>
      </c>
      <c r="Z54" s="17">
        <v>0</v>
      </c>
      <c r="AA54" s="17">
        <v>0</v>
      </c>
      <c r="AB54" s="17">
        <v>25</v>
      </c>
      <c r="AC54" s="16" t="s">
        <v>17</v>
      </c>
      <c r="AD54" s="15" t="s">
        <v>16</v>
      </c>
      <c r="AE54" s="15" t="s">
        <v>16</v>
      </c>
      <c r="AF54" s="14" t="s">
        <v>6</v>
      </c>
      <c r="AG54" s="13">
        <v>0</v>
      </c>
      <c r="AH54" s="13">
        <v>0</v>
      </c>
      <c r="AI54" s="12">
        <v>0</v>
      </c>
      <c r="AJ54" s="12">
        <v>0</v>
      </c>
      <c r="AK54" s="12">
        <v>0</v>
      </c>
      <c r="AL54" s="12">
        <v>0</v>
      </c>
      <c r="AM54" s="12">
        <v>0</v>
      </c>
      <c r="AN54" s="11">
        <v>0</v>
      </c>
      <c r="AO54" s="11">
        <v>0</v>
      </c>
      <c r="AP54" s="11">
        <v>0</v>
      </c>
      <c r="AQ54" s="11">
        <v>0</v>
      </c>
      <c r="AR54" s="11">
        <v>0</v>
      </c>
      <c r="AS54" s="11">
        <v>0</v>
      </c>
      <c r="AT54" s="11">
        <v>0</v>
      </c>
      <c r="AU54" s="11">
        <v>0</v>
      </c>
      <c r="AV54" s="11">
        <v>0</v>
      </c>
      <c r="AW54" s="11">
        <v>0</v>
      </c>
      <c r="AX54" s="11">
        <v>0</v>
      </c>
      <c r="AY54" s="11">
        <v>0</v>
      </c>
      <c r="AZ54" s="11">
        <v>0</v>
      </c>
      <c r="BA54" s="11">
        <v>0</v>
      </c>
      <c r="BB54" s="11">
        <v>0</v>
      </c>
      <c r="BC54" s="11">
        <v>0</v>
      </c>
      <c r="BD54" s="11">
        <v>0</v>
      </c>
      <c r="BE54" s="11">
        <v>0</v>
      </c>
      <c r="BF54" s="11">
        <v>0</v>
      </c>
      <c r="BG54" s="11">
        <v>0</v>
      </c>
      <c r="BH54" s="11">
        <v>0</v>
      </c>
      <c r="BI54" s="11">
        <v>207163</v>
      </c>
      <c r="BJ54" s="11">
        <v>0</v>
      </c>
      <c r="BK54" s="11">
        <v>0</v>
      </c>
      <c r="BL54" s="11">
        <v>210362</v>
      </c>
      <c r="BM54" s="11">
        <v>0</v>
      </c>
      <c r="BN54" s="11">
        <v>0</v>
      </c>
      <c r="BO54" s="11">
        <v>0</v>
      </c>
      <c r="BP54" s="11">
        <v>0</v>
      </c>
      <c r="BQ54" s="11">
        <v>0</v>
      </c>
      <c r="BR54" s="11">
        <v>0</v>
      </c>
      <c r="BS54" s="11">
        <v>0</v>
      </c>
      <c r="BT54" s="11">
        <v>0</v>
      </c>
      <c r="BU54" s="11">
        <v>0</v>
      </c>
      <c r="BV54" s="11">
        <v>0</v>
      </c>
      <c r="BW54" s="11">
        <v>0</v>
      </c>
      <c r="BX54" s="11">
        <v>0</v>
      </c>
      <c r="BY54" s="11">
        <v>0</v>
      </c>
    </row>
    <row r="55" spans="1:77" x14ac:dyDescent="0.25">
      <c r="A55" s="23">
        <v>2018</v>
      </c>
      <c r="B55" s="23">
        <v>2884</v>
      </c>
      <c r="C55" s="23" t="s">
        <v>21</v>
      </c>
      <c r="D55" s="23" t="s">
        <v>20</v>
      </c>
      <c r="E55" s="23" t="s">
        <v>13</v>
      </c>
      <c r="F55" s="23" t="s">
        <v>12</v>
      </c>
      <c r="G55" s="22" t="s">
        <v>11</v>
      </c>
      <c r="H55" s="21">
        <v>41150</v>
      </c>
      <c r="I55" s="21" t="s">
        <v>10</v>
      </c>
      <c r="J55" s="20" t="s">
        <v>9</v>
      </c>
      <c r="K55" s="19">
        <v>0</v>
      </c>
      <c r="L55" s="19">
        <v>0</v>
      </c>
      <c r="M55" s="19">
        <v>0</v>
      </c>
      <c r="N55" s="18">
        <v>15</v>
      </c>
      <c r="O55" s="18">
        <v>15</v>
      </c>
      <c r="P55" s="18">
        <v>0</v>
      </c>
      <c r="Q55" s="18">
        <v>0</v>
      </c>
      <c r="R55" s="18">
        <v>0</v>
      </c>
      <c r="S55" s="18">
        <v>15</v>
      </c>
      <c r="T55" s="18"/>
      <c r="U55" s="17"/>
      <c r="V55" s="17"/>
      <c r="W55" s="17">
        <v>15</v>
      </c>
      <c r="X55" s="17">
        <v>15</v>
      </c>
      <c r="Y55" s="17">
        <v>0</v>
      </c>
      <c r="Z55" s="17">
        <v>0</v>
      </c>
      <c r="AA55" s="17">
        <v>0</v>
      </c>
      <c r="AB55" s="17">
        <v>15</v>
      </c>
      <c r="AC55" s="16" t="s">
        <v>17</v>
      </c>
      <c r="AD55" s="15" t="s">
        <v>16</v>
      </c>
      <c r="AE55" s="15" t="s">
        <v>16</v>
      </c>
      <c r="AF55" s="14" t="s">
        <v>6</v>
      </c>
      <c r="AG55" s="13">
        <v>0</v>
      </c>
      <c r="AH55" s="13">
        <v>0</v>
      </c>
      <c r="AI55" s="12">
        <v>0</v>
      </c>
      <c r="AJ55" s="12">
        <v>0</v>
      </c>
      <c r="AK55" s="12">
        <v>0</v>
      </c>
      <c r="AL55" s="12">
        <v>0</v>
      </c>
      <c r="AM55" s="12">
        <v>0</v>
      </c>
      <c r="AN55" s="11">
        <v>0</v>
      </c>
      <c r="AO55" s="11">
        <v>0</v>
      </c>
      <c r="AP55" s="11">
        <v>0</v>
      </c>
      <c r="AQ55" s="11">
        <v>0</v>
      </c>
      <c r="AR55" s="11">
        <v>0</v>
      </c>
      <c r="AS55" s="11">
        <v>0</v>
      </c>
      <c r="AT55" s="11">
        <v>0</v>
      </c>
      <c r="AU55" s="11">
        <v>0</v>
      </c>
      <c r="AV55" s="11">
        <v>0</v>
      </c>
      <c r="AW55" s="11">
        <v>0</v>
      </c>
      <c r="AX55" s="11">
        <v>0</v>
      </c>
      <c r="AY55" s="11">
        <v>0</v>
      </c>
      <c r="AZ55" s="11">
        <v>0</v>
      </c>
      <c r="BA55" s="11">
        <v>0</v>
      </c>
      <c r="BB55" s="11">
        <v>0</v>
      </c>
      <c r="BC55" s="11">
        <v>0</v>
      </c>
      <c r="BD55" s="11">
        <v>0</v>
      </c>
      <c r="BE55" s="11">
        <v>0</v>
      </c>
      <c r="BF55" s="11">
        <v>0</v>
      </c>
      <c r="BG55" s="11">
        <v>0</v>
      </c>
      <c r="BH55" s="11">
        <v>0</v>
      </c>
      <c r="BI55" s="11">
        <v>0</v>
      </c>
      <c r="BJ55" s="11">
        <v>0</v>
      </c>
      <c r="BK55" s="11">
        <v>0</v>
      </c>
      <c r="BL55" s="11">
        <v>0</v>
      </c>
      <c r="BM55" s="11">
        <v>0</v>
      </c>
      <c r="BN55" s="11">
        <v>0</v>
      </c>
      <c r="BO55" s="11">
        <v>0</v>
      </c>
      <c r="BP55" s="11">
        <v>0</v>
      </c>
      <c r="BQ55" s="11">
        <v>0</v>
      </c>
      <c r="BR55" s="11">
        <v>0</v>
      </c>
      <c r="BS55" s="11">
        <v>0</v>
      </c>
      <c r="BT55" s="11">
        <v>0</v>
      </c>
      <c r="BU55" s="11">
        <v>0</v>
      </c>
      <c r="BV55" s="11">
        <v>0</v>
      </c>
      <c r="BW55" s="11">
        <v>0</v>
      </c>
      <c r="BX55" s="11">
        <v>0</v>
      </c>
      <c r="BY55" s="11">
        <v>0</v>
      </c>
    </row>
    <row r="56" spans="1:77" x14ac:dyDescent="0.25">
      <c r="A56" s="23">
        <v>2018</v>
      </c>
      <c r="B56" s="23">
        <v>2987</v>
      </c>
      <c r="C56" s="23" t="s">
        <v>19</v>
      </c>
      <c r="D56" s="23" t="s">
        <v>18</v>
      </c>
      <c r="E56" s="23" t="s">
        <v>13</v>
      </c>
      <c r="F56" s="23" t="s">
        <v>12</v>
      </c>
      <c r="G56" s="22" t="s">
        <v>11</v>
      </c>
      <c r="H56" s="21">
        <v>41311</v>
      </c>
      <c r="I56" s="21" t="s">
        <v>10</v>
      </c>
      <c r="J56" s="20" t="s">
        <v>9</v>
      </c>
      <c r="K56" s="19">
        <v>0</v>
      </c>
      <c r="L56" s="19">
        <v>0</v>
      </c>
      <c r="M56" s="19">
        <v>0</v>
      </c>
      <c r="N56" s="18">
        <v>15</v>
      </c>
      <c r="O56" s="18">
        <v>15</v>
      </c>
      <c r="P56" s="18">
        <v>0</v>
      </c>
      <c r="Q56" s="18">
        <v>0</v>
      </c>
      <c r="R56" s="18">
        <v>0</v>
      </c>
      <c r="S56" s="18">
        <v>15</v>
      </c>
      <c r="T56" s="18"/>
      <c r="U56" s="17"/>
      <c r="V56" s="17"/>
      <c r="W56" s="17">
        <v>15</v>
      </c>
      <c r="X56" s="17">
        <v>15</v>
      </c>
      <c r="Y56" s="17">
        <v>0</v>
      </c>
      <c r="Z56" s="17">
        <v>0</v>
      </c>
      <c r="AA56" s="17">
        <v>0</v>
      </c>
      <c r="AB56" s="17">
        <v>15</v>
      </c>
      <c r="AC56" s="16" t="s">
        <v>17</v>
      </c>
      <c r="AD56" s="15" t="s">
        <v>16</v>
      </c>
      <c r="AE56" s="15" t="s">
        <v>16</v>
      </c>
      <c r="AF56" s="14" t="s">
        <v>6</v>
      </c>
      <c r="AG56" s="13">
        <v>0</v>
      </c>
      <c r="AH56" s="13">
        <v>0</v>
      </c>
      <c r="AI56" s="12">
        <v>0</v>
      </c>
      <c r="AJ56" s="12">
        <v>0</v>
      </c>
      <c r="AK56" s="12">
        <v>0</v>
      </c>
      <c r="AL56" s="12">
        <v>0</v>
      </c>
      <c r="AM56" s="12">
        <v>0</v>
      </c>
      <c r="AN56" s="11">
        <v>0</v>
      </c>
      <c r="AO56" s="11">
        <v>0</v>
      </c>
      <c r="AP56" s="11">
        <v>0</v>
      </c>
      <c r="AQ56" s="11">
        <v>0</v>
      </c>
      <c r="AR56" s="11">
        <v>0</v>
      </c>
      <c r="AS56" s="11">
        <v>0</v>
      </c>
      <c r="AT56" s="11">
        <v>0</v>
      </c>
      <c r="AU56" s="11">
        <v>0</v>
      </c>
      <c r="AV56" s="11">
        <v>0</v>
      </c>
      <c r="AW56" s="11">
        <v>0</v>
      </c>
      <c r="AX56" s="11">
        <v>0</v>
      </c>
      <c r="AY56" s="11">
        <v>0</v>
      </c>
      <c r="AZ56" s="11">
        <v>0</v>
      </c>
      <c r="BA56" s="11">
        <v>0</v>
      </c>
      <c r="BB56" s="11">
        <v>0</v>
      </c>
      <c r="BC56" s="11">
        <v>0</v>
      </c>
      <c r="BD56" s="11">
        <v>0</v>
      </c>
      <c r="BE56" s="11">
        <v>0</v>
      </c>
      <c r="BF56" s="11">
        <v>0</v>
      </c>
      <c r="BG56" s="11">
        <v>0</v>
      </c>
      <c r="BH56" s="11">
        <v>0</v>
      </c>
      <c r="BI56" s="11">
        <v>0</v>
      </c>
      <c r="BJ56" s="11">
        <v>0</v>
      </c>
      <c r="BK56" s="11">
        <v>0</v>
      </c>
      <c r="BL56" s="11">
        <v>13704</v>
      </c>
      <c r="BM56" s="11">
        <v>0</v>
      </c>
      <c r="BN56" s="11">
        <v>0</v>
      </c>
      <c r="BO56" s="11">
        <v>0</v>
      </c>
      <c r="BP56" s="11">
        <v>0</v>
      </c>
      <c r="BQ56" s="11">
        <v>0</v>
      </c>
      <c r="BR56" s="11">
        <v>0</v>
      </c>
      <c r="BS56" s="11">
        <v>0</v>
      </c>
      <c r="BT56" s="11">
        <v>0</v>
      </c>
      <c r="BU56" s="11">
        <v>0</v>
      </c>
      <c r="BV56" s="11">
        <v>0</v>
      </c>
      <c r="BW56" s="11">
        <v>0</v>
      </c>
      <c r="BX56" s="11">
        <v>0</v>
      </c>
      <c r="BY56" s="11">
        <v>0</v>
      </c>
    </row>
    <row r="57" spans="1:77" x14ac:dyDescent="0.25">
      <c r="A57" s="23">
        <v>2018</v>
      </c>
      <c r="B57" s="23">
        <v>3229</v>
      </c>
      <c r="C57" s="23" t="s">
        <v>15</v>
      </c>
      <c r="D57" s="23" t="s">
        <v>14</v>
      </c>
      <c r="E57" s="23" t="s">
        <v>13</v>
      </c>
      <c r="F57" s="23" t="s">
        <v>12</v>
      </c>
      <c r="G57" s="22" t="s">
        <v>11</v>
      </c>
      <c r="H57" s="21">
        <v>41977</v>
      </c>
      <c r="I57" s="21" t="s">
        <v>10</v>
      </c>
      <c r="J57" s="20" t="s">
        <v>9</v>
      </c>
      <c r="K57" s="19">
        <v>0</v>
      </c>
      <c r="L57" s="19">
        <v>0</v>
      </c>
      <c r="M57" s="19">
        <v>0</v>
      </c>
      <c r="N57" s="18">
        <v>75</v>
      </c>
      <c r="O57" s="18">
        <v>75</v>
      </c>
      <c r="P57" s="18">
        <v>25</v>
      </c>
      <c r="Q57" s="18">
        <v>0</v>
      </c>
      <c r="R57" s="18">
        <v>0</v>
      </c>
      <c r="S57" s="18">
        <v>100</v>
      </c>
      <c r="T57" s="18"/>
      <c r="U57" s="17"/>
      <c r="V57" s="17"/>
      <c r="W57" s="17">
        <v>75</v>
      </c>
      <c r="X57" s="17">
        <v>75</v>
      </c>
      <c r="Y57" s="17">
        <v>25</v>
      </c>
      <c r="Z57" s="17">
        <v>0</v>
      </c>
      <c r="AA57" s="17">
        <v>0</v>
      </c>
      <c r="AB57" s="17">
        <v>100</v>
      </c>
      <c r="AC57" s="16" t="s">
        <v>6</v>
      </c>
      <c r="AD57" s="15" t="s">
        <v>8</v>
      </c>
      <c r="AE57" s="15" t="s">
        <v>7</v>
      </c>
      <c r="AF57" s="14" t="s">
        <v>6</v>
      </c>
      <c r="AG57" s="13">
        <v>0</v>
      </c>
      <c r="AH57" s="13">
        <v>0</v>
      </c>
      <c r="AI57" s="12">
        <v>0</v>
      </c>
      <c r="AJ57" s="12">
        <v>0</v>
      </c>
      <c r="AK57" s="12">
        <v>0</v>
      </c>
      <c r="AL57" s="12">
        <v>0</v>
      </c>
      <c r="AM57" s="12">
        <v>0</v>
      </c>
      <c r="AN57" s="11">
        <v>0</v>
      </c>
      <c r="AO57" s="11">
        <v>0</v>
      </c>
      <c r="AP57" s="11">
        <v>0</v>
      </c>
      <c r="AQ57" s="11">
        <v>0</v>
      </c>
      <c r="AR57" s="11">
        <v>0</v>
      </c>
      <c r="AS57" s="11">
        <v>0</v>
      </c>
      <c r="AT57" s="11">
        <v>0</v>
      </c>
      <c r="AU57" s="11">
        <v>0</v>
      </c>
      <c r="AV57" s="11">
        <v>0</v>
      </c>
      <c r="AW57" s="11">
        <v>0</v>
      </c>
      <c r="AX57" s="11">
        <v>0</v>
      </c>
      <c r="AY57" s="11">
        <v>0</v>
      </c>
      <c r="AZ57" s="11">
        <v>0</v>
      </c>
      <c r="BA57" s="11">
        <v>0</v>
      </c>
      <c r="BB57" s="11">
        <v>0</v>
      </c>
      <c r="BC57" s="11">
        <v>0</v>
      </c>
      <c r="BD57" s="11">
        <v>0</v>
      </c>
      <c r="BE57" s="11">
        <v>0</v>
      </c>
      <c r="BF57" s="11">
        <v>0</v>
      </c>
      <c r="BG57" s="11">
        <v>0</v>
      </c>
      <c r="BH57" s="11">
        <v>0</v>
      </c>
      <c r="BI57" s="11">
        <v>0</v>
      </c>
      <c r="BJ57" s="11">
        <v>0</v>
      </c>
      <c r="BK57" s="11">
        <v>0</v>
      </c>
      <c r="BL57" s="11">
        <v>0</v>
      </c>
      <c r="BM57" s="11">
        <v>0</v>
      </c>
      <c r="BN57" s="11">
        <v>0</v>
      </c>
      <c r="BO57" s="11">
        <v>0</v>
      </c>
      <c r="BP57" s="11">
        <v>0</v>
      </c>
      <c r="BQ57" s="11">
        <v>0</v>
      </c>
      <c r="BR57" s="11">
        <v>0</v>
      </c>
      <c r="BS57" s="11">
        <v>0</v>
      </c>
      <c r="BT57" s="11">
        <v>0</v>
      </c>
      <c r="BU57" s="11">
        <v>0</v>
      </c>
      <c r="BV57" s="11">
        <v>0</v>
      </c>
      <c r="BW57" s="11">
        <v>0</v>
      </c>
      <c r="BX57" s="11">
        <v>0</v>
      </c>
      <c r="BY57" s="11">
        <v>0</v>
      </c>
    </row>
    <row r="58" spans="1:77" x14ac:dyDescent="0.25">
      <c r="A58" s="1"/>
      <c r="B58" s="3"/>
      <c r="C58" s="5"/>
      <c r="D58" s="1"/>
      <c r="E58" s="1"/>
      <c r="F58" s="1"/>
      <c r="G58" s="4"/>
      <c r="H58" s="4"/>
      <c r="I58" s="4"/>
      <c r="J58" s="4"/>
      <c r="K58" s="2"/>
      <c r="L58" s="1"/>
      <c r="M58" s="1"/>
      <c r="N58" s="1"/>
      <c r="O58" s="1"/>
      <c r="P58" s="1"/>
      <c r="Q58" s="1"/>
      <c r="R58" s="1"/>
      <c r="S58" s="1"/>
      <c r="T58" s="1"/>
      <c r="U58" s="1"/>
      <c r="V58" s="1"/>
      <c r="W58" s="1"/>
      <c r="X58" s="1"/>
      <c r="Y58" s="1"/>
      <c r="Z58" s="1"/>
      <c r="AA58" s="1"/>
      <c r="AB58" s="1"/>
      <c r="AC58" s="4"/>
      <c r="AD58" s="3"/>
      <c r="AE58" s="3"/>
      <c r="AF58" s="2"/>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row>
    <row r="59" spans="1:77" x14ac:dyDescent="0.25">
      <c r="A59" s="1"/>
      <c r="B59" s="3"/>
      <c r="C59" s="5"/>
      <c r="D59" s="1"/>
      <c r="E59" s="1"/>
      <c r="F59" s="1"/>
      <c r="G59" s="4"/>
      <c r="H59" s="4"/>
      <c r="I59" s="4"/>
      <c r="J59" s="4"/>
      <c r="K59" s="2"/>
      <c r="L59" s="1"/>
      <c r="M59" s="1"/>
      <c r="N59" s="1"/>
      <c r="O59" s="1"/>
      <c r="P59" s="1"/>
      <c r="Q59" s="1"/>
      <c r="R59" s="1"/>
      <c r="S59" s="1"/>
      <c r="T59" s="1"/>
      <c r="U59" s="1"/>
      <c r="V59" s="1"/>
      <c r="W59" s="1"/>
      <c r="X59" s="1"/>
      <c r="Y59" s="1"/>
      <c r="Z59" s="1"/>
      <c r="AA59" s="1"/>
      <c r="AB59" s="1"/>
      <c r="AC59" s="4"/>
      <c r="AD59" s="3"/>
      <c r="AE59" s="3"/>
      <c r="AF59" s="2"/>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row>
    <row r="60" spans="1:77" x14ac:dyDescent="0.25">
      <c r="A60" s="6">
        <v>51</v>
      </c>
      <c r="B60" s="6">
        <v>51</v>
      </c>
      <c r="C60" s="6">
        <v>51</v>
      </c>
      <c r="D60" s="6">
        <v>51</v>
      </c>
      <c r="E60" s="6">
        <v>51</v>
      </c>
      <c r="F60" s="6">
        <v>51</v>
      </c>
      <c r="G60" s="6">
        <v>51</v>
      </c>
      <c r="H60" s="6">
        <v>51</v>
      </c>
      <c r="I60" s="6">
        <v>51</v>
      </c>
      <c r="J60" s="9">
        <v>51</v>
      </c>
      <c r="K60" s="10">
        <v>20</v>
      </c>
      <c r="L60" s="6">
        <v>0</v>
      </c>
      <c r="M60" s="6">
        <v>973.33929999999998</v>
      </c>
      <c r="N60" s="6">
        <v>1624.5</v>
      </c>
      <c r="O60" s="6">
        <v>2597.8393000000001</v>
      </c>
      <c r="P60" s="6">
        <v>299.86</v>
      </c>
      <c r="Q60" s="6">
        <v>909.86469999999997</v>
      </c>
      <c r="R60" s="6">
        <v>611.53210000000001</v>
      </c>
      <c r="S60" s="6">
        <v>4419.0960999999998</v>
      </c>
      <c r="T60" s="6">
        <v>16.731999999999999</v>
      </c>
      <c r="U60" s="6">
        <v>0</v>
      </c>
      <c r="V60" s="6">
        <v>936.06038899999976</v>
      </c>
      <c r="W60" s="6">
        <v>1516.0385372700002</v>
      </c>
      <c r="X60" s="6">
        <v>2452.0989262699995</v>
      </c>
      <c r="Y60" s="6">
        <v>742.91300000000001</v>
      </c>
      <c r="Z60" s="6">
        <v>895.46952499999998</v>
      </c>
      <c r="AA60" s="6">
        <v>722.35062000000005</v>
      </c>
      <c r="AB60" s="6">
        <v>4812.8320712699988</v>
      </c>
      <c r="AC60" s="9">
        <v>51</v>
      </c>
      <c r="AD60" s="8">
        <v>18</v>
      </c>
      <c r="AE60" s="8">
        <v>17</v>
      </c>
      <c r="AF60" s="6">
        <v>51</v>
      </c>
      <c r="AG60" s="6">
        <v>320</v>
      </c>
      <c r="AH60" s="6">
        <v>0</v>
      </c>
      <c r="AI60" s="7">
        <v>0</v>
      </c>
      <c r="AJ60" s="6">
        <v>201006</v>
      </c>
      <c r="AK60" s="6">
        <v>201006</v>
      </c>
      <c r="AL60" s="6">
        <v>0</v>
      </c>
      <c r="AM60" s="6">
        <v>163.1</v>
      </c>
      <c r="AN60" s="6">
        <v>0.1</v>
      </c>
      <c r="AO60" s="6">
        <v>415.2</v>
      </c>
      <c r="AP60" s="6">
        <v>2761.9814999999999</v>
      </c>
      <c r="AQ60" s="6">
        <v>4909867</v>
      </c>
      <c r="AR60" s="6">
        <v>0</v>
      </c>
      <c r="AS60" s="6">
        <v>3773</v>
      </c>
      <c r="AT60" s="6">
        <v>765.6</v>
      </c>
      <c r="AU60" s="6">
        <v>2707.4</v>
      </c>
      <c r="AV60" s="6">
        <v>3274.9079999999994</v>
      </c>
      <c r="AW60" s="6">
        <v>365.69200000000001</v>
      </c>
      <c r="AX60" s="6">
        <v>0</v>
      </c>
      <c r="AY60" s="7">
        <v>0</v>
      </c>
      <c r="AZ60" s="7">
        <v>0</v>
      </c>
      <c r="BA60" s="6">
        <v>221964</v>
      </c>
      <c r="BB60" s="6">
        <v>119714.00000000001</v>
      </c>
      <c r="BC60" s="6">
        <v>102250.00000000001</v>
      </c>
      <c r="BD60" s="6">
        <v>28993</v>
      </c>
      <c r="BE60" s="6">
        <v>350.00000000000006</v>
      </c>
      <c r="BF60" s="6">
        <v>799.00000000000011</v>
      </c>
      <c r="BG60" s="6">
        <v>25545</v>
      </c>
      <c r="BH60" s="6">
        <v>33100</v>
      </c>
      <c r="BI60" s="6">
        <v>337060</v>
      </c>
      <c r="BJ60" s="6">
        <v>77833.23000000001</v>
      </c>
      <c r="BK60" s="6">
        <v>52063.77</v>
      </c>
      <c r="BL60" s="6">
        <v>787244</v>
      </c>
      <c r="BM60" s="6">
        <v>2910121</v>
      </c>
      <c r="BN60" s="6">
        <v>1483561.9679999999</v>
      </c>
      <c r="BO60" s="6">
        <v>1426559.0320000001</v>
      </c>
      <c r="BP60" s="6">
        <v>143473</v>
      </c>
      <c r="BQ60" s="6">
        <v>72884.284</v>
      </c>
      <c r="BR60" s="6">
        <v>70588.716</v>
      </c>
      <c r="BS60" s="6">
        <v>0</v>
      </c>
      <c r="BT60" s="6">
        <v>51923</v>
      </c>
      <c r="BU60" s="6">
        <v>37638.804413775928</v>
      </c>
      <c r="BV60" s="6">
        <v>14284.195586224076</v>
      </c>
      <c r="BW60" s="6">
        <v>0</v>
      </c>
      <c r="BX60" s="6">
        <v>0</v>
      </c>
      <c r="BY60" s="6">
        <v>0</v>
      </c>
    </row>
    <row r="61" spans="1:77" x14ac:dyDescent="0.25">
      <c r="A61" s="1"/>
      <c r="B61" s="3"/>
      <c r="C61" s="5"/>
      <c r="D61" s="1"/>
      <c r="E61" s="1"/>
      <c r="F61" s="1"/>
      <c r="G61" s="4"/>
      <c r="H61" s="4"/>
      <c r="I61" s="4"/>
      <c r="J61" s="4"/>
      <c r="K61" s="2"/>
      <c r="L61" s="1"/>
      <c r="M61" s="1"/>
      <c r="N61" s="1"/>
      <c r="O61" s="1"/>
      <c r="P61" s="1"/>
      <c r="Q61" s="1"/>
      <c r="R61" s="1"/>
      <c r="S61" s="1"/>
      <c r="T61" s="1"/>
      <c r="U61" s="1"/>
      <c r="V61" s="1"/>
      <c r="W61" s="1"/>
      <c r="X61" s="1"/>
      <c r="Y61" s="1"/>
      <c r="Z61" s="1"/>
      <c r="AA61" s="1"/>
      <c r="AB61" s="1"/>
      <c r="AC61" s="4"/>
      <c r="AD61" s="3"/>
      <c r="AE61" s="3"/>
      <c r="AF61" s="2"/>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row>
    <row r="62" spans="1:77" x14ac:dyDescent="0.25">
      <c r="A62" s="1" t="s">
        <v>5</v>
      </c>
      <c r="B62" s="3"/>
      <c r="C62" s="5"/>
      <c r="D62" s="1"/>
      <c r="E62" s="1"/>
      <c r="F62" s="1"/>
      <c r="G62" s="4"/>
      <c r="H62" s="4"/>
      <c r="I62" s="4"/>
      <c r="J62" s="4"/>
      <c r="K62" s="2"/>
      <c r="L62" s="1"/>
      <c r="M62" s="1"/>
      <c r="N62" s="1"/>
      <c r="O62" s="1"/>
      <c r="P62" s="1"/>
      <c r="Q62" s="1"/>
      <c r="R62" s="1"/>
      <c r="S62" s="1"/>
      <c r="T62" s="1"/>
      <c r="U62" s="1"/>
      <c r="V62" s="1"/>
      <c r="W62" s="1"/>
      <c r="X62" s="1"/>
      <c r="Y62" s="1"/>
      <c r="Z62" s="1"/>
      <c r="AA62" s="1"/>
      <c r="AB62" s="1"/>
      <c r="AC62" s="4"/>
      <c r="AD62" s="3"/>
      <c r="AE62" s="3"/>
      <c r="AF62" s="2"/>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row>
    <row r="63" spans="1:77" x14ac:dyDescent="0.25">
      <c r="A63" s="1" t="s">
        <v>4</v>
      </c>
      <c r="B63" s="3"/>
      <c r="C63" s="5"/>
      <c r="D63" s="1"/>
      <c r="E63" s="1"/>
      <c r="F63" s="1"/>
      <c r="G63" s="4"/>
      <c r="H63" s="4"/>
      <c r="I63" s="4"/>
      <c r="J63" s="4"/>
      <c r="K63" s="2"/>
      <c r="L63" s="1"/>
      <c r="M63" s="1"/>
      <c r="N63" s="1"/>
      <c r="O63" s="1"/>
      <c r="P63" s="1"/>
      <c r="Q63" s="1"/>
      <c r="R63" s="1"/>
      <c r="S63" s="1"/>
      <c r="T63" s="1"/>
      <c r="U63" s="1"/>
      <c r="V63" s="1"/>
      <c r="W63" s="1"/>
      <c r="X63" s="1"/>
      <c r="Y63" s="1"/>
      <c r="Z63" s="1"/>
      <c r="AA63" s="1"/>
      <c r="AB63" s="1"/>
      <c r="AC63" s="4"/>
      <c r="AD63" s="3"/>
      <c r="AE63" s="3"/>
      <c r="AF63" s="2"/>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row>
    <row r="64" spans="1:77" x14ac:dyDescent="0.25">
      <c r="A64" s="1" t="s">
        <v>3</v>
      </c>
      <c r="B64" s="3"/>
      <c r="C64" s="5"/>
      <c r="D64" s="1"/>
      <c r="E64" s="1"/>
      <c r="F64" s="1"/>
      <c r="G64" s="4"/>
      <c r="H64" s="4"/>
      <c r="I64" s="4"/>
      <c r="J64" s="4"/>
      <c r="K64" s="2"/>
      <c r="L64" s="1"/>
      <c r="M64" s="1"/>
      <c r="N64" s="1"/>
      <c r="O64" s="1"/>
      <c r="P64" s="1"/>
      <c r="Q64" s="1"/>
      <c r="R64" s="1"/>
      <c r="S64" s="1"/>
      <c r="T64" s="1"/>
      <c r="U64" s="1"/>
      <c r="V64" s="1"/>
      <c r="W64" s="1"/>
      <c r="X64" s="1"/>
      <c r="Y64" s="1"/>
      <c r="Z64" s="1"/>
      <c r="AA64" s="1"/>
      <c r="AB64" s="1"/>
      <c r="AC64" s="4"/>
      <c r="AD64" s="3"/>
      <c r="AE64" s="3"/>
      <c r="AF64" s="2"/>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row>
    <row r="65" spans="1:1" x14ac:dyDescent="0.25">
      <c r="A65" s="1" t="s">
        <v>2</v>
      </c>
    </row>
    <row r="66" spans="1:1" x14ac:dyDescent="0.25">
      <c r="A66" s="1" t="s">
        <v>1</v>
      </c>
    </row>
    <row r="67" spans="1:1" x14ac:dyDescent="0.25">
      <c r="A67" s="1"/>
    </row>
    <row r="68" spans="1:1" x14ac:dyDescent="0.25">
      <c r="A68"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96A1-546B-3C4D-B6E4-9A9ED9A167E4}">
  <dimension ref="A1:D14"/>
  <sheetViews>
    <sheetView zoomScale="135" workbookViewId="0"/>
  </sheetViews>
  <sheetFormatPr defaultColWidth="10.796875" defaultRowHeight="15.6" x14ac:dyDescent="0.3"/>
  <cols>
    <col min="1" max="2" width="10.796875" style="116"/>
    <col min="3" max="3" width="54.19921875" style="116" customWidth="1"/>
    <col min="4" max="4" width="13.69921875" style="116" customWidth="1"/>
    <col min="5" max="16384" width="10.796875" style="116"/>
  </cols>
  <sheetData>
    <row r="1" spans="1:4" x14ac:dyDescent="0.3">
      <c r="A1" s="121" t="s">
        <v>215</v>
      </c>
      <c r="B1" s="114"/>
      <c r="C1" s="115"/>
      <c r="D1" s="114"/>
    </row>
    <row r="2" spans="1:4" x14ac:dyDescent="0.3">
      <c r="A2" s="121" t="s">
        <v>230</v>
      </c>
      <c r="B2" s="114"/>
      <c r="C2" s="115"/>
      <c r="D2" s="114"/>
    </row>
    <row r="3" spans="1:4" x14ac:dyDescent="0.3">
      <c r="A3" s="121" t="s">
        <v>231</v>
      </c>
      <c r="B3" s="114"/>
      <c r="C3" s="115"/>
      <c r="D3" s="114"/>
    </row>
    <row r="4" spans="1:4" x14ac:dyDescent="0.3">
      <c r="A4" s="122" t="s">
        <v>232</v>
      </c>
      <c r="B4" s="114"/>
      <c r="C4" s="115"/>
      <c r="D4" s="114"/>
    </row>
    <row r="5" spans="1:4" x14ac:dyDescent="0.3">
      <c r="A5" s="117"/>
      <c r="B5" s="118"/>
      <c r="C5" s="115"/>
      <c r="D5" s="114"/>
    </row>
    <row r="6" spans="1:4" x14ac:dyDescent="0.3">
      <c r="A6" s="123" t="s">
        <v>216</v>
      </c>
      <c r="B6" s="123" t="s">
        <v>217</v>
      </c>
      <c r="C6" s="124" t="s">
        <v>218</v>
      </c>
      <c r="D6" s="123" t="s">
        <v>219</v>
      </c>
    </row>
    <row r="7" spans="1:4" s="119" customFormat="1" x14ac:dyDescent="0.3">
      <c r="A7" s="125" t="s">
        <v>220</v>
      </c>
      <c r="B7" s="125"/>
      <c r="C7" s="126"/>
      <c r="D7" s="127" t="s">
        <v>16</v>
      </c>
    </row>
    <row r="8" spans="1:4" s="119" customFormat="1" ht="15" customHeight="1" x14ac:dyDescent="0.3">
      <c r="A8" s="125" t="s">
        <v>221</v>
      </c>
      <c r="B8" s="125"/>
      <c r="C8" s="126"/>
      <c r="D8" s="127" t="s">
        <v>16</v>
      </c>
    </row>
    <row r="9" spans="1:4" s="119" customFormat="1" ht="15" customHeight="1" x14ac:dyDescent="0.3">
      <c r="A9" s="128" t="s">
        <v>222</v>
      </c>
      <c r="B9" s="128"/>
      <c r="C9" s="129"/>
      <c r="D9" s="130"/>
    </row>
    <row r="10" spans="1:4" s="120" customFormat="1" ht="15" customHeight="1" x14ac:dyDescent="0.3">
      <c r="A10" s="131" t="s">
        <v>223</v>
      </c>
      <c r="B10" s="132"/>
      <c r="C10" s="133"/>
      <c r="D10" s="134"/>
    </row>
    <row r="11" spans="1:4" ht="15" customHeight="1" x14ac:dyDescent="0.3">
      <c r="A11" s="135" t="s">
        <v>225</v>
      </c>
      <c r="B11" s="136" t="s">
        <v>224</v>
      </c>
      <c r="C11" s="137" t="s">
        <v>226</v>
      </c>
      <c r="D11" s="138">
        <v>70</v>
      </c>
    </row>
    <row r="12" spans="1:4" ht="15" customHeight="1" x14ac:dyDescent="0.3">
      <c r="A12" s="135" t="s">
        <v>227</v>
      </c>
      <c r="B12" s="136" t="s">
        <v>224</v>
      </c>
      <c r="C12" s="137" t="s">
        <v>228</v>
      </c>
      <c r="D12" s="138">
        <v>1</v>
      </c>
    </row>
    <row r="13" spans="1:4" s="120" customFormat="1" ht="15" customHeight="1" x14ac:dyDescent="0.3">
      <c r="A13" s="131" t="s">
        <v>229</v>
      </c>
      <c r="B13" s="132"/>
      <c r="C13" s="133"/>
      <c r="D13" s="134"/>
    </row>
    <row r="14" spans="1:4" ht="15" customHeight="1" x14ac:dyDescent="0.3">
      <c r="A14" s="138" t="s">
        <v>225</v>
      </c>
      <c r="B14" s="138" t="s">
        <v>224</v>
      </c>
      <c r="C14" s="137" t="s">
        <v>226</v>
      </c>
      <c r="D14" s="138">
        <v>75</v>
      </c>
    </row>
  </sheetData>
  <hyperlinks>
    <hyperlink ref="A4" r:id="rId1" xr:uid="{B3E355DB-DF12-B64A-B13E-2A387796D80D}"/>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41DA-34F0-0D45-A973-BA356B30B9E9}">
  <dimension ref="A1:D43"/>
  <sheetViews>
    <sheetView topLeftCell="A26" zoomScale="135" workbookViewId="0">
      <selection activeCell="A39" sqref="A39:D39"/>
    </sheetView>
  </sheetViews>
  <sheetFormatPr defaultColWidth="10.796875" defaultRowHeight="15.6" x14ac:dyDescent="0.3"/>
  <cols>
    <col min="1" max="2" width="10.796875" style="116"/>
    <col min="3" max="3" width="54.19921875" style="116" customWidth="1"/>
    <col min="4" max="4" width="13.69921875" style="116" customWidth="1"/>
    <col min="5" max="16384" width="10.796875" style="116"/>
  </cols>
  <sheetData>
    <row r="1" spans="1:4" x14ac:dyDescent="0.3">
      <c r="A1" s="121" t="s">
        <v>215</v>
      </c>
      <c r="B1" s="114"/>
      <c r="C1" s="115"/>
      <c r="D1" s="114"/>
    </row>
    <row r="2" spans="1:4" x14ac:dyDescent="0.3">
      <c r="A2" s="121" t="s">
        <v>254</v>
      </c>
      <c r="B2" s="114"/>
      <c r="C2" s="115"/>
      <c r="D2" s="114"/>
    </row>
    <row r="3" spans="1:4" x14ac:dyDescent="0.3">
      <c r="A3" s="121" t="s">
        <v>231</v>
      </c>
      <c r="B3" s="114"/>
      <c r="C3" s="115"/>
      <c r="D3" s="114"/>
    </row>
    <row r="4" spans="1:4" x14ac:dyDescent="0.3">
      <c r="A4" s="165" t="s">
        <v>255</v>
      </c>
      <c r="B4" s="114"/>
      <c r="C4" s="115"/>
      <c r="D4" s="114"/>
    </row>
    <row r="5" spans="1:4" x14ac:dyDescent="0.3">
      <c r="A5" s="117"/>
      <c r="B5" s="118"/>
      <c r="C5" s="115"/>
      <c r="D5" s="114"/>
    </row>
    <row r="6" spans="1:4" x14ac:dyDescent="0.3">
      <c r="A6" s="123" t="s">
        <v>216</v>
      </c>
      <c r="B6" s="123" t="s">
        <v>217</v>
      </c>
      <c r="C6" s="124" t="s">
        <v>218</v>
      </c>
      <c r="D6" s="123" t="s">
        <v>219</v>
      </c>
    </row>
    <row r="7" spans="1:4" s="119" customFormat="1" x14ac:dyDescent="0.3">
      <c r="A7" s="128" t="s">
        <v>220</v>
      </c>
      <c r="B7" s="136"/>
      <c r="C7" s="137"/>
      <c r="D7" s="130"/>
    </row>
    <row r="8" spans="1:4" s="161" customFormat="1" x14ac:dyDescent="0.3">
      <c r="A8" s="131" t="s">
        <v>240</v>
      </c>
      <c r="B8" s="136"/>
      <c r="C8" s="137"/>
      <c r="D8" s="162"/>
    </row>
    <row r="9" spans="1:4" s="119" customFormat="1" x14ac:dyDescent="0.3">
      <c r="A9" s="135">
        <v>1.3</v>
      </c>
      <c r="B9" s="136" t="s">
        <v>256</v>
      </c>
      <c r="C9" s="137" t="s">
        <v>257</v>
      </c>
      <c r="D9" s="162">
        <v>241657.38999999998</v>
      </c>
    </row>
    <row r="10" spans="1:4" s="119" customFormat="1" x14ac:dyDescent="0.3">
      <c r="A10" s="135">
        <v>3.1</v>
      </c>
      <c r="B10" s="136" t="s">
        <v>256</v>
      </c>
      <c r="C10" s="137" t="s">
        <v>258</v>
      </c>
      <c r="D10" s="162">
        <v>500000</v>
      </c>
    </row>
    <row r="11" spans="1:4" s="119" customFormat="1" x14ac:dyDescent="0.3">
      <c r="A11" s="135">
        <v>6.2</v>
      </c>
      <c r="B11" s="136" t="s">
        <v>256</v>
      </c>
      <c r="C11" s="137" t="s">
        <v>259</v>
      </c>
      <c r="D11" s="162">
        <v>2</v>
      </c>
    </row>
    <row r="12" spans="1:4" s="119" customFormat="1" ht="27.6" x14ac:dyDescent="0.3">
      <c r="A12" s="135" t="s">
        <v>241</v>
      </c>
      <c r="B12" s="136" t="s">
        <v>224</v>
      </c>
      <c r="C12" s="137" t="s">
        <v>260</v>
      </c>
      <c r="D12" s="162">
        <v>1</v>
      </c>
    </row>
    <row r="13" spans="1:4" s="119" customFormat="1" x14ac:dyDescent="0.3">
      <c r="A13" s="135" t="s">
        <v>242</v>
      </c>
      <c r="B13" s="136" t="s">
        <v>224</v>
      </c>
      <c r="C13" s="137" t="s">
        <v>261</v>
      </c>
      <c r="D13" s="162">
        <v>200</v>
      </c>
    </row>
    <row r="14" spans="1:4" s="119" customFormat="1" x14ac:dyDescent="0.3">
      <c r="A14" s="135" t="s">
        <v>243</v>
      </c>
      <c r="B14" s="136" t="s">
        <v>224</v>
      </c>
      <c r="C14" s="137" t="s">
        <v>262</v>
      </c>
      <c r="D14" s="162">
        <v>3</v>
      </c>
    </row>
    <row r="15" spans="1:4" s="119" customFormat="1" ht="27.6" x14ac:dyDescent="0.3">
      <c r="A15" s="135" t="s">
        <v>244</v>
      </c>
      <c r="B15" s="136" t="s">
        <v>224</v>
      </c>
      <c r="C15" s="137" t="s">
        <v>263</v>
      </c>
      <c r="D15" s="162">
        <v>1</v>
      </c>
    </row>
    <row r="16" spans="1:4" s="119" customFormat="1" x14ac:dyDescent="0.3">
      <c r="A16" s="135" t="s">
        <v>245</v>
      </c>
      <c r="B16" s="136" t="s">
        <v>224</v>
      </c>
      <c r="C16" s="137" t="s">
        <v>264</v>
      </c>
      <c r="D16" s="162">
        <v>3</v>
      </c>
    </row>
    <row r="17" spans="1:4" s="161" customFormat="1" x14ac:dyDescent="0.3">
      <c r="A17" s="131" t="s">
        <v>246</v>
      </c>
      <c r="B17" s="136"/>
      <c r="C17" s="137"/>
      <c r="D17" s="162"/>
    </row>
    <row r="18" spans="1:4" s="119" customFormat="1" x14ac:dyDescent="0.3">
      <c r="A18" s="135">
        <v>2.4</v>
      </c>
      <c r="B18" s="136" t="s">
        <v>256</v>
      </c>
      <c r="C18" s="137" t="s">
        <v>265</v>
      </c>
      <c r="D18" s="162">
        <v>90000</v>
      </c>
    </row>
    <row r="19" spans="1:4" s="119" customFormat="1" ht="27.6" x14ac:dyDescent="0.3">
      <c r="A19" s="135">
        <v>3.3</v>
      </c>
      <c r="B19" s="136" t="s">
        <v>256</v>
      </c>
      <c r="C19" s="137" t="s">
        <v>266</v>
      </c>
      <c r="D19" s="162">
        <v>283000</v>
      </c>
    </row>
    <row r="20" spans="1:4" s="119" customFormat="1" x14ac:dyDescent="0.3">
      <c r="A20" s="135">
        <v>4.0999999999999996</v>
      </c>
      <c r="B20" s="136" t="s">
        <v>256</v>
      </c>
      <c r="C20" s="137" t="s">
        <v>267</v>
      </c>
      <c r="D20" s="162">
        <v>283000</v>
      </c>
    </row>
    <row r="21" spans="1:4" s="119" customFormat="1" x14ac:dyDescent="0.3">
      <c r="A21" s="135">
        <v>4.2</v>
      </c>
      <c r="B21" s="136" t="s">
        <v>256</v>
      </c>
      <c r="C21" s="137" t="s">
        <v>268</v>
      </c>
      <c r="D21" s="162">
        <v>2</v>
      </c>
    </row>
    <row r="22" spans="1:4" s="119" customFormat="1" x14ac:dyDescent="0.3">
      <c r="A22" s="135">
        <v>6.2</v>
      </c>
      <c r="B22" s="136" t="s">
        <v>256</v>
      </c>
      <c r="C22" s="137" t="s">
        <v>259</v>
      </c>
      <c r="D22" s="162">
        <v>2</v>
      </c>
    </row>
    <row r="23" spans="1:4" s="119" customFormat="1" x14ac:dyDescent="0.3">
      <c r="A23" s="135" t="s">
        <v>247</v>
      </c>
      <c r="B23" s="136" t="s">
        <v>224</v>
      </c>
      <c r="C23" s="137" t="s">
        <v>269</v>
      </c>
      <c r="D23" s="162">
        <v>141</v>
      </c>
    </row>
    <row r="24" spans="1:4" s="119" customFormat="1" ht="27.6" x14ac:dyDescent="0.3">
      <c r="A24" s="135" t="s">
        <v>248</v>
      </c>
      <c r="B24" s="136" t="s">
        <v>224</v>
      </c>
      <c r="C24" s="137" t="s">
        <v>270</v>
      </c>
      <c r="D24" s="162">
        <v>141</v>
      </c>
    </row>
    <row r="25" spans="1:4" s="119" customFormat="1" ht="27.6" x14ac:dyDescent="0.3">
      <c r="A25" s="135" t="s">
        <v>249</v>
      </c>
      <c r="B25" s="136" t="s">
        <v>224</v>
      </c>
      <c r="C25" s="137" t="s">
        <v>271</v>
      </c>
      <c r="D25" s="162">
        <v>4</v>
      </c>
    </row>
    <row r="26" spans="1:4" s="119" customFormat="1" ht="27.6" x14ac:dyDescent="0.3">
      <c r="A26" s="135" t="s">
        <v>250</v>
      </c>
      <c r="B26" s="136" t="s">
        <v>224</v>
      </c>
      <c r="C26" s="137" t="s">
        <v>272</v>
      </c>
      <c r="D26" s="186">
        <v>0</v>
      </c>
    </row>
    <row r="27" spans="1:4" s="119" customFormat="1" x14ac:dyDescent="0.3">
      <c r="A27" s="135" t="s">
        <v>243</v>
      </c>
      <c r="B27" s="136" t="s">
        <v>224</v>
      </c>
      <c r="C27" s="137" t="s">
        <v>262</v>
      </c>
      <c r="D27" s="162">
        <v>141</v>
      </c>
    </row>
    <row r="28" spans="1:4" s="119" customFormat="1" ht="27.6" x14ac:dyDescent="0.3">
      <c r="A28" s="135" t="s">
        <v>225</v>
      </c>
      <c r="B28" s="136" t="s">
        <v>224</v>
      </c>
      <c r="C28" s="137" t="s">
        <v>226</v>
      </c>
      <c r="D28" s="162">
        <v>1386</v>
      </c>
    </row>
    <row r="29" spans="1:4" s="161" customFormat="1" x14ac:dyDescent="0.3">
      <c r="A29" s="131" t="s">
        <v>251</v>
      </c>
      <c r="B29" s="136"/>
      <c r="C29" s="137"/>
      <c r="D29" s="162"/>
    </row>
    <row r="30" spans="1:4" s="119" customFormat="1" ht="27.6" x14ac:dyDescent="0.3">
      <c r="A30" s="135">
        <v>1.1000000000000001</v>
      </c>
      <c r="B30" s="136" t="s">
        <v>256</v>
      </c>
      <c r="C30" s="137" t="s">
        <v>273</v>
      </c>
      <c r="D30" s="162">
        <v>1418439</v>
      </c>
    </row>
    <row r="31" spans="1:4" s="119" customFormat="1" x14ac:dyDescent="0.3">
      <c r="A31" s="135">
        <v>1.2</v>
      </c>
      <c r="B31" s="136" t="s">
        <v>256</v>
      </c>
      <c r="C31" s="137" t="s">
        <v>274</v>
      </c>
      <c r="D31" s="162">
        <v>1881</v>
      </c>
    </row>
    <row r="32" spans="1:4" s="119" customFormat="1" x14ac:dyDescent="0.3">
      <c r="A32" s="135">
        <v>2.1</v>
      </c>
      <c r="B32" s="136" t="s">
        <v>256</v>
      </c>
      <c r="C32" s="137" t="s">
        <v>275</v>
      </c>
      <c r="D32" s="162">
        <v>1357</v>
      </c>
    </row>
    <row r="33" spans="1:4" s="119" customFormat="1" ht="27.6" x14ac:dyDescent="0.3">
      <c r="A33" s="135">
        <v>2.2000000000000002</v>
      </c>
      <c r="B33" s="136" t="s">
        <v>256</v>
      </c>
      <c r="C33" s="137" t="s">
        <v>276</v>
      </c>
      <c r="D33" s="162">
        <v>505</v>
      </c>
    </row>
    <row r="34" spans="1:4" s="119" customFormat="1" ht="27.6" x14ac:dyDescent="0.3">
      <c r="A34" s="135">
        <v>6.1</v>
      </c>
      <c r="B34" s="136" t="s">
        <v>256</v>
      </c>
      <c r="C34" s="137" t="s">
        <v>277</v>
      </c>
      <c r="D34" s="162">
        <v>9</v>
      </c>
    </row>
    <row r="35" spans="1:4" s="119" customFormat="1" x14ac:dyDescent="0.3">
      <c r="A35" s="135">
        <v>6.2</v>
      </c>
      <c r="B35" s="136" t="s">
        <v>256</v>
      </c>
      <c r="C35" s="137" t="s">
        <v>259</v>
      </c>
      <c r="D35" s="162">
        <v>255</v>
      </c>
    </row>
    <row r="36" spans="1:4" s="119" customFormat="1" x14ac:dyDescent="0.3">
      <c r="A36" s="135" t="s">
        <v>252</v>
      </c>
      <c r="B36" s="136" t="s">
        <v>224</v>
      </c>
      <c r="C36" s="137" t="s">
        <v>278</v>
      </c>
      <c r="D36" s="162">
        <v>845726</v>
      </c>
    </row>
    <row r="37" spans="1:4" s="119" customFormat="1" x14ac:dyDescent="0.3">
      <c r="A37" s="135" t="s">
        <v>247</v>
      </c>
      <c r="B37" s="136" t="s">
        <v>224</v>
      </c>
      <c r="C37" s="137" t="s">
        <v>269</v>
      </c>
      <c r="D37" s="162">
        <v>506</v>
      </c>
    </row>
    <row r="38" spans="1:4" s="119" customFormat="1" ht="27.6" x14ac:dyDescent="0.3">
      <c r="A38" s="135" t="s">
        <v>225</v>
      </c>
      <c r="B38" s="136" t="s">
        <v>224</v>
      </c>
      <c r="C38" s="137" t="s">
        <v>226</v>
      </c>
      <c r="D38" s="162">
        <v>1285</v>
      </c>
    </row>
    <row r="39" spans="1:4" s="119" customFormat="1" x14ac:dyDescent="0.3">
      <c r="A39" s="135" t="s">
        <v>253</v>
      </c>
      <c r="B39" s="136" t="s">
        <v>224</v>
      </c>
      <c r="C39" s="137" t="s">
        <v>279</v>
      </c>
      <c r="D39" s="162">
        <v>1</v>
      </c>
    </row>
    <row r="40" spans="1:4" s="119" customFormat="1" ht="15" customHeight="1" x14ac:dyDescent="0.3">
      <c r="A40" s="125" t="s">
        <v>221</v>
      </c>
      <c r="B40" s="166"/>
      <c r="C40" s="167"/>
      <c r="D40" s="163" t="s">
        <v>16</v>
      </c>
    </row>
    <row r="41" spans="1:4" s="119" customFormat="1" ht="15" customHeight="1" x14ac:dyDescent="0.3">
      <c r="A41" s="125" t="s">
        <v>222</v>
      </c>
      <c r="B41" s="166"/>
      <c r="C41" s="167"/>
      <c r="D41" s="163" t="s">
        <v>16</v>
      </c>
    </row>
    <row r="42" spans="1:4" x14ac:dyDescent="0.3">
      <c r="D42" s="164"/>
    </row>
    <row r="43" spans="1:4" x14ac:dyDescent="0.3">
      <c r="D43" s="164"/>
    </row>
  </sheetData>
  <hyperlinks>
    <hyperlink ref="A4" r:id="rId1" xr:uid="{25EB464B-146E-E442-87FC-9300184F10FD}"/>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D1EA4-F071-6944-9FDE-6ED989DB6D92}">
  <dimension ref="A1:G40"/>
  <sheetViews>
    <sheetView tabSelected="1" zoomScale="135" workbookViewId="0">
      <selection activeCell="A9" sqref="A9"/>
    </sheetView>
  </sheetViews>
  <sheetFormatPr defaultColWidth="10.796875" defaultRowHeight="15.6" x14ac:dyDescent="0.3"/>
  <cols>
    <col min="1" max="1" width="12.69921875" style="116" customWidth="1"/>
    <col min="2" max="2" width="10.796875" style="116"/>
    <col min="3" max="3" width="54.19921875" style="116" customWidth="1"/>
    <col min="4" max="4" width="13.69921875" style="116" customWidth="1"/>
    <col min="5" max="16384" width="10.796875" style="116"/>
  </cols>
  <sheetData>
    <row r="1" spans="1:7" x14ac:dyDescent="0.3">
      <c r="A1" s="121" t="s">
        <v>215</v>
      </c>
      <c r="B1" s="114"/>
      <c r="C1" s="115"/>
      <c r="D1" s="114"/>
    </row>
    <row r="2" spans="1:7" x14ac:dyDescent="0.3">
      <c r="A2" s="121"/>
      <c r="B2" s="114"/>
      <c r="C2" s="115"/>
      <c r="D2" s="114"/>
    </row>
    <row r="3" spans="1:7" x14ac:dyDescent="0.3">
      <c r="A3" s="168">
        <v>2019</v>
      </c>
      <c r="B3" s="114"/>
      <c r="C3" s="115"/>
      <c r="D3" s="114"/>
    </row>
    <row r="4" spans="1:7" s="147" customFormat="1" x14ac:dyDescent="0.3">
      <c r="A4" s="139" t="s">
        <v>233</v>
      </c>
      <c r="B4" s="140" t="s">
        <v>217</v>
      </c>
      <c r="C4" s="140" t="s">
        <v>234</v>
      </c>
      <c r="D4" s="140" t="s">
        <v>235</v>
      </c>
      <c r="E4" s="140" t="s">
        <v>236</v>
      </c>
      <c r="F4" s="140" t="s">
        <v>237</v>
      </c>
      <c r="G4" s="141" t="s">
        <v>238</v>
      </c>
    </row>
    <row r="5" spans="1:7" s="147" customFormat="1" x14ac:dyDescent="0.3">
      <c r="A5" s="142" t="s">
        <v>239</v>
      </c>
      <c r="B5" s="148"/>
      <c r="C5" s="149"/>
      <c r="D5" s="150"/>
      <c r="E5" s="150"/>
      <c r="F5" s="151"/>
      <c r="G5" s="143"/>
    </row>
    <row r="6" spans="1:7" s="147" customFormat="1" ht="27.6" x14ac:dyDescent="0.3">
      <c r="A6" s="156" t="s">
        <v>225</v>
      </c>
      <c r="B6" s="152" t="s">
        <v>224</v>
      </c>
      <c r="C6" s="153" t="s">
        <v>226</v>
      </c>
      <c r="D6" s="154">
        <v>0</v>
      </c>
      <c r="E6" s="154">
        <v>0</v>
      </c>
      <c r="F6" s="155">
        <f>70+75</f>
        <v>145</v>
      </c>
      <c r="G6" s="144">
        <f>SUM(D6:F6)</f>
        <v>145</v>
      </c>
    </row>
    <row r="7" spans="1:7" s="147" customFormat="1" ht="27.6" x14ac:dyDescent="0.3">
      <c r="A7" s="157" t="s">
        <v>227</v>
      </c>
      <c r="B7" s="158" t="s">
        <v>224</v>
      </c>
      <c r="C7" s="159" t="s">
        <v>228</v>
      </c>
      <c r="D7" s="145">
        <v>0</v>
      </c>
      <c r="E7" s="145">
        <v>0</v>
      </c>
      <c r="F7" s="160">
        <v>1</v>
      </c>
      <c r="G7" s="146">
        <f>SUM(D7:F7)</f>
        <v>1</v>
      </c>
    </row>
    <row r="8" spans="1:7" s="147" customFormat="1" x14ac:dyDescent="0.3"/>
    <row r="9" spans="1:7" s="147" customFormat="1" x14ac:dyDescent="0.3">
      <c r="A9" s="168">
        <v>2020</v>
      </c>
      <c r="B9" s="114"/>
      <c r="C9" s="115"/>
      <c r="D9" s="169"/>
      <c r="E9" s="116"/>
      <c r="F9" s="116"/>
      <c r="G9" s="116"/>
    </row>
    <row r="10" spans="1:7" s="147" customFormat="1" x14ac:dyDescent="0.3">
      <c r="A10" s="139" t="s">
        <v>233</v>
      </c>
      <c r="B10" s="140" t="s">
        <v>217</v>
      </c>
      <c r="C10" s="140" t="s">
        <v>234</v>
      </c>
      <c r="D10" s="170" t="s">
        <v>235</v>
      </c>
      <c r="E10" s="170" t="s">
        <v>236</v>
      </c>
      <c r="F10" s="170" t="s">
        <v>237</v>
      </c>
      <c r="G10" s="171" t="s">
        <v>238</v>
      </c>
    </row>
    <row r="11" spans="1:7" s="147" customFormat="1" x14ac:dyDescent="0.3">
      <c r="A11" s="142" t="s">
        <v>280</v>
      </c>
      <c r="B11" s="148"/>
      <c r="C11" s="149"/>
      <c r="D11" s="172"/>
      <c r="E11" s="187"/>
      <c r="F11" s="187"/>
      <c r="G11" s="173"/>
    </row>
    <row r="12" spans="1:7" s="147" customFormat="1" ht="27.6" x14ac:dyDescent="0.3">
      <c r="A12" s="179">
        <v>1.1000000000000001</v>
      </c>
      <c r="B12" s="136" t="s">
        <v>256</v>
      </c>
      <c r="C12" s="137" t="s">
        <v>273</v>
      </c>
      <c r="D12" s="176">
        <v>1418439</v>
      </c>
      <c r="E12" s="175">
        <v>0</v>
      </c>
      <c r="F12" s="176">
        <v>0</v>
      </c>
      <c r="G12" s="173">
        <f>SUM(D12:F12)</f>
        <v>1418439</v>
      </c>
    </row>
    <row r="13" spans="1:7" s="147" customFormat="1" x14ac:dyDescent="0.3">
      <c r="A13" s="179">
        <v>1.2</v>
      </c>
      <c r="B13" s="136" t="s">
        <v>256</v>
      </c>
      <c r="C13" s="137" t="s">
        <v>274</v>
      </c>
      <c r="D13" s="176">
        <v>1881</v>
      </c>
      <c r="E13" s="175">
        <v>0</v>
      </c>
      <c r="F13" s="176">
        <v>0</v>
      </c>
      <c r="G13" s="173">
        <f t="shared" ref="G13:G40" si="0">SUM(D13:F13)</f>
        <v>1881</v>
      </c>
    </row>
    <row r="14" spans="1:7" x14ac:dyDescent="0.3">
      <c r="A14" s="174">
        <v>1.3</v>
      </c>
      <c r="B14" s="136" t="s">
        <v>256</v>
      </c>
      <c r="C14" s="137" t="s">
        <v>257</v>
      </c>
      <c r="D14" s="175">
        <v>241657.38999999998</v>
      </c>
      <c r="E14" s="175">
        <v>0</v>
      </c>
      <c r="F14" s="176">
        <v>0</v>
      </c>
      <c r="G14" s="173">
        <f t="shared" si="0"/>
        <v>241657.38999999998</v>
      </c>
    </row>
    <row r="15" spans="1:7" x14ac:dyDescent="0.3">
      <c r="A15" s="174" t="s">
        <v>252</v>
      </c>
      <c r="B15" s="136" t="s">
        <v>224</v>
      </c>
      <c r="C15" s="137" t="s">
        <v>278</v>
      </c>
      <c r="D15" s="175">
        <v>845726</v>
      </c>
      <c r="E15" s="175">
        <v>0</v>
      </c>
      <c r="F15" s="176">
        <v>0</v>
      </c>
      <c r="G15" s="173">
        <f t="shared" si="0"/>
        <v>845726</v>
      </c>
    </row>
    <row r="16" spans="1:7" x14ac:dyDescent="0.3">
      <c r="A16" s="174" t="s">
        <v>247</v>
      </c>
      <c r="B16" s="136" t="s">
        <v>224</v>
      </c>
      <c r="C16" s="137" t="s">
        <v>269</v>
      </c>
      <c r="D16" s="175">
        <f>141+506</f>
        <v>647</v>
      </c>
      <c r="E16" s="175">
        <v>0</v>
      </c>
      <c r="F16" s="176">
        <v>0</v>
      </c>
      <c r="G16" s="173">
        <f t="shared" si="0"/>
        <v>647</v>
      </c>
    </row>
    <row r="17" spans="1:7" ht="27.6" x14ac:dyDescent="0.3">
      <c r="A17" s="189" t="s">
        <v>241</v>
      </c>
      <c r="B17" s="152" t="s">
        <v>224</v>
      </c>
      <c r="C17" s="153" t="s">
        <v>260</v>
      </c>
      <c r="D17" s="162">
        <v>1</v>
      </c>
      <c r="E17" s="175">
        <v>0</v>
      </c>
      <c r="F17" s="176">
        <v>0</v>
      </c>
      <c r="G17" s="173">
        <f t="shared" si="0"/>
        <v>1</v>
      </c>
    </row>
    <row r="18" spans="1:7" x14ac:dyDescent="0.3">
      <c r="A18" s="142" t="s">
        <v>281</v>
      </c>
      <c r="B18" s="148"/>
      <c r="C18" s="149"/>
      <c r="D18" s="177"/>
      <c r="E18" s="175"/>
      <c r="F18" s="176"/>
      <c r="G18" s="173"/>
    </row>
    <row r="19" spans="1:7" x14ac:dyDescent="0.3">
      <c r="A19" s="179">
        <v>2.1</v>
      </c>
      <c r="B19" s="136" t="s">
        <v>256</v>
      </c>
      <c r="C19" s="137" t="s">
        <v>275</v>
      </c>
      <c r="D19" s="176">
        <v>1357</v>
      </c>
      <c r="E19" s="175">
        <v>0</v>
      </c>
      <c r="F19" s="176">
        <v>0</v>
      </c>
      <c r="G19" s="173">
        <f t="shared" si="0"/>
        <v>1357</v>
      </c>
    </row>
    <row r="20" spans="1:7" ht="27.6" x14ac:dyDescent="0.3">
      <c r="A20" s="179">
        <v>2.2000000000000002</v>
      </c>
      <c r="B20" s="136" t="s">
        <v>256</v>
      </c>
      <c r="C20" s="137" t="s">
        <v>276</v>
      </c>
      <c r="D20" s="176">
        <v>505</v>
      </c>
      <c r="E20" s="175">
        <v>0</v>
      </c>
      <c r="F20" s="176">
        <v>0</v>
      </c>
      <c r="G20" s="173">
        <f t="shared" si="0"/>
        <v>505</v>
      </c>
    </row>
    <row r="21" spans="1:7" x14ac:dyDescent="0.3">
      <c r="A21" s="174">
        <v>2.4</v>
      </c>
      <c r="B21" s="136" t="s">
        <v>256</v>
      </c>
      <c r="C21" s="137" t="s">
        <v>265</v>
      </c>
      <c r="D21" s="175">
        <v>90000</v>
      </c>
      <c r="E21" s="175">
        <v>0</v>
      </c>
      <c r="F21" s="176">
        <v>0</v>
      </c>
      <c r="G21" s="173">
        <f t="shared" si="0"/>
        <v>90000</v>
      </c>
    </row>
    <row r="22" spans="1:7" ht="27.6" x14ac:dyDescent="0.3">
      <c r="A22" s="174" t="s">
        <v>248</v>
      </c>
      <c r="B22" s="136" t="s">
        <v>224</v>
      </c>
      <c r="C22" s="137" t="s">
        <v>270</v>
      </c>
      <c r="D22" s="175">
        <v>141</v>
      </c>
      <c r="E22" s="175">
        <v>0</v>
      </c>
      <c r="F22" s="176">
        <v>0</v>
      </c>
      <c r="G22" s="173">
        <f t="shared" si="0"/>
        <v>141</v>
      </c>
    </row>
    <row r="23" spans="1:7" x14ac:dyDescent="0.3">
      <c r="A23" s="142" t="s">
        <v>282</v>
      </c>
      <c r="B23" s="136"/>
      <c r="C23" s="137"/>
      <c r="D23" s="175"/>
      <c r="E23" s="175"/>
      <c r="F23" s="176"/>
      <c r="G23" s="173"/>
    </row>
    <row r="24" spans="1:7" x14ac:dyDescent="0.3">
      <c r="A24" s="174">
        <v>3.1</v>
      </c>
      <c r="B24" s="136" t="s">
        <v>256</v>
      </c>
      <c r="C24" s="188" t="s">
        <v>258</v>
      </c>
      <c r="D24" s="178">
        <v>500000</v>
      </c>
      <c r="E24" s="175">
        <v>0</v>
      </c>
      <c r="F24" s="176">
        <v>0</v>
      </c>
      <c r="G24" s="173">
        <f t="shared" si="0"/>
        <v>500000</v>
      </c>
    </row>
    <row r="25" spans="1:7" ht="27.6" x14ac:dyDescent="0.3">
      <c r="A25" s="174">
        <v>3.3</v>
      </c>
      <c r="B25" s="136" t="s">
        <v>256</v>
      </c>
      <c r="C25" s="188" t="s">
        <v>266</v>
      </c>
      <c r="D25" s="178">
        <v>283000</v>
      </c>
      <c r="E25" s="175">
        <v>0</v>
      </c>
      <c r="F25" s="176">
        <v>0</v>
      </c>
      <c r="G25" s="173">
        <f t="shared" si="0"/>
        <v>283000</v>
      </c>
    </row>
    <row r="26" spans="1:7" x14ac:dyDescent="0.3">
      <c r="A26" s="174" t="s">
        <v>242</v>
      </c>
      <c r="B26" s="136" t="s">
        <v>224</v>
      </c>
      <c r="C26" s="137" t="s">
        <v>261</v>
      </c>
      <c r="D26" s="175">
        <v>200</v>
      </c>
      <c r="E26" s="175">
        <v>0</v>
      </c>
      <c r="F26" s="176">
        <v>0</v>
      </c>
      <c r="G26" s="173">
        <f t="shared" si="0"/>
        <v>200</v>
      </c>
    </row>
    <row r="27" spans="1:7" ht="27.6" x14ac:dyDescent="0.3">
      <c r="A27" s="174" t="s">
        <v>249</v>
      </c>
      <c r="B27" s="136" t="s">
        <v>224</v>
      </c>
      <c r="C27" s="137" t="s">
        <v>271</v>
      </c>
      <c r="D27" s="175">
        <v>4</v>
      </c>
      <c r="E27" s="175">
        <v>0</v>
      </c>
      <c r="F27" s="176">
        <v>0</v>
      </c>
      <c r="G27" s="173">
        <f t="shared" si="0"/>
        <v>4</v>
      </c>
    </row>
    <row r="28" spans="1:7" ht="27.6" x14ac:dyDescent="0.3">
      <c r="A28" s="174" t="s">
        <v>250</v>
      </c>
      <c r="B28" s="136" t="s">
        <v>224</v>
      </c>
      <c r="C28" s="137" t="s">
        <v>272</v>
      </c>
      <c r="D28" s="186">
        <v>0</v>
      </c>
      <c r="E28" s="175">
        <v>0</v>
      </c>
      <c r="F28" s="176">
        <v>0</v>
      </c>
      <c r="G28" s="173">
        <f t="shared" si="0"/>
        <v>0</v>
      </c>
    </row>
    <row r="29" spans="1:7" x14ac:dyDescent="0.3">
      <c r="A29" s="142" t="s">
        <v>283</v>
      </c>
      <c r="B29" s="136"/>
      <c r="C29" s="137"/>
      <c r="D29" s="175"/>
      <c r="E29" s="175"/>
      <c r="F29" s="176"/>
      <c r="G29" s="173"/>
    </row>
    <row r="30" spans="1:7" x14ac:dyDescent="0.3">
      <c r="A30" s="174">
        <v>4.0999999999999996</v>
      </c>
      <c r="B30" s="136" t="s">
        <v>256</v>
      </c>
      <c r="C30" s="137" t="s">
        <v>267</v>
      </c>
      <c r="D30" s="175">
        <v>283000</v>
      </c>
      <c r="E30" s="175">
        <v>0</v>
      </c>
      <c r="F30" s="176">
        <v>0</v>
      </c>
      <c r="G30" s="173">
        <f t="shared" si="0"/>
        <v>283000</v>
      </c>
    </row>
    <row r="31" spans="1:7" x14ac:dyDescent="0.3">
      <c r="A31" s="174">
        <v>4.2</v>
      </c>
      <c r="B31" s="136" t="s">
        <v>256</v>
      </c>
      <c r="C31" s="137" t="s">
        <v>268</v>
      </c>
      <c r="D31" s="175">
        <v>2</v>
      </c>
      <c r="E31" s="175">
        <v>0</v>
      </c>
      <c r="F31" s="176">
        <v>0</v>
      </c>
      <c r="G31" s="173">
        <f t="shared" si="0"/>
        <v>2</v>
      </c>
    </row>
    <row r="32" spans="1:7" x14ac:dyDescent="0.3">
      <c r="A32" s="174" t="s">
        <v>243</v>
      </c>
      <c r="B32" s="136" t="s">
        <v>224</v>
      </c>
      <c r="C32" s="137" t="s">
        <v>262</v>
      </c>
      <c r="D32" s="175">
        <f>3+141</f>
        <v>144</v>
      </c>
      <c r="E32" s="175">
        <v>0</v>
      </c>
      <c r="F32" s="176">
        <v>0</v>
      </c>
      <c r="G32" s="173">
        <f t="shared" si="0"/>
        <v>144</v>
      </c>
    </row>
    <row r="33" spans="1:7" ht="27.6" x14ac:dyDescent="0.3">
      <c r="A33" s="174" t="s">
        <v>244</v>
      </c>
      <c r="B33" s="136" t="s">
        <v>224</v>
      </c>
      <c r="C33" s="137" t="s">
        <v>263</v>
      </c>
      <c r="D33" s="175">
        <v>1</v>
      </c>
      <c r="E33" s="175">
        <v>0</v>
      </c>
      <c r="F33" s="176">
        <v>0</v>
      </c>
      <c r="G33" s="173">
        <f t="shared" si="0"/>
        <v>1</v>
      </c>
    </row>
    <row r="34" spans="1:7" x14ac:dyDescent="0.3">
      <c r="A34" s="142" t="s">
        <v>284</v>
      </c>
      <c r="B34" s="136"/>
      <c r="C34" s="137"/>
      <c r="D34" s="175"/>
      <c r="E34" s="175"/>
      <c r="F34" s="176"/>
      <c r="G34" s="173"/>
    </row>
    <row r="35" spans="1:7" x14ac:dyDescent="0.3">
      <c r="A35" s="174" t="s">
        <v>245</v>
      </c>
      <c r="B35" s="136" t="s">
        <v>224</v>
      </c>
      <c r="C35" s="137" t="s">
        <v>264</v>
      </c>
      <c r="D35" s="175">
        <v>3</v>
      </c>
      <c r="E35" s="175">
        <v>0</v>
      </c>
      <c r="F35" s="176">
        <v>0</v>
      </c>
      <c r="G35" s="173">
        <f t="shared" si="0"/>
        <v>3</v>
      </c>
    </row>
    <row r="36" spans="1:7" x14ac:dyDescent="0.3">
      <c r="A36" s="142" t="s">
        <v>239</v>
      </c>
      <c r="B36" s="148"/>
      <c r="C36" s="149"/>
      <c r="D36" s="177"/>
      <c r="E36" s="175"/>
      <c r="F36" s="176"/>
      <c r="G36" s="173"/>
    </row>
    <row r="37" spans="1:7" ht="27.6" x14ac:dyDescent="0.3">
      <c r="A37" s="174">
        <v>6.1</v>
      </c>
      <c r="B37" s="136" t="s">
        <v>256</v>
      </c>
      <c r="C37" s="188" t="s">
        <v>277</v>
      </c>
      <c r="D37" s="178">
        <v>9</v>
      </c>
      <c r="E37" s="175">
        <v>0</v>
      </c>
      <c r="F37" s="176">
        <v>0</v>
      </c>
      <c r="G37" s="173">
        <f t="shared" si="0"/>
        <v>9</v>
      </c>
    </row>
    <row r="38" spans="1:7" x14ac:dyDescent="0.3">
      <c r="A38" s="174">
        <v>6.2</v>
      </c>
      <c r="B38" s="136" t="s">
        <v>256</v>
      </c>
      <c r="C38" s="137" t="s">
        <v>259</v>
      </c>
      <c r="D38" s="175">
        <f>2+2+255</f>
        <v>259</v>
      </c>
      <c r="E38" s="175">
        <v>0</v>
      </c>
      <c r="F38" s="176">
        <v>0</v>
      </c>
      <c r="G38" s="173">
        <f t="shared" si="0"/>
        <v>259</v>
      </c>
    </row>
    <row r="39" spans="1:7" ht="27.6" x14ac:dyDescent="0.3">
      <c r="A39" s="174" t="s">
        <v>225</v>
      </c>
      <c r="B39" s="136" t="s">
        <v>224</v>
      </c>
      <c r="C39" s="137" t="s">
        <v>226</v>
      </c>
      <c r="D39" s="175">
        <f>1386+1285</f>
        <v>2671</v>
      </c>
      <c r="E39" s="175">
        <v>0</v>
      </c>
      <c r="F39" s="176">
        <v>0</v>
      </c>
      <c r="G39" s="173">
        <f t="shared" si="0"/>
        <v>2671</v>
      </c>
    </row>
    <row r="40" spans="1:7" x14ac:dyDescent="0.3">
      <c r="A40" s="180" t="s">
        <v>253</v>
      </c>
      <c r="B40" s="181" t="s">
        <v>224</v>
      </c>
      <c r="C40" s="182" t="s">
        <v>279</v>
      </c>
      <c r="D40" s="183">
        <v>1</v>
      </c>
      <c r="E40" s="183">
        <v>0</v>
      </c>
      <c r="F40" s="184">
        <v>0</v>
      </c>
      <c r="G40" s="185">
        <f t="shared" si="0"/>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7CAB95-072C-464C-B115-5420B6CEB368}">
  <ds:schemaRefs>
    <ds:schemaRef ds:uri="http://www.w3.org/XML/1998/namespace"/>
    <ds:schemaRef ds:uri="http://purl.org/dc/dcmitype/"/>
    <ds:schemaRef ds:uri="http://purl.org/dc/elements/1.1/"/>
    <ds:schemaRef ds:uri="600e8ff9-9ee0-49b5-be24-8a4cae0e22ab"/>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a4fb19f8-e303-47ed-b2f8-d8a5044c492f"/>
    <ds:schemaRef ds:uri="c1fdd505-2570-46c2-bd04-3e0f2d874cf5"/>
  </ds:schemaRefs>
</ds:datastoreItem>
</file>

<file path=customXml/itemProps2.xml><?xml version="1.0" encoding="utf-8"?>
<ds:datastoreItem xmlns:ds="http://schemas.openxmlformats.org/officeDocument/2006/customXml" ds:itemID="{B6B1C74A-BEE5-455B-B2DE-FFE50E84A7A6}">
  <ds:schemaRefs>
    <ds:schemaRef ds:uri="http://schemas.microsoft.com/sharepoint/v3/contenttype/forms"/>
  </ds:schemaRefs>
</ds:datastoreItem>
</file>

<file path=customXml/itemProps3.xml><?xml version="1.0" encoding="utf-8"?>
<ds:datastoreItem xmlns:ds="http://schemas.openxmlformats.org/officeDocument/2006/customXml" ds:itemID="{88A44692-DFD2-4E62-A65E-04BC0B19C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Sri Lanka</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2019-04-10T06:10:20Z</dcterms:created>
  <dcterms:modified xsi:type="dcterms:W3CDTF">2021-05-28T03:10:01Z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