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4456C5A3-FA87-4A27-94A8-67800902D515}"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9" i="3" l="1"/>
  <c r="G47" i="3"/>
  <c r="G45" i="3"/>
  <c r="D6" i="3"/>
  <c r="G6" i="3"/>
  <c r="G7" i="3"/>
  <c r="G8" i="3"/>
  <c r="G9" i="3"/>
  <c r="G10" i="3"/>
  <c r="D12" i="3"/>
  <c r="G12" i="3"/>
  <c r="G13" i="3"/>
  <c r="G14" i="3"/>
  <c r="G15" i="3"/>
  <c r="G16" i="3"/>
  <c r="G17" i="3"/>
  <c r="G19" i="3"/>
  <c r="G20" i="3"/>
  <c r="G22" i="3"/>
  <c r="G23" i="3"/>
  <c r="G24" i="3"/>
  <c r="G25" i="3"/>
  <c r="G26" i="3"/>
  <c r="G28" i="3"/>
  <c r="G29" i="3"/>
  <c r="D31" i="3"/>
  <c r="G31" i="3"/>
  <c r="G32" i="3"/>
  <c r="D33" i="3"/>
  <c r="G33" i="3"/>
  <c r="G34" i="3"/>
  <c r="G35" i="3"/>
  <c r="G36" i="3"/>
  <c r="G37" i="3"/>
  <c r="G39" i="3"/>
  <c r="G40" i="3"/>
  <c r="G5" i="3"/>
</calcChain>
</file>

<file path=xl/sharedStrings.xml><?xml version="1.0" encoding="utf-8"?>
<sst xmlns="http://schemas.openxmlformats.org/spreadsheetml/2006/main" count="486" uniqueCount="235">
  <si>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</si>
  <si>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</si>
  <si>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</si>
  <si>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</si>
  <si>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</si>
  <si>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</si>
  <si>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</si>
  <si>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No</t>
  </si>
  <si>
    <t>Concessional OCR, ADF grant</t>
  </si>
  <si>
    <t>S</t>
  </si>
  <si>
    <t>Special assistance loan</t>
  </si>
  <si>
    <t>Kyrgyz Republic</t>
  </si>
  <si>
    <t>44236-013</t>
  </si>
  <si>
    <t>Emergency Assistance for Recovery and Reconstruction</t>
  </si>
  <si>
    <t>2668/0217-G</t>
  </si>
  <si>
    <t>OCR</t>
  </si>
  <si>
    <t>NA</t>
  </si>
  <si>
    <t>NS</t>
  </si>
  <si>
    <t>Loan</t>
  </si>
  <si>
    <t>45910-014</t>
  </si>
  <si>
    <t>Small and Medium-Sized Enterprise Finance</t>
  </si>
  <si>
    <t>ADF</t>
  </si>
  <si>
    <t>Project</t>
  </si>
  <si>
    <t>42399-013</t>
  </si>
  <si>
    <t>CAREC Transport Corridor 1 (Bishkek–Torugart Road) Project 2</t>
  </si>
  <si>
    <t>2533/G0153</t>
  </si>
  <si>
    <t xml:space="preserve">Program </t>
  </si>
  <si>
    <t>41544-084</t>
  </si>
  <si>
    <t>Investment Climate Improvement Program, Subprogram 3</t>
  </si>
  <si>
    <t>G0393</t>
  </si>
  <si>
    <t>41544-082</t>
  </si>
  <si>
    <t>Investment Climate Improvement Program, Subprogram 2</t>
  </si>
  <si>
    <t>G0319</t>
  </si>
  <si>
    <t>41544-022</t>
  </si>
  <si>
    <t>Investment Climate Improvement Program, Subprogram 1</t>
  </si>
  <si>
    <t>G0120</t>
  </si>
  <si>
    <t>39015-042</t>
  </si>
  <si>
    <t>Tax Administration Reform and Modernization Project</t>
  </si>
  <si>
    <t>G0077</t>
  </si>
  <si>
    <t>38177-013</t>
  </si>
  <si>
    <t>Regional Customs Modernization and Infrastructure Development Project</t>
  </si>
  <si>
    <t>Community-Based Infrastructure Services Sector Project (Supplementary)</t>
  </si>
  <si>
    <t>G0122</t>
  </si>
  <si>
    <t>38298-022</t>
  </si>
  <si>
    <t>Vocational Education and Skills Development Project</t>
  </si>
  <si>
    <t xml:space="preserve">G0074 </t>
  </si>
  <si>
    <t>Project grant</t>
  </si>
  <si>
    <t>39674-022</t>
  </si>
  <si>
    <t>CAREC Transport Corridor 1 (Bishkek–Torugart Road) Project</t>
  </si>
  <si>
    <t>G0123</t>
  </si>
  <si>
    <t>41544-072</t>
  </si>
  <si>
    <t xml:space="preserve">Investment Climate Improvement Program System Support Project </t>
  </si>
  <si>
    <t>G0121</t>
  </si>
  <si>
    <t>39304-012</t>
  </si>
  <si>
    <t>Second Education Project</t>
  </si>
  <si>
    <t xml:space="preserve">G0020 </t>
  </si>
  <si>
    <t>Southern Agriculture Area Development Project</t>
  </si>
  <si>
    <t>Southern Transport Corridor Road Rehabilitation Project</t>
  </si>
  <si>
    <t>Agriculture Area Development Project</t>
  </si>
  <si>
    <t>Sector project</t>
  </si>
  <si>
    <t>31197-01</t>
  </si>
  <si>
    <t>Community-Based Infrastructure Services Sector Project</t>
  </si>
  <si>
    <t>Sector</t>
  </si>
  <si>
    <t>Community-Based Early Childhood Development Project</t>
  </si>
  <si>
    <t>Program</t>
  </si>
  <si>
    <t>Banking Sector and Capital market Development Program</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</si>
  <si>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</si>
  <si>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</si>
  <si>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</si>
  <si>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</si>
  <si>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</si>
  <si>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</si>
  <si>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</si>
  <si>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</si>
  <si>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</si>
  <si>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</si>
  <si>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</si>
  <si>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</si>
  <si>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</si>
  <si>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</si>
  <si>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</si>
  <si>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</si>
  <si>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</si>
  <si>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</si>
  <si>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</si>
  <si>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</si>
  <si>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</si>
  <si>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</si>
  <si>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</si>
  <si>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</si>
  <si>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</si>
  <si>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</si>
  <si>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</si>
  <si>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</si>
  <si>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</si>
  <si>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</si>
  <si>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</si>
  <si>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</si>
  <si>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</si>
  <si>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</si>
  <si>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</si>
  <si>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</si>
  <si>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</si>
  <si>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</si>
  <si>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</si>
  <si>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</si>
  <si>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</si>
  <si>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</si>
  <si>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</si>
  <si>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</si>
  <si>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</si>
  <si>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</si>
  <si>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</si>
  <si>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</si>
  <si>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</si>
  <si>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</si>
  <si>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</si>
  <si>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</si>
  <si>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</si>
  <si>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</si>
  <si>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</si>
  <si>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</si>
  <si>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</si>
  <si>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</si>
  <si>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</si>
  <si>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</si>
  <si>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</si>
  <si>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</si>
  <si>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</si>
  <si>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</si>
  <si>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</si>
  <si>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</si>
  <si>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</si>
  <si>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</si>
  <si>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</si>
  <si>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</si>
  <si>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</si>
  <si>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</si>
  <si>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</si>
  <si>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</si>
  <si>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</si>
  <si>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</si>
  <si>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</si>
  <si>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</si>
  <si>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</si>
  <si>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</si>
  <si>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</si>
  <si>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</si>
  <si>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</si>
  <si>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</si>
  <si>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</si>
  <si>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</si>
  <si>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KYRGYZ REPUBLIC</t>
  </si>
  <si>
    <t>Indicator no.</t>
  </si>
  <si>
    <t>Type</t>
  </si>
  <si>
    <t>Indicator Name</t>
  </si>
  <si>
    <t>Achieved Result</t>
  </si>
  <si>
    <t>A. Sovereign operation</t>
  </si>
  <si>
    <t>CAREC Corridor 1 (Bishkek-Torugart Road) Project 3</t>
  </si>
  <si>
    <t>RFI</t>
  </si>
  <si>
    <t>People benefiting from improved health services, education services, or social protection (number)</t>
  </si>
  <si>
    <t>Jobs generated (number)</t>
  </si>
  <si>
    <t>Poor and vulnerable people with improved standards of living (number)</t>
  </si>
  <si>
    <t>Skilled jobs for women generated (number) </t>
  </si>
  <si>
    <t>Women and girls with increased time savings (number) </t>
  </si>
  <si>
    <t>People benefiting from increased rural investment (number)</t>
  </si>
  <si>
    <t>Farmers with improved market access (number)</t>
  </si>
  <si>
    <t>Entities with improved management functions and financial stability (number) </t>
  </si>
  <si>
    <t>Trade and investment facilitated ($) </t>
  </si>
  <si>
    <t>2.1.4</t>
  </si>
  <si>
    <t>TI</t>
  </si>
  <si>
    <t>Women and girls benefiting from new or improved infrastructure (number) </t>
  </si>
  <si>
    <t>6.1.1</t>
  </si>
  <si>
    <t>Government officials with increased capacity to design, implement, monitor, and evaluate relevant measures (number)</t>
  </si>
  <si>
    <t>Issyk-Kul Sustainable Development Project</t>
  </si>
  <si>
    <t>People benefiting from strengthened environmental sustainability (number)</t>
  </si>
  <si>
    <t>People benefiting from improved services in urban areas (number)</t>
  </si>
  <si>
    <t>Entities with improved urban planning and financial sustainability (number)</t>
  </si>
  <si>
    <t>Entities with improved service delivery (number) </t>
  </si>
  <si>
    <t>2.4.1</t>
  </si>
  <si>
    <t>Time-saving or gender-responsive infrastructure assets and/or services established or improved (number)</t>
  </si>
  <si>
    <t>3.3.1</t>
  </si>
  <si>
    <t xml:space="preserve">Pollution control enhancing infrastructure assets established or improved (number) </t>
  </si>
  <si>
    <t>4.1.1</t>
  </si>
  <si>
    <t>Service providers with improved performance (number)</t>
  </si>
  <si>
    <t>4.1.2</t>
  </si>
  <si>
    <t>Urban infrastructure assets established or improved (number)</t>
  </si>
  <si>
    <t>4.2.2</t>
  </si>
  <si>
    <t>Measures to improve financial sustainability supported in implementation (number) </t>
  </si>
  <si>
    <t>6.2.1</t>
  </si>
  <si>
    <t>Service delivery standards adopted and/or supported in implementation by government and/or private entities (number)</t>
  </si>
  <si>
    <t>6.2.2</t>
  </si>
  <si>
    <t>Measures supported in implementation to strengthen subnational entities' ability to better manage their public finances (number)</t>
  </si>
  <si>
    <t>Second Investment Climate Improvement Program</t>
  </si>
  <si>
    <t>1.1.1</t>
  </si>
  <si>
    <t>People enrolled in improved education and/or training (number) </t>
  </si>
  <si>
    <t>1.1.2</t>
  </si>
  <si>
    <t>Health services established or improved (number) </t>
  </si>
  <si>
    <t>1.2.1</t>
  </si>
  <si>
    <t>Business development and financial sector measures supported in implementation (number) </t>
  </si>
  <si>
    <t>2.1.1</t>
  </si>
  <si>
    <t>Women enrolled in TVET and other job training (number) </t>
  </si>
  <si>
    <t>2.1.3</t>
  </si>
  <si>
    <t>Women-owned or -led SME loan accounts opened or women-owned or -led SME end borrowers reached (number)</t>
  </si>
  <si>
    <t>6.1.2</t>
  </si>
  <si>
    <t>Measures supported in implementation to improve capacity of public organizations to promote the private sector and finance sector (number)</t>
  </si>
  <si>
    <t>6.1.4</t>
  </si>
  <si>
    <t>Transparency and accountability measures in procurement and financial management supported in implementation (number) </t>
  </si>
  <si>
    <t>7.2.1</t>
  </si>
  <si>
    <t>Measures to improve execution of provisions in existing or new trade or investment agreements supported in implementation (number)</t>
  </si>
  <si>
    <t>B. Nonsovereign operation</t>
  </si>
  <si>
    <t>-</t>
  </si>
  <si>
    <t>C. Technical assistance</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</si>
  <si>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</si>
  <si>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</si>
  <si>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</si>
  <si>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</si>
  <si>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</si>
  <si>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</si>
  <si>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</si>
  <si>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</si>
  <si>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</si>
  <si>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</si>
  <si>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</si>
  <si>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</si>
  <si>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</si>
  <si>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</si>
  <si>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</si>
  <si>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OP 7: Fostering Regional Cooperation and Integration</t>
  </si>
  <si>
    <t>Power Sector Improvement Project</t>
  </si>
  <si>
    <t>1.3.1</t>
  </si>
  <si>
    <t>Total annual greenhouse gas emissions reduction (tCO2e/year) </t>
  </si>
  <si>
    <t>Infrastructure assets established or improved (number)</t>
  </si>
  <si>
    <t>2020 Development Effectiveness Review</t>
  </si>
  <si>
    <t>https://www.adb.org/documents/development-effectiveness-review-2020-report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</si>
</sst>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409]d\-mmm\-yy;@"/>
    <numFmt numFmtId="168" formatCode="#,##0.0"/>
    <numFmt numFmtId="169" formatCode="[$-409]dd\-mmm\-yy;@"/>
  </numFmts>
  <fonts count="26" x14ac:knownFonts="1">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b/>
      <sz val="12"/>
      <color rgb="FF0070C0"/>
      <name val="Calibri Bold"/>
    </font>
    <font>
      <b/>
      <sz val="12"/>
      <color rgb="FF0070C0"/>
      <name val="Calibri"/>
      <family val="2"/>
      <scheme val="minor"/>
    </font>
    <font>
      <u/>
      <sz val="11"/>
      <color theme="10"/>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2" fillId="0" borderId="0"/>
    <xf numFmtId="0" fontId="10" fillId="0" borderId="0" applyNumberFormat="0" applyFill="0" applyBorder="0" applyAlignment="0" applyProtection="0"/>
    <xf numFmtId="0" fontId="1" fillId="0" borderId="0"/>
    <xf numFmtId="164" fontId="1" fillId="0" borderId="0" applyFont="0" applyFill="0" applyBorder="0" applyAlignment="0" applyProtection="0"/>
  </cellStyleXfs>
  <cellXfs count="149">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5" fontId="4" fillId="2" borderId="0" xfId="1" applyNumberFormat="1" applyFont="1" applyFill="1"/>
    <xf numFmtId="0" fontId="4" fillId="2" borderId="0" xfId="1" applyNumberFormat="1" applyFont="1" applyFill="1"/>
    <xf numFmtId="165" fontId="4" fillId="2" borderId="0" xfId="1" applyNumberFormat="1" applyFont="1" applyFill="1" applyAlignment="1">
      <alignment horizontal="left"/>
    </xf>
    <xf numFmtId="165" fontId="4" fillId="2" borderId="0" xfId="1" applyNumberFormat="1" applyFont="1" applyFill="1" applyAlignment="1">
      <alignment horizontal="center"/>
    </xf>
    <xf numFmtId="165"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166" fontId="3" fillId="0" borderId="1" xfId="1" applyNumberFormat="1" applyFont="1" applyFill="1" applyBorder="1" applyAlignment="1">
      <alignment horizontal="right"/>
    </xf>
    <xf numFmtId="166" fontId="3" fillId="0" borderId="1" xfId="0" applyNumberFormat="1" applyFont="1" applyFill="1" applyBorder="1" applyAlignment="1">
      <alignment horizontal="right"/>
    </xf>
    <xf numFmtId="166" fontId="3" fillId="0" borderId="1" xfId="0" applyNumberFormat="1" applyFont="1" applyFill="1" applyBorder="1" applyAlignment="1"/>
    <xf numFmtId="1" fontId="5" fillId="0" borderId="1" xfId="0" applyNumberFormat="1" applyFont="1" applyBorder="1" applyAlignment="1">
      <alignment horizontal="right"/>
    </xf>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7" fontId="7" fillId="0" borderId="1" xfId="2" applyNumberFormat="1" applyFont="1" applyBorder="1" applyAlignment="1">
      <alignment horizontal="center" vertical="top"/>
    </xf>
    <xf numFmtId="167" fontId="3" fillId="0" borderId="1" xfId="0" applyNumberFormat="1" applyFont="1" applyFill="1" applyBorder="1" applyAlignment="1">
      <alignment horizontal="center"/>
    </xf>
    <xf numFmtId="0" fontId="5" fillId="0" borderId="1" xfId="0" applyFont="1" applyFill="1" applyBorder="1" applyAlignment="1">
      <alignment horizontal="center"/>
    </xf>
    <xf numFmtId="0" fontId="3" fillId="0" borderId="1" xfId="0" applyFont="1" applyBorder="1" applyAlignment="1">
      <alignment horizontal="left"/>
    </xf>
    <xf numFmtId="3" fontId="3" fillId="0" borderId="1" xfId="0" applyNumberFormat="1" applyFont="1" applyFill="1" applyBorder="1"/>
    <xf numFmtId="37" fontId="3" fillId="0" borderId="1" xfId="1" applyNumberFormat="1" applyFont="1" applyFill="1" applyBorder="1"/>
    <xf numFmtId="166" fontId="3" fillId="0" borderId="1" xfId="0" applyNumberFormat="1" applyFont="1" applyBorder="1" applyAlignment="1">
      <alignment horizontal="center"/>
    </xf>
    <xf numFmtId="0" fontId="5" fillId="3" borderId="1" xfId="2" applyFont="1" applyFill="1" applyBorder="1" applyAlignment="1">
      <alignment horizontal="right" wrapText="1"/>
    </xf>
    <xf numFmtId="0" fontId="5" fillId="3" borderId="1" xfId="2" applyFont="1" applyFill="1" applyBorder="1" applyAlignment="1">
      <alignment horizontal="center" wrapText="1"/>
    </xf>
    <xf numFmtId="15" fontId="5" fillId="0" borderId="1" xfId="3" applyNumberFormat="1" applyFont="1" applyFill="1" applyBorder="1" applyAlignment="1">
      <alignment horizontal="center"/>
    </xf>
    <xf numFmtId="167" fontId="5" fillId="0" borderId="1" xfId="3" applyNumberFormat="1" applyFont="1" applyFill="1" applyBorder="1" applyAlignment="1">
      <alignment horizontal="center"/>
    </xf>
    <xf numFmtId="0" fontId="5" fillId="0" borderId="1" xfId="3" applyFont="1" applyFill="1" applyBorder="1" applyAlignment="1">
      <alignment horizontal="center"/>
    </xf>
    <xf numFmtId="0" fontId="3" fillId="0" borderId="1" xfId="0" quotePrefix="1" applyFont="1" applyBorder="1" applyAlignment="1">
      <alignment horizontal="left"/>
    </xf>
    <xf numFmtId="166" fontId="3" fillId="0" borderId="1" xfId="0" applyNumberFormat="1" applyFont="1" applyFill="1" applyBorder="1" applyAlignment="1">
      <alignment horizont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1" fontId="5" fillId="0" borderId="1" xfId="1" applyNumberFormat="1" applyFont="1" applyFill="1" applyBorder="1"/>
    <xf numFmtId="1" fontId="5" fillId="0" borderId="1" xfId="0" applyNumberFormat="1" applyFont="1" applyFill="1" applyBorder="1"/>
    <xf numFmtId="3" fontId="5" fillId="0" borderId="1" xfId="1" applyNumberFormat="1" applyFont="1" applyFill="1" applyBorder="1"/>
    <xf numFmtId="3" fontId="3" fillId="0" borderId="1" xfId="1" applyNumberFormat="1" applyFont="1" applyFill="1" applyBorder="1" applyAlignment="1">
      <alignment horizontal="right"/>
    </xf>
    <xf numFmtId="168" fontId="3" fillId="0" borderId="1" xfId="1" applyNumberFormat="1" applyFont="1" applyFill="1" applyBorder="1" applyAlignment="1">
      <alignment horizontal="center"/>
    </xf>
    <xf numFmtId="1" fontId="5" fillId="0" borderId="1" xfId="1" applyNumberFormat="1" applyFont="1" applyFill="1" applyBorder="1" applyAlignment="1">
      <alignment horizontal="right"/>
    </xf>
    <xf numFmtId="0" fontId="5" fillId="0" borderId="1" xfId="0" applyFont="1" applyFill="1" applyBorder="1" applyAlignment="1">
      <alignment horizontal="right"/>
    </xf>
    <xf numFmtId="169" fontId="5" fillId="0" borderId="1" xfId="0" applyNumberFormat="1" applyFont="1" applyFill="1" applyBorder="1" applyAlignment="1">
      <alignment horizontal="center"/>
    </xf>
    <xf numFmtId="0" fontId="3" fillId="0" borderId="1" xfId="0" applyFont="1" applyFill="1" applyBorder="1" applyAlignment="1">
      <alignment horizontal="right"/>
    </xf>
    <xf numFmtId="0" fontId="3" fillId="0" borderId="1" xfId="0" applyFont="1" applyFill="1" applyBorder="1" applyAlignment="1">
      <alignment horizontal="center"/>
    </xf>
    <xf numFmtId="169" fontId="3" fillId="0" borderId="1" xfId="0" applyNumberFormat="1" applyFont="1" applyFill="1" applyBorder="1" applyAlignment="1">
      <alignment horizontal="center"/>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4" fillId="13"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4"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5" applyFont="1"/>
    <xf numFmtId="0" fontId="15" fillId="0" borderId="0" xfId="5" applyFont="1" applyAlignment="1">
      <alignment wrapText="1"/>
    </xf>
    <xf numFmtId="165" fontId="15" fillId="0" borderId="0" xfId="6" applyNumberFormat="1" applyFont="1"/>
    <xf numFmtId="0" fontId="1" fillId="0" borderId="0" xfId="5"/>
    <xf numFmtId="0" fontId="16" fillId="0" borderId="0" xfId="5" applyFont="1" applyAlignment="1">
      <alignment vertical="center"/>
    </xf>
    <xf numFmtId="0" fontId="16" fillId="0" borderId="0" xfId="5" applyFont="1"/>
    <xf numFmtId="0" fontId="14" fillId="0" borderId="0" xfId="5" applyFont="1"/>
    <xf numFmtId="0" fontId="18" fillId="0" borderId="0" xfId="5" applyFont="1"/>
    <xf numFmtId="165" fontId="0" fillId="0" borderId="0" xfId="6" applyNumberFormat="1" applyFont="1"/>
    <xf numFmtId="0" fontId="19" fillId="0" borderId="0" xfId="0" applyFont="1"/>
    <xf numFmtId="0" fontId="20" fillId="0" borderId="0" xfId="4" applyFont="1" applyFill="1"/>
    <xf numFmtId="0" fontId="15" fillId="13" borderId="0" xfId="5" applyFont="1" applyFill="1" applyBorder="1" applyAlignment="1">
      <alignment horizontal="center" vertical="top"/>
    </xf>
    <xf numFmtId="0" fontId="15" fillId="13" borderId="0" xfId="5" applyFont="1" applyFill="1" applyBorder="1" applyAlignment="1">
      <alignment horizontal="center" vertical="top" wrapText="1"/>
    </xf>
    <xf numFmtId="165" fontId="15" fillId="13" borderId="0" xfId="6" applyNumberFormat="1" applyFont="1" applyFill="1" applyBorder="1" applyAlignment="1">
      <alignment horizontal="center" vertical="top"/>
    </xf>
    <xf numFmtId="0" fontId="16" fillId="0" borderId="0" xfId="5" applyFont="1" applyBorder="1" applyAlignment="1">
      <alignment horizontal="left" vertical="top"/>
    </xf>
    <xf numFmtId="0" fontId="16" fillId="0" borderId="0" xfId="5" quotePrefix="1" applyFont="1" applyBorder="1" applyAlignment="1">
      <alignment horizontal="right" vertical="top" wrapText="1"/>
    </xf>
    <xf numFmtId="165" fontId="16" fillId="0" borderId="0" xfId="6" quotePrefix="1" applyNumberFormat="1" applyFont="1" applyBorder="1" applyAlignment="1">
      <alignment horizontal="right" vertical="top"/>
    </xf>
    <xf numFmtId="0" fontId="17" fillId="0" borderId="0" xfId="5" applyFont="1" applyBorder="1" applyAlignment="1">
      <alignment horizontal="left" vertical="top"/>
    </xf>
    <xf numFmtId="0" fontId="17" fillId="0" borderId="0" xfId="5" quotePrefix="1" applyFont="1" applyBorder="1" applyAlignment="1">
      <alignment vertical="top" wrapText="1"/>
    </xf>
    <xf numFmtId="165" fontId="17" fillId="0" borderId="0" xfId="6" quotePrefix="1" applyNumberFormat="1" applyFont="1" applyBorder="1" applyAlignment="1">
      <alignment vertical="top"/>
    </xf>
    <xf numFmtId="0" fontId="15" fillId="0" borderId="0" xfId="5" applyFont="1" applyBorder="1" applyAlignment="1">
      <alignment horizontal="left" vertical="top"/>
    </xf>
    <xf numFmtId="0" fontId="15" fillId="0" borderId="0" xfId="5" quotePrefix="1" applyFont="1" applyBorder="1" applyAlignment="1">
      <alignment vertical="top" wrapText="1"/>
    </xf>
    <xf numFmtId="165" fontId="15" fillId="0" borderId="0" xfId="6" quotePrefix="1" applyNumberFormat="1" applyFont="1" applyBorder="1" applyAlignment="1">
      <alignment vertical="top"/>
    </xf>
    <xf numFmtId="0" fontId="15" fillId="0" borderId="0" xfId="5" quotePrefix="1" applyFont="1" applyBorder="1" applyAlignment="1">
      <alignment horizontal="left" vertical="top"/>
    </xf>
    <xf numFmtId="0" fontId="15" fillId="0" borderId="0" xfId="5" applyFont="1" applyBorder="1" applyAlignment="1">
      <alignment horizontal="center" vertical="top" wrapText="1"/>
    </xf>
    <xf numFmtId="0" fontId="15" fillId="0" borderId="0" xfId="5" applyFont="1" applyBorder="1" applyAlignment="1">
      <alignment vertical="top" wrapText="1"/>
    </xf>
    <xf numFmtId="165" fontId="15" fillId="0" borderId="0" xfId="6" applyNumberFormat="1" applyFont="1" applyBorder="1" applyAlignment="1">
      <alignment vertical="top"/>
    </xf>
    <xf numFmtId="0" fontId="16" fillId="14" borderId="0" xfId="5" applyFont="1" applyFill="1" applyBorder="1" applyAlignment="1">
      <alignment horizontal="left" vertical="top"/>
    </xf>
    <xf numFmtId="0" fontId="16" fillId="14" borderId="0" xfId="5" quotePrefix="1" applyFont="1" applyFill="1" applyBorder="1" applyAlignment="1">
      <alignment horizontal="right" vertical="top" wrapText="1"/>
    </xf>
    <xf numFmtId="165" fontId="16" fillId="14" borderId="0" xfId="6" quotePrefix="1" applyNumberFormat="1" applyFont="1" applyFill="1" applyBorder="1" applyAlignment="1">
      <alignment horizontal="right" vertical="top"/>
    </xf>
    <xf numFmtId="0" fontId="21" fillId="13" borderId="2" xfId="5" applyFont="1" applyFill="1" applyBorder="1" applyAlignment="1">
      <alignment horizontal="center" vertical="top"/>
    </xf>
    <xf numFmtId="0" fontId="21" fillId="13" borderId="3" xfId="5" applyFont="1" applyFill="1" applyBorder="1" applyAlignment="1">
      <alignment horizontal="center" vertical="top"/>
    </xf>
    <xf numFmtId="165" fontId="21" fillId="13" borderId="3" xfId="1" applyNumberFormat="1" applyFont="1" applyFill="1" applyBorder="1" applyAlignment="1">
      <alignment horizontal="center" vertical="top"/>
    </xf>
    <xf numFmtId="165" fontId="21" fillId="13" borderId="4" xfId="1" applyNumberFormat="1" applyFont="1" applyFill="1" applyBorder="1" applyAlignment="1">
      <alignment horizontal="center" vertical="top"/>
    </xf>
    <xf numFmtId="0" fontId="22" fillId="0" borderId="5" xfId="5" quotePrefix="1" applyFont="1" applyBorder="1" applyAlignment="1">
      <alignment horizontal="left" vertical="top"/>
    </xf>
    <xf numFmtId="165" fontId="22" fillId="0" borderId="0" xfId="1" quotePrefix="1" applyNumberFormat="1" applyFont="1" applyBorder="1" applyAlignment="1">
      <alignment horizontal="right" vertical="top"/>
    </xf>
    <xf numFmtId="165" fontId="15" fillId="0" borderId="0" xfId="1" quotePrefix="1" applyNumberFormat="1" applyFont="1" applyBorder="1" applyAlignment="1">
      <alignment horizontal="right" vertical="top"/>
    </xf>
    <xf numFmtId="165" fontId="15" fillId="15" borderId="6" xfId="1" applyNumberFormat="1" applyFont="1" applyFill="1" applyBorder="1" applyAlignment="1">
      <alignment horizontal="right" vertical="top" wrapText="1"/>
    </xf>
    <xf numFmtId="165" fontId="17" fillId="0" borderId="0" xfId="1" quotePrefix="1" applyNumberFormat="1" applyFont="1" applyBorder="1" applyAlignment="1">
      <alignment horizontal="right" vertical="top"/>
    </xf>
    <xf numFmtId="165" fontId="15" fillId="0" borderId="0" xfId="1" applyNumberFormat="1" applyFont="1" applyBorder="1" applyAlignment="1">
      <alignment vertical="top"/>
    </xf>
    <xf numFmtId="165" fontId="15" fillId="0" borderId="8" xfId="6" applyNumberFormat="1" applyFont="1" applyBorder="1" applyAlignment="1">
      <alignment vertical="top"/>
    </xf>
    <xf numFmtId="165" fontId="15" fillId="0" borderId="8" xfId="1" quotePrefix="1" applyNumberFormat="1" applyFont="1" applyBorder="1" applyAlignment="1">
      <alignment horizontal="right" vertical="top"/>
    </xf>
    <xf numFmtId="165" fontId="15" fillId="15" borderId="9" xfId="1" applyNumberFormat="1" applyFont="1" applyFill="1" applyBorder="1" applyAlignment="1">
      <alignment horizontal="right" vertical="top" wrapText="1"/>
    </xf>
    <xf numFmtId="0" fontId="15" fillId="0" borderId="0" xfId="5" applyNumberFormat="1" applyFont="1" applyBorder="1" applyAlignment="1">
      <alignment horizontal="left" vertical="top"/>
    </xf>
    <xf numFmtId="0" fontId="15" fillId="0" borderId="0" xfId="5" applyNumberFormat="1" applyFont="1" applyBorder="1" applyAlignment="1">
      <alignment vertical="top" wrapText="1"/>
    </xf>
    <xf numFmtId="0" fontId="22" fillId="0" borderId="5" xfId="5" applyFont="1" applyBorder="1" applyAlignment="1">
      <alignment horizontal="left" vertical="top"/>
    </xf>
    <xf numFmtId="0" fontId="22" fillId="0" borderId="0" xfId="5" applyFont="1" applyBorder="1" applyAlignment="1">
      <alignment horizontal="left" vertical="top"/>
    </xf>
    <xf numFmtId="0" fontId="22" fillId="0" borderId="0" xfId="5" applyFont="1" applyBorder="1" applyAlignment="1">
      <alignment vertical="top" wrapText="1"/>
    </xf>
    <xf numFmtId="0" fontId="15" fillId="0" borderId="0" xfId="5" applyFont="1" applyBorder="1"/>
    <xf numFmtId="0" fontId="15" fillId="0" borderId="0" xfId="5" applyNumberFormat="1" applyFont="1" applyBorder="1" applyAlignment="1">
      <alignment horizontal="center" vertical="top" wrapText="1"/>
    </xf>
    <xf numFmtId="0" fontId="15" fillId="0" borderId="5" xfId="5" applyNumberFormat="1" applyFont="1" applyBorder="1" applyAlignment="1">
      <alignment horizontal="left" vertical="top"/>
    </xf>
    <xf numFmtId="0" fontId="15" fillId="0" borderId="7" xfId="5" applyNumberFormat="1" applyFont="1" applyBorder="1" applyAlignment="1">
      <alignment horizontal="left" vertical="top"/>
    </xf>
    <xf numFmtId="0" fontId="15" fillId="0" borderId="8" xfId="5" applyNumberFormat="1" applyFont="1" applyBorder="1" applyAlignment="1">
      <alignment horizontal="left" vertical="top"/>
    </xf>
    <xf numFmtId="0" fontId="15" fillId="0" borderId="8" xfId="5" applyNumberFormat="1" applyFont="1" applyBorder="1" applyAlignment="1">
      <alignment vertical="top" wrapText="1"/>
    </xf>
    <xf numFmtId="0" fontId="23" fillId="0" borderId="0" xfId="0" applyFont="1" applyAlignment="1">
      <alignment horizontal="left"/>
    </xf>
    <xf numFmtId="0" fontId="24" fillId="0" borderId="0" xfId="5" applyFont="1" applyAlignment="1">
      <alignment horizontal="left"/>
    </xf>
    <xf numFmtId="0" fontId="25" fillId="0" borderId="0" xfId="4" applyFont="1" applyFill="1"/>
    <xf numFmtId="0" fontId="4" fillId="4" borderId="1" xfId="0" applyFont="1" applyFill="1" applyBorder="1" applyAlignment="1">
      <alignment horizontal="center"/>
    </xf>
    <xf numFmtId="0" fontId="4" fillId="9"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cellXfs>
  <cellStyles count="7">
    <cellStyle name="Comma" xfId="1" builtinId="3"/>
    <cellStyle name="Comma 2" xfId="6" xr:uid="{4C8E152B-6B41-934E-8D0E-52F265701107}"/>
    <cellStyle name="Hyperlink" xfId="4" builtinId="8"/>
    <cellStyle name="Normal" xfId="0" builtinId="0"/>
    <cellStyle name="Normal 12" xfId="3" xr:uid="{00000000-0005-0000-0000-000003000000}"/>
    <cellStyle name="Normal 2" xfId="5" xr:uid="{82CCAAA3-8E8C-3D4E-B69A-F1A092859DAA}"/>
    <cellStyle name="Normal 2 2 5" xfId="2" xr:uid="{00000000-0005-0000-0000-000004000000}"/>
  </cellStyles>
  <dxfs count="12">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Country-level%20Results%202010-2019/2010%2009%20CLASS%20Statement%20of%20Loans.xlsx?C1592F7C" TargetMode="External"/><Relationship Id="rId1" Type="http://schemas.openxmlformats.org/officeDocument/2006/relationships/externalLinkPath" Target="file:///\\C1592F7C\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Country-level%20Results%202010-2019/2009%20CPA%20Summary%20ratings%20-%2006Oct%20clusters%20FINAL.xls?C1592F7C" TargetMode="External"/><Relationship Id="rId1" Type="http://schemas.openxmlformats.org/officeDocument/2006/relationships/externalLinkPath" Target="file:///\\C1592F7C\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Country-level%20Results%202010-2019/DATABASE_ADF%20&amp;%20OCR%20Operations_WPBF%202015-2017(GS)_11Jul2014.xlsx?C1592F7C" TargetMode="External"/><Relationship Id="rId1" Type="http://schemas.openxmlformats.org/officeDocument/2006/relationships/externalLinkPath" Target="file:///\\C1592F7C\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B487C6-AE55-0B45-BF8F-21D8CFA0DFAD}" name="Table13678910111213141516" displayName="Table13678910111213141516" ref="A6:D47" totalsRowShown="0" headerRowDxfId="11" tableBorderDxfId="10">
  <tableColumns count="4">
    <tableColumn id="1" xr3:uid="{48FE5B73-2C35-9C48-BDB3-98D32D44D304}" name="Indicator no." dataDxfId="9"/>
    <tableColumn id="5" xr3:uid="{42205703-448A-014E-89AB-471FBDA28F7F}" name="Type" dataDxfId="8"/>
    <tableColumn id="2" xr3:uid="{E680E68E-FF4C-0140-8CD5-2C163F81C13E}" name="Indicator Name" dataDxfId="7"/>
    <tableColumn id="4" xr3:uid="{75FBF054-8BD2-584D-B73E-965B812F1340}"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9C0B62-DB4B-CE48-8559-76D720939B9A}" name="Table136789101112131415163" displayName="Table136789101112131415163" ref="A6:D13" totalsRowShown="0" headerRowDxfId="5" tableBorderDxfId="4">
  <tableColumns count="4">
    <tableColumn id="1" xr3:uid="{D9304F50-EF1E-C94E-842F-8C5017F450F2}" name="Indicator no." dataDxfId="3"/>
    <tableColumn id="5" xr3:uid="{0B0D2979-5EA3-C040-A3EE-506DBE77AEC5}" name="Type" dataDxfId="2"/>
    <tableColumn id="2" xr3:uid="{6220FB3B-866E-BD41-8620-CB3685A9D8D7}" name="Indicator Name" dataDxfId="1"/>
    <tableColumn id="4" xr3:uid="{BFED49B8-4018-4F46-BC9A-4FB20AC24971}"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36"/>
  <sheetViews>
    <sheetView zoomScale="93" zoomScaleNormal="93" workbookViewId="0">
      <selection activeCell="A6" sqref="A6"/>
    </sheetView>
  </sheetViews>
  <sheetFormatPr defaultColWidth="8.796875" defaultRowHeight="13.8" x14ac:dyDescent="0.25"/>
  <cols>
    <col min="3" max="3" width="45" customWidth="1"/>
    <col min="5" max="5" width="13.19921875" customWidth="1"/>
    <col min="6" max="6" width="12.5" customWidth="1"/>
    <col min="10" max="10" width="21.69921875" customWidth="1"/>
    <col min="11" max="12" width="12.19921875" hidden="1" customWidth="1"/>
    <col min="13" max="19" width="12.19921875" customWidth="1"/>
    <col min="20" max="21" width="12.19921875" hidden="1" customWidth="1"/>
    <col min="22" max="32" width="12.19921875" customWidth="1"/>
    <col min="33" max="77" width="14.69921875" customWidth="1"/>
  </cols>
  <sheetData>
    <row r="1" spans="1:77" ht="17.399999999999999" x14ac:dyDescent="0.3">
      <c r="A1" s="85" t="s">
        <v>152</v>
      </c>
    </row>
    <row r="2" spans="1:77" ht="15.6" x14ac:dyDescent="0.3">
      <c r="A2" s="83" t="s">
        <v>151</v>
      </c>
      <c r="B2" s="3"/>
      <c r="C2" s="5"/>
      <c r="D2" s="84"/>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3" t="s">
        <v>150</v>
      </c>
      <c r="B3" s="80"/>
      <c r="C3" s="82"/>
      <c r="D3" s="78"/>
      <c r="E3" s="78"/>
      <c r="F3" s="78"/>
      <c r="G3" s="81"/>
      <c r="H3" s="81"/>
      <c r="I3" s="81"/>
      <c r="J3" s="81"/>
      <c r="K3" s="79"/>
      <c r="L3" s="78"/>
      <c r="M3" s="78"/>
      <c r="N3" s="78"/>
      <c r="O3" s="78"/>
      <c r="P3" s="78"/>
      <c r="Q3" s="78"/>
      <c r="R3" s="78"/>
      <c r="S3" s="78"/>
      <c r="T3" s="78"/>
      <c r="U3" s="78"/>
      <c r="V3" s="78"/>
      <c r="W3" s="78"/>
      <c r="X3" s="78"/>
      <c r="Y3" s="78"/>
      <c r="Z3" s="78"/>
      <c r="AA3" s="78"/>
      <c r="AB3" s="78"/>
      <c r="AC3" s="81"/>
      <c r="AD3" s="80"/>
      <c r="AE3" s="80"/>
      <c r="AF3" s="79"/>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row>
    <row r="4" spans="1:77" x14ac:dyDescent="0.25">
      <c r="A4" s="77" t="s">
        <v>149</v>
      </c>
      <c r="B4" s="73"/>
      <c r="C4" s="76"/>
      <c r="D4" s="70"/>
      <c r="E4" s="75"/>
      <c r="F4" s="70"/>
      <c r="G4" s="74"/>
      <c r="H4" s="74"/>
      <c r="I4" s="74"/>
      <c r="J4" s="74"/>
      <c r="K4" s="72"/>
      <c r="L4" s="70"/>
      <c r="M4" s="70"/>
      <c r="N4" s="70"/>
      <c r="O4" s="70"/>
      <c r="P4" s="70"/>
      <c r="Q4" s="70"/>
      <c r="R4" s="70"/>
      <c r="S4" s="70"/>
      <c r="T4" s="70"/>
      <c r="U4" s="70"/>
      <c r="V4" s="70"/>
      <c r="W4" s="70"/>
      <c r="X4" s="70"/>
      <c r="Y4" s="70"/>
      <c r="Z4" s="70"/>
      <c r="AA4" s="70"/>
      <c r="AB4" s="72"/>
      <c r="AC4" s="74"/>
      <c r="AD4" s="73"/>
      <c r="AE4" s="73"/>
      <c r="AF4" s="72"/>
      <c r="AG4" s="70"/>
      <c r="AH4" s="70"/>
      <c r="AI4" s="70"/>
      <c r="AJ4" s="70"/>
      <c r="AK4" s="70"/>
      <c r="AL4" s="70"/>
      <c r="AM4" s="70"/>
      <c r="AN4" s="70"/>
      <c r="AO4" s="70"/>
      <c r="AP4" s="70"/>
      <c r="AQ4" s="71"/>
      <c r="AR4" s="70"/>
      <c r="AS4" s="70"/>
      <c r="AT4" s="70"/>
      <c r="AU4" s="70"/>
      <c r="AV4" s="70"/>
      <c r="AW4" s="70"/>
      <c r="AX4" s="70"/>
      <c r="AY4" s="70"/>
      <c r="AZ4" s="70"/>
      <c r="BA4" s="70"/>
      <c r="BB4" s="71"/>
      <c r="BC4" s="70"/>
      <c r="BD4" s="70"/>
      <c r="BE4" s="70"/>
      <c r="BF4" s="70"/>
      <c r="BG4" s="70"/>
      <c r="BH4" s="70"/>
      <c r="BI4" s="70"/>
      <c r="BJ4" s="70"/>
      <c r="BK4" s="71"/>
      <c r="BL4" s="70"/>
      <c r="BM4" s="70"/>
      <c r="BN4" s="70"/>
      <c r="BO4" s="70"/>
      <c r="BP4" s="71"/>
      <c r="BQ4" s="70"/>
      <c r="BR4" s="70"/>
      <c r="BS4" s="70"/>
      <c r="BT4" s="70"/>
      <c r="BU4" s="70"/>
      <c r="BV4" s="70"/>
      <c r="BW4" s="70"/>
      <c r="BX4" s="70"/>
      <c r="BY4" s="70"/>
    </row>
    <row r="5" spans="1:77" x14ac:dyDescent="0.25">
      <c r="B5" s="64"/>
      <c r="C5" s="69"/>
      <c r="D5" s="66"/>
      <c r="E5" s="66"/>
      <c r="F5" s="66"/>
      <c r="G5" s="65"/>
      <c r="H5" s="65"/>
      <c r="I5" s="65"/>
      <c r="J5" s="65"/>
      <c r="K5" s="68"/>
      <c r="L5" s="66"/>
      <c r="M5" s="66"/>
      <c r="N5" s="66"/>
      <c r="O5" s="66"/>
      <c r="P5" s="67"/>
      <c r="Q5" s="67"/>
      <c r="R5" s="67"/>
      <c r="S5" s="67"/>
      <c r="T5" s="66"/>
      <c r="U5" s="66"/>
      <c r="V5" s="66"/>
      <c r="W5" s="66"/>
      <c r="X5" s="66"/>
      <c r="Y5" s="66"/>
      <c r="Z5" s="66"/>
      <c r="AA5" s="66"/>
      <c r="AB5" s="66"/>
      <c r="AC5" s="65"/>
      <c r="AD5" s="64"/>
      <c r="AE5" s="64"/>
      <c r="AF5" s="63"/>
      <c r="AG5" s="144" t="s">
        <v>148</v>
      </c>
      <c r="AH5" s="144"/>
      <c r="AI5" s="144"/>
      <c r="AJ5" s="144"/>
      <c r="AK5" s="144"/>
      <c r="AL5" s="144"/>
      <c r="AM5" s="144"/>
      <c r="AN5" s="144"/>
      <c r="AO5" s="144"/>
      <c r="AP5" s="144"/>
      <c r="AQ5" s="145" t="s">
        <v>147</v>
      </c>
      <c r="AR5" s="145"/>
      <c r="AS5" s="145"/>
      <c r="AT5" s="145"/>
      <c r="AU5" s="145"/>
      <c r="AV5" s="145"/>
      <c r="AW5" s="145"/>
      <c r="AX5" s="145"/>
      <c r="AY5" s="145"/>
      <c r="AZ5" s="145"/>
      <c r="BA5" s="146" t="s">
        <v>146</v>
      </c>
      <c r="BB5" s="146"/>
      <c r="BC5" s="146"/>
      <c r="BD5" s="146"/>
      <c r="BE5" s="146"/>
      <c r="BF5" s="146"/>
      <c r="BG5" s="146"/>
      <c r="BH5" s="146"/>
      <c r="BI5" s="147" t="s">
        <v>145</v>
      </c>
      <c r="BJ5" s="147"/>
      <c r="BK5" s="147"/>
      <c r="BL5" s="147"/>
      <c r="BM5" s="148" t="s">
        <v>144</v>
      </c>
      <c r="BN5" s="148"/>
      <c r="BO5" s="148"/>
      <c r="BP5" s="148"/>
      <c r="BQ5" s="148"/>
      <c r="BR5" s="148"/>
      <c r="BS5" s="148"/>
      <c r="BT5" s="148"/>
      <c r="BU5" s="148"/>
      <c r="BV5" s="148"/>
      <c r="BW5" s="148"/>
      <c r="BX5" s="143" t="s">
        <v>143</v>
      </c>
      <c r="BY5" s="143"/>
    </row>
    <row r="6" spans="1:77" ht="96.75" customHeight="1" x14ac:dyDescent="0.25">
      <c r="A6" s="61" t="s">
        <v>142</v>
      </c>
      <c r="B6" s="62" t="s">
        <v>141</v>
      </c>
      <c r="C6" s="61" t="s">
        <v>140</v>
      </c>
      <c r="D6" s="61" t="s">
        <v>139</v>
      </c>
      <c r="E6" s="61" t="s">
        <v>138</v>
      </c>
      <c r="F6" s="61" t="s">
        <v>137</v>
      </c>
      <c r="G6" s="61" t="s">
        <v>136</v>
      </c>
      <c r="H6" s="61" t="s">
        <v>135</v>
      </c>
      <c r="I6" s="61" t="s">
        <v>134</v>
      </c>
      <c r="J6" s="61" t="s">
        <v>133</v>
      </c>
      <c r="K6" s="60" t="s">
        <v>132</v>
      </c>
      <c r="L6" s="60" t="s">
        <v>131</v>
      </c>
      <c r="M6" s="60" t="s">
        <v>130</v>
      </c>
      <c r="N6" s="60" t="s">
        <v>129</v>
      </c>
      <c r="O6" s="60" t="s">
        <v>128</v>
      </c>
      <c r="P6" s="60" t="s">
        <v>127</v>
      </c>
      <c r="Q6" s="60" t="s">
        <v>126</v>
      </c>
      <c r="R6" s="60" t="s">
        <v>125</v>
      </c>
      <c r="S6" s="60" t="s">
        <v>124</v>
      </c>
      <c r="T6" s="59" t="s">
        <v>123</v>
      </c>
      <c r="U6" s="59" t="s">
        <v>122</v>
      </c>
      <c r="V6" s="59" t="s">
        <v>121</v>
      </c>
      <c r="W6" s="59" t="s">
        <v>120</v>
      </c>
      <c r="X6" s="59" t="s">
        <v>119</v>
      </c>
      <c r="Y6" s="59" t="s">
        <v>118</v>
      </c>
      <c r="Z6" s="59" t="s">
        <v>117</v>
      </c>
      <c r="AA6" s="59" t="s">
        <v>116</v>
      </c>
      <c r="AB6" s="59" t="s">
        <v>115</v>
      </c>
      <c r="AC6" s="59" t="s">
        <v>114</v>
      </c>
      <c r="AD6" s="59" t="s">
        <v>113</v>
      </c>
      <c r="AE6" s="59" t="s">
        <v>112</v>
      </c>
      <c r="AF6" s="58" t="s">
        <v>111</v>
      </c>
      <c r="AG6" s="57" t="s">
        <v>110</v>
      </c>
      <c r="AH6" s="57" t="s">
        <v>109</v>
      </c>
      <c r="AI6" s="57" t="s">
        <v>108</v>
      </c>
      <c r="AJ6" s="57" t="s">
        <v>107</v>
      </c>
      <c r="AK6" s="57" t="s">
        <v>106</v>
      </c>
      <c r="AL6" s="57" t="s">
        <v>105</v>
      </c>
      <c r="AM6" s="57" t="s">
        <v>104</v>
      </c>
      <c r="AN6" s="57" t="s">
        <v>103</v>
      </c>
      <c r="AO6" s="57" t="s">
        <v>102</v>
      </c>
      <c r="AP6" s="57" t="s">
        <v>101</v>
      </c>
      <c r="AQ6" s="56" t="s">
        <v>100</v>
      </c>
      <c r="AR6" s="56" t="s">
        <v>99</v>
      </c>
      <c r="AS6" s="56" t="s">
        <v>98</v>
      </c>
      <c r="AT6" s="56" t="s">
        <v>97</v>
      </c>
      <c r="AU6" s="56" t="s">
        <v>96</v>
      </c>
      <c r="AV6" s="56" t="s">
        <v>95</v>
      </c>
      <c r="AW6" s="56" t="s">
        <v>94</v>
      </c>
      <c r="AX6" s="56" t="s">
        <v>93</v>
      </c>
      <c r="AY6" s="56" t="s">
        <v>92</v>
      </c>
      <c r="AZ6" s="56" t="s">
        <v>91</v>
      </c>
      <c r="BA6" s="55" t="s">
        <v>90</v>
      </c>
      <c r="BB6" s="55" t="s">
        <v>89</v>
      </c>
      <c r="BC6" s="55" t="s">
        <v>88</v>
      </c>
      <c r="BD6" s="55" t="s">
        <v>87</v>
      </c>
      <c r="BE6" s="55" t="s">
        <v>86</v>
      </c>
      <c r="BF6" s="55" t="s">
        <v>85</v>
      </c>
      <c r="BG6" s="55" t="s">
        <v>84</v>
      </c>
      <c r="BH6" s="55" t="s">
        <v>83</v>
      </c>
      <c r="BI6" s="54" t="s">
        <v>82</v>
      </c>
      <c r="BJ6" s="54" t="s">
        <v>81</v>
      </c>
      <c r="BK6" s="54" t="s">
        <v>80</v>
      </c>
      <c r="BL6" s="54" t="s">
        <v>79</v>
      </c>
      <c r="BM6" s="53" t="s">
        <v>78</v>
      </c>
      <c r="BN6" s="53" t="s">
        <v>77</v>
      </c>
      <c r="BO6" s="53" t="s">
        <v>76</v>
      </c>
      <c r="BP6" s="53" t="s">
        <v>75</v>
      </c>
      <c r="BQ6" s="53" t="s">
        <v>74</v>
      </c>
      <c r="BR6" s="53" t="s">
        <v>73</v>
      </c>
      <c r="BS6" s="53" t="s">
        <v>72</v>
      </c>
      <c r="BT6" s="53" t="s">
        <v>71</v>
      </c>
      <c r="BU6" s="53" t="s">
        <v>70</v>
      </c>
      <c r="BV6" s="53" t="s">
        <v>69</v>
      </c>
      <c r="BW6" s="53" t="s">
        <v>68</v>
      </c>
      <c r="BX6" s="52" t="s">
        <v>67</v>
      </c>
      <c r="BY6" s="52" t="s">
        <v>66</v>
      </c>
    </row>
    <row r="7" spans="1:77" x14ac:dyDescent="0.25">
      <c r="A7" s="28">
        <v>2010</v>
      </c>
      <c r="B7" s="28">
        <v>2224</v>
      </c>
      <c r="C7" s="28" t="s">
        <v>65</v>
      </c>
      <c r="D7" s="28">
        <v>34172</v>
      </c>
      <c r="E7" s="28" t="s">
        <v>11</v>
      </c>
      <c r="F7" s="28" t="s">
        <v>64</v>
      </c>
      <c r="G7" s="50" t="s">
        <v>9</v>
      </c>
      <c r="H7" s="51">
        <v>38706</v>
      </c>
      <c r="I7" s="51">
        <v>40142</v>
      </c>
      <c r="J7" s="50" t="s">
        <v>21</v>
      </c>
      <c r="K7" s="49"/>
      <c r="L7" s="46"/>
      <c r="M7" s="46">
        <v>15.5</v>
      </c>
      <c r="N7" s="46">
        <v>0</v>
      </c>
      <c r="O7" s="46">
        <v>15.5</v>
      </c>
      <c r="P7" s="46">
        <v>0</v>
      </c>
      <c r="Q7" s="46">
        <v>0</v>
      </c>
      <c r="R7" s="46">
        <v>0</v>
      </c>
      <c r="S7" s="46">
        <v>15.5</v>
      </c>
      <c r="T7" s="46"/>
      <c r="U7" s="46"/>
      <c r="V7" s="46">
        <v>16.73</v>
      </c>
      <c r="W7" s="46">
        <v>0</v>
      </c>
      <c r="X7" s="46">
        <v>16.73</v>
      </c>
      <c r="Y7" s="46">
        <v>0</v>
      </c>
      <c r="Z7" s="46">
        <v>0</v>
      </c>
      <c r="AA7" s="46">
        <v>0</v>
      </c>
      <c r="AB7" s="46">
        <v>16.73</v>
      </c>
      <c r="AC7" s="40" t="s">
        <v>7</v>
      </c>
      <c r="AD7" s="39"/>
      <c r="AE7" s="39"/>
      <c r="AF7" s="45" t="s">
        <v>7</v>
      </c>
      <c r="AG7" s="13">
        <v>0</v>
      </c>
      <c r="AH7" s="13">
        <v>0</v>
      </c>
      <c r="AI7" s="13">
        <v>0</v>
      </c>
      <c r="AJ7" s="13">
        <v>0</v>
      </c>
      <c r="AK7" s="13">
        <v>0</v>
      </c>
      <c r="AL7" s="13">
        <v>0</v>
      </c>
      <c r="AM7" s="13">
        <v>0</v>
      </c>
      <c r="AN7" s="13">
        <v>0</v>
      </c>
      <c r="AO7" s="44">
        <v>0</v>
      </c>
      <c r="AP7" s="44">
        <v>0</v>
      </c>
      <c r="AQ7" s="44">
        <v>0</v>
      </c>
      <c r="AR7" s="44">
        <v>0</v>
      </c>
      <c r="AS7" s="44">
        <v>0</v>
      </c>
      <c r="AT7" s="44">
        <v>0</v>
      </c>
      <c r="AU7" s="44">
        <v>0</v>
      </c>
      <c r="AV7" s="44">
        <v>0</v>
      </c>
      <c r="AW7" s="44">
        <v>0</v>
      </c>
      <c r="AX7" s="44">
        <v>0</v>
      </c>
      <c r="AY7" s="44">
        <v>0</v>
      </c>
      <c r="AZ7" s="44">
        <v>0</v>
      </c>
      <c r="BA7" s="44">
        <v>0</v>
      </c>
      <c r="BB7" s="44">
        <v>0</v>
      </c>
      <c r="BC7" s="44">
        <v>0</v>
      </c>
      <c r="BD7" s="44">
        <v>0</v>
      </c>
      <c r="BE7" s="44">
        <v>0</v>
      </c>
      <c r="BF7" s="44">
        <v>0</v>
      </c>
      <c r="BG7" s="44">
        <v>0</v>
      </c>
      <c r="BH7" s="44">
        <v>0</v>
      </c>
      <c r="BI7" s="44">
        <v>0</v>
      </c>
      <c r="BJ7" s="44">
        <v>0</v>
      </c>
      <c r="BK7" s="44">
        <v>0</v>
      </c>
      <c r="BL7" s="44">
        <v>0</v>
      </c>
      <c r="BM7" s="44">
        <v>0</v>
      </c>
      <c r="BN7" s="44">
        <v>0</v>
      </c>
      <c r="BO7" s="44">
        <v>0</v>
      </c>
      <c r="BP7" s="44">
        <v>0</v>
      </c>
      <c r="BQ7" s="44">
        <v>0</v>
      </c>
      <c r="BR7" s="44">
        <v>0</v>
      </c>
      <c r="BS7" s="44">
        <v>0</v>
      </c>
      <c r="BT7" s="44">
        <v>0</v>
      </c>
      <c r="BU7" s="44">
        <v>0</v>
      </c>
      <c r="BV7" s="44">
        <v>0</v>
      </c>
      <c r="BW7" s="44">
        <v>0</v>
      </c>
      <c r="BX7" s="44">
        <v>0</v>
      </c>
      <c r="BY7" s="44">
        <v>0</v>
      </c>
    </row>
    <row r="8" spans="1:77" x14ac:dyDescent="0.25">
      <c r="A8" s="28">
        <v>2010</v>
      </c>
      <c r="B8" s="28">
        <v>2007</v>
      </c>
      <c r="C8" s="28" t="s">
        <v>63</v>
      </c>
      <c r="D8" s="28">
        <v>32143</v>
      </c>
      <c r="E8" s="28" t="s">
        <v>11</v>
      </c>
      <c r="F8" s="28" t="s">
        <v>62</v>
      </c>
      <c r="G8" s="50" t="s">
        <v>9</v>
      </c>
      <c r="H8" s="51">
        <v>37893</v>
      </c>
      <c r="I8" s="51">
        <v>40268</v>
      </c>
      <c r="J8" s="50" t="s">
        <v>21</v>
      </c>
      <c r="K8" s="49"/>
      <c r="L8" s="46"/>
      <c r="M8" s="46">
        <v>10.5</v>
      </c>
      <c r="N8" s="46">
        <v>0</v>
      </c>
      <c r="O8" s="46">
        <v>10.5</v>
      </c>
      <c r="P8" s="46">
        <v>0</v>
      </c>
      <c r="Q8" s="46">
        <v>2.57</v>
      </c>
      <c r="R8" s="46">
        <v>0.4</v>
      </c>
      <c r="S8" s="46">
        <v>13.47</v>
      </c>
      <c r="T8" s="46"/>
      <c r="U8" s="46"/>
      <c r="V8" s="46">
        <v>9.0579999999999998</v>
      </c>
      <c r="W8" s="46">
        <v>0</v>
      </c>
      <c r="X8" s="46">
        <v>9.0579999999999998</v>
      </c>
      <c r="Y8" s="46">
        <v>0</v>
      </c>
      <c r="Z8" s="46">
        <v>0.70199999999999996</v>
      </c>
      <c r="AA8" s="46">
        <v>0.5</v>
      </c>
      <c r="AB8" s="46">
        <v>10.26</v>
      </c>
      <c r="AC8" s="40" t="s">
        <v>7</v>
      </c>
      <c r="AD8" s="39"/>
      <c r="AE8" s="39"/>
      <c r="AF8" s="45" t="s">
        <v>7</v>
      </c>
      <c r="AG8" s="13">
        <v>0</v>
      </c>
      <c r="AH8" s="13">
        <v>0</v>
      </c>
      <c r="AI8" s="13">
        <v>0</v>
      </c>
      <c r="AJ8" s="13">
        <v>0</v>
      </c>
      <c r="AK8" s="13">
        <v>0</v>
      </c>
      <c r="AL8" s="13">
        <v>0</v>
      </c>
      <c r="AM8" s="13">
        <v>0</v>
      </c>
      <c r="AN8" s="13">
        <v>0</v>
      </c>
      <c r="AO8" s="44">
        <v>0</v>
      </c>
      <c r="AP8" s="44">
        <v>0</v>
      </c>
      <c r="AQ8" s="44">
        <v>0</v>
      </c>
      <c r="AR8" s="44">
        <v>0</v>
      </c>
      <c r="AS8" s="44">
        <v>0</v>
      </c>
      <c r="AT8" s="44">
        <v>0</v>
      </c>
      <c r="AU8" s="44">
        <v>0</v>
      </c>
      <c r="AV8" s="44">
        <v>0</v>
      </c>
      <c r="AW8" s="44">
        <v>0</v>
      </c>
      <c r="AX8" s="44">
        <v>0</v>
      </c>
      <c r="AY8" s="44">
        <v>0</v>
      </c>
      <c r="AZ8" s="44">
        <v>0</v>
      </c>
      <c r="BA8" s="44">
        <v>0</v>
      </c>
      <c r="BB8" s="44">
        <v>0</v>
      </c>
      <c r="BC8" s="44">
        <v>0</v>
      </c>
      <c r="BD8" s="44">
        <v>0</v>
      </c>
      <c r="BE8" s="44">
        <v>0</v>
      </c>
      <c r="BF8" s="44">
        <v>0</v>
      </c>
      <c r="BG8" s="44">
        <v>0</v>
      </c>
      <c r="BH8" s="44">
        <v>0</v>
      </c>
      <c r="BI8" s="44">
        <v>0</v>
      </c>
      <c r="BJ8" s="44">
        <v>0</v>
      </c>
      <c r="BK8" s="44">
        <v>0</v>
      </c>
      <c r="BL8" s="44">
        <v>0</v>
      </c>
      <c r="BM8" s="44">
        <v>0</v>
      </c>
      <c r="BN8" s="44">
        <v>0</v>
      </c>
      <c r="BO8" s="44">
        <v>0</v>
      </c>
      <c r="BP8" s="44">
        <v>0</v>
      </c>
      <c r="BQ8" s="44">
        <v>0</v>
      </c>
      <c r="BR8" s="44">
        <v>0</v>
      </c>
      <c r="BS8" s="44">
        <v>0</v>
      </c>
      <c r="BT8" s="44">
        <v>0</v>
      </c>
      <c r="BU8" s="44">
        <v>0</v>
      </c>
      <c r="BV8" s="44">
        <v>0</v>
      </c>
      <c r="BW8" s="44">
        <v>0</v>
      </c>
      <c r="BX8" s="44">
        <v>0</v>
      </c>
      <c r="BY8" s="44">
        <v>0</v>
      </c>
    </row>
    <row r="9" spans="1:77" x14ac:dyDescent="0.25">
      <c r="A9" s="28">
        <v>2010</v>
      </c>
      <c r="B9" s="28">
        <v>1742</v>
      </c>
      <c r="C9" s="28" t="s">
        <v>61</v>
      </c>
      <c r="D9" s="28" t="s">
        <v>60</v>
      </c>
      <c r="E9" s="28" t="s">
        <v>11</v>
      </c>
      <c r="F9" s="28" t="s">
        <v>59</v>
      </c>
      <c r="G9" s="50" t="s">
        <v>9</v>
      </c>
      <c r="H9" s="51">
        <v>36685</v>
      </c>
      <c r="I9" s="51">
        <v>40205</v>
      </c>
      <c r="J9" s="50" t="s">
        <v>21</v>
      </c>
      <c r="K9" s="49"/>
      <c r="L9" s="46"/>
      <c r="M9" s="46">
        <v>36</v>
      </c>
      <c r="N9" s="46">
        <v>0</v>
      </c>
      <c r="O9" s="46">
        <v>36</v>
      </c>
      <c r="P9" s="46">
        <v>0</v>
      </c>
      <c r="Q9" s="46">
        <v>6</v>
      </c>
      <c r="R9" s="46">
        <v>3</v>
      </c>
      <c r="S9" s="46">
        <v>45</v>
      </c>
      <c r="T9" s="46"/>
      <c r="U9" s="46"/>
      <c r="V9" s="46">
        <v>39.14</v>
      </c>
      <c r="W9" s="46">
        <v>0</v>
      </c>
      <c r="X9" s="46">
        <v>39.14</v>
      </c>
      <c r="Y9" s="46">
        <v>0</v>
      </c>
      <c r="Z9" s="46">
        <v>7.07</v>
      </c>
      <c r="AA9" s="46">
        <v>5.37</v>
      </c>
      <c r="AB9" s="46">
        <v>51.58</v>
      </c>
      <c r="AC9" s="40" t="s">
        <v>7</v>
      </c>
      <c r="AD9" s="39"/>
      <c r="AE9" s="39"/>
      <c r="AF9" s="45" t="s">
        <v>6</v>
      </c>
      <c r="AG9" s="13">
        <v>0</v>
      </c>
      <c r="AH9" s="13">
        <v>0</v>
      </c>
      <c r="AI9" s="13">
        <v>0</v>
      </c>
      <c r="AJ9" s="13">
        <v>0</v>
      </c>
      <c r="AK9" s="13">
        <v>0</v>
      </c>
      <c r="AL9" s="13">
        <v>0</v>
      </c>
      <c r="AM9" s="13">
        <v>0</v>
      </c>
      <c r="AN9" s="13">
        <v>0</v>
      </c>
      <c r="AO9" s="44">
        <v>0</v>
      </c>
      <c r="AP9" s="44">
        <v>0</v>
      </c>
      <c r="AQ9" s="44">
        <v>0</v>
      </c>
      <c r="AR9" s="44">
        <v>0</v>
      </c>
      <c r="AS9" s="44">
        <v>0</v>
      </c>
      <c r="AT9" s="44">
        <v>0</v>
      </c>
      <c r="AU9" s="44">
        <v>0</v>
      </c>
      <c r="AV9" s="44">
        <v>0</v>
      </c>
      <c r="AW9" s="44">
        <v>0</v>
      </c>
      <c r="AX9" s="44">
        <v>0</v>
      </c>
      <c r="AY9" s="44">
        <v>0</v>
      </c>
      <c r="AZ9" s="44">
        <v>0</v>
      </c>
      <c r="BA9" s="44">
        <v>478000</v>
      </c>
      <c r="BB9" s="44">
        <v>478000</v>
      </c>
      <c r="BC9" s="44">
        <v>0</v>
      </c>
      <c r="BD9" s="44">
        <v>0</v>
      </c>
      <c r="BE9" s="44">
        <v>0</v>
      </c>
      <c r="BF9" s="44">
        <v>1770</v>
      </c>
      <c r="BG9" s="44">
        <v>0</v>
      </c>
      <c r="BH9" s="44">
        <v>0</v>
      </c>
      <c r="BI9" s="44">
        <v>0</v>
      </c>
      <c r="BJ9" s="44">
        <v>0</v>
      </c>
      <c r="BK9" s="44">
        <v>0</v>
      </c>
      <c r="BL9" s="44">
        <v>0</v>
      </c>
      <c r="BM9" s="44">
        <v>0</v>
      </c>
      <c r="BN9" s="44">
        <v>0</v>
      </c>
      <c r="BO9" s="44">
        <v>0</v>
      </c>
      <c r="BP9" s="44">
        <v>0</v>
      </c>
      <c r="BQ9" s="44">
        <v>0</v>
      </c>
      <c r="BR9" s="44">
        <v>0</v>
      </c>
      <c r="BS9" s="44">
        <v>0</v>
      </c>
      <c r="BT9" s="44">
        <v>0</v>
      </c>
      <c r="BU9" s="44">
        <v>0</v>
      </c>
      <c r="BV9" s="44">
        <v>0</v>
      </c>
      <c r="BW9" s="44">
        <v>0</v>
      </c>
      <c r="BX9" s="44">
        <v>0</v>
      </c>
      <c r="BY9" s="44">
        <v>0</v>
      </c>
    </row>
    <row r="10" spans="1:77" x14ac:dyDescent="0.25">
      <c r="A10" s="28">
        <v>2011</v>
      </c>
      <c r="B10" s="28">
        <v>1726</v>
      </c>
      <c r="C10" s="28" t="s">
        <v>58</v>
      </c>
      <c r="D10" s="28">
        <v>30320</v>
      </c>
      <c r="E10" s="28" t="s">
        <v>11</v>
      </c>
      <c r="F10" s="28" t="s">
        <v>22</v>
      </c>
      <c r="G10" s="27" t="s">
        <v>9</v>
      </c>
      <c r="H10" s="48">
        <v>36514</v>
      </c>
      <c r="I10" s="48">
        <v>39994</v>
      </c>
      <c r="J10" s="27" t="s">
        <v>21</v>
      </c>
      <c r="K10" s="47"/>
      <c r="L10" s="46"/>
      <c r="M10" s="46">
        <v>36</v>
      </c>
      <c r="N10" s="46">
        <v>0</v>
      </c>
      <c r="O10" s="46">
        <v>36</v>
      </c>
      <c r="P10" s="46">
        <v>0</v>
      </c>
      <c r="Q10" s="46">
        <v>3.43</v>
      </c>
      <c r="R10" s="46">
        <v>5.57</v>
      </c>
      <c r="S10" s="46">
        <v>45</v>
      </c>
      <c r="T10" s="46"/>
      <c r="U10" s="46"/>
      <c r="V10" s="46">
        <v>38.69</v>
      </c>
      <c r="W10" s="46">
        <v>0</v>
      </c>
      <c r="X10" s="46">
        <v>38.69</v>
      </c>
      <c r="Y10" s="46">
        <v>0</v>
      </c>
      <c r="Z10" s="46">
        <v>5</v>
      </c>
      <c r="AA10" s="46">
        <v>10.272</v>
      </c>
      <c r="AB10" s="46">
        <v>53.961999999999996</v>
      </c>
      <c r="AC10" s="40" t="s">
        <v>7</v>
      </c>
      <c r="AD10" s="39"/>
      <c r="AE10" s="39"/>
      <c r="AF10" s="45" t="s">
        <v>6</v>
      </c>
      <c r="AG10" s="13">
        <v>0</v>
      </c>
      <c r="AH10" s="13">
        <v>0</v>
      </c>
      <c r="AI10" s="13">
        <v>0</v>
      </c>
      <c r="AJ10" s="13">
        <v>0</v>
      </c>
      <c r="AK10" s="13">
        <v>0</v>
      </c>
      <c r="AL10" s="13">
        <v>0</v>
      </c>
      <c r="AM10" s="13">
        <v>0</v>
      </c>
      <c r="AN10" s="13">
        <v>0</v>
      </c>
      <c r="AO10" s="44">
        <v>0</v>
      </c>
      <c r="AP10" s="44">
        <v>0</v>
      </c>
      <c r="AQ10" s="44">
        <v>0</v>
      </c>
      <c r="AR10" s="44">
        <v>0</v>
      </c>
      <c r="AS10" s="44">
        <v>0</v>
      </c>
      <c r="AT10" s="44">
        <v>0</v>
      </c>
      <c r="AU10" s="44">
        <v>0</v>
      </c>
      <c r="AV10" s="44">
        <v>0</v>
      </c>
      <c r="AW10" s="44">
        <v>0</v>
      </c>
      <c r="AX10" s="44">
        <v>0</v>
      </c>
      <c r="AY10" s="44">
        <v>0</v>
      </c>
      <c r="AZ10" s="44">
        <v>0</v>
      </c>
      <c r="BA10" s="44">
        <v>0</v>
      </c>
      <c r="BB10" s="44">
        <v>0</v>
      </c>
      <c r="BC10" s="44">
        <v>0</v>
      </c>
      <c r="BD10" s="44">
        <v>0</v>
      </c>
      <c r="BE10" s="44">
        <v>0</v>
      </c>
      <c r="BF10" s="44">
        <v>0</v>
      </c>
      <c r="BG10" s="44">
        <v>52115</v>
      </c>
      <c r="BH10" s="44">
        <v>0</v>
      </c>
      <c r="BI10" s="44">
        <v>0</v>
      </c>
      <c r="BJ10" s="44">
        <v>0</v>
      </c>
      <c r="BK10" s="44">
        <v>0</v>
      </c>
      <c r="BL10" s="44">
        <v>0</v>
      </c>
      <c r="BM10" s="44">
        <v>0</v>
      </c>
      <c r="BN10" s="44">
        <v>0</v>
      </c>
      <c r="BO10" s="44">
        <v>0</v>
      </c>
      <c r="BP10" s="44">
        <v>0</v>
      </c>
      <c r="BQ10" s="44">
        <v>0</v>
      </c>
      <c r="BR10" s="44">
        <v>0</v>
      </c>
      <c r="BS10" s="44">
        <v>0</v>
      </c>
      <c r="BT10" s="44">
        <v>0</v>
      </c>
      <c r="BU10" s="44">
        <v>0</v>
      </c>
      <c r="BV10" s="44">
        <v>0</v>
      </c>
      <c r="BW10" s="44">
        <v>0</v>
      </c>
      <c r="BX10" s="44">
        <v>0</v>
      </c>
      <c r="BY10" s="44">
        <v>0</v>
      </c>
    </row>
    <row r="11" spans="1:77" x14ac:dyDescent="0.25">
      <c r="A11" s="28">
        <v>2011</v>
      </c>
      <c r="B11" s="28">
        <v>2106</v>
      </c>
      <c r="C11" s="28" t="s">
        <v>57</v>
      </c>
      <c r="D11" s="28">
        <v>36257</v>
      </c>
      <c r="E11" s="28" t="s">
        <v>11</v>
      </c>
      <c r="F11" s="28" t="s">
        <v>22</v>
      </c>
      <c r="G11" s="27" t="s">
        <v>9</v>
      </c>
      <c r="H11" s="48">
        <v>38314</v>
      </c>
      <c r="I11" s="48">
        <v>40486</v>
      </c>
      <c r="J11" s="27" t="s">
        <v>21</v>
      </c>
      <c r="K11" s="47"/>
      <c r="L11" s="46"/>
      <c r="M11" s="46">
        <v>32.799999999999997</v>
      </c>
      <c r="N11" s="46">
        <v>0</v>
      </c>
      <c r="O11" s="46">
        <v>32.799999999999997</v>
      </c>
      <c r="P11" s="46">
        <v>0</v>
      </c>
      <c r="Q11" s="46">
        <v>6.6</v>
      </c>
      <c r="R11" s="46">
        <v>4</v>
      </c>
      <c r="S11" s="46">
        <v>43.4</v>
      </c>
      <c r="T11" s="46"/>
      <c r="U11" s="46"/>
      <c r="V11" s="46">
        <v>32.713999999999999</v>
      </c>
      <c r="W11" s="46">
        <v>0</v>
      </c>
      <c r="X11" s="46">
        <v>32.713999999999999</v>
      </c>
      <c r="Y11" s="46">
        <v>0</v>
      </c>
      <c r="Z11" s="46">
        <v>10.624000000000001</v>
      </c>
      <c r="AA11" s="46">
        <v>0</v>
      </c>
      <c r="AB11" s="46">
        <v>43.338000000000001</v>
      </c>
      <c r="AC11" s="40" t="s">
        <v>7</v>
      </c>
      <c r="AD11" s="39"/>
      <c r="AE11" s="39"/>
      <c r="AF11" s="45" t="s">
        <v>6</v>
      </c>
      <c r="AG11" s="13">
        <v>0</v>
      </c>
      <c r="AH11" s="13">
        <v>0</v>
      </c>
      <c r="AI11" s="13">
        <v>0</v>
      </c>
      <c r="AJ11" s="13">
        <v>0</v>
      </c>
      <c r="AK11" s="13">
        <v>0</v>
      </c>
      <c r="AL11" s="13">
        <v>0</v>
      </c>
      <c r="AM11" s="13">
        <v>0</v>
      </c>
      <c r="AN11" s="13">
        <v>0</v>
      </c>
      <c r="AO11" s="44">
        <v>0</v>
      </c>
      <c r="AP11" s="44">
        <v>0</v>
      </c>
      <c r="AQ11" s="44">
        <v>130977</v>
      </c>
      <c r="AR11" s="44">
        <v>0</v>
      </c>
      <c r="AS11" s="44">
        <v>77</v>
      </c>
      <c r="AT11" s="44">
        <v>77</v>
      </c>
      <c r="AU11" s="44">
        <v>0</v>
      </c>
      <c r="AV11" s="44">
        <v>75.380967200000001</v>
      </c>
      <c r="AW11" s="44">
        <v>1.6190327999999994</v>
      </c>
      <c r="AX11" s="44">
        <v>0</v>
      </c>
      <c r="AY11" s="44">
        <v>0</v>
      </c>
      <c r="AZ11" s="44">
        <v>0</v>
      </c>
      <c r="BA11" s="44">
        <v>0</v>
      </c>
      <c r="BB11" s="44">
        <v>0</v>
      </c>
      <c r="BC11" s="44">
        <v>0</v>
      </c>
      <c r="BD11" s="44">
        <v>0</v>
      </c>
      <c r="BE11" s="44">
        <v>0</v>
      </c>
      <c r="BF11" s="44">
        <v>0</v>
      </c>
      <c r="BG11" s="44">
        <v>0</v>
      </c>
      <c r="BH11" s="44">
        <v>0</v>
      </c>
      <c r="BI11" s="44">
        <v>0</v>
      </c>
      <c r="BJ11" s="44">
        <v>0</v>
      </c>
      <c r="BK11" s="44">
        <v>0</v>
      </c>
      <c r="BL11" s="44">
        <v>0</v>
      </c>
      <c r="BM11" s="44">
        <v>0</v>
      </c>
      <c r="BN11" s="44">
        <v>0</v>
      </c>
      <c r="BO11" s="44">
        <v>0</v>
      </c>
      <c r="BP11" s="44">
        <v>0</v>
      </c>
      <c r="BQ11" s="44">
        <v>0</v>
      </c>
      <c r="BR11" s="44">
        <v>0</v>
      </c>
      <c r="BS11" s="44">
        <v>0</v>
      </c>
      <c r="BT11" s="44">
        <v>0</v>
      </c>
      <c r="BU11" s="44">
        <v>0</v>
      </c>
      <c r="BV11" s="44">
        <v>0</v>
      </c>
      <c r="BW11" s="44">
        <v>0</v>
      </c>
      <c r="BX11" s="44">
        <v>0</v>
      </c>
      <c r="BY11" s="44">
        <v>16698</v>
      </c>
    </row>
    <row r="12" spans="1:77" x14ac:dyDescent="0.25">
      <c r="A12" s="28">
        <v>2011</v>
      </c>
      <c r="B12" s="28">
        <v>2314</v>
      </c>
      <c r="C12" s="28" t="s">
        <v>56</v>
      </c>
      <c r="D12" s="28">
        <v>31196</v>
      </c>
      <c r="E12" s="28" t="s">
        <v>11</v>
      </c>
      <c r="F12" s="28" t="s">
        <v>22</v>
      </c>
      <c r="G12" s="27" t="s">
        <v>9</v>
      </c>
      <c r="H12" s="48">
        <v>39111</v>
      </c>
      <c r="I12" s="48">
        <v>40120</v>
      </c>
      <c r="J12" s="27" t="s">
        <v>21</v>
      </c>
      <c r="K12" s="47"/>
      <c r="L12" s="46"/>
      <c r="M12" s="46">
        <v>20</v>
      </c>
      <c r="N12" s="46">
        <v>0</v>
      </c>
      <c r="O12" s="46">
        <v>20</v>
      </c>
      <c r="P12" s="46">
        <v>2.5</v>
      </c>
      <c r="Q12" s="46">
        <v>6.81</v>
      </c>
      <c r="R12" s="46">
        <v>1.92</v>
      </c>
      <c r="S12" s="46">
        <v>31.229999999999997</v>
      </c>
      <c r="T12" s="46"/>
      <c r="U12" s="46"/>
      <c r="V12" s="46">
        <v>8.1710000000000005E-2</v>
      </c>
      <c r="W12" s="46">
        <v>0</v>
      </c>
      <c r="X12" s="46">
        <v>8.1710000000000005E-2</v>
      </c>
      <c r="Y12" s="46">
        <v>0</v>
      </c>
      <c r="Z12" s="46">
        <v>0</v>
      </c>
      <c r="AA12" s="46">
        <v>0</v>
      </c>
      <c r="AB12" s="46">
        <v>8.1710000000000005E-2</v>
      </c>
      <c r="AC12" s="40" t="s">
        <v>7</v>
      </c>
      <c r="AD12" s="39"/>
      <c r="AE12" s="39"/>
      <c r="AF12" s="45" t="s">
        <v>7</v>
      </c>
      <c r="AG12" s="13">
        <v>0</v>
      </c>
      <c r="AH12" s="13">
        <v>0</v>
      </c>
      <c r="AI12" s="13">
        <v>0</v>
      </c>
      <c r="AJ12" s="13">
        <v>0</v>
      </c>
      <c r="AK12" s="13">
        <v>0</v>
      </c>
      <c r="AL12" s="13">
        <v>0</v>
      </c>
      <c r="AM12" s="13">
        <v>0</v>
      </c>
      <c r="AN12" s="13">
        <v>0</v>
      </c>
      <c r="AO12" s="44">
        <v>0</v>
      </c>
      <c r="AP12" s="44">
        <v>0</v>
      </c>
      <c r="AQ12" s="44">
        <v>0</v>
      </c>
      <c r="AR12" s="44">
        <v>0</v>
      </c>
      <c r="AS12" s="44">
        <v>0</v>
      </c>
      <c r="AT12" s="44">
        <v>0</v>
      </c>
      <c r="AU12" s="44">
        <v>0</v>
      </c>
      <c r="AV12" s="44">
        <v>0</v>
      </c>
      <c r="AW12" s="44">
        <v>0</v>
      </c>
      <c r="AX12" s="44">
        <v>0</v>
      </c>
      <c r="AY12" s="44">
        <v>0</v>
      </c>
      <c r="AZ12" s="44">
        <v>0</v>
      </c>
      <c r="BA12" s="44">
        <v>0</v>
      </c>
      <c r="BB12" s="44">
        <v>0</v>
      </c>
      <c r="BC12" s="44">
        <v>0</v>
      </c>
      <c r="BD12" s="44">
        <v>0</v>
      </c>
      <c r="BE12" s="44">
        <v>0</v>
      </c>
      <c r="BF12" s="44">
        <v>0</v>
      </c>
      <c r="BG12" s="44">
        <v>0</v>
      </c>
      <c r="BH12" s="44">
        <v>0</v>
      </c>
      <c r="BI12" s="44">
        <v>0</v>
      </c>
      <c r="BJ12" s="44">
        <v>0</v>
      </c>
      <c r="BK12" s="44">
        <v>0</v>
      </c>
      <c r="BL12" s="44">
        <v>0</v>
      </c>
      <c r="BM12" s="44">
        <v>0</v>
      </c>
      <c r="BN12" s="44">
        <v>0</v>
      </c>
      <c r="BO12" s="44">
        <v>0</v>
      </c>
      <c r="BP12" s="44">
        <v>0</v>
      </c>
      <c r="BQ12" s="44">
        <v>0</v>
      </c>
      <c r="BR12" s="44">
        <v>0</v>
      </c>
      <c r="BS12" s="44">
        <v>0</v>
      </c>
      <c r="BT12" s="44">
        <v>0</v>
      </c>
      <c r="BU12" s="44">
        <v>0</v>
      </c>
      <c r="BV12" s="44">
        <v>0</v>
      </c>
      <c r="BW12" s="44">
        <v>0</v>
      </c>
      <c r="BX12" s="44">
        <v>0</v>
      </c>
      <c r="BY12" s="44">
        <v>0</v>
      </c>
    </row>
    <row r="13" spans="1:77" x14ac:dyDescent="0.25">
      <c r="A13" s="28">
        <v>2013</v>
      </c>
      <c r="B13" s="37" t="s">
        <v>55</v>
      </c>
      <c r="C13" s="28" t="s">
        <v>54</v>
      </c>
      <c r="D13" s="28" t="s">
        <v>53</v>
      </c>
      <c r="E13" s="28" t="s">
        <v>11</v>
      </c>
      <c r="F13" s="28" t="s">
        <v>46</v>
      </c>
      <c r="G13" s="36" t="s">
        <v>9</v>
      </c>
      <c r="H13" s="35">
        <v>38652</v>
      </c>
      <c r="I13" s="34">
        <v>41166</v>
      </c>
      <c r="J13" s="33" t="s">
        <v>21</v>
      </c>
      <c r="K13" s="32"/>
      <c r="L13" s="42"/>
      <c r="M13" s="42">
        <v>15.5</v>
      </c>
      <c r="N13" s="42">
        <v>0</v>
      </c>
      <c r="O13" s="42">
        <v>15.5</v>
      </c>
      <c r="P13" s="42">
        <v>0</v>
      </c>
      <c r="Q13" s="42">
        <v>6.35</v>
      </c>
      <c r="R13" s="42">
        <v>0</v>
      </c>
      <c r="S13" s="42">
        <v>21.85</v>
      </c>
      <c r="T13" s="42"/>
      <c r="U13" s="41"/>
      <c r="V13" s="41">
        <v>14.13</v>
      </c>
      <c r="W13" s="41">
        <v>0</v>
      </c>
      <c r="X13" s="41">
        <v>14.13</v>
      </c>
      <c r="Y13" s="41">
        <v>0</v>
      </c>
      <c r="Z13" s="41">
        <v>3.53</v>
      </c>
      <c r="AA13" s="41">
        <v>0</v>
      </c>
      <c r="AB13" s="41">
        <v>17.66</v>
      </c>
      <c r="AC13" s="40" t="s">
        <v>7</v>
      </c>
      <c r="AD13" s="39"/>
      <c r="AE13" s="39"/>
      <c r="AF13" s="38" t="s">
        <v>6</v>
      </c>
      <c r="AG13" s="13">
        <v>0</v>
      </c>
      <c r="AH13" s="13">
        <v>0</v>
      </c>
      <c r="AI13" s="30">
        <v>0</v>
      </c>
      <c r="AJ13" s="30">
        <v>0</v>
      </c>
      <c r="AK13" s="30">
        <v>0</v>
      </c>
      <c r="AL13" s="30">
        <v>0</v>
      </c>
      <c r="AM13" s="30">
        <v>0</v>
      </c>
      <c r="AN13" s="30">
        <v>0</v>
      </c>
      <c r="AO13" s="29">
        <v>0</v>
      </c>
      <c r="AP13" s="29">
        <v>0</v>
      </c>
      <c r="AQ13" s="29">
        <v>0</v>
      </c>
      <c r="AR13" s="29">
        <v>0</v>
      </c>
      <c r="AS13" s="29">
        <v>0</v>
      </c>
      <c r="AT13" s="29">
        <v>0</v>
      </c>
      <c r="AU13" s="43">
        <v>0</v>
      </c>
      <c r="AV13" s="29">
        <v>0</v>
      </c>
      <c r="AW13" s="29">
        <v>0</v>
      </c>
      <c r="AX13" s="29">
        <v>0</v>
      </c>
      <c r="AY13" s="29">
        <v>0</v>
      </c>
      <c r="AZ13" s="29">
        <v>0</v>
      </c>
      <c r="BA13" s="29">
        <v>0</v>
      </c>
      <c r="BB13" s="29">
        <v>0</v>
      </c>
      <c r="BC13" s="29">
        <v>0</v>
      </c>
      <c r="BD13" s="29">
        <v>0</v>
      </c>
      <c r="BE13" s="29">
        <v>0</v>
      </c>
      <c r="BF13" s="29">
        <v>0</v>
      </c>
      <c r="BG13" s="29">
        <v>0</v>
      </c>
      <c r="BH13" s="29">
        <v>0</v>
      </c>
      <c r="BI13" s="29">
        <v>0</v>
      </c>
      <c r="BJ13" s="29">
        <v>0</v>
      </c>
      <c r="BK13" s="29">
        <v>0</v>
      </c>
      <c r="BL13" s="29">
        <v>0</v>
      </c>
      <c r="BM13" s="29">
        <v>47370</v>
      </c>
      <c r="BN13" s="29">
        <v>23495.52</v>
      </c>
      <c r="BO13" s="29">
        <v>23874.48</v>
      </c>
      <c r="BP13" s="29">
        <v>111834</v>
      </c>
      <c r="BQ13" s="29">
        <v>54161.206200000001</v>
      </c>
      <c r="BR13" s="29">
        <v>57672.793799999999</v>
      </c>
      <c r="BS13" s="29">
        <v>0</v>
      </c>
      <c r="BT13" s="29">
        <v>21472</v>
      </c>
      <c r="BU13" s="29">
        <v>21064.031999999999</v>
      </c>
      <c r="BV13" s="29">
        <v>407.96800000000076</v>
      </c>
      <c r="BW13" s="29">
        <v>0</v>
      </c>
      <c r="BX13" s="29">
        <v>0</v>
      </c>
      <c r="BY13" s="29">
        <v>0</v>
      </c>
    </row>
    <row r="14" spans="1:77" x14ac:dyDescent="0.25">
      <c r="A14" s="28">
        <v>2013</v>
      </c>
      <c r="B14" s="37" t="s">
        <v>52</v>
      </c>
      <c r="C14" s="28" t="s">
        <v>51</v>
      </c>
      <c r="D14" s="28" t="s">
        <v>50</v>
      </c>
      <c r="E14" s="28" t="s">
        <v>11</v>
      </c>
      <c r="F14" s="28" t="s">
        <v>46</v>
      </c>
      <c r="G14" s="36" t="s">
        <v>9</v>
      </c>
      <c r="H14" s="35">
        <v>39755</v>
      </c>
      <c r="I14" s="34">
        <v>41130</v>
      </c>
      <c r="J14" s="33" t="s">
        <v>21</v>
      </c>
      <c r="K14" s="32"/>
      <c r="L14" s="42"/>
      <c r="M14" s="42">
        <v>2.9</v>
      </c>
      <c r="N14" s="42">
        <v>0</v>
      </c>
      <c r="O14" s="42">
        <v>2.9</v>
      </c>
      <c r="P14" s="42">
        <v>0</v>
      </c>
      <c r="Q14" s="42">
        <v>0.72499999999999998</v>
      </c>
      <c r="R14" s="42">
        <v>0</v>
      </c>
      <c r="S14" s="42">
        <v>3.625</v>
      </c>
      <c r="T14" s="42"/>
      <c r="U14" s="41"/>
      <c r="V14" s="41">
        <v>2.1110000000000002</v>
      </c>
      <c r="W14" s="41">
        <v>0</v>
      </c>
      <c r="X14" s="41">
        <v>2.1110000000000002</v>
      </c>
      <c r="Y14" s="41">
        <v>0</v>
      </c>
      <c r="Z14" s="41">
        <v>0.23799999999999999</v>
      </c>
      <c r="AA14" s="41">
        <v>0</v>
      </c>
      <c r="AB14" s="41">
        <v>2.3490000000000002</v>
      </c>
      <c r="AC14" s="40" t="s">
        <v>7</v>
      </c>
      <c r="AD14" s="39"/>
      <c r="AE14" s="39"/>
      <c r="AF14" s="38" t="s">
        <v>7</v>
      </c>
      <c r="AG14" s="13">
        <v>0</v>
      </c>
      <c r="AH14" s="13">
        <v>0</v>
      </c>
      <c r="AI14" s="30">
        <v>0</v>
      </c>
      <c r="AJ14" s="30">
        <v>0</v>
      </c>
      <c r="AK14" s="30">
        <v>0</v>
      </c>
      <c r="AL14" s="30">
        <v>0</v>
      </c>
      <c r="AM14" s="30">
        <v>0</v>
      </c>
      <c r="AN14" s="30">
        <v>0</v>
      </c>
      <c r="AO14" s="29">
        <v>0</v>
      </c>
      <c r="AP14" s="29">
        <v>0</v>
      </c>
      <c r="AQ14" s="29">
        <v>0</v>
      </c>
      <c r="AR14" s="29">
        <v>0</v>
      </c>
      <c r="AS14" s="29">
        <v>0</v>
      </c>
      <c r="AT14" s="29">
        <v>0</v>
      </c>
      <c r="AU14" s="29">
        <v>0</v>
      </c>
      <c r="AV14" s="29">
        <v>0</v>
      </c>
      <c r="AW14" s="29">
        <v>0</v>
      </c>
      <c r="AX14" s="29">
        <v>0</v>
      </c>
      <c r="AY14" s="29">
        <v>0</v>
      </c>
      <c r="AZ14" s="29">
        <v>0</v>
      </c>
      <c r="BA14" s="29">
        <v>0</v>
      </c>
      <c r="BB14" s="29">
        <v>0</v>
      </c>
      <c r="BC14" s="29">
        <v>0</v>
      </c>
      <c r="BD14" s="29">
        <v>0</v>
      </c>
      <c r="BE14" s="29">
        <v>0</v>
      </c>
      <c r="BF14" s="29">
        <v>0</v>
      </c>
      <c r="BG14" s="29">
        <v>0</v>
      </c>
      <c r="BH14" s="29">
        <v>0</v>
      </c>
      <c r="BI14" s="29">
        <v>0</v>
      </c>
      <c r="BJ14" s="29">
        <v>0</v>
      </c>
      <c r="BK14" s="29">
        <v>0</v>
      </c>
      <c r="BL14" s="29">
        <v>0</v>
      </c>
      <c r="BM14" s="29">
        <v>0</v>
      </c>
      <c r="BN14" s="29">
        <v>0</v>
      </c>
      <c r="BO14" s="29">
        <v>0</v>
      </c>
      <c r="BP14" s="29">
        <v>0</v>
      </c>
      <c r="BQ14" s="29">
        <v>0</v>
      </c>
      <c r="BR14" s="29">
        <v>0</v>
      </c>
      <c r="BS14" s="29">
        <v>0</v>
      </c>
      <c r="BT14" s="29">
        <v>0</v>
      </c>
      <c r="BU14" s="29">
        <v>0</v>
      </c>
      <c r="BV14" s="29">
        <v>0</v>
      </c>
      <c r="BW14" s="29">
        <v>0</v>
      </c>
      <c r="BX14" s="29">
        <v>0</v>
      </c>
      <c r="BY14" s="29">
        <v>0</v>
      </c>
    </row>
    <row r="15" spans="1:77" x14ac:dyDescent="0.25">
      <c r="A15" s="28">
        <v>2013</v>
      </c>
      <c r="B15" s="37" t="s">
        <v>49</v>
      </c>
      <c r="C15" s="28" t="s">
        <v>48</v>
      </c>
      <c r="D15" s="28" t="s">
        <v>47</v>
      </c>
      <c r="E15" s="28" t="s">
        <v>11</v>
      </c>
      <c r="F15" s="28" t="s">
        <v>46</v>
      </c>
      <c r="G15" s="36" t="s">
        <v>9</v>
      </c>
      <c r="H15" s="35">
        <v>39766</v>
      </c>
      <c r="I15" s="34">
        <v>41344</v>
      </c>
      <c r="J15" s="33" t="s">
        <v>21</v>
      </c>
      <c r="K15" s="32"/>
      <c r="L15" s="18"/>
      <c r="M15" s="18">
        <v>20</v>
      </c>
      <c r="N15" s="18">
        <v>0</v>
      </c>
      <c r="O15" s="18">
        <v>20</v>
      </c>
      <c r="P15" s="18">
        <v>0</v>
      </c>
      <c r="Q15" s="18">
        <v>10.3</v>
      </c>
      <c r="R15" s="18">
        <v>0</v>
      </c>
      <c r="S15" s="18">
        <v>30.3</v>
      </c>
      <c r="T15" s="18"/>
      <c r="U15" s="17"/>
      <c r="V15" s="17">
        <v>17.53</v>
      </c>
      <c r="W15" s="17">
        <v>0</v>
      </c>
      <c r="X15" s="17">
        <v>17.53</v>
      </c>
      <c r="Y15" s="17">
        <v>0</v>
      </c>
      <c r="Z15" s="17">
        <v>3.6</v>
      </c>
      <c r="AA15" s="17">
        <v>0</v>
      </c>
      <c r="AB15" s="17">
        <v>21.130000000000003</v>
      </c>
      <c r="AC15" s="16" t="s">
        <v>7</v>
      </c>
      <c r="AD15" s="15"/>
      <c r="AE15" s="15"/>
      <c r="AF15" s="31" t="s">
        <v>6</v>
      </c>
      <c r="AG15" s="13">
        <v>0</v>
      </c>
      <c r="AH15" s="13">
        <v>0</v>
      </c>
      <c r="AI15" s="30">
        <v>0</v>
      </c>
      <c r="AJ15" s="30">
        <v>0</v>
      </c>
      <c r="AK15" s="30">
        <v>0</v>
      </c>
      <c r="AL15" s="30">
        <v>0</v>
      </c>
      <c r="AM15" s="30">
        <v>0</v>
      </c>
      <c r="AN15" s="30">
        <v>0</v>
      </c>
      <c r="AO15" s="29">
        <v>0</v>
      </c>
      <c r="AP15" s="29">
        <v>0</v>
      </c>
      <c r="AQ15" s="29">
        <v>28633.175999999999</v>
      </c>
      <c r="AR15" s="29">
        <v>0</v>
      </c>
      <c r="AS15" s="29">
        <v>39</v>
      </c>
      <c r="AT15" s="29">
        <v>39</v>
      </c>
      <c r="AU15" s="29">
        <v>0</v>
      </c>
      <c r="AV15" s="29">
        <v>39</v>
      </c>
      <c r="AW15" s="29">
        <v>0</v>
      </c>
      <c r="AX15" s="29">
        <v>0</v>
      </c>
      <c r="AY15" s="29">
        <v>0</v>
      </c>
      <c r="AZ15" s="29">
        <v>0</v>
      </c>
      <c r="BA15" s="29">
        <v>0</v>
      </c>
      <c r="BB15" s="29">
        <v>0</v>
      </c>
      <c r="BC15" s="29">
        <v>0</v>
      </c>
      <c r="BD15" s="29">
        <v>0</v>
      </c>
      <c r="BE15" s="29">
        <v>0</v>
      </c>
      <c r="BF15" s="29">
        <v>0</v>
      </c>
      <c r="BG15" s="29">
        <v>0</v>
      </c>
      <c r="BH15" s="29">
        <v>0</v>
      </c>
      <c r="BI15" s="29">
        <v>0</v>
      </c>
      <c r="BJ15" s="29">
        <v>0</v>
      </c>
      <c r="BK15" s="29">
        <v>0</v>
      </c>
      <c r="BL15" s="29">
        <v>0</v>
      </c>
      <c r="BM15" s="29">
        <v>0</v>
      </c>
      <c r="BN15" s="29">
        <v>0</v>
      </c>
      <c r="BO15" s="29">
        <v>0</v>
      </c>
      <c r="BP15" s="29">
        <v>0</v>
      </c>
      <c r="BQ15" s="29">
        <v>0</v>
      </c>
      <c r="BR15" s="29">
        <v>0</v>
      </c>
      <c r="BS15" s="29">
        <v>0</v>
      </c>
      <c r="BT15" s="29">
        <v>0</v>
      </c>
      <c r="BU15" s="29">
        <v>0</v>
      </c>
      <c r="BV15" s="29">
        <v>0</v>
      </c>
      <c r="BW15" s="29">
        <v>0</v>
      </c>
      <c r="BX15" s="29">
        <v>0</v>
      </c>
      <c r="BY15" s="29">
        <v>1328600</v>
      </c>
    </row>
    <row r="16" spans="1:77" x14ac:dyDescent="0.25">
      <c r="A16" s="28">
        <v>2014</v>
      </c>
      <c r="B16" s="28" t="s">
        <v>45</v>
      </c>
      <c r="C16" s="28" t="s">
        <v>44</v>
      </c>
      <c r="D16" s="28" t="s">
        <v>43</v>
      </c>
      <c r="E16" s="28" t="s">
        <v>11</v>
      </c>
      <c r="F16" s="28" t="s">
        <v>22</v>
      </c>
      <c r="G16" s="27" t="s">
        <v>9</v>
      </c>
      <c r="H16" s="26">
        <v>39111</v>
      </c>
      <c r="I16" s="25">
        <v>41274</v>
      </c>
      <c r="J16" s="24" t="s">
        <v>21</v>
      </c>
      <c r="K16" s="23"/>
      <c r="L16" s="22"/>
      <c r="M16" s="22">
        <v>10</v>
      </c>
      <c r="N16" s="18">
        <v>0</v>
      </c>
      <c r="O16" s="18">
        <v>10</v>
      </c>
      <c r="P16" s="21">
        <v>0</v>
      </c>
      <c r="Q16" s="21">
        <v>3</v>
      </c>
      <c r="R16" s="20">
        <v>0</v>
      </c>
      <c r="S16" s="19">
        <v>13</v>
      </c>
      <c r="T16" s="18"/>
      <c r="U16" s="17"/>
      <c r="V16" s="17">
        <v>9.58</v>
      </c>
      <c r="W16" s="17">
        <v>0</v>
      </c>
      <c r="X16" s="17">
        <v>9.58</v>
      </c>
      <c r="Y16" s="17">
        <v>0</v>
      </c>
      <c r="Z16" s="17">
        <v>2.4500000000000002</v>
      </c>
      <c r="AA16" s="17">
        <v>0</v>
      </c>
      <c r="AB16" s="17">
        <v>12.030000000000001</v>
      </c>
      <c r="AC16" s="16" t="s">
        <v>7</v>
      </c>
      <c r="AD16" s="15"/>
      <c r="AE16" s="15"/>
      <c r="AF16" s="14" t="s">
        <v>6</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0</v>
      </c>
      <c r="BM16" s="11">
        <v>14458</v>
      </c>
      <c r="BN16" s="11">
        <v>4298</v>
      </c>
      <c r="BO16" s="11">
        <v>10160</v>
      </c>
      <c r="BP16" s="11">
        <v>14634</v>
      </c>
      <c r="BQ16" s="11">
        <v>4244</v>
      </c>
      <c r="BR16" s="11">
        <v>10390</v>
      </c>
      <c r="BS16" s="11">
        <v>14634</v>
      </c>
      <c r="BT16" s="11">
        <v>405</v>
      </c>
      <c r="BU16" s="11">
        <v>0</v>
      </c>
      <c r="BV16" s="11">
        <v>0</v>
      </c>
      <c r="BW16" s="11">
        <v>0</v>
      </c>
      <c r="BX16" s="11">
        <v>0</v>
      </c>
      <c r="BY16" s="11">
        <v>0</v>
      </c>
    </row>
    <row r="17" spans="1:77" x14ac:dyDescent="0.25">
      <c r="A17" s="28">
        <v>2014</v>
      </c>
      <c r="B17" s="28" t="s">
        <v>42</v>
      </c>
      <c r="C17" s="28" t="s">
        <v>41</v>
      </c>
      <c r="D17" s="28">
        <v>31197</v>
      </c>
      <c r="E17" s="28" t="s">
        <v>11</v>
      </c>
      <c r="F17" s="28" t="s">
        <v>22</v>
      </c>
      <c r="G17" s="27" t="s">
        <v>9</v>
      </c>
      <c r="H17" s="26">
        <v>38317</v>
      </c>
      <c r="I17" s="25">
        <v>41382</v>
      </c>
      <c r="J17" s="24" t="s">
        <v>21</v>
      </c>
      <c r="K17" s="23"/>
      <c r="L17" s="22"/>
      <c r="M17" s="22">
        <v>30</v>
      </c>
      <c r="N17" s="18">
        <v>0</v>
      </c>
      <c r="O17" s="18">
        <v>30</v>
      </c>
      <c r="P17" s="21">
        <v>0</v>
      </c>
      <c r="Q17" s="21">
        <v>6.15</v>
      </c>
      <c r="R17" s="20">
        <v>1.35</v>
      </c>
      <c r="S17" s="19">
        <v>37.5</v>
      </c>
      <c r="T17" s="18"/>
      <c r="U17" s="17"/>
      <c r="V17" s="17">
        <v>8.16</v>
      </c>
      <c r="W17" s="17">
        <v>0</v>
      </c>
      <c r="X17" s="17">
        <v>8.16</v>
      </c>
      <c r="Y17" s="17">
        <v>0</v>
      </c>
      <c r="Z17" s="17">
        <v>1.39</v>
      </c>
      <c r="AA17" s="17">
        <v>0</v>
      </c>
      <c r="AB17" s="17">
        <v>9.5500000000000007</v>
      </c>
      <c r="AC17" s="16" t="s">
        <v>7</v>
      </c>
      <c r="AD17" s="15"/>
      <c r="AE17" s="15"/>
      <c r="AF17" s="14" t="s">
        <v>6</v>
      </c>
      <c r="AG17" s="13">
        <v>0</v>
      </c>
      <c r="AH17" s="13">
        <v>0</v>
      </c>
      <c r="AI17" s="12">
        <v>0</v>
      </c>
      <c r="AJ17" s="12">
        <v>0</v>
      </c>
      <c r="AK17" s="12">
        <v>0</v>
      </c>
      <c r="AL17" s="12">
        <v>0</v>
      </c>
      <c r="AM17" s="12">
        <v>0</v>
      </c>
      <c r="AN17" s="11">
        <v>0</v>
      </c>
      <c r="AO17" s="11">
        <v>0</v>
      </c>
      <c r="AP17" s="11">
        <v>0</v>
      </c>
      <c r="AQ17" s="11">
        <v>0</v>
      </c>
      <c r="AR17" s="11">
        <v>0</v>
      </c>
      <c r="AS17" s="11">
        <v>0</v>
      </c>
      <c r="AT17" s="11">
        <v>0</v>
      </c>
      <c r="AU17" s="11">
        <v>0</v>
      </c>
      <c r="AV17" s="11">
        <v>0</v>
      </c>
      <c r="AW17" s="11">
        <v>0</v>
      </c>
      <c r="AX17" s="11">
        <v>0</v>
      </c>
      <c r="AY17" s="11">
        <v>0</v>
      </c>
      <c r="AZ17" s="11">
        <v>0</v>
      </c>
      <c r="BA17" s="11">
        <v>7800</v>
      </c>
      <c r="BB17" s="11">
        <v>0</v>
      </c>
      <c r="BC17" s="11">
        <v>0</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row>
    <row r="18" spans="1:77" x14ac:dyDescent="0.25">
      <c r="A18" s="28">
        <v>2014</v>
      </c>
      <c r="B18" s="28">
        <v>2113</v>
      </c>
      <c r="C18" s="28" t="s">
        <v>40</v>
      </c>
      <c r="D18" s="28" t="s">
        <v>39</v>
      </c>
      <c r="E18" s="28" t="s">
        <v>11</v>
      </c>
      <c r="F18" s="28" t="s">
        <v>22</v>
      </c>
      <c r="G18" s="27" t="s">
        <v>9</v>
      </c>
      <c r="H18" s="26">
        <v>38317</v>
      </c>
      <c r="I18" s="25">
        <v>41382</v>
      </c>
      <c r="J18" s="24" t="s">
        <v>21</v>
      </c>
      <c r="K18" s="23"/>
      <c r="L18" s="22"/>
      <c r="M18" s="22">
        <v>7.5</v>
      </c>
      <c r="N18" s="18">
        <v>0</v>
      </c>
      <c r="O18" s="18">
        <v>7.5</v>
      </c>
      <c r="P18" s="21">
        <v>0</v>
      </c>
      <c r="Q18" s="21">
        <v>1.87</v>
      </c>
      <c r="R18" s="20">
        <v>0</v>
      </c>
      <c r="S18" s="19">
        <v>9.370000000000001</v>
      </c>
      <c r="T18" s="18"/>
      <c r="U18" s="17"/>
      <c r="V18" s="17">
        <v>7.01</v>
      </c>
      <c r="W18" s="17">
        <v>0</v>
      </c>
      <c r="X18" s="17">
        <v>7.01</v>
      </c>
      <c r="Y18" s="17">
        <v>0</v>
      </c>
      <c r="Z18" s="17">
        <v>0.99</v>
      </c>
      <c r="AA18" s="17">
        <v>0</v>
      </c>
      <c r="AB18" s="17">
        <v>8</v>
      </c>
      <c r="AC18" s="16" t="s">
        <v>7</v>
      </c>
      <c r="AD18" s="15"/>
      <c r="AE18" s="15"/>
      <c r="AF18" s="14" t="s">
        <v>6</v>
      </c>
      <c r="AG18" s="13">
        <v>0</v>
      </c>
      <c r="AH18" s="13">
        <v>0</v>
      </c>
      <c r="AI18" s="12">
        <v>0</v>
      </c>
      <c r="AJ18" s="12">
        <v>0</v>
      </c>
      <c r="AK18" s="12">
        <v>0</v>
      </c>
      <c r="AL18" s="12">
        <v>0</v>
      </c>
      <c r="AM18" s="12">
        <v>0</v>
      </c>
      <c r="AN18" s="11">
        <v>0</v>
      </c>
      <c r="AO18" s="11">
        <v>0</v>
      </c>
      <c r="AP18" s="11">
        <v>0</v>
      </c>
      <c r="AQ18" s="11">
        <v>0</v>
      </c>
      <c r="AR18" s="11">
        <v>0</v>
      </c>
      <c r="AS18" s="11">
        <v>0</v>
      </c>
      <c r="AT18" s="11">
        <v>0</v>
      </c>
      <c r="AU18" s="11">
        <v>0</v>
      </c>
      <c r="AV18" s="11">
        <v>0</v>
      </c>
      <c r="AW18" s="11">
        <v>0</v>
      </c>
      <c r="AX18" s="11">
        <v>0</v>
      </c>
      <c r="AY18" s="11">
        <v>0</v>
      </c>
      <c r="AZ18" s="11">
        <v>0</v>
      </c>
      <c r="BA18" s="11">
        <v>0</v>
      </c>
      <c r="BB18" s="11">
        <v>0</v>
      </c>
      <c r="BC18" s="11">
        <v>0</v>
      </c>
      <c r="BD18" s="11">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1">
        <v>0</v>
      </c>
      <c r="BY18" s="11">
        <v>8600000</v>
      </c>
    </row>
    <row r="19" spans="1:77" x14ac:dyDescent="0.25">
      <c r="A19" s="28">
        <v>2015</v>
      </c>
      <c r="B19" s="28" t="s">
        <v>38</v>
      </c>
      <c r="C19" s="28" t="s">
        <v>37</v>
      </c>
      <c r="D19" s="28" t="s">
        <v>36</v>
      </c>
      <c r="E19" s="28" t="s">
        <v>11</v>
      </c>
      <c r="F19" s="28" t="s">
        <v>22</v>
      </c>
      <c r="G19" s="27" t="s">
        <v>9</v>
      </c>
      <c r="H19" s="26">
        <v>39247</v>
      </c>
      <c r="I19" s="25">
        <v>41547</v>
      </c>
      <c r="J19" s="24" t="s">
        <v>21</v>
      </c>
      <c r="K19" s="23"/>
      <c r="L19" s="22"/>
      <c r="M19" s="22">
        <v>10</v>
      </c>
      <c r="N19" s="18">
        <v>0</v>
      </c>
      <c r="O19" s="18">
        <v>10</v>
      </c>
      <c r="P19" s="21">
        <v>0</v>
      </c>
      <c r="Q19" s="21">
        <v>2.5</v>
      </c>
      <c r="R19" s="20">
        <v>0</v>
      </c>
      <c r="S19" s="19">
        <v>12.5</v>
      </c>
      <c r="T19" s="18"/>
      <c r="U19" s="17"/>
      <c r="V19" s="17">
        <v>9.3800000000000008</v>
      </c>
      <c r="W19" s="17">
        <v>0</v>
      </c>
      <c r="X19" s="17">
        <v>9.3800000000000008</v>
      </c>
      <c r="Y19" s="17">
        <v>0</v>
      </c>
      <c r="Z19" s="17">
        <v>2.68</v>
      </c>
      <c r="AA19" s="17">
        <v>0</v>
      </c>
      <c r="AB19" s="17">
        <v>12.06</v>
      </c>
      <c r="AC19" s="16" t="s">
        <v>7</v>
      </c>
      <c r="AD19" s="15"/>
      <c r="AE19" s="15"/>
      <c r="AF19" s="14" t="s">
        <v>7</v>
      </c>
      <c r="AG19" s="13">
        <v>0</v>
      </c>
      <c r="AH19" s="13">
        <v>0</v>
      </c>
      <c r="AI19" s="12">
        <v>0</v>
      </c>
      <c r="AJ19" s="12">
        <v>0</v>
      </c>
      <c r="AK19" s="12">
        <v>0</v>
      </c>
      <c r="AL19" s="12">
        <v>0</v>
      </c>
      <c r="AM19" s="12">
        <v>0</v>
      </c>
      <c r="AN19" s="11">
        <v>0</v>
      </c>
      <c r="AO19" s="11">
        <v>0</v>
      </c>
      <c r="AP19" s="11">
        <v>0</v>
      </c>
      <c r="AQ19" s="11">
        <v>0</v>
      </c>
      <c r="AR19" s="11">
        <v>0</v>
      </c>
      <c r="AS19" s="11">
        <v>0</v>
      </c>
      <c r="AT19" s="11">
        <v>0</v>
      </c>
      <c r="AU19" s="11">
        <v>0</v>
      </c>
      <c r="AV19" s="11">
        <v>0</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1">
        <v>0</v>
      </c>
      <c r="BY19" s="11">
        <v>0</v>
      </c>
    </row>
    <row r="20" spans="1:77" x14ac:dyDescent="0.25">
      <c r="A20" s="28">
        <v>2015</v>
      </c>
      <c r="B20" s="28" t="s">
        <v>35</v>
      </c>
      <c r="C20" s="28" t="s">
        <v>34</v>
      </c>
      <c r="D20" s="28" t="s">
        <v>33</v>
      </c>
      <c r="E20" s="28" t="s">
        <v>11</v>
      </c>
      <c r="F20" s="28" t="s">
        <v>26</v>
      </c>
      <c r="G20" s="27" t="s">
        <v>9</v>
      </c>
      <c r="H20" s="26">
        <v>39755</v>
      </c>
      <c r="I20" s="25">
        <v>40178</v>
      </c>
      <c r="J20" s="24" t="s">
        <v>21</v>
      </c>
      <c r="K20" s="23"/>
      <c r="L20" s="22"/>
      <c r="M20" s="22">
        <v>12.5</v>
      </c>
      <c r="N20" s="18">
        <v>0</v>
      </c>
      <c r="O20" s="18">
        <v>12.5</v>
      </c>
      <c r="P20" s="21">
        <v>0</v>
      </c>
      <c r="Q20" s="21">
        <v>0</v>
      </c>
      <c r="R20" s="20">
        <v>0</v>
      </c>
      <c r="S20" s="19">
        <v>12.5</v>
      </c>
      <c r="T20" s="18"/>
      <c r="U20" s="17"/>
      <c r="V20" s="17">
        <v>12.5</v>
      </c>
      <c r="W20" s="17">
        <v>0</v>
      </c>
      <c r="X20" s="17">
        <v>12.5</v>
      </c>
      <c r="Y20" s="17">
        <v>0</v>
      </c>
      <c r="Z20" s="17">
        <v>0</v>
      </c>
      <c r="AA20" s="17">
        <v>0</v>
      </c>
      <c r="AB20" s="17">
        <v>12.5</v>
      </c>
      <c r="AC20" s="16" t="s">
        <v>7</v>
      </c>
      <c r="AD20" s="15"/>
      <c r="AE20" s="15"/>
      <c r="AF20" s="14" t="s">
        <v>7</v>
      </c>
      <c r="AG20" s="13">
        <v>0</v>
      </c>
      <c r="AH20" s="13">
        <v>0</v>
      </c>
      <c r="AI20" s="12">
        <v>0</v>
      </c>
      <c r="AJ20" s="12">
        <v>0</v>
      </c>
      <c r="AK20" s="12">
        <v>0</v>
      </c>
      <c r="AL20" s="12">
        <v>0</v>
      </c>
      <c r="AM20" s="12">
        <v>0</v>
      </c>
      <c r="AN20" s="11">
        <v>0</v>
      </c>
      <c r="AO20" s="11">
        <v>0</v>
      </c>
      <c r="AP20" s="11">
        <v>0</v>
      </c>
      <c r="AQ20" s="11">
        <v>0</v>
      </c>
      <c r="AR20" s="11">
        <v>0</v>
      </c>
      <c r="AS20" s="11">
        <v>0</v>
      </c>
      <c r="AT20" s="11">
        <v>0</v>
      </c>
      <c r="AU20" s="11">
        <v>0</v>
      </c>
      <c r="AV20" s="11">
        <v>0</v>
      </c>
      <c r="AW20" s="11">
        <v>0</v>
      </c>
      <c r="AX20" s="11">
        <v>0</v>
      </c>
      <c r="AY20" s="11">
        <v>0</v>
      </c>
      <c r="AZ20" s="11">
        <v>0</v>
      </c>
      <c r="BA20" s="11">
        <v>0</v>
      </c>
      <c r="BB20" s="11">
        <v>0</v>
      </c>
      <c r="BC20" s="11">
        <v>0</v>
      </c>
      <c r="BD20" s="11">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row>
    <row r="21" spans="1:77" x14ac:dyDescent="0.25">
      <c r="A21" s="28">
        <v>2015</v>
      </c>
      <c r="B21" s="28" t="s">
        <v>32</v>
      </c>
      <c r="C21" s="28" t="s">
        <v>31</v>
      </c>
      <c r="D21" s="28" t="s">
        <v>30</v>
      </c>
      <c r="E21" s="28" t="s">
        <v>11</v>
      </c>
      <c r="F21" s="28" t="s">
        <v>26</v>
      </c>
      <c r="G21" s="27" t="s">
        <v>9</v>
      </c>
      <c r="H21" s="26">
        <v>41239</v>
      </c>
      <c r="I21" s="25">
        <v>41274</v>
      </c>
      <c r="J21" s="24" t="s">
        <v>21</v>
      </c>
      <c r="K21" s="23"/>
      <c r="L21" s="22"/>
      <c r="M21" s="22">
        <v>20</v>
      </c>
      <c r="N21" s="18">
        <v>0</v>
      </c>
      <c r="O21" s="18">
        <v>20</v>
      </c>
      <c r="P21" s="21">
        <v>0</v>
      </c>
      <c r="Q21" s="21">
        <v>0</v>
      </c>
      <c r="R21" s="20">
        <v>0</v>
      </c>
      <c r="S21" s="19">
        <v>20</v>
      </c>
      <c r="T21" s="18"/>
      <c r="U21" s="17"/>
      <c r="V21" s="17">
        <v>20</v>
      </c>
      <c r="W21" s="17">
        <v>0</v>
      </c>
      <c r="X21" s="17">
        <v>20</v>
      </c>
      <c r="Y21" s="17">
        <v>0</v>
      </c>
      <c r="Z21" s="17">
        <v>0</v>
      </c>
      <c r="AA21" s="17">
        <v>0</v>
      </c>
      <c r="AB21" s="17">
        <v>20</v>
      </c>
      <c r="AC21" s="16" t="s">
        <v>7</v>
      </c>
      <c r="AD21" s="15"/>
      <c r="AE21" s="15"/>
      <c r="AF21" s="14" t="s">
        <v>7</v>
      </c>
      <c r="AG21" s="13">
        <v>0</v>
      </c>
      <c r="AH21" s="13">
        <v>0</v>
      </c>
      <c r="AI21" s="12">
        <v>0</v>
      </c>
      <c r="AJ21" s="12">
        <v>0</v>
      </c>
      <c r="AK21" s="12">
        <v>0</v>
      </c>
      <c r="AL21" s="12">
        <v>0</v>
      </c>
      <c r="AM21" s="12">
        <v>0</v>
      </c>
      <c r="AN21" s="11">
        <v>0</v>
      </c>
      <c r="AO21" s="11">
        <v>0</v>
      </c>
      <c r="AP21" s="11">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x14ac:dyDescent="0.25">
      <c r="A22" s="28">
        <v>2015</v>
      </c>
      <c r="B22" s="28" t="s">
        <v>29</v>
      </c>
      <c r="C22" s="28" t="s">
        <v>28</v>
      </c>
      <c r="D22" s="28" t="s">
        <v>27</v>
      </c>
      <c r="E22" s="28" t="s">
        <v>11</v>
      </c>
      <c r="F22" s="28" t="s">
        <v>26</v>
      </c>
      <c r="G22" s="27" t="s">
        <v>9</v>
      </c>
      <c r="H22" s="26">
        <v>41809</v>
      </c>
      <c r="I22" s="25">
        <v>42004</v>
      </c>
      <c r="J22" s="24" t="s">
        <v>21</v>
      </c>
      <c r="K22" s="23"/>
      <c r="L22" s="22"/>
      <c r="M22" s="22">
        <v>20</v>
      </c>
      <c r="N22" s="18">
        <v>0</v>
      </c>
      <c r="O22" s="18">
        <v>20</v>
      </c>
      <c r="P22" s="21">
        <v>0</v>
      </c>
      <c r="Q22" s="21">
        <v>0</v>
      </c>
      <c r="R22" s="20">
        <v>0</v>
      </c>
      <c r="S22" s="19">
        <v>20</v>
      </c>
      <c r="T22" s="18"/>
      <c r="U22" s="17"/>
      <c r="V22" s="17">
        <v>22</v>
      </c>
      <c r="W22" s="17">
        <v>0</v>
      </c>
      <c r="X22" s="17">
        <v>22</v>
      </c>
      <c r="Y22" s="17">
        <v>0</v>
      </c>
      <c r="Z22" s="17">
        <v>0</v>
      </c>
      <c r="AA22" s="17">
        <v>0</v>
      </c>
      <c r="AB22" s="17">
        <v>22</v>
      </c>
      <c r="AC22" s="16" t="s">
        <v>7</v>
      </c>
      <c r="AD22" s="15"/>
      <c r="AE22" s="15"/>
      <c r="AF22" s="14" t="s">
        <v>7</v>
      </c>
      <c r="AG22" s="13">
        <v>0</v>
      </c>
      <c r="AH22" s="13">
        <v>0</v>
      </c>
      <c r="AI22" s="12">
        <v>0</v>
      </c>
      <c r="AJ22" s="12">
        <v>0</v>
      </c>
      <c r="AK22" s="12">
        <v>0</v>
      </c>
      <c r="AL22" s="12">
        <v>0</v>
      </c>
      <c r="AM22" s="12">
        <v>0</v>
      </c>
      <c r="AN22" s="11">
        <v>0</v>
      </c>
      <c r="AO22" s="11">
        <v>0</v>
      </c>
      <c r="AP22" s="11">
        <v>0</v>
      </c>
      <c r="AQ22" s="11">
        <v>0</v>
      </c>
      <c r="AR22" s="11">
        <v>0</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row>
    <row r="23" spans="1:77" x14ac:dyDescent="0.25">
      <c r="A23" s="28">
        <v>2015</v>
      </c>
      <c r="B23" s="28" t="s">
        <v>25</v>
      </c>
      <c r="C23" s="28" t="s">
        <v>24</v>
      </c>
      <c r="D23" s="28" t="s">
        <v>23</v>
      </c>
      <c r="E23" s="28" t="s">
        <v>11</v>
      </c>
      <c r="F23" s="28" t="s">
        <v>22</v>
      </c>
      <c r="G23" s="27" t="s">
        <v>9</v>
      </c>
      <c r="H23" s="26">
        <v>40008</v>
      </c>
      <c r="I23" s="25">
        <v>42064</v>
      </c>
      <c r="J23" s="24" t="s">
        <v>21</v>
      </c>
      <c r="K23" s="23"/>
      <c r="L23" s="22"/>
      <c r="M23" s="22">
        <v>50</v>
      </c>
      <c r="N23" s="18">
        <v>0</v>
      </c>
      <c r="O23" s="18">
        <v>50</v>
      </c>
      <c r="P23" s="21">
        <v>0</v>
      </c>
      <c r="Q23" s="21">
        <v>12.5</v>
      </c>
      <c r="R23" s="20">
        <v>0</v>
      </c>
      <c r="S23" s="19">
        <v>62.5</v>
      </c>
      <c r="T23" s="18"/>
      <c r="U23" s="17"/>
      <c r="V23" s="17">
        <v>49.8</v>
      </c>
      <c r="W23" s="17">
        <v>0</v>
      </c>
      <c r="X23" s="17">
        <v>49.8</v>
      </c>
      <c r="Y23" s="17">
        <v>0</v>
      </c>
      <c r="Z23" s="17">
        <v>11.33</v>
      </c>
      <c r="AA23" s="17">
        <v>0</v>
      </c>
      <c r="AB23" s="17">
        <v>61.129999999999995</v>
      </c>
      <c r="AC23" s="16" t="s">
        <v>7</v>
      </c>
      <c r="AD23" s="15"/>
      <c r="AE23" s="15"/>
      <c r="AF23" s="14" t="s">
        <v>6</v>
      </c>
      <c r="AG23" s="13">
        <v>0</v>
      </c>
      <c r="AH23" s="13">
        <v>0</v>
      </c>
      <c r="AI23" s="12">
        <v>0</v>
      </c>
      <c r="AJ23" s="12">
        <v>0</v>
      </c>
      <c r="AK23" s="12">
        <v>0</v>
      </c>
      <c r="AL23" s="12">
        <v>0</v>
      </c>
      <c r="AM23" s="12">
        <v>0</v>
      </c>
      <c r="AN23" s="11">
        <v>0</v>
      </c>
      <c r="AO23" s="11">
        <v>0</v>
      </c>
      <c r="AP23" s="11">
        <v>0</v>
      </c>
      <c r="AQ23" s="11">
        <v>45121</v>
      </c>
      <c r="AR23" s="11">
        <v>0</v>
      </c>
      <c r="AS23" s="11">
        <v>81</v>
      </c>
      <c r="AT23" s="11">
        <v>75</v>
      </c>
      <c r="AU23" s="11">
        <v>4</v>
      </c>
      <c r="AV23" s="11">
        <v>0</v>
      </c>
      <c r="AW23" s="11">
        <v>2</v>
      </c>
      <c r="AX23" s="11">
        <v>0</v>
      </c>
      <c r="AY23" s="11">
        <v>0</v>
      </c>
      <c r="AZ23" s="11">
        <v>0</v>
      </c>
      <c r="BA23" s="11">
        <v>0</v>
      </c>
      <c r="BB23" s="11">
        <v>0</v>
      </c>
      <c r="BC23" s="11">
        <v>0</v>
      </c>
      <c r="BD23" s="11">
        <v>0</v>
      </c>
      <c r="BE23" s="11">
        <v>0</v>
      </c>
      <c r="BF23" s="11">
        <v>0</v>
      </c>
      <c r="BG23" s="11">
        <v>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1">
        <v>0</v>
      </c>
      <c r="BY23" s="11">
        <v>434900</v>
      </c>
    </row>
    <row r="24" spans="1:77" x14ac:dyDescent="0.25">
      <c r="A24" s="28">
        <v>2015</v>
      </c>
      <c r="B24" s="28">
        <v>2849</v>
      </c>
      <c r="C24" s="28" t="s">
        <v>20</v>
      </c>
      <c r="D24" s="28" t="s">
        <v>19</v>
      </c>
      <c r="E24" s="28" t="s">
        <v>11</v>
      </c>
      <c r="F24" s="28" t="s">
        <v>18</v>
      </c>
      <c r="G24" s="27" t="s">
        <v>17</v>
      </c>
      <c r="H24" s="26">
        <v>40925</v>
      </c>
      <c r="I24" s="25" t="s">
        <v>16</v>
      </c>
      <c r="J24" s="24" t="s">
        <v>15</v>
      </c>
      <c r="K24" s="23"/>
      <c r="L24" s="22"/>
      <c r="M24" s="22">
        <v>0</v>
      </c>
      <c r="N24" s="18">
        <v>10</v>
      </c>
      <c r="O24" s="18">
        <v>10</v>
      </c>
      <c r="P24" s="21">
        <v>0</v>
      </c>
      <c r="Q24" s="21">
        <v>0</v>
      </c>
      <c r="R24" s="20">
        <v>0</v>
      </c>
      <c r="S24" s="19">
        <v>10</v>
      </c>
      <c r="T24" s="18"/>
      <c r="U24" s="17"/>
      <c r="V24" s="17">
        <v>0</v>
      </c>
      <c r="W24" s="17">
        <v>10</v>
      </c>
      <c r="X24" s="17">
        <v>10</v>
      </c>
      <c r="Y24" s="17">
        <v>0</v>
      </c>
      <c r="Z24" s="17">
        <v>0</v>
      </c>
      <c r="AA24" s="17">
        <v>0</v>
      </c>
      <c r="AB24" s="17">
        <v>10</v>
      </c>
      <c r="AC24" s="16" t="s">
        <v>7</v>
      </c>
      <c r="AD24" s="15"/>
      <c r="AE24" s="15"/>
      <c r="AF24" s="14" t="s">
        <v>6</v>
      </c>
      <c r="AG24" s="13">
        <v>0</v>
      </c>
      <c r="AH24" s="13">
        <v>0</v>
      </c>
      <c r="AI24" s="12">
        <v>0</v>
      </c>
      <c r="AJ24" s="12">
        <v>0</v>
      </c>
      <c r="AK24" s="12">
        <v>0</v>
      </c>
      <c r="AL24" s="12">
        <v>0</v>
      </c>
      <c r="AM24" s="12">
        <v>0</v>
      </c>
      <c r="AN24" s="11">
        <v>0</v>
      </c>
      <c r="AO24" s="11">
        <v>0</v>
      </c>
      <c r="AP24" s="11">
        <v>0</v>
      </c>
      <c r="AQ24" s="11">
        <v>0</v>
      </c>
      <c r="AR24" s="11">
        <v>0</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3220</v>
      </c>
      <c r="BM24" s="11">
        <v>0</v>
      </c>
      <c r="BN24" s="11">
        <v>0</v>
      </c>
      <c r="BO24" s="11">
        <v>0</v>
      </c>
      <c r="BP24" s="11">
        <v>0</v>
      </c>
      <c r="BQ24" s="11">
        <v>0</v>
      </c>
      <c r="BR24" s="11">
        <v>0</v>
      </c>
      <c r="BS24" s="11">
        <v>0</v>
      </c>
      <c r="BT24" s="11">
        <v>0</v>
      </c>
      <c r="BU24" s="11">
        <v>0</v>
      </c>
      <c r="BV24" s="11">
        <v>0</v>
      </c>
      <c r="BW24" s="11">
        <v>0</v>
      </c>
      <c r="BX24" s="11">
        <v>0</v>
      </c>
      <c r="BY24" s="11">
        <v>0</v>
      </c>
    </row>
    <row r="25" spans="1:77" x14ac:dyDescent="0.25">
      <c r="A25" s="28">
        <v>2017</v>
      </c>
      <c r="B25" s="28" t="s">
        <v>14</v>
      </c>
      <c r="C25" s="28" t="s">
        <v>13</v>
      </c>
      <c r="D25" s="28" t="s">
        <v>12</v>
      </c>
      <c r="E25" s="28" t="s">
        <v>11</v>
      </c>
      <c r="F25" s="28" t="s">
        <v>10</v>
      </c>
      <c r="G25" s="27" t="s">
        <v>9</v>
      </c>
      <c r="H25" s="26">
        <v>40444</v>
      </c>
      <c r="I25" s="25">
        <v>42697</v>
      </c>
      <c r="J25" s="24" t="s">
        <v>8</v>
      </c>
      <c r="K25" s="23">
        <v>49.5</v>
      </c>
      <c r="L25" s="22">
        <v>51.5</v>
      </c>
      <c r="M25" s="22">
        <v>101</v>
      </c>
      <c r="N25" s="18">
        <v>0</v>
      </c>
      <c r="O25" s="18">
        <v>101</v>
      </c>
      <c r="P25" s="21">
        <v>0</v>
      </c>
      <c r="Q25" s="21">
        <v>10</v>
      </c>
      <c r="R25" s="20">
        <v>0</v>
      </c>
      <c r="S25" s="19">
        <v>111</v>
      </c>
      <c r="T25" s="18">
        <v>46.75</v>
      </c>
      <c r="U25" s="17">
        <v>51.5</v>
      </c>
      <c r="V25" s="17">
        <v>98.25</v>
      </c>
      <c r="W25" s="17">
        <v>0</v>
      </c>
      <c r="X25" s="17">
        <v>98.25</v>
      </c>
      <c r="Y25" s="17">
        <v>0</v>
      </c>
      <c r="Z25" s="17">
        <v>0</v>
      </c>
      <c r="AA25" s="17">
        <v>0</v>
      </c>
      <c r="AB25" s="17">
        <v>98.25</v>
      </c>
      <c r="AC25" s="16" t="s">
        <v>7</v>
      </c>
      <c r="AD25" s="15"/>
      <c r="AE25" s="15"/>
      <c r="AF25" s="14" t="s">
        <v>6</v>
      </c>
      <c r="AG25" s="13">
        <v>0</v>
      </c>
      <c r="AH25" s="13">
        <v>0</v>
      </c>
      <c r="AI25" s="12">
        <v>0</v>
      </c>
      <c r="AJ25" s="12">
        <v>0</v>
      </c>
      <c r="AK25" s="12">
        <v>0</v>
      </c>
      <c r="AL25" s="12">
        <v>0</v>
      </c>
      <c r="AM25" s="12">
        <v>0</v>
      </c>
      <c r="AN25" s="11">
        <v>0</v>
      </c>
      <c r="AO25" s="11">
        <v>0</v>
      </c>
      <c r="AP25" s="11">
        <v>0</v>
      </c>
      <c r="AQ25" s="11">
        <v>0</v>
      </c>
      <c r="AR25" s="11">
        <v>0</v>
      </c>
      <c r="AS25" s="11">
        <v>0</v>
      </c>
      <c r="AT25" s="11">
        <v>0</v>
      </c>
      <c r="AU25" s="11">
        <v>0</v>
      </c>
      <c r="AV25" s="11">
        <v>0</v>
      </c>
      <c r="AW25" s="11">
        <v>0</v>
      </c>
      <c r="AX25" s="11">
        <v>0</v>
      </c>
      <c r="AY25" s="11">
        <v>0</v>
      </c>
      <c r="AZ25" s="11">
        <v>0</v>
      </c>
      <c r="BA25" s="11">
        <v>1629.0000000000002</v>
      </c>
      <c r="BB25" s="11">
        <v>244.35000000000002</v>
      </c>
      <c r="BC25" s="11">
        <v>1384.65</v>
      </c>
      <c r="BD25" s="11">
        <v>500</v>
      </c>
      <c r="BE25" s="11">
        <v>180000</v>
      </c>
      <c r="BF25" s="11">
        <v>65</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1">
        <v>0</v>
      </c>
      <c r="BY25" s="11">
        <v>0</v>
      </c>
    </row>
    <row r="26" spans="1:77" x14ac:dyDescent="0.25">
      <c r="A26" s="1"/>
      <c r="B26" s="3"/>
      <c r="C26" s="5"/>
      <c r="D26" s="1"/>
      <c r="E26" s="1"/>
      <c r="F26" s="1"/>
      <c r="G26" s="4"/>
      <c r="H26" s="4"/>
      <c r="I26" s="4"/>
      <c r="J26" s="4"/>
      <c r="K26" s="2"/>
      <c r="L26" s="1"/>
      <c r="M26" s="1"/>
      <c r="N26" s="1"/>
      <c r="O26" s="1"/>
      <c r="P26" s="1"/>
      <c r="Q26" s="1"/>
      <c r="R26" s="1"/>
      <c r="S26" s="1"/>
      <c r="T26" s="1"/>
      <c r="U26" s="1"/>
      <c r="V26" s="1"/>
      <c r="W26" s="1"/>
      <c r="X26" s="1"/>
      <c r="Y26" s="1"/>
      <c r="Z26" s="1"/>
      <c r="AA26" s="1"/>
      <c r="AB26" s="1"/>
      <c r="AC26" s="4"/>
      <c r="AD26" s="3"/>
      <c r="AE26" s="3"/>
      <c r="AF26" s="2"/>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row>
    <row r="27" spans="1:77" x14ac:dyDescent="0.25">
      <c r="A27" s="1"/>
      <c r="B27" s="3"/>
      <c r="C27" s="5"/>
      <c r="D27" s="1"/>
      <c r="E27" s="1"/>
      <c r="F27" s="1"/>
      <c r="G27" s="4"/>
      <c r="H27" s="4"/>
      <c r="I27" s="4"/>
      <c r="J27" s="4"/>
      <c r="K27" s="2"/>
      <c r="L27" s="1"/>
      <c r="M27" s="1"/>
      <c r="N27" s="1"/>
      <c r="O27" s="1"/>
      <c r="P27" s="1"/>
      <c r="Q27" s="1"/>
      <c r="R27" s="1"/>
      <c r="S27" s="1"/>
      <c r="T27" s="1"/>
      <c r="U27" s="1"/>
      <c r="V27" s="1"/>
      <c r="W27" s="1"/>
      <c r="X27" s="1"/>
      <c r="Y27" s="1"/>
      <c r="Z27" s="1"/>
      <c r="AA27" s="1"/>
      <c r="AB27" s="1"/>
      <c r="AC27" s="4"/>
      <c r="AD27" s="3"/>
      <c r="AE27" s="3"/>
      <c r="AF27" s="2"/>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row>
    <row r="28" spans="1:77" x14ac:dyDescent="0.25">
      <c r="A28" s="6">
        <v>19</v>
      </c>
      <c r="B28" s="6">
        <v>19</v>
      </c>
      <c r="C28" s="6">
        <v>19</v>
      </c>
      <c r="D28" s="6">
        <v>19</v>
      </c>
      <c r="E28" s="6">
        <v>19</v>
      </c>
      <c r="F28" s="6">
        <v>19</v>
      </c>
      <c r="G28" s="6">
        <v>19</v>
      </c>
      <c r="H28" s="6">
        <v>19</v>
      </c>
      <c r="I28" s="6">
        <v>19</v>
      </c>
      <c r="J28" s="9">
        <v>19</v>
      </c>
      <c r="K28" s="10">
        <v>49.5</v>
      </c>
      <c r="L28" s="6">
        <v>51.5</v>
      </c>
      <c r="M28" s="6">
        <v>450.20000000000005</v>
      </c>
      <c r="N28" s="6">
        <v>10</v>
      </c>
      <c r="O28" s="6">
        <v>460.20000000000005</v>
      </c>
      <c r="P28" s="6">
        <v>2.5</v>
      </c>
      <c r="Q28" s="6">
        <v>78.804999999999993</v>
      </c>
      <c r="R28" s="6">
        <v>16.240000000000002</v>
      </c>
      <c r="S28" s="6">
        <v>557.745</v>
      </c>
      <c r="T28" s="6">
        <v>46.75</v>
      </c>
      <c r="U28" s="6">
        <v>51.5</v>
      </c>
      <c r="V28" s="6">
        <v>406.86471</v>
      </c>
      <c r="W28" s="6">
        <v>10</v>
      </c>
      <c r="X28" s="6">
        <v>416.86471</v>
      </c>
      <c r="Y28" s="6">
        <v>0</v>
      </c>
      <c r="Z28" s="6">
        <v>49.604000000000006</v>
      </c>
      <c r="AA28" s="6">
        <v>16.141999999999999</v>
      </c>
      <c r="AB28" s="6">
        <v>482.61070999999993</v>
      </c>
      <c r="AC28" s="9">
        <v>19</v>
      </c>
      <c r="AD28" s="8">
        <v>0</v>
      </c>
      <c r="AE28" s="8">
        <v>0</v>
      </c>
      <c r="AF28" s="6">
        <v>19</v>
      </c>
      <c r="AG28" s="6">
        <v>0</v>
      </c>
      <c r="AH28" s="6">
        <v>0</v>
      </c>
      <c r="AI28" s="7">
        <v>0</v>
      </c>
      <c r="AJ28" s="6">
        <v>0</v>
      </c>
      <c r="AK28" s="6">
        <v>0</v>
      </c>
      <c r="AL28" s="6">
        <v>0</v>
      </c>
      <c r="AM28" s="6">
        <v>0</v>
      </c>
      <c r="AN28" s="6">
        <v>0</v>
      </c>
      <c r="AO28" s="6">
        <v>0</v>
      </c>
      <c r="AP28" s="6">
        <v>0</v>
      </c>
      <c r="AQ28" s="6">
        <v>204731.17600000001</v>
      </c>
      <c r="AR28" s="6">
        <v>0</v>
      </c>
      <c r="AS28" s="6">
        <v>197</v>
      </c>
      <c r="AT28" s="6">
        <v>191</v>
      </c>
      <c r="AU28" s="6">
        <v>4</v>
      </c>
      <c r="AV28" s="6">
        <v>114.3809672</v>
      </c>
      <c r="AW28" s="6">
        <v>3.6190327999999994</v>
      </c>
      <c r="AX28" s="6">
        <v>0</v>
      </c>
      <c r="AY28" s="7">
        <v>0</v>
      </c>
      <c r="AZ28" s="7">
        <v>0</v>
      </c>
      <c r="BA28" s="6">
        <v>487429</v>
      </c>
      <c r="BB28" s="6">
        <v>478244.35</v>
      </c>
      <c r="BC28" s="6">
        <v>1384.65</v>
      </c>
      <c r="BD28" s="6">
        <v>500</v>
      </c>
      <c r="BE28" s="6">
        <v>180000</v>
      </c>
      <c r="BF28" s="6">
        <v>1835</v>
      </c>
      <c r="BG28" s="6">
        <v>52115</v>
      </c>
      <c r="BH28" s="6">
        <v>0</v>
      </c>
      <c r="BI28" s="6">
        <v>0</v>
      </c>
      <c r="BJ28" s="6">
        <v>0</v>
      </c>
      <c r="BK28" s="6">
        <v>0</v>
      </c>
      <c r="BL28" s="6">
        <v>3220</v>
      </c>
      <c r="BM28" s="6">
        <v>61828</v>
      </c>
      <c r="BN28" s="6">
        <v>27793.52</v>
      </c>
      <c r="BO28" s="6">
        <v>34034.479999999996</v>
      </c>
      <c r="BP28" s="6">
        <v>126468</v>
      </c>
      <c r="BQ28" s="6">
        <v>58405.206200000001</v>
      </c>
      <c r="BR28" s="6">
        <v>68062.793799999999</v>
      </c>
      <c r="BS28" s="6">
        <v>14634</v>
      </c>
      <c r="BT28" s="6">
        <v>21877</v>
      </c>
      <c r="BU28" s="6">
        <v>21064.031999999999</v>
      </c>
      <c r="BV28" s="6">
        <v>407.96800000000076</v>
      </c>
      <c r="BW28" s="6">
        <v>0</v>
      </c>
      <c r="BX28" s="6">
        <v>0</v>
      </c>
      <c r="BY28" s="6">
        <v>10380198</v>
      </c>
    </row>
    <row r="29" spans="1:77" x14ac:dyDescent="0.25">
      <c r="A29" s="1"/>
      <c r="B29" s="3"/>
      <c r="C29" s="5"/>
      <c r="D29" s="1"/>
      <c r="E29" s="1"/>
      <c r="F29" s="1"/>
      <c r="G29" s="4"/>
      <c r="H29" s="4"/>
      <c r="I29" s="4"/>
      <c r="J29" s="4"/>
      <c r="K29" s="2"/>
      <c r="L29" s="1"/>
      <c r="M29" s="1"/>
      <c r="N29" s="1"/>
      <c r="O29" s="1"/>
      <c r="P29" s="1"/>
      <c r="Q29" s="1"/>
      <c r="R29" s="1"/>
      <c r="S29" s="1"/>
      <c r="T29" s="1"/>
      <c r="U29" s="1"/>
      <c r="V29" s="1"/>
      <c r="W29" s="1"/>
      <c r="X29" s="1"/>
      <c r="Y29" s="1"/>
      <c r="Z29" s="1"/>
      <c r="AA29" s="1"/>
      <c r="AB29" s="1"/>
      <c r="AC29" s="4"/>
      <c r="AD29" s="3"/>
      <c r="AE29" s="3"/>
      <c r="AF29" s="2"/>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row>
    <row r="30" spans="1:77" x14ac:dyDescent="0.25">
      <c r="A30" s="1" t="s">
        <v>5</v>
      </c>
      <c r="B30" s="3"/>
      <c r="C30" s="5"/>
      <c r="D30" s="1"/>
      <c r="E30" s="1"/>
      <c r="F30" s="1"/>
      <c r="G30" s="4"/>
      <c r="H30" s="4"/>
      <c r="I30" s="4"/>
      <c r="J30" s="4"/>
      <c r="K30" s="2"/>
      <c r="L30" s="1"/>
      <c r="M30" s="1"/>
      <c r="N30" s="1"/>
      <c r="O30" s="1"/>
      <c r="P30" s="1"/>
      <c r="Q30" s="1"/>
      <c r="R30" s="1"/>
      <c r="S30" s="1"/>
      <c r="T30" s="1"/>
      <c r="U30" s="1"/>
      <c r="V30" s="1"/>
      <c r="W30" s="1"/>
      <c r="X30" s="1"/>
      <c r="Y30" s="1"/>
      <c r="Z30" s="1"/>
      <c r="AA30" s="1"/>
      <c r="AB30" s="1"/>
      <c r="AC30" s="4"/>
      <c r="AD30" s="3"/>
      <c r="AE30" s="3"/>
      <c r="AF30" s="2"/>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row>
    <row r="31" spans="1:77" x14ac:dyDescent="0.25">
      <c r="A31" s="1" t="s">
        <v>4</v>
      </c>
      <c r="B31" s="3"/>
      <c r="C31" s="5"/>
      <c r="D31" s="1"/>
      <c r="E31" s="1"/>
      <c r="F31" s="1"/>
      <c r="G31" s="4"/>
      <c r="H31" s="4"/>
      <c r="I31" s="4"/>
      <c r="J31" s="4"/>
      <c r="K31" s="2"/>
      <c r="L31" s="1"/>
      <c r="M31" s="1"/>
      <c r="N31" s="1"/>
      <c r="O31" s="1"/>
      <c r="P31" s="1"/>
      <c r="Q31" s="1"/>
      <c r="R31" s="1"/>
      <c r="S31" s="1"/>
      <c r="T31" s="1"/>
      <c r="U31" s="1"/>
      <c r="V31" s="1"/>
      <c r="W31" s="1"/>
      <c r="X31" s="1"/>
      <c r="Y31" s="1"/>
      <c r="Z31" s="1"/>
      <c r="AA31" s="1"/>
      <c r="AB31" s="1"/>
      <c r="AC31" s="4"/>
      <c r="AD31" s="3"/>
      <c r="AE31" s="3"/>
      <c r="AF31" s="2"/>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row>
    <row r="32" spans="1:77" x14ac:dyDescent="0.25">
      <c r="A32" s="1" t="s">
        <v>3</v>
      </c>
      <c r="B32" s="3"/>
      <c r="C32" s="5"/>
      <c r="D32" s="1"/>
      <c r="E32" s="1"/>
      <c r="F32" s="1"/>
      <c r="G32" s="4"/>
      <c r="H32" s="4"/>
      <c r="I32" s="4"/>
      <c r="J32" s="4"/>
      <c r="K32" s="2"/>
      <c r="L32" s="1"/>
      <c r="M32" s="1"/>
      <c r="N32" s="1"/>
      <c r="O32" s="1"/>
      <c r="P32" s="1"/>
      <c r="Q32" s="1"/>
      <c r="R32" s="1"/>
      <c r="S32" s="1"/>
      <c r="T32" s="1"/>
      <c r="U32" s="1"/>
      <c r="V32" s="1"/>
      <c r="W32" s="1"/>
      <c r="X32" s="1"/>
      <c r="Y32" s="1"/>
      <c r="Z32" s="1"/>
      <c r="AA32" s="1"/>
      <c r="AB32" s="1"/>
      <c r="AC32" s="4"/>
      <c r="AD32" s="3"/>
      <c r="AE32" s="3"/>
      <c r="AF32" s="2"/>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row>
    <row r="33" spans="1:1" x14ac:dyDescent="0.25">
      <c r="A33" s="1" t="s">
        <v>2</v>
      </c>
    </row>
    <row r="34" spans="1:1" x14ac:dyDescent="0.25">
      <c r="A34" s="1" t="s">
        <v>1</v>
      </c>
    </row>
    <row r="35" spans="1:1" x14ac:dyDescent="0.25">
      <c r="A35" s="1"/>
    </row>
    <row r="36" spans="1:1" x14ac:dyDescent="0.25">
      <c r="A36"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9F7-5020-3B46-8611-6AA14CBF7715}">
  <dimension ref="A1:D47"/>
  <sheetViews>
    <sheetView zoomScale="135" workbookViewId="0"/>
  </sheetViews>
  <sheetFormatPr defaultColWidth="10.796875" defaultRowHeight="15.6" x14ac:dyDescent="0.3"/>
  <cols>
    <col min="1" max="2" width="10.796875" style="89"/>
    <col min="3" max="3" width="70.19921875" style="89" customWidth="1"/>
    <col min="4" max="4" width="14.796875" style="94" customWidth="1"/>
    <col min="5" max="16384" width="10.796875" style="89"/>
  </cols>
  <sheetData>
    <row r="1" spans="1:4" x14ac:dyDescent="0.3">
      <c r="A1" s="95" t="s">
        <v>152</v>
      </c>
      <c r="B1" s="86"/>
      <c r="C1" s="87"/>
      <c r="D1" s="88"/>
    </row>
    <row r="2" spans="1:4" x14ac:dyDescent="0.3">
      <c r="A2" s="95" t="s">
        <v>213</v>
      </c>
      <c r="B2" s="86"/>
      <c r="C2" s="87"/>
      <c r="D2" s="88"/>
    </row>
    <row r="3" spans="1:4" x14ac:dyDescent="0.3">
      <c r="A3" s="95" t="s">
        <v>214</v>
      </c>
      <c r="B3" s="86"/>
      <c r="C3" s="87"/>
      <c r="D3" s="88"/>
    </row>
    <row r="4" spans="1:4" x14ac:dyDescent="0.3">
      <c r="A4" s="96" t="s">
        <v>215</v>
      </c>
      <c r="B4" s="86"/>
      <c r="C4" s="87"/>
      <c r="D4" s="88"/>
    </row>
    <row r="5" spans="1:4" x14ac:dyDescent="0.3">
      <c r="A5" s="90"/>
      <c r="B5" s="91"/>
      <c r="C5" s="87"/>
      <c r="D5" s="88"/>
    </row>
    <row r="6" spans="1:4" x14ac:dyDescent="0.3">
      <c r="A6" s="97" t="s">
        <v>153</v>
      </c>
      <c r="B6" s="97" t="s">
        <v>154</v>
      </c>
      <c r="C6" s="98" t="s">
        <v>155</v>
      </c>
      <c r="D6" s="99" t="s">
        <v>156</v>
      </c>
    </row>
    <row r="7" spans="1:4" s="92" customFormat="1" ht="16.05" customHeight="1" x14ac:dyDescent="0.3">
      <c r="A7" s="100" t="s">
        <v>157</v>
      </c>
      <c r="B7" s="100"/>
      <c r="C7" s="101"/>
      <c r="D7" s="102"/>
    </row>
    <row r="8" spans="1:4" s="93" customFormat="1" ht="16.05" customHeight="1" x14ac:dyDescent="0.3">
      <c r="A8" s="103" t="s">
        <v>158</v>
      </c>
      <c r="B8" s="103"/>
      <c r="C8" s="104"/>
      <c r="D8" s="105"/>
    </row>
    <row r="9" spans="1:4" ht="16.05" customHeight="1" x14ac:dyDescent="0.3">
      <c r="A9" s="106">
        <v>1.1000000000000001</v>
      </c>
      <c r="B9" s="106" t="s">
        <v>159</v>
      </c>
      <c r="C9" s="107" t="s">
        <v>160</v>
      </c>
      <c r="D9" s="108">
        <v>62705</v>
      </c>
    </row>
    <row r="10" spans="1:4" ht="16.05" customHeight="1" x14ac:dyDescent="0.3">
      <c r="A10" s="106">
        <v>1.2</v>
      </c>
      <c r="B10" s="106" t="s">
        <v>159</v>
      </c>
      <c r="C10" s="107" t="s">
        <v>161</v>
      </c>
      <c r="D10" s="108">
        <v>400</v>
      </c>
    </row>
    <row r="11" spans="1:4" ht="16.05" customHeight="1" x14ac:dyDescent="0.3">
      <c r="A11" s="106">
        <v>1.3</v>
      </c>
      <c r="B11" s="106" t="s">
        <v>159</v>
      </c>
      <c r="C11" s="107" t="s">
        <v>162</v>
      </c>
      <c r="D11" s="108">
        <v>36807.834999999999</v>
      </c>
    </row>
    <row r="12" spans="1:4" ht="16.05" customHeight="1" x14ac:dyDescent="0.3">
      <c r="A12" s="106">
        <v>2.1</v>
      </c>
      <c r="B12" s="106" t="s">
        <v>159</v>
      </c>
      <c r="C12" s="107" t="s">
        <v>163</v>
      </c>
      <c r="D12" s="108">
        <v>35</v>
      </c>
    </row>
    <row r="13" spans="1:4" ht="16.05" customHeight="1" x14ac:dyDescent="0.3">
      <c r="A13" s="106">
        <v>2.4</v>
      </c>
      <c r="B13" s="106" t="s">
        <v>159</v>
      </c>
      <c r="C13" s="107" t="s">
        <v>164</v>
      </c>
      <c r="D13" s="108">
        <v>31389</v>
      </c>
    </row>
    <row r="14" spans="1:4" ht="16.05" customHeight="1" x14ac:dyDescent="0.3">
      <c r="A14" s="106">
        <v>5.0999999999999996</v>
      </c>
      <c r="B14" s="106" t="s">
        <v>159</v>
      </c>
      <c r="C14" s="107" t="s">
        <v>165</v>
      </c>
      <c r="D14" s="108">
        <v>62705</v>
      </c>
    </row>
    <row r="15" spans="1:4" ht="16.05" customHeight="1" x14ac:dyDescent="0.3">
      <c r="A15" s="106">
        <v>5.2</v>
      </c>
      <c r="B15" s="106" t="s">
        <v>159</v>
      </c>
      <c r="C15" s="107" t="s">
        <v>166</v>
      </c>
      <c r="D15" s="108">
        <v>62000</v>
      </c>
    </row>
    <row r="16" spans="1:4" ht="16.05" customHeight="1" x14ac:dyDescent="0.3">
      <c r="A16" s="106">
        <v>6.1</v>
      </c>
      <c r="B16" s="106" t="s">
        <v>159</v>
      </c>
      <c r="C16" s="107" t="s">
        <v>167</v>
      </c>
      <c r="D16" s="108">
        <v>1</v>
      </c>
    </row>
    <row r="17" spans="1:4" ht="16.05" customHeight="1" x14ac:dyDescent="0.3">
      <c r="A17" s="106">
        <v>7.2</v>
      </c>
      <c r="B17" s="106" t="s">
        <v>159</v>
      </c>
      <c r="C17" s="107" t="s">
        <v>168</v>
      </c>
      <c r="D17" s="108">
        <v>115211764.70588236</v>
      </c>
    </row>
    <row r="18" spans="1:4" ht="16.05" customHeight="1" x14ac:dyDescent="0.3">
      <c r="A18" s="106" t="s">
        <v>169</v>
      </c>
      <c r="B18" s="106" t="s">
        <v>170</v>
      </c>
      <c r="C18" s="107" t="s">
        <v>171</v>
      </c>
      <c r="D18" s="108">
        <v>31389</v>
      </c>
    </row>
    <row r="19" spans="1:4" ht="16.05" customHeight="1" x14ac:dyDescent="0.3">
      <c r="A19" s="106" t="s">
        <v>172</v>
      </c>
      <c r="B19" s="106" t="s">
        <v>170</v>
      </c>
      <c r="C19" s="107" t="s">
        <v>173</v>
      </c>
      <c r="D19" s="108">
        <v>613</v>
      </c>
    </row>
    <row r="20" spans="1:4" s="93" customFormat="1" ht="16.05" customHeight="1" x14ac:dyDescent="0.3">
      <c r="A20" s="103" t="s">
        <v>174</v>
      </c>
      <c r="B20" s="103"/>
      <c r="C20" s="104"/>
      <c r="D20" s="105"/>
    </row>
    <row r="21" spans="1:4" ht="16.05" customHeight="1" x14ac:dyDescent="0.3">
      <c r="A21" s="106">
        <v>3.3</v>
      </c>
      <c r="B21" s="106" t="s">
        <v>159</v>
      </c>
      <c r="C21" s="107" t="s">
        <v>175</v>
      </c>
      <c r="D21" s="108">
        <v>293800</v>
      </c>
    </row>
    <row r="22" spans="1:4" ht="16.05" customHeight="1" x14ac:dyDescent="0.3">
      <c r="A22" s="106">
        <v>4.0999999999999996</v>
      </c>
      <c r="B22" s="106" t="s">
        <v>159</v>
      </c>
      <c r="C22" s="107" t="s">
        <v>176</v>
      </c>
      <c r="D22" s="108">
        <v>213230</v>
      </c>
    </row>
    <row r="23" spans="1:4" ht="16.05" customHeight="1" x14ac:dyDescent="0.3">
      <c r="A23" s="106">
        <v>4.2</v>
      </c>
      <c r="B23" s="106" t="s">
        <v>159</v>
      </c>
      <c r="C23" s="107" t="s">
        <v>177</v>
      </c>
      <c r="D23" s="108">
        <v>6</v>
      </c>
    </row>
    <row r="24" spans="1:4" ht="16.05" customHeight="1" x14ac:dyDescent="0.3">
      <c r="A24" s="106">
        <v>6.1</v>
      </c>
      <c r="B24" s="106" t="s">
        <v>159</v>
      </c>
      <c r="C24" s="107" t="s">
        <v>167</v>
      </c>
      <c r="D24" s="108">
        <v>6</v>
      </c>
    </row>
    <row r="25" spans="1:4" ht="16.05" customHeight="1" x14ac:dyDescent="0.3">
      <c r="A25" s="106">
        <v>6.2</v>
      </c>
      <c r="B25" s="106" t="s">
        <v>159</v>
      </c>
      <c r="C25" s="107" t="s">
        <v>178</v>
      </c>
      <c r="D25" s="108">
        <v>6</v>
      </c>
    </row>
    <row r="26" spans="1:4" ht="16.05" customHeight="1" x14ac:dyDescent="0.3">
      <c r="A26" s="106" t="s">
        <v>179</v>
      </c>
      <c r="B26" s="106" t="s">
        <v>170</v>
      </c>
      <c r="C26" s="107" t="s">
        <v>180</v>
      </c>
      <c r="D26" s="108">
        <v>3</v>
      </c>
    </row>
    <row r="27" spans="1:4" ht="16.05" customHeight="1" x14ac:dyDescent="0.3">
      <c r="A27" s="106" t="s">
        <v>181</v>
      </c>
      <c r="B27" s="106" t="s">
        <v>170</v>
      </c>
      <c r="C27" s="107" t="s">
        <v>182</v>
      </c>
      <c r="D27" s="108">
        <v>2</v>
      </c>
    </row>
    <row r="28" spans="1:4" ht="16.05" customHeight="1" x14ac:dyDescent="0.3">
      <c r="A28" s="106" t="s">
        <v>183</v>
      </c>
      <c r="B28" s="106" t="s">
        <v>170</v>
      </c>
      <c r="C28" s="107" t="s">
        <v>184</v>
      </c>
      <c r="D28" s="108">
        <v>6</v>
      </c>
    </row>
    <row r="29" spans="1:4" ht="16.05" customHeight="1" x14ac:dyDescent="0.3">
      <c r="A29" s="106" t="s">
        <v>185</v>
      </c>
      <c r="B29" s="106" t="s">
        <v>170</v>
      </c>
      <c r="C29" s="107" t="s">
        <v>186</v>
      </c>
      <c r="D29" s="108">
        <v>3</v>
      </c>
    </row>
    <row r="30" spans="1:4" ht="16.05" customHeight="1" x14ac:dyDescent="0.3">
      <c r="A30" s="106" t="s">
        <v>187</v>
      </c>
      <c r="B30" s="106" t="s">
        <v>170</v>
      </c>
      <c r="C30" s="107" t="s">
        <v>188</v>
      </c>
      <c r="D30" s="108">
        <v>1</v>
      </c>
    </row>
    <row r="31" spans="1:4" ht="16.05" customHeight="1" x14ac:dyDescent="0.3">
      <c r="A31" s="106" t="s">
        <v>172</v>
      </c>
      <c r="B31" s="106" t="s">
        <v>170</v>
      </c>
      <c r="C31" s="107" t="s">
        <v>173</v>
      </c>
      <c r="D31" s="108">
        <v>32</v>
      </c>
    </row>
    <row r="32" spans="1:4" ht="16.05" customHeight="1" x14ac:dyDescent="0.3">
      <c r="A32" s="106" t="s">
        <v>189</v>
      </c>
      <c r="B32" s="106" t="s">
        <v>170</v>
      </c>
      <c r="C32" s="107" t="s">
        <v>190</v>
      </c>
      <c r="D32" s="108">
        <v>2</v>
      </c>
    </row>
    <row r="33" spans="1:4" ht="16.05" customHeight="1" x14ac:dyDescent="0.3">
      <c r="A33" s="106" t="s">
        <v>191</v>
      </c>
      <c r="B33" s="106" t="s">
        <v>170</v>
      </c>
      <c r="C33" s="107" t="s">
        <v>192</v>
      </c>
      <c r="D33" s="108">
        <v>1</v>
      </c>
    </row>
    <row r="34" spans="1:4" s="93" customFormat="1" ht="16.05" customHeight="1" x14ac:dyDescent="0.3">
      <c r="A34" s="103" t="s">
        <v>193</v>
      </c>
      <c r="B34" s="103"/>
      <c r="C34" s="104"/>
      <c r="D34" s="105"/>
    </row>
    <row r="35" spans="1:4" ht="16.05" customHeight="1" x14ac:dyDescent="0.3">
      <c r="A35" s="106">
        <v>1.2</v>
      </c>
      <c r="B35" s="106" t="s">
        <v>159</v>
      </c>
      <c r="C35" s="107" t="s">
        <v>161</v>
      </c>
      <c r="D35" s="108">
        <v>14256.13</v>
      </c>
    </row>
    <row r="36" spans="1:4" ht="16.05" customHeight="1" x14ac:dyDescent="0.3">
      <c r="A36" s="106">
        <v>2.1</v>
      </c>
      <c r="B36" s="106" t="s">
        <v>159</v>
      </c>
      <c r="C36" s="107" t="s">
        <v>163</v>
      </c>
      <c r="D36" s="108">
        <v>7</v>
      </c>
    </row>
    <row r="37" spans="1:4" ht="16.05" customHeight="1" x14ac:dyDescent="0.3">
      <c r="A37" s="106" t="s">
        <v>194</v>
      </c>
      <c r="B37" s="106" t="s">
        <v>170</v>
      </c>
      <c r="C37" s="107" t="s">
        <v>195</v>
      </c>
      <c r="D37" s="108">
        <v>17503</v>
      </c>
    </row>
    <row r="38" spans="1:4" ht="16.05" customHeight="1" x14ac:dyDescent="0.3">
      <c r="A38" s="106" t="s">
        <v>196</v>
      </c>
      <c r="B38" s="106" t="s">
        <v>170</v>
      </c>
      <c r="C38" s="107" t="s">
        <v>197</v>
      </c>
      <c r="D38" s="108">
        <v>3</v>
      </c>
    </row>
    <row r="39" spans="1:4" ht="16.05" customHeight="1" x14ac:dyDescent="0.3">
      <c r="A39" s="106" t="s">
        <v>198</v>
      </c>
      <c r="B39" s="106" t="s">
        <v>170</v>
      </c>
      <c r="C39" s="107" t="s">
        <v>199</v>
      </c>
      <c r="D39" s="108">
        <v>27</v>
      </c>
    </row>
    <row r="40" spans="1:4" ht="16.05" customHeight="1" x14ac:dyDescent="0.3">
      <c r="A40" s="106" t="s">
        <v>200</v>
      </c>
      <c r="B40" s="106" t="s">
        <v>170</v>
      </c>
      <c r="C40" s="107" t="s">
        <v>201</v>
      </c>
      <c r="D40" s="108">
        <v>7400</v>
      </c>
    </row>
    <row r="41" spans="1:4" ht="16.05" customHeight="1" x14ac:dyDescent="0.3">
      <c r="A41" s="106" t="s">
        <v>202</v>
      </c>
      <c r="B41" s="106" t="s">
        <v>170</v>
      </c>
      <c r="C41" s="107" t="s">
        <v>203</v>
      </c>
      <c r="D41" s="108">
        <v>239</v>
      </c>
    </row>
    <row r="42" spans="1:4" ht="16.05" customHeight="1" x14ac:dyDescent="0.3">
      <c r="A42" s="109" t="s">
        <v>172</v>
      </c>
      <c r="B42" s="109" t="s">
        <v>170</v>
      </c>
      <c r="C42" s="110" t="s">
        <v>173</v>
      </c>
      <c r="D42" s="108">
        <v>70</v>
      </c>
    </row>
    <row r="43" spans="1:4" ht="16.05" customHeight="1" x14ac:dyDescent="0.3">
      <c r="A43" s="106" t="s">
        <v>204</v>
      </c>
      <c r="B43" s="106" t="s">
        <v>170</v>
      </c>
      <c r="C43" s="111" t="s">
        <v>205</v>
      </c>
      <c r="D43" s="112">
        <v>26</v>
      </c>
    </row>
    <row r="44" spans="1:4" ht="16.05" customHeight="1" x14ac:dyDescent="0.3">
      <c r="A44" s="106" t="s">
        <v>206</v>
      </c>
      <c r="B44" s="106" t="s">
        <v>170</v>
      </c>
      <c r="C44" s="111" t="s">
        <v>207</v>
      </c>
      <c r="D44" s="112">
        <v>1</v>
      </c>
    </row>
    <row r="45" spans="1:4" ht="16.05" customHeight="1" x14ac:dyDescent="0.3">
      <c r="A45" s="106" t="s">
        <v>208</v>
      </c>
      <c r="B45" s="106" t="s">
        <v>170</v>
      </c>
      <c r="C45" s="111" t="s">
        <v>209</v>
      </c>
      <c r="D45" s="112">
        <v>6</v>
      </c>
    </row>
    <row r="46" spans="1:4" s="92" customFormat="1" ht="15" customHeight="1" x14ac:dyDescent="0.3">
      <c r="A46" s="113" t="s">
        <v>210</v>
      </c>
      <c r="B46" s="113"/>
      <c r="C46" s="114"/>
      <c r="D46" s="115" t="s">
        <v>211</v>
      </c>
    </row>
    <row r="47" spans="1:4" s="92" customFormat="1" ht="15" customHeight="1" x14ac:dyDescent="0.3">
      <c r="A47" s="113" t="s">
        <v>212</v>
      </c>
      <c r="B47" s="113"/>
      <c r="C47" s="114"/>
      <c r="D47" s="115" t="s">
        <v>211</v>
      </c>
    </row>
  </sheetData>
  <hyperlinks>
    <hyperlink ref="A4" r:id="rId1" xr:uid="{0D8D37DB-F8C4-1242-B79E-5241F0605717}"/>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8ACE9-50DC-1044-BC5E-8FF56A206D7C}">
  <dimension ref="A1:D13"/>
  <sheetViews>
    <sheetView zoomScale="135" workbookViewId="0">
      <selection sqref="A1:D13"/>
    </sheetView>
  </sheetViews>
  <sheetFormatPr defaultColWidth="10.796875" defaultRowHeight="15.6" x14ac:dyDescent="0.3"/>
  <cols>
    <col min="1" max="2" width="10.796875" style="89"/>
    <col min="3" max="3" width="70.19921875" style="89" customWidth="1"/>
    <col min="4" max="4" width="14.796875" style="94" customWidth="1"/>
    <col min="5" max="16384" width="10.796875" style="89"/>
  </cols>
  <sheetData>
    <row r="1" spans="1:4" x14ac:dyDescent="0.3">
      <c r="A1" s="95" t="s">
        <v>152</v>
      </c>
      <c r="B1" s="86"/>
      <c r="C1" s="87"/>
      <c r="D1" s="88"/>
    </row>
    <row r="2" spans="1:4" x14ac:dyDescent="0.3">
      <c r="A2" s="95" t="s">
        <v>233</v>
      </c>
      <c r="B2" s="86"/>
      <c r="C2" s="87"/>
      <c r="D2" s="88"/>
    </row>
    <row r="3" spans="1:4" x14ac:dyDescent="0.3">
      <c r="A3" s="95" t="s">
        <v>214</v>
      </c>
      <c r="B3" s="86"/>
      <c r="C3" s="87"/>
      <c r="D3" s="88"/>
    </row>
    <row r="4" spans="1:4" x14ac:dyDescent="0.3">
      <c r="A4" s="142" t="s">
        <v>234</v>
      </c>
      <c r="B4" s="86"/>
      <c r="C4" s="87"/>
      <c r="D4" s="88"/>
    </row>
    <row r="5" spans="1:4" x14ac:dyDescent="0.3">
      <c r="A5" s="90"/>
      <c r="B5" s="91"/>
      <c r="C5" s="87"/>
      <c r="D5" s="88"/>
    </row>
    <row r="6" spans="1:4" x14ac:dyDescent="0.3">
      <c r="A6" s="97" t="s">
        <v>153</v>
      </c>
      <c r="B6" s="97" t="s">
        <v>154</v>
      </c>
      <c r="C6" s="98" t="s">
        <v>155</v>
      </c>
      <c r="D6" s="99" t="s">
        <v>156</v>
      </c>
    </row>
    <row r="7" spans="1:4" s="92" customFormat="1" ht="16.05" customHeight="1" x14ac:dyDescent="0.3">
      <c r="A7" s="100" t="s">
        <v>157</v>
      </c>
      <c r="B7" s="100"/>
      <c r="C7" s="101"/>
      <c r="D7" s="102"/>
    </row>
    <row r="8" spans="1:4" s="93" customFormat="1" ht="16.05" customHeight="1" x14ac:dyDescent="0.3">
      <c r="A8" s="103" t="s">
        <v>229</v>
      </c>
      <c r="B8" s="103"/>
      <c r="C8" s="104"/>
      <c r="D8" s="108">
        <v>112069</v>
      </c>
    </row>
    <row r="9" spans="1:4" ht="16.05" customHeight="1" x14ac:dyDescent="0.3">
      <c r="A9" s="106">
        <v>3.1</v>
      </c>
      <c r="B9" s="106" t="s">
        <v>159</v>
      </c>
      <c r="C9" s="107" t="s">
        <v>231</v>
      </c>
      <c r="D9" s="108">
        <v>111948</v>
      </c>
    </row>
    <row r="10" spans="1:4" ht="16.05" customHeight="1" x14ac:dyDescent="0.3">
      <c r="A10" s="106">
        <v>6.2</v>
      </c>
      <c r="B10" s="106" t="s">
        <v>159</v>
      </c>
      <c r="C10" s="107" t="s">
        <v>178</v>
      </c>
      <c r="D10" s="108">
        <v>1</v>
      </c>
    </row>
    <row r="11" spans="1:4" ht="16.05" customHeight="1" x14ac:dyDescent="0.3">
      <c r="A11" s="106" t="s">
        <v>230</v>
      </c>
      <c r="B11" s="106" t="s">
        <v>170</v>
      </c>
      <c r="C11" s="107" t="s">
        <v>232</v>
      </c>
      <c r="D11" s="108">
        <v>120</v>
      </c>
    </row>
    <row r="12" spans="1:4" s="92" customFormat="1" ht="15" customHeight="1" x14ac:dyDescent="0.3">
      <c r="A12" s="113" t="s">
        <v>210</v>
      </c>
      <c r="B12" s="113"/>
      <c r="C12" s="114"/>
      <c r="D12" s="115" t="s">
        <v>211</v>
      </c>
    </row>
    <row r="13" spans="1:4" s="92" customFormat="1" ht="15" customHeight="1" x14ac:dyDescent="0.3">
      <c r="A13" s="113" t="s">
        <v>212</v>
      </c>
      <c r="B13" s="113"/>
      <c r="C13" s="114"/>
      <c r="D13" s="115" t="s">
        <v>211</v>
      </c>
    </row>
  </sheetData>
  <hyperlinks>
    <hyperlink ref="A4" r:id="rId1" xr:uid="{2E9E929B-FBC4-1642-85EB-6F3A9E8440A0}"/>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5BAD2-4DFF-4C45-8689-3D715A0D4DC9}">
  <dimension ref="A1:G49"/>
  <sheetViews>
    <sheetView tabSelected="1" topLeftCell="A40" zoomScale="135" workbookViewId="0">
      <selection activeCell="C55" sqref="C55"/>
    </sheetView>
  </sheetViews>
  <sheetFormatPr defaultColWidth="10.796875" defaultRowHeight="15.6" x14ac:dyDescent="0.3"/>
  <cols>
    <col min="1" max="1" width="14" style="89" customWidth="1"/>
    <col min="2" max="2" width="10.796875" style="89"/>
    <col min="3" max="3" width="70.19921875" style="89" customWidth="1"/>
    <col min="4" max="4" width="14.796875" style="94" customWidth="1"/>
    <col min="5" max="16384" width="10.796875" style="89"/>
  </cols>
  <sheetData>
    <row r="1" spans="1:7" x14ac:dyDescent="0.3">
      <c r="A1" s="95" t="s">
        <v>152</v>
      </c>
      <c r="B1" s="86"/>
      <c r="C1" s="87"/>
      <c r="D1" s="88"/>
    </row>
    <row r="2" spans="1:7" x14ac:dyDescent="0.3">
      <c r="A2" s="140">
        <v>2019</v>
      </c>
      <c r="B2" s="86"/>
      <c r="C2" s="87"/>
      <c r="D2" s="88"/>
    </row>
    <row r="3" spans="1:7" x14ac:dyDescent="0.3">
      <c r="A3" s="116" t="s">
        <v>216</v>
      </c>
      <c r="B3" s="117" t="s">
        <v>154</v>
      </c>
      <c r="C3" s="117" t="s">
        <v>217</v>
      </c>
      <c r="D3" s="118" t="s">
        <v>218</v>
      </c>
      <c r="E3" s="118" t="s">
        <v>219</v>
      </c>
      <c r="F3" s="118" t="s">
        <v>220</v>
      </c>
      <c r="G3" s="119" t="s">
        <v>221</v>
      </c>
    </row>
    <row r="4" spans="1:7" x14ac:dyDescent="0.3">
      <c r="A4" s="120" t="s">
        <v>222</v>
      </c>
      <c r="B4" s="132"/>
      <c r="C4" s="133"/>
      <c r="D4" s="121"/>
      <c r="E4" s="134"/>
      <c r="F4" s="134"/>
      <c r="G4" s="123"/>
    </row>
    <row r="5" spans="1:7" ht="27.6" x14ac:dyDescent="0.3">
      <c r="A5" s="136">
        <v>1.1000000000000001</v>
      </c>
      <c r="B5" s="129" t="s">
        <v>159</v>
      </c>
      <c r="C5" s="130" t="s">
        <v>160</v>
      </c>
      <c r="D5" s="112">
        <v>62705</v>
      </c>
      <c r="E5" s="112">
        <v>0</v>
      </c>
      <c r="F5" s="122">
        <v>0</v>
      </c>
      <c r="G5" s="123">
        <f>SUM(D5:F5)</f>
        <v>62705</v>
      </c>
    </row>
    <row r="6" spans="1:7" x14ac:dyDescent="0.3">
      <c r="A6" s="136">
        <v>1.2</v>
      </c>
      <c r="B6" s="129" t="s">
        <v>159</v>
      </c>
      <c r="C6" s="130" t="s">
        <v>161</v>
      </c>
      <c r="D6" s="112">
        <f>400+14256.13</f>
        <v>14656.13</v>
      </c>
      <c r="E6" s="112">
        <v>0</v>
      </c>
      <c r="F6" s="122">
        <v>0</v>
      </c>
      <c r="G6" s="123">
        <f t="shared" ref="G6:G40" si="0">SUM(D6:F6)</f>
        <v>14656.13</v>
      </c>
    </row>
    <row r="7" spans="1:7" x14ac:dyDescent="0.3">
      <c r="A7" s="136">
        <v>1.3</v>
      </c>
      <c r="B7" s="129" t="s">
        <v>159</v>
      </c>
      <c r="C7" s="130" t="s">
        <v>162</v>
      </c>
      <c r="D7" s="112">
        <v>36807.834999999999</v>
      </c>
      <c r="E7" s="112">
        <v>0</v>
      </c>
      <c r="F7" s="122">
        <v>0</v>
      </c>
      <c r="G7" s="123">
        <f t="shared" si="0"/>
        <v>36807.834999999999</v>
      </c>
    </row>
    <row r="8" spans="1:7" x14ac:dyDescent="0.3">
      <c r="A8" s="136" t="s">
        <v>194</v>
      </c>
      <c r="B8" s="129" t="s">
        <v>170</v>
      </c>
      <c r="C8" s="130" t="s">
        <v>195</v>
      </c>
      <c r="D8" s="112">
        <v>17503</v>
      </c>
      <c r="E8" s="112">
        <v>0</v>
      </c>
      <c r="F8" s="122">
        <v>0</v>
      </c>
      <c r="G8" s="123">
        <f t="shared" si="0"/>
        <v>17503</v>
      </c>
    </row>
    <row r="9" spans="1:7" x14ac:dyDescent="0.3">
      <c r="A9" s="136" t="s">
        <v>196</v>
      </c>
      <c r="B9" s="129" t="s">
        <v>170</v>
      </c>
      <c r="C9" s="130" t="s">
        <v>197</v>
      </c>
      <c r="D9" s="112">
        <v>3</v>
      </c>
      <c r="E9" s="112">
        <v>0</v>
      </c>
      <c r="F9" s="122">
        <v>0</v>
      </c>
      <c r="G9" s="123">
        <f t="shared" si="0"/>
        <v>3</v>
      </c>
    </row>
    <row r="10" spans="1:7" x14ac:dyDescent="0.3">
      <c r="A10" s="136" t="s">
        <v>198</v>
      </c>
      <c r="B10" s="129" t="s">
        <v>170</v>
      </c>
      <c r="C10" s="130" t="s">
        <v>199</v>
      </c>
      <c r="D10" s="112">
        <v>27</v>
      </c>
      <c r="E10" s="112">
        <v>0</v>
      </c>
      <c r="F10" s="122">
        <v>0</v>
      </c>
      <c r="G10" s="123">
        <f t="shared" si="0"/>
        <v>27</v>
      </c>
    </row>
    <row r="11" spans="1:7" x14ac:dyDescent="0.3">
      <c r="A11" s="120" t="s">
        <v>223</v>
      </c>
      <c r="B11" s="132"/>
      <c r="C11" s="133"/>
      <c r="D11" s="124"/>
      <c r="E11" s="112"/>
      <c r="F11" s="122"/>
      <c r="G11" s="123"/>
    </row>
    <row r="12" spans="1:7" x14ac:dyDescent="0.3">
      <c r="A12" s="136">
        <v>2.1</v>
      </c>
      <c r="B12" s="129" t="s">
        <v>159</v>
      </c>
      <c r="C12" s="130" t="s">
        <v>163</v>
      </c>
      <c r="D12" s="112">
        <f>35+7</f>
        <v>42</v>
      </c>
      <c r="E12" s="112">
        <v>0</v>
      </c>
      <c r="F12" s="122">
        <v>0</v>
      </c>
      <c r="G12" s="123">
        <f t="shared" si="0"/>
        <v>42</v>
      </c>
    </row>
    <row r="13" spans="1:7" x14ac:dyDescent="0.3">
      <c r="A13" s="136">
        <v>2.4</v>
      </c>
      <c r="B13" s="129" t="s">
        <v>159</v>
      </c>
      <c r="C13" s="130" t="s">
        <v>164</v>
      </c>
      <c r="D13" s="112">
        <v>31389</v>
      </c>
      <c r="E13" s="112">
        <v>0</v>
      </c>
      <c r="F13" s="122">
        <v>0</v>
      </c>
      <c r="G13" s="123">
        <f t="shared" si="0"/>
        <v>31389</v>
      </c>
    </row>
    <row r="14" spans="1:7" x14ac:dyDescent="0.3">
      <c r="A14" s="136" t="s">
        <v>200</v>
      </c>
      <c r="B14" s="129" t="s">
        <v>170</v>
      </c>
      <c r="C14" s="130" t="s">
        <v>201</v>
      </c>
      <c r="D14" s="112">
        <v>7400</v>
      </c>
      <c r="E14" s="112">
        <v>0</v>
      </c>
      <c r="F14" s="122">
        <v>0</v>
      </c>
      <c r="G14" s="123">
        <f t="shared" si="0"/>
        <v>7400</v>
      </c>
    </row>
    <row r="15" spans="1:7" ht="27.6" x14ac:dyDescent="0.3">
      <c r="A15" s="136" t="s">
        <v>202</v>
      </c>
      <c r="B15" s="129" t="s">
        <v>170</v>
      </c>
      <c r="C15" s="130" t="s">
        <v>203</v>
      </c>
      <c r="D15" s="112">
        <v>239</v>
      </c>
      <c r="E15" s="112">
        <v>0</v>
      </c>
      <c r="F15" s="122">
        <v>0</v>
      </c>
      <c r="G15" s="123">
        <f t="shared" si="0"/>
        <v>239</v>
      </c>
    </row>
    <row r="16" spans="1:7" x14ac:dyDescent="0.3">
      <c r="A16" s="136" t="s">
        <v>169</v>
      </c>
      <c r="B16" s="129" t="s">
        <v>170</v>
      </c>
      <c r="C16" s="130" t="s">
        <v>171</v>
      </c>
      <c r="D16" s="112">
        <v>31389</v>
      </c>
      <c r="E16" s="112">
        <v>0</v>
      </c>
      <c r="F16" s="122">
        <v>0</v>
      </c>
      <c r="G16" s="123">
        <f t="shared" si="0"/>
        <v>31389</v>
      </c>
    </row>
    <row r="17" spans="1:7" ht="27.6" x14ac:dyDescent="0.3">
      <c r="A17" s="136" t="s">
        <v>179</v>
      </c>
      <c r="B17" s="129" t="s">
        <v>170</v>
      </c>
      <c r="C17" s="130" t="s">
        <v>180</v>
      </c>
      <c r="D17" s="112">
        <v>3</v>
      </c>
      <c r="E17" s="112">
        <v>0</v>
      </c>
      <c r="F17" s="122">
        <v>0</v>
      </c>
      <c r="G17" s="123">
        <f t="shared" si="0"/>
        <v>3</v>
      </c>
    </row>
    <row r="18" spans="1:7" x14ac:dyDescent="0.3">
      <c r="A18" s="120" t="s">
        <v>224</v>
      </c>
      <c r="B18" s="132"/>
      <c r="C18" s="133"/>
      <c r="D18" s="121"/>
      <c r="E18" s="112"/>
      <c r="F18" s="122"/>
      <c r="G18" s="123"/>
    </row>
    <row r="19" spans="1:7" x14ac:dyDescent="0.3">
      <c r="A19" s="136">
        <v>3.3</v>
      </c>
      <c r="B19" s="129" t="s">
        <v>159</v>
      </c>
      <c r="C19" s="130" t="s">
        <v>175</v>
      </c>
      <c r="D19" s="112">
        <v>293800</v>
      </c>
      <c r="E19" s="112">
        <v>0</v>
      </c>
      <c r="F19" s="122">
        <v>0</v>
      </c>
      <c r="G19" s="123">
        <f t="shared" si="0"/>
        <v>293800</v>
      </c>
    </row>
    <row r="20" spans="1:7" x14ac:dyDescent="0.3">
      <c r="A20" s="136" t="s">
        <v>181</v>
      </c>
      <c r="B20" s="129" t="s">
        <v>170</v>
      </c>
      <c r="C20" s="130" t="s">
        <v>182</v>
      </c>
      <c r="D20" s="112">
        <v>2</v>
      </c>
      <c r="E20" s="112">
        <v>0</v>
      </c>
      <c r="F20" s="122">
        <v>0</v>
      </c>
      <c r="G20" s="123">
        <f t="shared" si="0"/>
        <v>2</v>
      </c>
    </row>
    <row r="21" spans="1:7" x14ac:dyDescent="0.3">
      <c r="A21" s="120" t="s">
        <v>225</v>
      </c>
      <c r="B21" s="106"/>
      <c r="C21" s="111"/>
      <c r="D21" s="125"/>
      <c r="E21" s="112"/>
      <c r="F21" s="122"/>
      <c r="G21" s="123"/>
    </row>
    <row r="22" spans="1:7" x14ac:dyDescent="0.3">
      <c r="A22" s="136">
        <v>4.0999999999999996</v>
      </c>
      <c r="B22" s="129" t="s">
        <v>159</v>
      </c>
      <c r="C22" s="130" t="s">
        <v>176</v>
      </c>
      <c r="D22" s="112">
        <v>213230</v>
      </c>
      <c r="E22" s="112">
        <v>0</v>
      </c>
      <c r="F22" s="122">
        <v>0</v>
      </c>
      <c r="G22" s="123">
        <f t="shared" si="0"/>
        <v>213230</v>
      </c>
    </row>
    <row r="23" spans="1:7" x14ac:dyDescent="0.3">
      <c r="A23" s="136">
        <v>4.2</v>
      </c>
      <c r="B23" s="129" t="s">
        <v>159</v>
      </c>
      <c r="C23" s="130" t="s">
        <v>177</v>
      </c>
      <c r="D23" s="112">
        <v>6</v>
      </c>
      <c r="E23" s="112">
        <v>0</v>
      </c>
      <c r="F23" s="122">
        <v>0</v>
      </c>
      <c r="G23" s="123">
        <f t="shared" si="0"/>
        <v>6</v>
      </c>
    </row>
    <row r="24" spans="1:7" x14ac:dyDescent="0.3">
      <c r="A24" s="136" t="s">
        <v>183</v>
      </c>
      <c r="B24" s="129" t="s">
        <v>170</v>
      </c>
      <c r="C24" s="130" t="s">
        <v>184</v>
      </c>
      <c r="D24" s="112">
        <v>6</v>
      </c>
      <c r="E24" s="112">
        <v>0</v>
      </c>
      <c r="F24" s="122">
        <v>0</v>
      </c>
      <c r="G24" s="123">
        <f t="shared" si="0"/>
        <v>6</v>
      </c>
    </row>
    <row r="25" spans="1:7" x14ac:dyDescent="0.3">
      <c r="A25" s="136" t="s">
        <v>185</v>
      </c>
      <c r="B25" s="129" t="s">
        <v>170</v>
      </c>
      <c r="C25" s="130" t="s">
        <v>186</v>
      </c>
      <c r="D25" s="112">
        <v>3</v>
      </c>
      <c r="E25" s="112">
        <v>0</v>
      </c>
      <c r="F25" s="122">
        <v>0</v>
      </c>
      <c r="G25" s="123">
        <f t="shared" si="0"/>
        <v>3</v>
      </c>
    </row>
    <row r="26" spans="1:7" x14ac:dyDescent="0.3">
      <c r="A26" s="136" t="s">
        <v>187</v>
      </c>
      <c r="B26" s="129" t="s">
        <v>170</v>
      </c>
      <c r="C26" s="130" t="s">
        <v>188</v>
      </c>
      <c r="D26" s="112">
        <v>1</v>
      </c>
      <c r="E26" s="112">
        <v>0</v>
      </c>
      <c r="F26" s="122">
        <v>0</v>
      </c>
      <c r="G26" s="123">
        <f t="shared" si="0"/>
        <v>1</v>
      </c>
    </row>
    <row r="27" spans="1:7" x14ac:dyDescent="0.3">
      <c r="A27" s="120" t="s">
        <v>226</v>
      </c>
      <c r="B27" s="132"/>
      <c r="C27" s="133"/>
      <c r="D27" s="121"/>
      <c r="E27" s="112"/>
      <c r="F27" s="122"/>
      <c r="G27" s="123"/>
    </row>
    <row r="28" spans="1:7" x14ac:dyDescent="0.3">
      <c r="A28" s="136">
        <v>5.0999999999999996</v>
      </c>
      <c r="B28" s="129" t="s">
        <v>159</v>
      </c>
      <c r="C28" s="130" t="s">
        <v>165</v>
      </c>
      <c r="D28" s="112">
        <v>62705</v>
      </c>
      <c r="E28" s="112">
        <v>0</v>
      </c>
      <c r="F28" s="122">
        <v>0</v>
      </c>
      <c r="G28" s="123">
        <f t="shared" si="0"/>
        <v>62705</v>
      </c>
    </row>
    <row r="29" spans="1:7" x14ac:dyDescent="0.3">
      <c r="A29" s="136">
        <v>5.2</v>
      </c>
      <c r="B29" s="129" t="s">
        <v>159</v>
      </c>
      <c r="C29" s="130" t="s">
        <v>166</v>
      </c>
      <c r="D29" s="112">
        <v>62000</v>
      </c>
      <c r="E29" s="112">
        <v>0</v>
      </c>
      <c r="F29" s="122">
        <v>0</v>
      </c>
      <c r="G29" s="123">
        <f t="shared" si="0"/>
        <v>62000</v>
      </c>
    </row>
    <row r="30" spans="1:7" x14ac:dyDescent="0.3">
      <c r="A30" s="120" t="s">
        <v>227</v>
      </c>
      <c r="B30" s="132"/>
      <c r="C30" s="133"/>
      <c r="D30" s="124"/>
      <c r="E30" s="112"/>
      <c r="F30" s="122"/>
      <c r="G30" s="123"/>
    </row>
    <row r="31" spans="1:7" x14ac:dyDescent="0.3">
      <c r="A31" s="136">
        <v>6.1</v>
      </c>
      <c r="B31" s="129" t="s">
        <v>159</v>
      </c>
      <c r="C31" s="130" t="s">
        <v>167</v>
      </c>
      <c r="D31" s="112">
        <f>1+6</f>
        <v>7</v>
      </c>
      <c r="E31" s="112">
        <v>0</v>
      </c>
      <c r="F31" s="122">
        <v>0</v>
      </c>
      <c r="G31" s="123">
        <f t="shared" si="0"/>
        <v>7</v>
      </c>
    </row>
    <row r="32" spans="1:7" x14ac:dyDescent="0.3">
      <c r="A32" s="136">
        <v>6.2</v>
      </c>
      <c r="B32" s="129" t="s">
        <v>159</v>
      </c>
      <c r="C32" s="130" t="s">
        <v>178</v>
      </c>
      <c r="D32" s="112">
        <v>6</v>
      </c>
      <c r="E32" s="112">
        <v>0</v>
      </c>
      <c r="F32" s="122">
        <v>0</v>
      </c>
      <c r="G32" s="123">
        <f t="shared" si="0"/>
        <v>6</v>
      </c>
    </row>
    <row r="33" spans="1:7" ht="27.6" x14ac:dyDescent="0.3">
      <c r="A33" s="136" t="s">
        <v>172</v>
      </c>
      <c r="B33" s="129" t="s">
        <v>170</v>
      </c>
      <c r="C33" s="135" t="s">
        <v>173</v>
      </c>
      <c r="D33" s="112">
        <f>613+32+70</f>
        <v>715</v>
      </c>
      <c r="E33" s="112">
        <v>0</v>
      </c>
      <c r="F33" s="122">
        <v>0</v>
      </c>
      <c r="G33" s="123">
        <f t="shared" si="0"/>
        <v>715</v>
      </c>
    </row>
    <row r="34" spans="1:7" ht="27.6" x14ac:dyDescent="0.3">
      <c r="A34" s="136" t="s">
        <v>204</v>
      </c>
      <c r="B34" s="129" t="s">
        <v>170</v>
      </c>
      <c r="C34" s="130" t="s">
        <v>205</v>
      </c>
      <c r="D34" s="112">
        <v>26</v>
      </c>
      <c r="E34" s="112">
        <v>0</v>
      </c>
      <c r="F34" s="122">
        <v>0</v>
      </c>
      <c r="G34" s="123">
        <f t="shared" si="0"/>
        <v>26</v>
      </c>
    </row>
    <row r="35" spans="1:7" ht="27.6" x14ac:dyDescent="0.3">
      <c r="A35" s="136" t="s">
        <v>206</v>
      </c>
      <c r="B35" s="129" t="s">
        <v>170</v>
      </c>
      <c r="C35" s="130" t="s">
        <v>207</v>
      </c>
      <c r="D35" s="112">
        <v>1</v>
      </c>
      <c r="E35" s="112">
        <v>0</v>
      </c>
      <c r="F35" s="122">
        <v>0</v>
      </c>
      <c r="G35" s="123">
        <f t="shared" si="0"/>
        <v>1</v>
      </c>
    </row>
    <row r="36" spans="1:7" ht="27.6" x14ac:dyDescent="0.3">
      <c r="A36" s="136" t="s">
        <v>189</v>
      </c>
      <c r="B36" s="129" t="s">
        <v>170</v>
      </c>
      <c r="C36" s="130" t="s">
        <v>190</v>
      </c>
      <c r="D36" s="112">
        <v>2</v>
      </c>
      <c r="E36" s="112">
        <v>0</v>
      </c>
      <c r="F36" s="122">
        <v>0</v>
      </c>
      <c r="G36" s="123">
        <f t="shared" si="0"/>
        <v>2</v>
      </c>
    </row>
    <row r="37" spans="1:7" ht="27.6" x14ac:dyDescent="0.3">
      <c r="A37" s="136" t="s">
        <v>191</v>
      </c>
      <c r="B37" s="129" t="s">
        <v>170</v>
      </c>
      <c r="C37" s="130" t="s">
        <v>192</v>
      </c>
      <c r="D37" s="112">
        <v>1</v>
      </c>
      <c r="E37" s="112">
        <v>0</v>
      </c>
      <c r="F37" s="122">
        <v>0</v>
      </c>
      <c r="G37" s="123">
        <f t="shared" si="0"/>
        <v>1</v>
      </c>
    </row>
    <row r="38" spans="1:7" x14ac:dyDescent="0.3">
      <c r="A38" s="131" t="s">
        <v>228</v>
      </c>
      <c r="B38" s="132"/>
      <c r="C38" s="133"/>
      <c r="D38" s="121"/>
      <c r="E38" s="112"/>
      <c r="F38" s="122"/>
      <c r="G38" s="123"/>
    </row>
    <row r="39" spans="1:7" x14ac:dyDescent="0.3">
      <c r="A39" s="136">
        <v>7.2</v>
      </c>
      <c r="B39" s="129" t="s">
        <v>159</v>
      </c>
      <c r="C39" s="130" t="s">
        <v>168</v>
      </c>
      <c r="D39" s="112">
        <v>115211764.70588236</v>
      </c>
      <c r="E39" s="112">
        <v>0</v>
      </c>
      <c r="F39" s="122">
        <v>0</v>
      </c>
      <c r="G39" s="123">
        <f t="shared" si="0"/>
        <v>115211764.70588236</v>
      </c>
    </row>
    <row r="40" spans="1:7" ht="27.6" x14ac:dyDescent="0.3">
      <c r="A40" s="137" t="s">
        <v>208</v>
      </c>
      <c r="B40" s="138" t="s">
        <v>170</v>
      </c>
      <c r="C40" s="139" t="s">
        <v>209</v>
      </c>
      <c r="D40" s="126">
        <v>6</v>
      </c>
      <c r="E40" s="126">
        <v>0</v>
      </c>
      <c r="F40" s="127">
        <v>0</v>
      </c>
      <c r="G40" s="128">
        <f t="shared" si="0"/>
        <v>6</v>
      </c>
    </row>
    <row r="41" spans="1:7" x14ac:dyDescent="0.3">
      <c r="A41" s="129"/>
      <c r="B41" s="129"/>
      <c r="C41" s="130"/>
      <c r="D41" s="112"/>
      <c r="E41" s="112"/>
    </row>
    <row r="42" spans="1:7" x14ac:dyDescent="0.3">
      <c r="A42" s="141">
        <v>2020</v>
      </c>
    </row>
    <row r="43" spans="1:7" x14ac:dyDescent="0.3">
      <c r="A43" s="116" t="s">
        <v>216</v>
      </c>
      <c r="B43" s="117" t="s">
        <v>154</v>
      </c>
      <c r="C43" s="117" t="s">
        <v>217</v>
      </c>
      <c r="D43" s="118" t="s">
        <v>218</v>
      </c>
      <c r="E43" s="118" t="s">
        <v>219</v>
      </c>
      <c r="F43" s="118" t="s">
        <v>220</v>
      </c>
      <c r="G43" s="119" t="s">
        <v>221</v>
      </c>
    </row>
    <row r="44" spans="1:7" x14ac:dyDescent="0.3">
      <c r="A44" s="120" t="s">
        <v>222</v>
      </c>
      <c r="B44" s="132"/>
      <c r="C44" s="133"/>
      <c r="D44" s="121"/>
      <c r="E44" s="134"/>
      <c r="F44" s="134"/>
      <c r="G44" s="123"/>
    </row>
    <row r="45" spans="1:7" x14ac:dyDescent="0.3">
      <c r="A45" s="136" t="s">
        <v>230</v>
      </c>
      <c r="B45" s="129" t="s">
        <v>170</v>
      </c>
      <c r="C45" s="130" t="s">
        <v>232</v>
      </c>
      <c r="D45" s="112">
        <v>120</v>
      </c>
      <c r="E45" s="112">
        <v>0</v>
      </c>
      <c r="F45" s="122">
        <v>0</v>
      </c>
      <c r="G45" s="123">
        <f>SUM(D45:F45)</f>
        <v>120</v>
      </c>
    </row>
    <row r="46" spans="1:7" x14ac:dyDescent="0.3">
      <c r="A46" s="120" t="s">
        <v>224</v>
      </c>
      <c r="B46" s="132"/>
      <c r="C46" s="133"/>
      <c r="D46" s="121"/>
      <c r="E46" s="112"/>
      <c r="F46" s="122"/>
      <c r="G46" s="123"/>
    </row>
    <row r="47" spans="1:7" x14ac:dyDescent="0.3">
      <c r="A47" s="136">
        <v>3.1</v>
      </c>
      <c r="B47" s="129" t="s">
        <v>159</v>
      </c>
      <c r="C47" s="130" t="s">
        <v>231</v>
      </c>
      <c r="D47" s="112">
        <v>111948</v>
      </c>
      <c r="E47" s="112">
        <v>0</v>
      </c>
      <c r="F47" s="122">
        <v>0</v>
      </c>
      <c r="G47" s="123">
        <f t="shared" ref="G47" si="1">SUM(D47:F47)</f>
        <v>111948</v>
      </c>
    </row>
    <row r="48" spans="1:7" x14ac:dyDescent="0.3">
      <c r="A48" s="120" t="s">
        <v>227</v>
      </c>
      <c r="B48" s="132"/>
      <c r="C48" s="133"/>
      <c r="D48" s="124"/>
      <c r="E48" s="112"/>
      <c r="F48" s="122"/>
      <c r="G48" s="123"/>
    </row>
    <row r="49" spans="1:7" x14ac:dyDescent="0.3">
      <c r="A49" s="137">
        <v>6.2</v>
      </c>
      <c r="B49" s="138" t="s">
        <v>159</v>
      </c>
      <c r="C49" s="139" t="s">
        <v>178</v>
      </c>
      <c r="D49" s="126">
        <v>1</v>
      </c>
      <c r="E49" s="126">
        <v>0</v>
      </c>
      <c r="F49" s="127">
        <v>0</v>
      </c>
      <c r="G49" s="128">
        <f t="shared" ref="G49" si="2">SUM(D49:F49)</f>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21BD4317-9A01-4913-BCC3-CF752AC5D3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03B371-3AC7-441A-8F0F-BC2FA145D061}">
  <ds:schemaRefs>
    <ds:schemaRef ds:uri="http://schemas.microsoft.com/sharepoint/v3/contenttype/forms"/>
  </ds:schemaRefs>
</ds:datastoreItem>
</file>

<file path=customXml/itemProps3.xml><?xml version="1.0" encoding="utf-8"?>
<ds:datastoreItem xmlns:ds="http://schemas.openxmlformats.org/officeDocument/2006/customXml" ds:itemID="{6049AD31-DA65-474C-882A-5593248B18FE}">
  <ds:schemaRefs>
    <ds:schemaRef ds:uri="http://www.w3.org/XML/1998/namespace"/>
    <ds:schemaRef ds:uri="a4fb19f8-e303-47ed-b2f8-d8a5044c492f"/>
    <ds:schemaRef ds:uri="http://purl.org/dc/terms/"/>
    <ds:schemaRef ds:uri="http://schemas.microsoft.com/office/infopath/2007/PartnerControls"/>
    <ds:schemaRef ds:uri="http://schemas.microsoft.com/office/2006/documentManagement/types"/>
    <ds:schemaRef ds:uri="c1fdd505-2570-46c2-bd04-3e0f2d874cf5"/>
    <ds:schemaRef ds:uri="http://purl.org/dc/elements/1.1/"/>
    <ds:schemaRef ds:uri="http://schemas.openxmlformats.org/package/2006/metadata/core-properties"/>
    <ds:schemaRef ds:uri="600e8ff9-9ee0-49b5-be24-8a4cae0e22ab"/>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Kyrgyz Republic</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2019-04-10T06:00:11Z</dcterms:created>
  <dcterms:modified xsi:type="dcterms:W3CDTF">2021-05-27T16:17:05Z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