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B8D40FE1-D56F-4247-A914-28E49768D3E6}"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3" l="1"/>
  <c r="G24" i="3"/>
  <c r="G25" i="3"/>
  <c r="G26" i="3"/>
  <c r="G28" i="3"/>
  <c r="G29" i="3"/>
  <c r="G30" i="3"/>
  <c r="G32" i="3"/>
  <c r="G33" i="3"/>
  <c r="F35" i="3"/>
  <c r="G35" i="3"/>
  <c r="G36" i="3"/>
  <c r="F21" i="3"/>
  <c r="G21" i="3"/>
  <c r="G7" i="3"/>
  <c r="G9" i="3"/>
  <c r="G11" i="3"/>
  <c r="G12" i="3"/>
  <c r="G13" i="3"/>
  <c r="G14" i="3"/>
  <c r="G16" i="3"/>
  <c r="G6" i="3"/>
</calcChain>
</file>

<file path=xl/sharedStrings.xml><?xml version="1.0" encoding="utf-8"?>
<sst xmlns="http://schemas.openxmlformats.org/spreadsheetml/2006/main" count="348" uniqueCount="189">
  <si>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</si>
  <si>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</si>
  <si>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</si>
  <si>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</si>
  <si>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</si>
  <si>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</si>
  <si>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</si>
  <si>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ADF grant/COL</t>
  </si>
  <si>
    <t>S</t>
  </si>
  <si>
    <t>Program</t>
  </si>
  <si>
    <t>Bhutan</t>
  </si>
  <si>
    <t>46371-002</t>
  </si>
  <si>
    <t>Strengthening Economic Management Program II</t>
  </si>
  <si>
    <t>3258/0431-G</t>
  </si>
  <si>
    <t>Yes</t>
  </si>
  <si>
    <t>ACEF</t>
  </si>
  <si>
    <t>Concessional OCR, ADF Grant</t>
  </si>
  <si>
    <t xml:space="preserve">Project loan/grant </t>
  </si>
  <si>
    <t>37399-013</t>
  </si>
  <si>
    <t>Green Power Development Project</t>
  </si>
  <si>
    <t>2463/2464/3034/0119/0141-G</t>
  </si>
  <si>
    <t>Regular OCR</t>
  </si>
  <si>
    <t>Concessional OCR</t>
  </si>
  <si>
    <t>Project loan</t>
  </si>
  <si>
    <t>38049-013</t>
  </si>
  <si>
    <t>Urban Infrastructure Development Project</t>
  </si>
  <si>
    <t>ADF</t>
  </si>
  <si>
    <t>46371-001</t>
  </si>
  <si>
    <t>Strengthening Economic Management Program</t>
  </si>
  <si>
    <t xml:space="preserve">2994/G0338 </t>
  </si>
  <si>
    <t>SDP - Program loan</t>
  </si>
  <si>
    <t>37164-023</t>
  </si>
  <si>
    <t>Financial Sector Development Program</t>
  </si>
  <si>
    <t>2279/2280</t>
  </si>
  <si>
    <t>SDP - Program grant</t>
  </si>
  <si>
    <t>39221-022</t>
  </si>
  <si>
    <t>Micro, Small, and Medium-Sized Enterprise Sector Development Program</t>
  </si>
  <si>
    <t>G0088/0089</t>
  </si>
  <si>
    <t>Project</t>
  </si>
  <si>
    <t>32373-013</t>
  </si>
  <si>
    <t>Road Network Project</t>
  </si>
  <si>
    <t>Germany</t>
  </si>
  <si>
    <t>Govt of Germany</t>
  </si>
  <si>
    <t>Basic Skills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</si>
  <si>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</si>
  <si>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</si>
  <si>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</si>
  <si>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</si>
  <si>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</si>
  <si>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</si>
  <si>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</si>
  <si>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</si>
  <si>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</si>
  <si>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</si>
  <si>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</si>
  <si>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</si>
  <si>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</si>
  <si>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</si>
  <si>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</si>
  <si>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</si>
  <si>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</si>
  <si>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</si>
  <si>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</si>
  <si>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</si>
  <si>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</si>
  <si>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</si>
  <si>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</si>
  <si>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</si>
  <si>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</si>
  <si>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</si>
  <si>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</si>
  <si>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</si>
  <si>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</si>
  <si>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</si>
  <si>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</si>
  <si>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</si>
  <si>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</si>
  <si>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</si>
  <si>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</si>
  <si>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</si>
  <si>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</si>
  <si>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</si>
  <si>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</si>
  <si>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</si>
  <si>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</si>
  <si>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</si>
  <si>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</si>
  <si>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</si>
  <si>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</si>
  <si>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</si>
  <si>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</si>
  <si>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</si>
  <si>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</si>
  <si>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</si>
  <si>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</si>
  <si>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</si>
  <si>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</si>
  <si>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</si>
  <si>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</si>
  <si>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</si>
  <si>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</si>
  <si>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</si>
  <si>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</si>
  <si>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</si>
  <si>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</si>
  <si>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</si>
  <si>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</si>
  <si>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</si>
  <si>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</si>
  <si>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</si>
  <si>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</si>
  <si>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</si>
  <si>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</si>
  <si>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</si>
  <si>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</si>
  <si>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</si>
  <si>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</si>
  <si>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</si>
  <si>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</si>
  <si>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</si>
  <si>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</si>
  <si>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</si>
  <si>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</si>
  <si>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</si>
  <si>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</si>
  <si>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</si>
  <si>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</si>
  <si>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</si>
  <si>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</si>
  <si>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</si>
  <si>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BHUTAN</t>
  </si>
  <si>
    <t>Indicator no.</t>
  </si>
  <si>
    <t>Type</t>
  </si>
  <si>
    <t>Indicator Name</t>
  </si>
  <si>
    <t>Achieved Result</t>
  </si>
  <si>
    <t>A. Sovereign operation</t>
  </si>
  <si>
    <t>Road Network II Project</t>
  </si>
  <si>
    <t>RFI</t>
  </si>
  <si>
    <t>Skilled jobs for women generated (number) </t>
  </si>
  <si>
    <t>Entities with improved service delivery (number) </t>
  </si>
  <si>
    <t>5.1.1</t>
  </si>
  <si>
    <t>TI</t>
  </si>
  <si>
    <t>Rural infrastructure assets established or improved (number)</t>
  </si>
  <si>
    <t>7.1.1</t>
  </si>
  <si>
    <t>Transport and ICT connectivity assets established or improved (number)</t>
  </si>
  <si>
    <t>B. Nonsovereign operation</t>
  </si>
  <si>
    <t>-</t>
  </si>
  <si>
    <t>C. Technical assistance</t>
  </si>
  <si>
    <t>Strengthening Air Transport Regulatory and Operational Performance</t>
  </si>
  <si>
    <t>Entities with improved management functions and financial stability (number) </t>
  </si>
  <si>
    <t>2.1.1</t>
  </si>
  <si>
    <t>Women enrolled in TVET and other job training (number) </t>
  </si>
  <si>
    <t>6.1.1</t>
  </si>
  <si>
    <t>Government officials with increased capacity to design, implement, monitor, and evaluate relevant measures (number)</t>
  </si>
  <si>
    <t>6.1.2</t>
  </si>
  <si>
    <t>Measures supported in implementation to improve capacity of public organizations to promote the private sector and finance sector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</si>
  <si>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</si>
  <si>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</si>
  <si>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</si>
  <si>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</si>
  <si>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</si>
  <si>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</si>
  <si>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</si>
  <si>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</si>
  <si>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</si>
  <si>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2: Accelerating Progress in Gender Equality</t>
  </si>
  <si>
    <t>OP 6: Strengthening Governance and Institutional Capacity</t>
  </si>
  <si>
    <t>OP 7: Fostering Regional Cooperation and Integration</t>
  </si>
  <si>
    <t>OP 5: Promoting Rural Development and Food Security</t>
  </si>
  <si>
    <t>https://www.adb.org/documents/development-effectiveness-review-2020-report</t>
  </si>
  <si>
    <t>Rural Renewable Energy Development Project</t>
  </si>
  <si>
    <t>1.1.1</t>
  </si>
  <si>
    <t>3.1.4</t>
  </si>
  <si>
    <t>Total annual greenhouse gas emissions reduction (tCO2e/year) </t>
  </si>
  <si>
    <t>People benefiting from increased rural investment (number)</t>
  </si>
  <si>
    <t>People enrolled in improved education and/or training (number) </t>
  </si>
  <si>
    <t>Installed renewable energy capacity (megawatts)</t>
  </si>
  <si>
    <t>Decentralized Coordination and Partnerships for Gender Equality Results</t>
  </si>
  <si>
    <t>1.3.1</t>
  </si>
  <si>
    <t>2.3.2</t>
  </si>
  <si>
    <t>Enhancing Development Management for Sustainable and Inclusive Growth</t>
  </si>
  <si>
    <t>Promoting Clean Energy Development in Bhutan</t>
  </si>
  <si>
    <t>3.1.5</t>
  </si>
  <si>
    <t>Infrastructure assets established or improved (number)</t>
  </si>
  <si>
    <t>Measures on gender equality supported in implementation (number)</t>
  </si>
  <si>
    <t>Low-carbon solutions promoted and implemented (number) </t>
  </si>
  <si>
    <t>2020 Development Effectiveness Review</t>
  </si>
  <si>
    <t>OP 1:  Addressing Remaining Poverty and Reducing Inequalities</t>
  </si>
  <si>
    <t>OP 3: Tackilng Climate Change, Building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</si>
</sst>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3409]dd\-mmm\-yy;@"/>
    <numFmt numFmtId="167" formatCode="0.0"/>
    <numFmt numFmtId="168" formatCode="[$-409]d\-mmm\-yy;@"/>
    <numFmt numFmtId="169" formatCode="#,##0.0"/>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u/>
      <sz val="12"/>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5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167" fontId="4" fillId="0" borderId="1" xfId="0" applyNumberFormat="1" applyFont="1" applyFill="1" applyBorder="1"/>
    <xf numFmtId="168" fontId="8" fillId="3" borderId="1" xfId="2" applyNumberFormat="1" applyFont="1" applyFill="1" applyBorder="1" applyAlignment="1">
      <alignment horizontal="center" vertical="top"/>
    </xf>
    <xf numFmtId="3" fontId="4" fillId="0" borderId="1" xfId="0" applyNumberFormat="1" applyFont="1" applyFill="1" applyBorder="1"/>
    <xf numFmtId="37" fontId="4" fillId="0" borderId="1" xfId="1" applyNumberFormat="1" applyFont="1" applyFill="1" applyBorder="1"/>
    <xf numFmtId="0" fontId="4" fillId="0" borderId="1" xfId="0"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166" fontId="6" fillId="0" borderId="1" xfId="0" applyNumberFormat="1" applyFont="1" applyFill="1" applyBorder="1" applyAlignment="1">
      <alignment horizontal="center" vertical="top"/>
    </xf>
    <xf numFmtId="0" fontId="4" fillId="0" borderId="1" xfId="0" applyFont="1" applyFill="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4" fillId="0" borderId="1" xfId="0"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3"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0" fontId="17" fillId="0" borderId="0" xfId="4" applyFont="1"/>
    <xf numFmtId="0" fontId="16" fillId="0" borderId="0" xfId="4" applyFont="1" applyAlignment="1">
      <alignment vertical="top"/>
    </xf>
    <xf numFmtId="0" fontId="17" fillId="0" borderId="0" xfId="4" applyFont="1" applyAlignment="1">
      <alignment vertical="top"/>
    </xf>
    <xf numFmtId="0" fontId="19" fillId="0" borderId="0" xfId="0" applyFont="1"/>
    <xf numFmtId="0" fontId="20" fillId="0" borderId="0" xfId="3" applyFont="1" applyFill="1"/>
    <xf numFmtId="0" fontId="15" fillId="0" borderId="0" xfId="4" applyFont="1"/>
    <xf numFmtId="0" fontId="21" fillId="0" borderId="0" xfId="3" applyFont="1" applyFill="1"/>
    <xf numFmtId="0" fontId="16" fillId="13" borderId="0" xfId="4" applyFont="1" applyFill="1" applyBorder="1" applyAlignment="1">
      <alignment horizontal="center" vertical="top"/>
    </xf>
    <xf numFmtId="0" fontId="16" fillId="13" borderId="0" xfId="4" applyFont="1" applyFill="1" applyBorder="1" applyAlignment="1">
      <alignment horizontal="center" vertical="top" wrapText="1"/>
    </xf>
    <xf numFmtId="0" fontId="17" fillId="0" borderId="0" xfId="4" applyFont="1" applyBorder="1" applyAlignment="1">
      <alignment horizontal="left" vertical="top"/>
    </xf>
    <xf numFmtId="0" fontId="17" fillId="0" borderId="0" xfId="4" applyFont="1" applyBorder="1" applyAlignment="1">
      <alignment horizontal="center" vertical="top" wrapText="1"/>
    </xf>
    <xf numFmtId="0" fontId="17" fillId="0" borderId="0" xfId="4" applyFont="1" applyBorder="1" applyAlignment="1">
      <alignment horizontal="center" vertical="top"/>
    </xf>
    <xf numFmtId="0" fontId="18" fillId="0" borderId="0" xfId="4" quotePrefix="1" applyFont="1" applyBorder="1" applyAlignment="1">
      <alignment horizontal="left" vertical="top"/>
    </xf>
    <xf numFmtId="0" fontId="16" fillId="0" borderId="0" xfId="4" quotePrefix="1" applyFont="1" applyBorder="1" applyAlignment="1">
      <alignment horizontal="left" vertical="top"/>
    </xf>
    <xf numFmtId="0" fontId="16" fillId="0" borderId="0" xfId="4" applyFont="1" applyBorder="1" applyAlignment="1">
      <alignment horizontal="center" vertical="top" wrapText="1"/>
    </xf>
    <xf numFmtId="0" fontId="16" fillId="0" borderId="0" xfId="4" applyFont="1" applyBorder="1" applyAlignment="1">
      <alignment horizontal="center"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7" fillId="14" borderId="0" xfId="4" applyFont="1" applyFill="1" applyBorder="1" applyAlignment="1">
      <alignment horizontal="left" vertical="top"/>
    </xf>
    <xf numFmtId="0" fontId="17" fillId="14" borderId="0" xfId="4" quotePrefix="1" applyFont="1" applyFill="1" applyBorder="1" applyAlignment="1">
      <alignment horizontal="right" vertical="top" wrapText="1"/>
    </xf>
    <xf numFmtId="0" fontId="17" fillId="14" borderId="0" xfId="4" quotePrefix="1" applyFont="1" applyFill="1" applyBorder="1" applyAlignment="1">
      <alignment horizontal="right" vertical="top"/>
    </xf>
    <xf numFmtId="0" fontId="17" fillId="0" borderId="0" xfId="4" applyFont="1" applyBorder="1" applyAlignment="1">
      <alignment vertical="top" wrapText="1"/>
    </xf>
    <xf numFmtId="0" fontId="17" fillId="0" borderId="0" xfId="4" applyFont="1" applyBorder="1" applyAlignment="1">
      <alignment vertical="top"/>
    </xf>
    <xf numFmtId="0" fontId="22" fillId="13" borderId="2" xfId="4" applyFont="1" applyFill="1" applyBorder="1" applyAlignment="1">
      <alignment horizontal="center" vertical="top"/>
    </xf>
    <xf numFmtId="0" fontId="22" fillId="13" borderId="3" xfId="4"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4" quotePrefix="1" applyFont="1" applyBorder="1" applyAlignment="1">
      <alignment horizontal="left" vertical="top"/>
    </xf>
    <xf numFmtId="165" fontId="16" fillId="15" borderId="6" xfId="1" applyNumberFormat="1" applyFont="1" applyFill="1" applyBorder="1" applyAlignment="1">
      <alignment horizontal="right" vertical="top" wrapText="1"/>
    </xf>
    <xf numFmtId="0" fontId="23" fillId="0" borderId="5" xfId="4" applyFont="1" applyBorder="1" applyAlignment="1">
      <alignment horizontal="left" vertical="top"/>
    </xf>
    <xf numFmtId="164" fontId="16" fillId="0" borderId="8" xfId="4"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0" fontId="23" fillId="0" borderId="0" xfId="4" applyFont="1" applyBorder="1" applyAlignment="1">
      <alignment horizontal="left" vertical="top"/>
    </xf>
    <xf numFmtId="0" fontId="23" fillId="0" borderId="0" xfId="4" applyFont="1" applyBorder="1" applyAlignment="1">
      <alignment vertical="top" wrapText="1"/>
    </xf>
    <xf numFmtId="165" fontId="18" fillId="0" borderId="0" xfId="4" quotePrefix="1" applyNumberFormat="1" applyFont="1" applyBorder="1" applyAlignment="1">
      <alignment horizontal="right" vertical="top"/>
    </xf>
    <xf numFmtId="164" fontId="16" fillId="0" borderId="0" xfId="4" quotePrefix="1" applyNumberFormat="1" applyFont="1" applyBorder="1" applyAlignment="1">
      <alignment horizontal="right" vertical="top"/>
    </xf>
    <xf numFmtId="0" fontId="16" fillId="0" borderId="0" xfId="4" applyNumberFormat="1" applyFont="1" applyBorder="1" applyAlignment="1">
      <alignment horizontal="left" vertical="top"/>
    </xf>
    <xf numFmtId="0" fontId="16" fillId="0" borderId="0" xfId="4" applyNumberFormat="1" applyFont="1" applyBorder="1" applyAlignment="1">
      <alignment vertical="top" wrapText="1"/>
    </xf>
    <xf numFmtId="0" fontId="16" fillId="0" borderId="0" xfId="4" applyNumberFormat="1" applyFont="1" applyBorder="1" applyAlignment="1">
      <alignment vertical="top"/>
    </xf>
    <xf numFmtId="165" fontId="23" fillId="0" borderId="0" xfId="4" quotePrefix="1" applyNumberFormat="1" applyFont="1" applyBorder="1" applyAlignment="1">
      <alignment horizontal="right" vertical="top"/>
    </xf>
    <xf numFmtId="164" fontId="18" fillId="0" borderId="0" xfId="4" quotePrefix="1" applyNumberFormat="1" applyFont="1" applyBorder="1" applyAlignment="1">
      <alignment horizontal="right" vertical="top"/>
    </xf>
    <xf numFmtId="0" fontId="16" fillId="0" borderId="0" xfId="4" applyFont="1" applyBorder="1"/>
    <xf numFmtId="164" fontId="23" fillId="0" borderId="0" xfId="4" quotePrefix="1" applyNumberFormat="1" applyFont="1" applyBorder="1" applyAlignment="1">
      <alignment horizontal="right" vertical="top"/>
    </xf>
    <xf numFmtId="0" fontId="16" fillId="0" borderId="0" xfId="4" applyFont="1" applyBorder="1" applyAlignment="1">
      <alignment wrapText="1"/>
    </xf>
    <xf numFmtId="0" fontId="16" fillId="0" borderId="5" xfId="4" applyNumberFormat="1" applyFont="1" applyBorder="1" applyAlignment="1">
      <alignment horizontal="left" vertical="top"/>
    </xf>
    <xf numFmtId="0" fontId="16" fillId="0" borderId="5" xfId="4" quotePrefix="1" applyNumberFormat="1" applyFont="1" applyBorder="1" applyAlignment="1">
      <alignment horizontal="left" vertical="top"/>
    </xf>
    <xf numFmtId="0" fontId="16" fillId="0" borderId="5" xfId="4" applyNumberFormat="1" applyFont="1" applyBorder="1" applyAlignment="1">
      <alignment vertical="top"/>
    </xf>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0" fontId="16" fillId="0" borderId="8" xfId="4" applyNumberFormat="1" applyFont="1" applyBorder="1" applyAlignment="1">
      <alignment vertical="top"/>
    </xf>
    <xf numFmtId="0" fontId="24" fillId="0" borderId="0" xfId="3" applyFont="1" applyFill="1"/>
    <xf numFmtId="0" fontId="25" fillId="0" borderId="0" xfId="4" applyFont="1" applyAlignment="1">
      <alignment horizontal="left"/>
    </xf>
    <xf numFmtId="165" fontId="16" fillId="0" borderId="0" xfId="1" applyNumberFormat="1" applyFont="1"/>
    <xf numFmtId="165" fontId="16" fillId="13" borderId="0" xfId="1" applyNumberFormat="1" applyFont="1" applyFill="1" applyBorder="1" applyAlignment="1">
      <alignment horizontal="center" vertical="top"/>
    </xf>
    <xf numFmtId="165" fontId="17" fillId="0" borderId="0" xfId="1" applyNumberFormat="1" applyFont="1" applyBorder="1" applyAlignment="1">
      <alignment horizontal="center" vertical="top"/>
    </xf>
    <xf numFmtId="165" fontId="16" fillId="0" borderId="0" xfId="1" applyNumberFormat="1" applyFont="1" applyBorder="1" applyAlignment="1">
      <alignment horizontal="center" vertical="top"/>
    </xf>
    <xf numFmtId="165" fontId="16" fillId="0" borderId="0" xfId="1" applyNumberFormat="1" applyFont="1" applyBorder="1" applyAlignment="1">
      <alignment vertical="top"/>
    </xf>
    <xf numFmtId="165" fontId="17" fillId="14" borderId="0" xfId="1" quotePrefix="1" applyNumberFormat="1" applyFont="1" applyFill="1" applyBorder="1" applyAlignment="1">
      <alignment horizontal="right" vertical="top"/>
    </xf>
    <xf numFmtId="165" fontId="17" fillId="0" borderId="0" xfId="1" applyNumberFormat="1" applyFont="1" applyBorder="1" applyAlignment="1">
      <alignment vertical="top"/>
    </xf>
    <xf numFmtId="0" fontId="18" fillId="0" borderId="0" xfId="4" applyFont="1" applyBorder="1" applyAlignment="1">
      <alignment horizontal="left" vertical="top"/>
    </xf>
    <xf numFmtId="0" fontId="18" fillId="0" borderId="0" xfId="4" applyFont="1" applyBorder="1" applyAlignment="1">
      <alignment vertical="top" wrapText="1"/>
    </xf>
    <xf numFmtId="165" fontId="18" fillId="0" borderId="0" xfId="1" applyNumberFormat="1" applyFont="1" applyBorder="1" applyAlignment="1">
      <alignment vertical="top"/>
    </xf>
    <xf numFmtId="165" fontId="18" fillId="0" borderId="0" xfId="1" quotePrefix="1" applyNumberFormat="1" applyFont="1" applyBorder="1" applyAlignment="1">
      <alignment horizontal="right" vertical="top"/>
    </xf>
    <xf numFmtId="165" fontId="16" fillId="0" borderId="0" xfId="1" quotePrefix="1" applyNumberFormat="1" applyFont="1" applyBorder="1" applyAlignment="1">
      <alignment horizontal="right" vertical="top"/>
    </xf>
    <xf numFmtId="165" fontId="23" fillId="0" borderId="0" xfId="1" quotePrefix="1" applyNumberFormat="1" applyFont="1" applyBorder="1" applyAlignment="1">
      <alignment horizontal="right" vertical="top"/>
    </xf>
    <xf numFmtId="165" fontId="16" fillId="0" borderId="8" xfId="1" applyNumberFormat="1" applyFont="1" applyBorder="1" applyAlignment="1">
      <alignment vertical="top"/>
    </xf>
    <xf numFmtId="165" fontId="16" fillId="0" borderId="8" xfId="1" quotePrefix="1" applyNumberFormat="1" applyFont="1" applyBorder="1" applyAlignment="1">
      <alignment horizontal="righ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6">
    <cellStyle name="Comma" xfId="1" builtinId="3"/>
    <cellStyle name="Comma 2" xfId="5" xr:uid="{5AC576F2-0690-CC40-82F8-42289CC9A62A}"/>
    <cellStyle name="Hyperlink" xfId="3" builtinId="8"/>
    <cellStyle name="Normal" xfId="0" builtinId="0"/>
    <cellStyle name="Normal 2" xfId="4" xr:uid="{52992430-93C1-A149-8E88-D22D5E1E443C}"/>
    <cellStyle name="Normal 2 2 5" xfId="2" xr:uid="{00000000-0005-0000-0000-000003000000}"/>
  </cellStyles>
  <dxfs count="14">
    <dxf>
      <font>
        <strike val="0"/>
        <outline val="0"/>
        <shadow val="0"/>
        <u val="none"/>
        <vertAlign val="baseline"/>
        <sz val="10"/>
        <color theme="1"/>
        <name val="Calibri"/>
        <family val="2"/>
        <scheme val="minor"/>
      </font>
      <numFmt numFmtId="165" formatCode="_(* #,##0_);_(* \(#,##0\);_(* &quot;-&quot;??_);_(@_)"/>
      <alignment vertical="top" textRotation="0" wrapText="0" indent="0" justifyLastLine="0" shrinkToFit="0" readingOrder="0"/>
    </dxf>
    <dxf>
      <font>
        <strike val="0"/>
        <outline val="0"/>
        <shadow val="0"/>
        <u val="none"/>
        <vertAlign val="baseline"/>
        <sz val="10"/>
        <color theme="1"/>
        <name val="Calibri"/>
        <family val="2"/>
        <scheme val="minor"/>
      </font>
      <alignment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Calibri"/>
        <family val="2"/>
        <scheme val="none"/>
      </font>
      <alignmen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vertical="top" textRotation="0" wrapText="0" indent="0" justifyLastLine="0" shrinkToFit="0" readingOrder="0"/>
    </dxf>
    <dxf>
      <font>
        <strike val="0"/>
        <outline val="0"/>
        <shadow val="0"/>
        <u val="none"/>
        <vertAlign val="baseline"/>
        <sz val="10"/>
        <color theme="1"/>
        <name val="Calibri"/>
        <family val="2"/>
        <scheme val="minor"/>
      </font>
      <alignment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99DDE-A2B9-E947-A4A3-F6DE308F0489}" name="Table1" displayName="Table1" ref="A6:D19" totalsRowShown="0" headerRowDxfId="13" dataDxfId="12" tableBorderDxfId="11">
  <tableColumns count="4">
    <tableColumn id="1" xr3:uid="{2A7A0AFD-CDD1-4349-896A-F22C232EA821}" name="Indicator no." dataDxfId="10"/>
    <tableColumn id="5" xr3:uid="{C6584B4C-9C0D-874B-A693-EC522A8B3980}" name="Type" dataDxfId="9"/>
    <tableColumn id="2" xr3:uid="{4C57D9C1-25D1-8F4D-AA4E-7008FCB21994}" name="Indicator Name" dataDxfId="8"/>
    <tableColumn id="4" xr3:uid="{F8AAC931-D9F8-E54B-9BD5-6FBA057E1D53}" name="Achieved Result"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5E1547-90FC-E146-BA97-E049B419AC5D}" name="Table13" displayName="Table13" ref="A6:D29" totalsRowShown="0" headerRowDxfId="6" dataDxfId="5" tableBorderDxfId="4">
  <tableColumns count="4">
    <tableColumn id="1" xr3:uid="{CF75F691-EC2F-C941-8EF3-38C4188A9321}" name="Indicator no." dataDxfId="3"/>
    <tableColumn id="5" xr3:uid="{4ACA6CF7-789E-EB4E-8AA5-B4F93034D92D}" name="Type" dataDxfId="2"/>
    <tableColumn id="2" xr3:uid="{84166BBF-4880-684B-B9E6-3CD73738D992}" name="Indicator Name" dataDxfId="1"/>
    <tableColumn id="4" xr3:uid="{2ACB3857-BB68-A349-A483-263A286DC35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defaultColWidth="8.796875" defaultRowHeight="13.8" x14ac:dyDescent="0.25"/>
  <cols>
    <col min="3" max="3" width="36.19921875" customWidth="1"/>
    <col min="6" max="6" width="15" customWidth="1"/>
    <col min="10" max="10" width="21" customWidth="1"/>
    <col min="11" max="12" width="12.69921875" hidden="1" customWidth="1"/>
    <col min="13" max="19" width="12.69921875" customWidth="1"/>
    <col min="20" max="21" width="12.69921875" hidden="1" customWidth="1"/>
    <col min="22" max="51" width="12.69921875" customWidth="1"/>
    <col min="52" max="52" width="17.5" customWidth="1"/>
    <col min="53" max="63" width="12.69921875" customWidth="1"/>
    <col min="64" max="64" width="15.5" customWidth="1"/>
    <col min="65" max="65" width="12.69921875" customWidth="1"/>
    <col min="66" max="71" width="15.19921875" customWidth="1"/>
    <col min="72" max="75" width="12.69921875" customWidth="1"/>
    <col min="76" max="76" width="14.296875" customWidth="1"/>
    <col min="77" max="77" width="12.69921875" customWidth="1"/>
  </cols>
  <sheetData>
    <row r="1" spans="1:77" ht="17.399999999999999" x14ac:dyDescent="0.3">
      <c r="A1" s="78" t="s">
        <v>130</v>
      </c>
    </row>
    <row r="2" spans="1:77" ht="15.6" x14ac:dyDescent="0.3">
      <c r="A2" s="76" t="s">
        <v>129</v>
      </c>
      <c r="B2" s="3"/>
      <c r="C2" s="5"/>
      <c r="D2" s="7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6" t="s">
        <v>128</v>
      </c>
      <c r="B3" s="73"/>
      <c r="C3" s="75"/>
      <c r="D3" s="71"/>
      <c r="E3" s="71"/>
      <c r="F3" s="71"/>
      <c r="G3" s="74"/>
      <c r="H3" s="74"/>
      <c r="I3" s="74"/>
      <c r="J3" s="74"/>
      <c r="K3" s="72"/>
      <c r="L3" s="71"/>
      <c r="M3" s="71"/>
      <c r="N3" s="71"/>
      <c r="O3" s="71"/>
      <c r="P3" s="71"/>
      <c r="Q3" s="71"/>
      <c r="R3" s="71"/>
      <c r="S3" s="71"/>
      <c r="T3" s="71"/>
      <c r="U3" s="71"/>
      <c r="V3" s="71"/>
      <c r="W3" s="71"/>
      <c r="X3" s="71"/>
      <c r="Y3" s="71"/>
      <c r="Z3" s="71"/>
      <c r="AA3" s="71"/>
      <c r="AB3" s="71"/>
      <c r="AC3" s="74"/>
      <c r="AD3" s="73"/>
      <c r="AE3" s="73"/>
      <c r="AF3" s="72"/>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row>
    <row r="4" spans="1:77" x14ac:dyDescent="0.25">
      <c r="A4" s="70" t="s">
        <v>127</v>
      </c>
      <c r="B4" s="66"/>
      <c r="C4" s="69"/>
      <c r="D4" s="63"/>
      <c r="E4" s="68"/>
      <c r="F4" s="63"/>
      <c r="G4" s="67"/>
      <c r="H4" s="67"/>
      <c r="I4" s="67"/>
      <c r="J4" s="67"/>
      <c r="K4" s="65"/>
      <c r="L4" s="63"/>
      <c r="M4" s="63"/>
      <c r="N4" s="63"/>
      <c r="O4" s="63"/>
      <c r="P4" s="63"/>
      <c r="Q4" s="63"/>
      <c r="R4" s="63"/>
      <c r="S4" s="63"/>
      <c r="T4" s="63"/>
      <c r="U4" s="63"/>
      <c r="V4" s="63"/>
      <c r="W4" s="63"/>
      <c r="X4" s="63"/>
      <c r="Y4" s="63"/>
      <c r="Z4" s="63"/>
      <c r="AA4" s="63"/>
      <c r="AB4" s="65"/>
      <c r="AC4" s="67"/>
      <c r="AD4" s="66"/>
      <c r="AE4" s="66"/>
      <c r="AF4" s="65"/>
      <c r="AG4" s="63"/>
      <c r="AH4" s="63"/>
      <c r="AI4" s="63"/>
      <c r="AJ4" s="63"/>
      <c r="AK4" s="63"/>
      <c r="AL4" s="63"/>
      <c r="AM4" s="63"/>
      <c r="AN4" s="63"/>
      <c r="AO4" s="63"/>
      <c r="AP4" s="63"/>
      <c r="AQ4" s="64"/>
      <c r="AR4" s="63"/>
      <c r="AS4" s="63"/>
      <c r="AT4" s="63"/>
      <c r="AU4" s="63"/>
      <c r="AV4" s="63"/>
      <c r="AW4" s="63"/>
      <c r="AX4" s="63"/>
      <c r="AY4" s="63"/>
      <c r="AZ4" s="63"/>
      <c r="BA4" s="63"/>
      <c r="BB4" s="64"/>
      <c r="BC4" s="63"/>
      <c r="BD4" s="63"/>
      <c r="BE4" s="63"/>
      <c r="BF4" s="63"/>
      <c r="BG4" s="63"/>
      <c r="BH4" s="63"/>
      <c r="BI4" s="63"/>
      <c r="BJ4" s="63"/>
      <c r="BK4" s="64"/>
      <c r="BL4" s="63"/>
      <c r="BM4" s="63"/>
      <c r="BN4" s="63"/>
      <c r="BO4" s="63"/>
      <c r="BP4" s="64"/>
      <c r="BQ4" s="63"/>
      <c r="BR4" s="63"/>
      <c r="BS4" s="63"/>
      <c r="BT4" s="63"/>
      <c r="BU4" s="63"/>
      <c r="BV4" s="63"/>
      <c r="BW4" s="63"/>
      <c r="BX4" s="63"/>
      <c r="BY4" s="63"/>
    </row>
    <row r="5" spans="1:77" x14ac:dyDescent="0.25">
      <c r="B5" s="57"/>
      <c r="C5" s="62"/>
      <c r="D5" s="59"/>
      <c r="E5" s="59"/>
      <c r="F5" s="59"/>
      <c r="G5" s="58"/>
      <c r="H5" s="58"/>
      <c r="I5" s="58"/>
      <c r="J5" s="58"/>
      <c r="K5" s="61"/>
      <c r="L5" s="59"/>
      <c r="M5" s="59"/>
      <c r="N5" s="59"/>
      <c r="O5" s="59"/>
      <c r="P5" s="60"/>
      <c r="Q5" s="60"/>
      <c r="R5" s="60"/>
      <c r="S5" s="60"/>
      <c r="T5" s="59"/>
      <c r="U5" s="59"/>
      <c r="V5" s="59"/>
      <c r="W5" s="59"/>
      <c r="X5" s="59"/>
      <c r="Y5" s="59"/>
      <c r="Z5" s="59"/>
      <c r="AA5" s="59"/>
      <c r="AB5" s="59"/>
      <c r="AC5" s="58"/>
      <c r="AD5" s="57"/>
      <c r="AE5" s="57"/>
      <c r="AF5" s="56"/>
      <c r="AG5" s="150" t="s">
        <v>126</v>
      </c>
      <c r="AH5" s="150"/>
      <c r="AI5" s="150"/>
      <c r="AJ5" s="150"/>
      <c r="AK5" s="150"/>
      <c r="AL5" s="150"/>
      <c r="AM5" s="150"/>
      <c r="AN5" s="150"/>
      <c r="AO5" s="150"/>
      <c r="AP5" s="150"/>
      <c r="AQ5" s="151" t="s">
        <v>125</v>
      </c>
      <c r="AR5" s="151"/>
      <c r="AS5" s="151"/>
      <c r="AT5" s="151"/>
      <c r="AU5" s="151"/>
      <c r="AV5" s="151"/>
      <c r="AW5" s="151"/>
      <c r="AX5" s="151"/>
      <c r="AY5" s="151"/>
      <c r="AZ5" s="151"/>
      <c r="BA5" s="152" t="s">
        <v>124</v>
      </c>
      <c r="BB5" s="152"/>
      <c r="BC5" s="152"/>
      <c r="BD5" s="152"/>
      <c r="BE5" s="152"/>
      <c r="BF5" s="152"/>
      <c r="BG5" s="152"/>
      <c r="BH5" s="152"/>
      <c r="BI5" s="153" t="s">
        <v>123</v>
      </c>
      <c r="BJ5" s="153"/>
      <c r="BK5" s="153"/>
      <c r="BL5" s="153"/>
      <c r="BM5" s="154" t="s">
        <v>122</v>
      </c>
      <c r="BN5" s="154"/>
      <c r="BO5" s="154"/>
      <c r="BP5" s="154"/>
      <c r="BQ5" s="154"/>
      <c r="BR5" s="154"/>
      <c r="BS5" s="154"/>
      <c r="BT5" s="154"/>
      <c r="BU5" s="154"/>
      <c r="BV5" s="154"/>
      <c r="BW5" s="154"/>
      <c r="BX5" s="149" t="s">
        <v>121</v>
      </c>
      <c r="BY5" s="149"/>
    </row>
    <row r="6" spans="1:77" ht="86.25" customHeight="1" x14ac:dyDescent="0.25">
      <c r="A6" s="54" t="s">
        <v>120</v>
      </c>
      <c r="B6" s="55" t="s">
        <v>119</v>
      </c>
      <c r="C6" s="54" t="s">
        <v>118</v>
      </c>
      <c r="D6" s="54" t="s">
        <v>117</v>
      </c>
      <c r="E6" s="54" t="s">
        <v>116</v>
      </c>
      <c r="F6" s="54" t="s">
        <v>115</v>
      </c>
      <c r="G6" s="54" t="s">
        <v>114</v>
      </c>
      <c r="H6" s="54" t="s">
        <v>113</v>
      </c>
      <c r="I6" s="54" t="s">
        <v>112</v>
      </c>
      <c r="J6" s="54" t="s">
        <v>111</v>
      </c>
      <c r="K6" s="53" t="s">
        <v>110</v>
      </c>
      <c r="L6" s="53" t="s">
        <v>109</v>
      </c>
      <c r="M6" s="53" t="s">
        <v>108</v>
      </c>
      <c r="N6" s="53" t="s">
        <v>107</v>
      </c>
      <c r="O6" s="53" t="s">
        <v>106</v>
      </c>
      <c r="P6" s="53" t="s">
        <v>105</v>
      </c>
      <c r="Q6" s="53" t="s">
        <v>104</v>
      </c>
      <c r="R6" s="53" t="s">
        <v>103</v>
      </c>
      <c r="S6" s="53" t="s">
        <v>102</v>
      </c>
      <c r="T6" s="52" t="s">
        <v>101</v>
      </c>
      <c r="U6" s="52" t="s">
        <v>100</v>
      </c>
      <c r="V6" s="52" t="s">
        <v>99</v>
      </c>
      <c r="W6" s="52" t="s">
        <v>98</v>
      </c>
      <c r="X6" s="52" t="s">
        <v>97</v>
      </c>
      <c r="Y6" s="52" t="s">
        <v>96</v>
      </c>
      <c r="Z6" s="52" t="s">
        <v>95</v>
      </c>
      <c r="AA6" s="52" t="s">
        <v>94</v>
      </c>
      <c r="AB6" s="52" t="s">
        <v>93</v>
      </c>
      <c r="AC6" s="52" t="s">
        <v>92</v>
      </c>
      <c r="AD6" s="52" t="s">
        <v>91</v>
      </c>
      <c r="AE6" s="52" t="s">
        <v>90</v>
      </c>
      <c r="AF6" s="51" t="s">
        <v>89</v>
      </c>
      <c r="AG6" s="50" t="s">
        <v>88</v>
      </c>
      <c r="AH6" s="50" t="s">
        <v>87</v>
      </c>
      <c r="AI6" s="50" t="s">
        <v>86</v>
      </c>
      <c r="AJ6" s="50" t="s">
        <v>85</v>
      </c>
      <c r="AK6" s="50" t="s">
        <v>84</v>
      </c>
      <c r="AL6" s="50" t="s">
        <v>83</v>
      </c>
      <c r="AM6" s="50" t="s">
        <v>82</v>
      </c>
      <c r="AN6" s="50" t="s">
        <v>81</v>
      </c>
      <c r="AO6" s="50" t="s">
        <v>80</v>
      </c>
      <c r="AP6" s="50" t="s">
        <v>79</v>
      </c>
      <c r="AQ6" s="49" t="s">
        <v>78</v>
      </c>
      <c r="AR6" s="49" t="s">
        <v>77</v>
      </c>
      <c r="AS6" s="49" t="s">
        <v>76</v>
      </c>
      <c r="AT6" s="49" t="s">
        <v>75</v>
      </c>
      <c r="AU6" s="49" t="s">
        <v>74</v>
      </c>
      <c r="AV6" s="49" t="s">
        <v>73</v>
      </c>
      <c r="AW6" s="49" t="s">
        <v>72</v>
      </c>
      <c r="AX6" s="49" t="s">
        <v>71</v>
      </c>
      <c r="AY6" s="49" t="s">
        <v>70</v>
      </c>
      <c r="AZ6" s="49" t="s">
        <v>69</v>
      </c>
      <c r="BA6" s="48" t="s">
        <v>68</v>
      </c>
      <c r="BB6" s="48" t="s">
        <v>67</v>
      </c>
      <c r="BC6" s="48" t="s">
        <v>66</v>
      </c>
      <c r="BD6" s="48" t="s">
        <v>65</v>
      </c>
      <c r="BE6" s="48" t="s">
        <v>64</v>
      </c>
      <c r="BF6" s="48" t="s">
        <v>63</v>
      </c>
      <c r="BG6" s="48" t="s">
        <v>62</v>
      </c>
      <c r="BH6" s="48" t="s">
        <v>61</v>
      </c>
      <c r="BI6" s="47" t="s">
        <v>60</v>
      </c>
      <c r="BJ6" s="47" t="s">
        <v>59</v>
      </c>
      <c r="BK6" s="47" t="s">
        <v>58</v>
      </c>
      <c r="BL6" s="47" t="s">
        <v>57</v>
      </c>
      <c r="BM6" s="46" t="s">
        <v>56</v>
      </c>
      <c r="BN6" s="46" t="s">
        <v>55</v>
      </c>
      <c r="BO6" s="46" t="s">
        <v>54</v>
      </c>
      <c r="BP6" s="46" t="s">
        <v>53</v>
      </c>
      <c r="BQ6" s="46" t="s">
        <v>52</v>
      </c>
      <c r="BR6" s="46" t="s">
        <v>51</v>
      </c>
      <c r="BS6" s="46" t="s">
        <v>50</v>
      </c>
      <c r="BT6" s="46" t="s">
        <v>49</v>
      </c>
      <c r="BU6" s="46" t="s">
        <v>48</v>
      </c>
      <c r="BV6" s="46" t="s">
        <v>47</v>
      </c>
      <c r="BW6" s="46" t="s">
        <v>46</v>
      </c>
      <c r="BX6" s="45" t="s">
        <v>45</v>
      </c>
      <c r="BY6" s="45" t="s">
        <v>44</v>
      </c>
    </row>
    <row r="7" spans="1:77" x14ac:dyDescent="0.25">
      <c r="A7" s="23">
        <v>2010</v>
      </c>
      <c r="B7" s="23">
        <v>1830</v>
      </c>
      <c r="C7" s="23" t="s">
        <v>43</v>
      </c>
      <c r="D7" s="23">
        <v>31317</v>
      </c>
      <c r="E7" s="23" t="s">
        <v>10</v>
      </c>
      <c r="F7" s="23" t="s">
        <v>38</v>
      </c>
      <c r="G7" s="34" t="s">
        <v>8</v>
      </c>
      <c r="H7" s="29">
        <v>37063</v>
      </c>
      <c r="I7" s="29">
        <v>39538</v>
      </c>
      <c r="J7" s="34" t="s">
        <v>26</v>
      </c>
      <c r="K7" s="44"/>
      <c r="L7" s="43"/>
      <c r="M7" s="43">
        <v>7</v>
      </c>
      <c r="N7" s="43">
        <v>0</v>
      </c>
      <c r="O7" s="43">
        <v>7</v>
      </c>
      <c r="P7" s="43">
        <v>2.5</v>
      </c>
      <c r="Q7" s="43">
        <v>3</v>
      </c>
      <c r="R7" s="43">
        <v>0</v>
      </c>
      <c r="S7" s="43">
        <v>12.5</v>
      </c>
      <c r="T7" s="43"/>
      <c r="U7" s="43"/>
      <c r="V7" s="43">
        <v>7.3</v>
      </c>
      <c r="W7" s="43">
        <v>0</v>
      </c>
      <c r="X7" s="43">
        <v>7.3</v>
      </c>
      <c r="Y7" s="43">
        <v>3</v>
      </c>
      <c r="Z7" s="43">
        <v>2.2000000000000002</v>
      </c>
      <c r="AA7" s="43">
        <v>0</v>
      </c>
      <c r="AB7" s="43">
        <v>12.5</v>
      </c>
      <c r="AC7" s="36" t="s">
        <v>14</v>
      </c>
      <c r="AD7" s="35" t="s">
        <v>42</v>
      </c>
      <c r="AE7" s="35" t="s">
        <v>41</v>
      </c>
      <c r="AF7" s="42" t="s">
        <v>14</v>
      </c>
      <c r="AG7" s="13">
        <v>0</v>
      </c>
      <c r="AH7" s="13">
        <v>0</v>
      </c>
      <c r="AI7" s="13">
        <v>0</v>
      </c>
      <c r="AJ7" s="13">
        <v>0</v>
      </c>
      <c r="AK7" s="13">
        <v>0</v>
      </c>
      <c r="AL7" s="13">
        <v>0</v>
      </c>
      <c r="AM7" s="13">
        <v>0</v>
      </c>
      <c r="AN7" s="13">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771</v>
      </c>
      <c r="BN7" s="41">
        <v>216</v>
      </c>
      <c r="BO7" s="41">
        <v>555</v>
      </c>
      <c r="BP7" s="41">
        <v>0</v>
      </c>
      <c r="BQ7" s="41">
        <v>0</v>
      </c>
      <c r="BR7" s="41">
        <v>0</v>
      </c>
      <c r="BS7" s="41">
        <v>0</v>
      </c>
      <c r="BT7" s="41">
        <v>26</v>
      </c>
      <c r="BU7" s="41">
        <v>6.5</v>
      </c>
      <c r="BV7" s="41">
        <v>19.5</v>
      </c>
      <c r="BW7" s="41">
        <v>0</v>
      </c>
      <c r="BX7" s="41">
        <v>0</v>
      </c>
      <c r="BY7" s="41">
        <v>0</v>
      </c>
    </row>
    <row r="8" spans="1:77" x14ac:dyDescent="0.25">
      <c r="A8" s="40">
        <v>2013</v>
      </c>
      <c r="B8" s="40">
        <v>2187</v>
      </c>
      <c r="C8" s="40" t="s">
        <v>40</v>
      </c>
      <c r="D8" s="40" t="s">
        <v>39</v>
      </c>
      <c r="E8" s="23" t="s">
        <v>10</v>
      </c>
      <c r="F8" s="40" t="s">
        <v>38</v>
      </c>
      <c r="G8" s="22" t="s">
        <v>8</v>
      </c>
      <c r="H8" s="39">
        <v>38625</v>
      </c>
      <c r="I8" s="39">
        <v>40908</v>
      </c>
      <c r="J8" s="20" t="s">
        <v>26</v>
      </c>
      <c r="K8" s="19"/>
      <c r="L8" s="38"/>
      <c r="M8" s="38">
        <v>27.3</v>
      </c>
      <c r="N8" s="38">
        <v>0</v>
      </c>
      <c r="O8" s="38">
        <v>27.3</v>
      </c>
      <c r="P8" s="38">
        <v>0</v>
      </c>
      <c r="Q8" s="38">
        <v>6.8</v>
      </c>
      <c r="R8" s="38">
        <v>0</v>
      </c>
      <c r="S8" s="38">
        <v>34.1</v>
      </c>
      <c r="T8" s="38"/>
      <c r="U8" s="37"/>
      <c r="V8" s="37">
        <v>29.15</v>
      </c>
      <c r="W8" s="37">
        <v>0</v>
      </c>
      <c r="X8" s="37">
        <v>29.15</v>
      </c>
      <c r="Y8" s="37">
        <v>0</v>
      </c>
      <c r="Z8" s="37">
        <v>7.14</v>
      </c>
      <c r="AA8" s="37">
        <v>0</v>
      </c>
      <c r="AB8" s="37">
        <v>36.29</v>
      </c>
      <c r="AC8" s="36" t="s">
        <v>6</v>
      </c>
      <c r="AD8" s="35"/>
      <c r="AE8" s="35"/>
      <c r="AF8" s="34" t="s">
        <v>14</v>
      </c>
      <c r="AG8" s="13">
        <v>0</v>
      </c>
      <c r="AH8" s="13">
        <v>0</v>
      </c>
      <c r="AI8" s="33">
        <v>0</v>
      </c>
      <c r="AJ8" s="33">
        <v>0</v>
      </c>
      <c r="AK8" s="33">
        <v>0</v>
      </c>
      <c r="AL8" s="33">
        <v>0</v>
      </c>
      <c r="AM8" s="33">
        <v>0</v>
      </c>
      <c r="AN8" s="33">
        <v>0</v>
      </c>
      <c r="AO8" s="32">
        <v>0</v>
      </c>
      <c r="AP8" s="32">
        <v>0</v>
      </c>
      <c r="AQ8" s="32">
        <v>81263.199999999997</v>
      </c>
      <c r="AR8" s="32">
        <v>0</v>
      </c>
      <c r="AS8" s="32">
        <v>202.38</v>
      </c>
      <c r="AT8" s="32">
        <v>136.38</v>
      </c>
      <c r="AU8" s="32">
        <v>66.069999999999993</v>
      </c>
      <c r="AV8" s="32">
        <v>66</v>
      </c>
      <c r="AW8" s="32">
        <v>136.38</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2013</v>
      </c>
      <c r="B9" s="23" t="s">
        <v>37</v>
      </c>
      <c r="C9" s="23" t="s">
        <v>36</v>
      </c>
      <c r="D9" s="23" t="s">
        <v>35</v>
      </c>
      <c r="E9" s="23" t="s">
        <v>10</v>
      </c>
      <c r="F9" s="23" t="s">
        <v>34</v>
      </c>
      <c r="G9" s="22" t="s">
        <v>8</v>
      </c>
      <c r="H9" s="31">
        <v>39407</v>
      </c>
      <c r="I9" s="31">
        <v>41264</v>
      </c>
      <c r="J9" s="20" t="s">
        <v>26</v>
      </c>
      <c r="K9" s="19"/>
      <c r="L9" s="27"/>
      <c r="M9" s="27">
        <v>15</v>
      </c>
      <c r="N9" s="18">
        <v>0</v>
      </c>
      <c r="O9" s="18">
        <v>15</v>
      </c>
      <c r="P9" s="30">
        <v>0</v>
      </c>
      <c r="Q9" s="30">
        <v>0</v>
      </c>
      <c r="R9" s="25">
        <v>0</v>
      </c>
      <c r="S9" s="24">
        <v>15</v>
      </c>
      <c r="T9" s="18"/>
      <c r="U9" s="17"/>
      <c r="V9" s="17">
        <v>14.254719</v>
      </c>
      <c r="W9" s="17">
        <v>0</v>
      </c>
      <c r="X9" s="17">
        <v>14.254719</v>
      </c>
      <c r="Y9" s="17">
        <v>0</v>
      </c>
      <c r="Z9" s="17">
        <v>0</v>
      </c>
      <c r="AA9" s="17">
        <v>0</v>
      </c>
      <c r="AB9" s="17">
        <v>14.254719</v>
      </c>
      <c r="AC9" s="16" t="s">
        <v>6</v>
      </c>
      <c r="AD9" s="15"/>
      <c r="AE9" s="15"/>
      <c r="AF9" s="14" t="s">
        <v>14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1900</v>
      </c>
      <c r="BM9" s="11">
        <v>0</v>
      </c>
      <c r="BN9" s="11">
        <v>0</v>
      </c>
      <c r="BO9" s="11">
        <v>0</v>
      </c>
      <c r="BP9" s="11">
        <v>0</v>
      </c>
      <c r="BQ9" s="11">
        <v>0</v>
      </c>
      <c r="BR9" s="11">
        <v>0</v>
      </c>
      <c r="BS9" s="11">
        <v>0</v>
      </c>
      <c r="BT9" s="11">
        <v>0</v>
      </c>
      <c r="BU9" s="11">
        <v>0</v>
      </c>
      <c r="BV9" s="11">
        <v>0</v>
      </c>
      <c r="BW9" s="11">
        <v>0</v>
      </c>
      <c r="BX9" s="11">
        <v>0</v>
      </c>
      <c r="BY9" s="11">
        <v>0</v>
      </c>
    </row>
    <row r="10" spans="1:77" x14ac:dyDescent="0.25">
      <c r="A10" s="23">
        <v>2013</v>
      </c>
      <c r="B10" s="23" t="s">
        <v>33</v>
      </c>
      <c r="C10" s="23" t="s">
        <v>32</v>
      </c>
      <c r="D10" s="23" t="s">
        <v>31</v>
      </c>
      <c r="E10" s="23" t="s">
        <v>10</v>
      </c>
      <c r="F10" s="23" t="s">
        <v>30</v>
      </c>
      <c r="G10" s="22" t="s">
        <v>8</v>
      </c>
      <c r="H10" s="31">
        <v>39058</v>
      </c>
      <c r="I10" s="31">
        <v>41225</v>
      </c>
      <c r="J10" s="20" t="s">
        <v>26</v>
      </c>
      <c r="K10" s="19"/>
      <c r="L10" s="27"/>
      <c r="M10" s="27">
        <v>13</v>
      </c>
      <c r="N10" s="18">
        <v>0</v>
      </c>
      <c r="O10" s="18">
        <v>13</v>
      </c>
      <c r="P10" s="30">
        <v>0</v>
      </c>
      <c r="Q10" s="30">
        <v>0.5</v>
      </c>
      <c r="R10" s="25">
        <v>0</v>
      </c>
      <c r="S10" s="24">
        <v>13.5</v>
      </c>
      <c r="T10" s="18"/>
      <c r="U10" s="17"/>
      <c r="V10" s="17">
        <v>12.813000000000001</v>
      </c>
      <c r="W10" s="17">
        <v>0</v>
      </c>
      <c r="X10" s="17">
        <v>12.813000000000001</v>
      </c>
      <c r="Y10" s="17">
        <v>0</v>
      </c>
      <c r="Z10" s="17">
        <v>0.5</v>
      </c>
      <c r="AA10" s="17">
        <v>0</v>
      </c>
      <c r="AB10" s="17">
        <v>13.313000000000001</v>
      </c>
      <c r="AC10" s="16" t="s">
        <v>6</v>
      </c>
      <c r="AD10" s="15"/>
      <c r="AE10" s="15"/>
      <c r="AF10" s="14" t="s">
        <v>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3">
        <v>2015</v>
      </c>
      <c r="B11" s="23" t="s">
        <v>29</v>
      </c>
      <c r="C11" s="23" t="s">
        <v>28</v>
      </c>
      <c r="D11" s="23" t="s">
        <v>27</v>
      </c>
      <c r="E11" s="23" t="s">
        <v>10</v>
      </c>
      <c r="F11" s="23" t="s">
        <v>9</v>
      </c>
      <c r="G11" s="22" t="s">
        <v>8</v>
      </c>
      <c r="H11" s="29">
        <v>41354</v>
      </c>
      <c r="I11" s="28">
        <v>41843</v>
      </c>
      <c r="J11" s="20" t="s">
        <v>26</v>
      </c>
      <c r="K11" s="19"/>
      <c r="L11" s="27"/>
      <c r="M11" s="27">
        <v>35</v>
      </c>
      <c r="N11" s="18">
        <v>0</v>
      </c>
      <c r="O11" s="18">
        <v>35</v>
      </c>
      <c r="P11" s="26">
        <v>0</v>
      </c>
      <c r="Q11" s="26">
        <v>0</v>
      </c>
      <c r="R11" s="25">
        <v>0</v>
      </c>
      <c r="S11" s="24">
        <v>35</v>
      </c>
      <c r="T11" s="18"/>
      <c r="U11" s="17"/>
      <c r="V11" s="17">
        <v>35</v>
      </c>
      <c r="W11" s="17">
        <v>0</v>
      </c>
      <c r="X11" s="17">
        <v>35</v>
      </c>
      <c r="Y11" s="17">
        <v>0</v>
      </c>
      <c r="Z11" s="17">
        <v>0</v>
      </c>
      <c r="AA11" s="17">
        <v>0</v>
      </c>
      <c r="AB11" s="17">
        <v>35</v>
      </c>
      <c r="AC11" s="16" t="s">
        <v>6</v>
      </c>
      <c r="AD11" s="15"/>
      <c r="AE11" s="15"/>
      <c r="AF11" s="14" t="s">
        <v>6</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3">
        <v>2017</v>
      </c>
      <c r="B12" s="23">
        <v>2258</v>
      </c>
      <c r="C12" s="23" t="s">
        <v>25</v>
      </c>
      <c r="D12" s="23" t="s">
        <v>24</v>
      </c>
      <c r="E12" s="23" t="s">
        <v>10</v>
      </c>
      <c r="F12" s="23" t="s">
        <v>23</v>
      </c>
      <c r="G12" s="22" t="s">
        <v>8</v>
      </c>
      <c r="H12" s="29">
        <v>38987</v>
      </c>
      <c r="I12" s="28">
        <v>42613</v>
      </c>
      <c r="J12" s="20" t="s">
        <v>22</v>
      </c>
      <c r="K12" s="19">
        <v>24.601099999999999</v>
      </c>
      <c r="L12" s="27">
        <v>0</v>
      </c>
      <c r="M12" s="27">
        <v>24.601099999999999</v>
      </c>
      <c r="N12" s="18">
        <v>0</v>
      </c>
      <c r="O12" s="18">
        <v>24.601099999999999</v>
      </c>
      <c r="P12" s="26">
        <v>0</v>
      </c>
      <c r="Q12" s="26">
        <v>6.1479999999999997</v>
      </c>
      <c r="R12" s="25">
        <v>0</v>
      </c>
      <c r="S12" s="24">
        <v>30.749099999999999</v>
      </c>
      <c r="T12" s="18">
        <v>23.556999999999999</v>
      </c>
      <c r="U12" s="17">
        <v>0</v>
      </c>
      <c r="V12" s="17">
        <v>23.556999999999999</v>
      </c>
      <c r="W12" s="17">
        <v>0</v>
      </c>
      <c r="X12" s="17">
        <v>23.556999999999999</v>
      </c>
      <c r="Y12" s="17">
        <v>0</v>
      </c>
      <c r="Z12" s="17">
        <v>6.69</v>
      </c>
      <c r="AA12" s="17">
        <v>0</v>
      </c>
      <c r="AB12" s="17">
        <v>30.247</v>
      </c>
      <c r="AC12" s="16" t="s">
        <v>6</v>
      </c>
      <c r="AD12" s="15"/>
      <c r="AE12" s="15"/>
      <c r="AF12" s="14" t="s">
        <v>14</v>
      </c>
      <c r="AG12" s="13">
        <v>0</v>
      </c>
      <c r="AH12" s="13">
        <v>0</v>
      </c>
      <c r="AI12" s="12">
        <v>0</v>
      </c>
      <c r="AJ12" s="12">
        <v>0</v>
      </c>
      <c r="AK12" s="12">
        <v>0</v>
      </c>
      <c r="AL12" s="12">
        <v>0</v>
      </c>
      <c r="AM12" s="12">
        <v>0</v>
      </c>
      <c r="AN12" s="11">
        <v>0</v>
      </c>
      <c r="AO12" s="11">
        <v>0</v>
      </c>
      <c r="AP12" s="11">
        <v>0</v>
      </c>
      <c r="AQ12" s="11">
        <v>57675</v>
      </c>
      <c r="AR12" s="11">
        <v>0</v>
      </c>
      <c r="AS12" s="11">
        <v>37.200000000000003</v>
      </c>
      <c r="AT12" s="11">
        <v>0</v>
      </c>
      <c r="AU12" s="11">
        <v>37.200000000000003</v>
      </c>
      <c r="AV12" s="11">
        <v>0</v>
      </c>
      <c r="AW12" s="11">
        <v>37.200000000000003</v>
      </c>
      <c r="AX12" s="11">
        <v>0</v>
      </c>
      <c r="AY12" s="11">
        <v>0</v>
      </c>
      <c r="AZ12" s="11">
        <v>0</v>
      </c>
      <c r="BA12" s="11">
        <v>14052</v>
      </c>
      <c r="BB12" s="11">
        <v>0</v>
      </c>
      <c r="BC12" s="11">
        <v>14052</v>
      </c>
      <c r="BD12" s="11">
        <v>4021</v>
      </c>
      <c r="BE12" s="11">
        <v>6800</v>
      </c>
      <c r="BF12" s="11">
        <v>65.5</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2017</v>
      </c>
      <c r="B13" s="23" t="s">
        <v>20</v>
      </c>
      <c r="C13" s="23" t="s">
        <v>19</v>
      </c>
      <c r="D13" s="23" t="s">
        <v>18</v>
      </c>
      <c r="E13" s="23" t="s">
        <v>10</v>
      </c>
      <c r="F13" s="23" t="s">
        <v>17</v>
      </c>
      <c r="G13" s="22" t="s">
        <v>8</v>
      </c>
      <c r="H13" s="21">
        <v>39750</v>
      </c>
      <c r="I13" s="21">
        <v>42213</v>
      </c>
      <c r="J13" s="20" t="s">
        <v>21</v>
      </c>
      <c r="K13" s="19">
        <v>68</v>
      </c>
      <c r="L13" s="18">
        <v>25.28</v>
      </c>
      <c r="M13" s="18">
        <v>93.28</v>
      </c>
      <c r="N13" s="18">
        <v>51</v>
      </c>
      <c r="O13" s="18">
        <v>144.28</v>
      </c>
      <c r="P13" s="18">
        <v>1</v>
      </c>
      <c r="Q13" s="18">
        <v>6.6</v>
      </c>
      <c r="R13" s="18">
        <v>121.5</v>
      </c>
      <c r="S13" s="18">
        <v>273.38</v>
      </c>
      <c r="T13" s="18">
        <v>64.522999999999996</v>
      </c>
      <c r="U13" s="17">
        <v>24.004999999999999</v>
      </c>
      <c r="V13" s="17">
        <v>88.527999999999992</v>
      </c>
      <c r="W13" s="17">
        <v>51</v>
      </c>
      <c r="X13" s="17">
        <v>139.52799999999999</v>
      </c>
      <c r="Y13" s="17">
        <v>0.92</v>
      </c>
      <c r="Z13" s="17">
        <v>6.7</v>
      </c>
      <c r="AA13" s="17">
        <v>119.1</v>
      </c>
      <c r="AB13" s="17">
        <v>266.24799999999993</v>
      </c>
      <c r="AC13" s="16" t="s">
        <v>14</v>
      </c>
      <c r="AD13" s="15" t="s">
        <v>15</v>
      </c>
      <c r="AE13" s="15"/>
      <c r="AF13" s="14" t="s">
        <v>14</v>
      </c>
      <c r="AG13" s="13">
        <v>185971.91961470101</v>
      </c>
      <c r="AH13" s="13">
        <v>0</v>
      </c>
      <c r="AI13" s="12">
        <v>0</v>
      </c>
      <c r="AJ13" s="12">
        <v>3503.8558568889398</v>
      </c>
      <c r="AK13" s="12">
        <v>3503.8558568889398</v>
      </c>
      <c r="AL13" s="12">
        <v>0</v>
      </c>
      <c r="AM13" s="12">
        <v>46.055272060088299</v>
      </c>
      <c r="AN13" s="11">
        <v>46.055272060088299</v>
      </c>
      <c r="AO13" s="11">
        <v>6.9412607449856729</v>
      </c>
      <c r="AP13" s="11">
        <v>614.61126082220062</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181.66246201479274</v>
      </c>
      <c r="BY13" s="11">
        <v>0</v>
      </c>
    </row>
    <row r="14" spans="1:77" x14ac:dyDescent="0.25">
      <c r="A14" s="23">
        <v>2017</v>
      </c>
      <c r="B14" s="23" t="s">
        <v>20</v>
      </c>
      <c r="C14" s="23" t="s">
        <v>19</v>
      </c>
      <c r="D14" s="23" t="s">
        <v>18</v>
      </c>
      <c r="E14" s="23" t="s">
        <v>10</v>
      </c>
      <c r="F14" s="23" t="s">
        <v>17</v>
      </c>
      <c r="G14" s="22" t="s">
        <v>8</v>
      </c>
      <c r="H14" s="21">
        <v>39750</v>
      </c>
      <c r="I14" s="21">
        <v>42213</v>
      </c>
      <c r="J14" s="20" t="s">
        <v>16</v>
      </c>
      <c r="K14" s="19">
        <v>68</v>
      </c>
      <c r="L14" s="18">
        <v>25.28</v>
      </c>
      <c r="M14" s="18">
        <v>93.28</v>
      </c>
      <c r="N14" s="18">
        <v>51</v>
      </c>
      <c r="O14" s="18">
        <v>144.28</v>
      </c>
      <c r="P14" s="18">
        <v>1</v>
      </c>
      <c r="Q14" s="18">
        <v>6.6</v>
      </c>
      <c r="R14" s="18">
        <v>121.5</v>
      </c>
      <c r="S14" s="18">
        <v>273.38</v>
      </c>
      <c r="T14" s="18">
        <v>64.522999999999996</v>
      </c>
      <c r="U14" s="17">
        <v>24.004999999999999</v>
      </c>
      <c r="V14" s="17">
        <v>88.527999999999992</v>
      </c>
      <c r="W14" s="17">
        <v>51</v>
      </c>
      <c r="X14" s="17">
        <v>139.52799999999999</v>
      </c>
      <c r="Y14" s="17">
        <v>0.92</v>
      </c>
      <c r="Z14" s="17">
        <v>6.7</v>
      </c>
      <c r="AA14" s="17">
        <v>119.1</v>
      </c>
      <c r="AB14" s="17">
        <v>266.24799999999993</v>
      </c>
      <c r="AC14" s="16" t="s">
        <v>14</v>
      </c>
      <c r="AD14" s="15" t="s">
        <v>15</v>
      </c>
      <c r="AE14" s="15"/>
      <c r="AF14" s="14" t="s">
        <v>14</v>
      </c>
      <c r="AG14" s="13">
        <v>322818.08038529905</v>
      </c>
      <c r="AH14" s="13">
        <v>0</v>
      </c>
      <c r="AI14" s="12">
        <v>0</v>
      </c>
      <c r="AJ14" s="12">
        <v>6082.1441431110607</v>
      </c>
      <c r="AK14" s="12">
        <v>6082.1441431110607</v>
      </c>
      <c r="AL14" s="12">
        <v>0</v>
      </c>
      <c r="AM14" s="12">
        <v>79.944727939911701</v>
      </c>
      <c r="AN14" s="11">
        <v>79.944727939911701</v>
      </c>
      <c r="AO14" s="11">
        <v>12.055157387764464</v>
      </c>
      <c r="AP14" s="11">
        <v>1066.8687391777994</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315.33753798520729</v>
      </c>
      <c r="BY14" s="11">
        <v>0</v>
      </c>
    </row>
    <row r="15" spans="1:77" x14ac:dyDescent="0.25">
      <c r="A15" s="23">
        <v>2018</v>
      </c>
      <c r="B15" s="23" t="s">
        <v>13</v>
      </c>
      <c r="C15" s="23" t="s">
        <v>12</v>
      </c>
      <c r="D15" s="23" t="s">
        <v>11</v>
      </c>
      <c r="E15" s="23" t="s">
        <v>10</v>
      </c>
      <c r="F15" s="23" t="s">
        <v>9</v>
      </c>
      <c r="G15" s="22" t="s">
        <v>8</v>
      </c>
      <c r="H15" s="21">
        <v>42160</v>
      </c>
      <c r="I15" s="21">
        <v>42885</v>
      </c>
      <c r="J15" s="20" t="s">
        <v>7</v>
      </c>
      <c r="K15" s="19">
        <v>20.100000000000001</v>
      </c>
      <c r="L15" s="18">
        <v>16.100000000000001</v>
      </c>
      <c r="M15" s="18">
        <v>36.200000000000003</v>
      </c>
      <c r="N15" s="18">
        <v>0</v>
      </c>
      <c r="O15" s="18">
        <v>36.200000000000003</v>
      </c>
      <c r="P15" s="18">
        <v>0</v>
      </c>
      <c r="Q15" s="18">
        <v>0</v>
      </c>
      <c r="R15" s="18">
        <v>0</v>
      </c>
      <c r="S15" s="18">
        <v>36.200000000000003</v>
      </c>
      <c r="T15" s="18">
        <v>19.966999999999999</v>
      </c>
      <c r="U15" s="17">
        <v>16.100000000000001</v>
      </c>
      <c r="V15" s="17">
        <v>36.067</v>
      </c>
      <c r="W15" s="17">
        <v>0</v>
      </c>
      <c r="X15" s="17">
        <v>36.067</v>
      </c>
      <c r="Y15" s="17">
        <v>0</v>
      </c>
      <c r="Z15" s="17">
        <v>0</v>
      </c>
      <c r="AA15" s="17">
        <v>0</v>
      </c>
      <c r="AB15" s="17">
        <v>36.067</v>
      </c>
      <c r="AC15" s="16" t="s">
        <v>6</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6">
        <v>9</v>
      </c>
      <c r="B18" s="6">
        <v>9</v>
      </c>
      <c r="C18" s="6">
        <v>9</v>
      </c>
      <c r="D18" s="6">
        <v>9</v>
      </c>
      <c r="E18" s="6">
        <v>9</v>
      </c>
      <c r="F18" s="6">
        <v>9</v>
      </c>
      <c r="G18" s="6">
        <v>9</v>
      </c>
      <c r="H18" s="6">
        <v>9</v>
      </c>
      <c r="I18" s="6">
        <v>9</v>
      </c>
      <c r="J18" s="9">
        <v>9</v>
      </c>
      <c r="K18" s="10">
        <v>180.7011</v>
      </c>
      <c r="L18" s="6">
        <v>66.66</v>
      </c>
      <c r="M18" s="6">
        <v>344.66109999999998</v>
      </c>
      <c r="N18" s="6">
        <v>102</v>
      </c>
      <c r="O18" s="6">
        <v>446.66109999999998</v>
      </c>
      <c r="P18" s="6">
        <v>4.5</v>
      </c>
      <c r="Q18" s="6">
        <v>29.648000000000003</v>
      </c>
      <c r="R18" s="6">
        <v>243</v>
      </c>
      <c r="S18" s="6">
        <v>723.80910000000006</v>
      </c>
      <c r="T18" s="6">
        <v>172.57</v>
      </c>
      <c r="U18" s="6">
        <v>64.11</v>
      </c>
      <c r="V18" s="6">
        <v>335.19771900000001</v>
      </c>
      <c r="W18" s="6">
        <v>102</v>
      </c>
      <c r="X18" s="6">
        <v>437.19771900000001</v>
      </c>
      <c r="Y18" s="6">
        <v>4.84</v>
      </c>
      <c r="Z18" s="6">
        <v>29.93</v>
      </c>
      <c r="AA18" s="6">
        <v>238.2</v>
      </c>
      <c r="AB18" s="6">
        <v>710.16771899999981</v>
      </c>
      <c r="AC18" s="9">
        <v>9</v>
      </c>
      <c r="AD18" s="8">
        <v>4</v>
      </c>
      <c r="AE18" s="8">
        <v>2</v>
      </c>
      <c r="AF18" s="6">
        <v>9</v>
      </c>
      <c r="AG18" s="6">
        <v>508790.00000000006</v>
      </c>
      <c r="AH18" s="6">
        <v>0</v>
      </c>
      <c r="AI18" s="7">
        <v>0</v>
      </c>
      <c r="AJ18" s="6">
        <v>9586</v>
      </c>
      <c r="AK18" s="6">
        <v>9586</v>
      </c>
      <c r="AL18" s="6">
        <v>0</v>
      </c>
      <c r="AM18" s="6">
        <v>126</v>
      </c>
      <c r="AN18" s="6">
        <v>126</v>
      </c>
      <c r="AO18" s="6">
        <v>18.996418132750136</v>
      </c>
      <c r="AP18" s="6">
        <v>1681.48</v>
      </c>
      <c r="AQ18" s="6">
        <v>138938.20000000001</v>
      </c>
      <c r="AR18" s="6">
        <v>0</v>
      </c>
      <c r="AS18" s="6">
        <v>239.57999999999998</v>
      </c>
      <c r="AT18" s="6">
        <v>136.38</v>
      </c>
      <c r="AU18" s="6">
        <v>103.27</v>
      </c>
      <c r="AV18" s="6">
        <v>66</v>
      </c>
      <c r="AW18" s="6">
        <v>173.57999999999998</v>
      </c>
      <c r="AX18" s="6">
        <v>0</v>
      </c>
      <c r="AY18" s="7">
        <v>0</v>
      </c>
      <c r="AZ18" s="7">
        <v>0</v>
      </c>
      <c r="BA18" s="6">
        <v>14052</v>
      </c>
      <c r="BB18" s="6">
        <v>0</v>
      </c>
      <c r="BC18" s="6">
        <v>14052</v>
      </c>
      <c r="BD18" s="6">
        <v>4021</v>
      </c>
      <c r="BE18" s="6">
        <v>6800</v>
      </c>
      <c r="BF18" s="6">
        <v>65.5</v>
      </c>
      <c r="BG18" s="6">
        <v>0</v>
      </c>
      <c r="BH18" s="6">
        <v>0</v>
      </c>
      <c r="BI18" s="6">
        <v>0</v>
      </c>
      <c r="BJ18" s="6">
        <v>0</v>
      </c>
      <c r="BK18" s="6">
        <v>0</v>
      </c>
      <c r="BL18" s="6">
        <v>1900</v>
      </c>
      <c r="BM18" s="6">
        <v>771</v>
      </c>
      <c r="BN18" s="6">
        <v>216</v>
      </c>
      <c r="BO18" s="6">
        <v>555</v>
      </c>
      <c r="BP18" s="6">
        <v>0</v>
      </c>
      <c r="BQ18" s="6">
        <v>0</v>
      </c>
      <c r="BR18" s="6">
        <v>0</v>
      </c>
      <c r="BS18" s="6">
        <v>0</v>
      </c>
      <c r="BT18" s="6">
        <v>26</v>
      </c>
      <c r="BU18" s="6">
        <v>6.5</v>
      </c>
      <c r="BV18" s="6">
        <v>19.5</v>
      </c>
      <c r="BW18" s="6">
        <v>0</v>
      </c>
      <c r="BX18" s="6">
        <v>497</v>
      </c>
      <c r="BY18" s="6">
        <v>0</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5</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4</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2</v>
      </c>
    </row>
    <row r="24" spans="1:77" x14ac:dyDescent="0.25">
      <c r="A24" s="1" t="s">
        <v>1</v>
      </c>
    </row>
    <row r="25" spans="1:77" x14ac:dyDescent="0.25">
      <c r="A25" s="1"/>
    </row>
    <row r="26" spans="1:77" x14ac:dyDescent="0.25">
      <c r="A26"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FFE1-FDEB-974E-9EF5-535531EA6C8F}">
  <dimension ref="A1:D19"/>
  <sheetViews>
    <sheetView zoomScale="156" workbookViewId="0"/>
  </sheetViews>
  <sheetFormatPr defaultColWidth="10.796875" defaultRowHeight="13.8" x14ac:dyDescent="0.3"/>
  <cols>
    <col min="1" max="1" width="10.796875" style="79"/>
    <col min="2" max="2" width="8.5" style="79" customWidth="1"/>
    <col min="3" max="3" width="71.796875" style="80" customWidth="1"/>
    <col min="4" max="4" width="14" style="79" customWidth="1"/>
    <col min="5" max="16384" width="10.796875" style="79"/>
  </cols>
  <sheetData>
    <row r="1" spans="1:4" ht="16.05" customHeight="1" x14ac:dyDescent="0.3">
      <c r="A1" s="86" t="s">
        <v>130</v>
      </c>
    </row>
    <row r="2" spans="1:4" ht="16.05" customHeight="1" x14ac:dyDescent="0.3">
      <c r="A2" s="84" t="s">
        <v>156</v>
      </c>
    </row>
    <row r="3" spans="1:4" ht="16.05" customHeight="1" x14ac:dyDescent="0.3">
      <c r="A3" s="84" t="s">
        <v>157</v>
      </c>
    </row>
    <row r="4" spans="1:4" ht="16.05" customHeight="1" x14ac:dyDescent="0.3">
      <c r="A4" s="87" t="s">
        <v>158</v>
      </c>
      <c r="B4" s="81"/>
    </row>
    <row r="5" spans="1:4" ht="16.05" customHeight="1" x14ac:dyDescent="0.3">
      <c r="A5" s="85"/>
      <c r="B5" s="81"/>
    </row>
    <row r="6" spans="1:4" s="82" customFormat="1" ht="16.05" customHeight="1" x14ac:dyDescent="0.25">
      <c r="A6" s="88" t="s">
        <v>131</v>
      </c>
      <c r="B6" s="88" t="s">
        <v>132</v>
      </c>
      <c r="C6" s="89" t="s">
        <v>133</v>
      </c>
      <c r="D6" s="88" t="s">
        <v>134</v>
      </c>
    </row>
    <row r="7" spans="1:4" s="83" customFormat="1" ht="16.05" customHeight="1" x14ac:dyDescent="0.25">
      <c r="A7" s="90" t="s">
        <v>135</v>
      </c>
      <c r="B7" s="90"/>
      <c r="C7" s="91"/>
      <c r="D7" s="92"/>
    </row>
    <row r="8" spans="1:4" s="82" customFormat="1" ht="16.05" customHeight="1" x14ac:dyDescent="0.25">
      <c r="A8" s="93" t="s">
        <v>136</v>
      </c>
      <c r="B8" s="94"/>
      <c r="C8" s="95"/>
      <c r="D8" s="96"/>
    </row>
    <row r="9" spans="1:4" s="82" customFormat="1" ht="16.05" customHeight="1" x14ac:dyDescent="0.25">
      <c r="A9" s="97">
        <v>2.1</v>
      </c>
      <c r="B9" s="97" t="s">
        <v>137</v>
      </c>
      <c r="C9" s="98" t="s">
        <v>138</v>
      </c>
      <c r="D9" s="99">
        <v>204</v>
      </c>
    </row>
    <row r="10" spans="1:4" s="82" customFormat="1" ht="16.05" customHeight="1" x14ac:dyDescent="0.25">
      <c r="A10" s="97">
        <v>6.2</v>
      </c>
      <c r="B10" s="97" t="s">
        <v>137</v>
      </c>
      <c r="C10" s="98" t="s">
        <v>139</v>
      </c>
      <c r="D10" s="99">
        <v>1</v>
      </c>
    </row>
    <row r="11" spans="1:4" s="82" customFormat="1" ht="16.05" customHeight="1" x14ac:dyDescent="0.25">
      <c r="A11" s="97" t="s">
        <v>140</v>
      </c>
      <c r="B11" s="97" t="s">
        <v>141</v>
      </c>
      <c r="C11" s="98" t="s">
        <v>142</v>
      </c>
      <c r="D11" s="99">
        <v>2</v>
      </c>
    </row>
    <row r="12" spans="1:4" s="82" customFormat="1" ht="16.05" customHeight="1" x14ac:dyDescent="0.25">
      <c r="A12" s="97" t="s">
        <v>143</v>
      </c>
      <c r="B12" s="97" t="s">
        <v>141</v>
      </c>
      <c r="C12" s="98" t="s">
        <v>144</v>
      </c>
      <c r="D12" s="99">
        <v>2</v>
      </c>
    </row>
    <row r="13" spans="1:4" s="83" customFormat="1" ht="16.05" customHeight="1" x14ac:dyDescent="0.25">
      <c r="A13" s="100" t="s">
        <v>145</v>
      </c>
      <c r="B13" s="100"/>
      <c r="C13" s="101"/>
      <c r="D13" s="102" t="s">
        <v>146</v>
      </c>
    </row>
    <row r="14" spans="1:4" s="83" customFormat="1" ht="16.05" customHeight="1" x14ac:dyDescent="0.25">
      <c r="A14" s="90" t="s">
        <v>147</v>
      </c>
      <c r="B14" s="90"/>
      <c r="C14" s="103"/>
      <c r="D14" s="104"/>
    </row>
    <row r="15" spans="1:4" s="82" customFormat="1" ht="16.05" customHeight="1" x14ac:dyDescent="0.25">
      <c r="A15" s="93" t="s">
        <v>148</v>
      </c>
      <c r="B15" s="97"/>
      <c r="C15" s="98"/>
      <c r="D15" s="99"/>
    </row>
    <row r="16" spans="1:4" s="82" customFormat="1" ht="16.05" customHeight="1" x14ac:dyDescent="0.25">
      <c r="A16" s="94">
        <v>6.1</v>
      </c>
      <c r="B16" s="97" t="s">
        <v>137</v>
      </c>
      <c r="C16" s="98" t="s">
        <v>149</v>
      </c>
      <c r="D16" s="99">
        <v>2</v>
      </c>
    </row>
    <row r="17" spans="1:4" s="82" customFormat="1" ht="16.05" customHeight="1" x14ac:dyDescent="0.25">
      <c r="A17" s="94" t="s">
        <v>150</v>
      </c>
      <c r="B17" s="97" t="s">
        <v>141</v>
      </c>
      <c r="C17" s="98" t="s">
        <v>151</v>
      </c>
      <c r="D17" s="99">
        <v>16</v>
      </c>
    </row>
    <row r="18" spans="1:4" s="82" customFormat="1" ht="16.05" customHeight="1" x14ac:dyDescent="0.25">
      <c r="A18" s="97" t="s">
        <v>152</v>
      </c>
      <c r="B18" s="97" t="s">
        <v>141</v>
      </c>
      <c r="C18" s="98" t="s">
        <v>153</v>
      </c>
      <c r="D18" s="99">
        <v>53</v>
      </c>
    </row>
    <row r="19" spans="1:4" s="82" customFormat="1" ht="16.05" customHeight="1" x14ac:dyDescent="0.25">
      <c r="A19" s="99" t="s">
        <v>154</v>
      </c>
      <c r="B19" s="99" t="s">
        <v>141</v>
      </c>
      <c r="C19" s="98" t="s">
        <v>155</v>
      </c>
      <c r="D19" s="99">
        <v>2</v>
      </c>
    </row>
  </sheetData>
  <hyperlinks>
    <hyperlink ref="A4" r:id="rId1" xr:uid="{DBD329C1-238E-3B4A-9FC3-5C0B6A85C2A3}"/>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BA9FC-7BEA-7A4E-871C-B0A5A988A6FD}">
  <dimension ref="A1:D29"/>
  <sheetViews>
    <sheetView zoomScale="138" workbookViewId="0"/>
  </sheetViews>
  <sheetFormatPr defaultColWidth="10.796875" defaultRowHeight="13.8" x14ac:dyDescent="0.3"/>
  <cols>
    <col min="1" max="1" width="10.796875" style="79"/>
    <col min="2" max="2" width="8.5" style="79" customWidth="1"/>
    <col min="3" max="3" width="71.796875" style="80" customWidth="1"/>
    <col min="4" max="4" width="14" style="134" customWidth="1"/>
    <col min="5" max="16384" width="10.796875" style="79"/>
  </cols>
  <sheetData>
    <row r="1" spans="1:4" ht="16.05" customHeight="1" x14ac:dyDescent="0.3">
      <c r="A1" s="86" t="s">
        <v>130</v>
      </c>
    </row>
    <row r="2" spans="1:4" ht="16.05" customHeight="1" x14ac:dyDescent="0.3">
      <c r="A2" s="84" t="s">
        <v>186</v>
      </c>
    </row>
    <row r="3" spans="1:4" ht="16.05" customHeight="1" x14ac:dyDescent="0.3">
      <c r="A3" s="84" t="s">
        <v>157</v>
      </c>
    </row>
    <row r="4" spans="1:4" ht="16.05" customHeight="1" x14ac:dyDescent="0.3">
      <c r="A4" s="132" t="s">
        <v>169</v>
      </c>
      <c r="B4" s="81"/>
    </row>
    <row r="5" spans="1:4" ht="16.05" customHeight="1" x14ac:dyDescent="0.3">
      <c r="A5" s="85"/>
      <c r="B5" s="81"/>
    </row>
    <row r="6" spans="1:4" s="82" customFormat="1" ht="16.05" customHeight="1" x14ac:dyDescent="0.25">
      <c r="A6" s="88" t="s">
        <v>131</v>
      </c>
      <c r="B6" s="88" t="s">
        <v>132</v>
      </c>
      <c r="C6" s="89" t="s">
        <v>133</v>
      </c>
      <c r="D6" s="135" t="s">
        <v>134</v>
      </c>
    </row>
    <row r="7" spans="1:4" s="83" customFormat="1" ht="16.05" customHeight="1" x14ac:dyDescent="0.25">
      <c r="A7" s="90" t="s">
        <v>135</v>
      </c>
      <c r="B7" s="90"/>
      <c r="C7" s="91"/>
      <c r="D7" s="136"/>
    </row>
    <row r="8" spans="1:4" s="82" customFormat="1" ht="16.05" customHeight="1" x14ac:dyDescent="0.25">
      <c r="A8" s="93" t="s">
        <v>170</v>
      </c>
      <c r="B8" s="94"/>
      <c r="C8" s="95"/>
      <c r="D8" s="137"/>
    </row>
    <row r="9" spans="1:4" s="82" customFormat="1" ht="16.05" customHeight="1" x14ac:dyDescent="0.25">
      <c r="A9" s="97">
        <v>2.1</v>
      </c>
      <c r="B9" s="97" t="s">
        <v>137</v>
      </c>
      <c r="C9" s="98" t="s">
        <v>138</v>
      </c>
      <c r="D9" s="138">
        <v>30.6</v>
      </c>
    </row>
    <row r="10" spans="1:4" s="82" customFormat="1" ht="16.05" customHeight="1" x14ac:dyDescent="0.25">
      <c r="A10" s="97">
        <v>3.1</v>
      </c>
      <c r="B10" s="97" t="s">
        <v>137</v>
      </c>
      <c r="C10" s="98" t="s">
        <v>173</v>
      </c>
      <c r="D10" s="138">
        <v>52103</v>
      </c>
    </row>
    <row r="11" spans="1:4" s="82" customFormat="1" ht="16.05" customHeight="1" x14ac:dyDescent="0.25">
      <c r="A11" s="97">
        <v>5.0999999999999996</v>
      </c>
      <c r="B11" s="97" t="s">
        <v>137</v>
      </c>
      <c r="C11" s="98" t="s">
        <v>174</v>
      </c>
      <c r="D11" s="138">
        <v>37426.199999999997</v>
      </c>
    </row>
    <row r="12" spans="1:4" s="82" customFormat="1" ht="16.05" customHeight="1" x14ac:dyDescent="0.25">
      <c r="A12" s="97" t="s">
        <v>171</v>
      </c>
      <c r="B12" s="97" t="s">
        <v>141</v>
      </c>
      <c r="C12" s="98" t="s">
        <v>175</v>
      </c>
      <c r="D12" s="138">
        <v>153</v>
      </c>
    </row>
    <row r="13" spans="1:4" s="82" customFormat="1" ht="16.05" customHeight="1" x14ac:dyDescent="0.25">
      <c r="A13" s="97" t="s">
        <v>150</v>
      </c>
      <c r="B13" s="97" t="s">
        <v>141</v>
      </c>
      <c r="C13" s="98" t="s">
        <v>151</v>
      </c>
      <c r="D13" s="138">
        <v>189.6</v>
      </c>
    </row>
    <row r="14" spans="1:4" s="82" customFormat="1" ht="16.05" customHeight="1" x14ac:dyDescent="0.25">
      <c r="A14" s="97" t="s">
        <v>172</v>
      </c>
      <c r="B14" s="97" t="s">
        <v>141</v>
      </c>
      <c r="C14" s="98" t="s">
        <v>176</v>
      </c>
      <c r="D14" s="138">
        <v>0.65600000000000003</v>
      </c>
    </row>
    <row r="15" spans="1:4" s="82" customFormat="1" ht="16.05" customHeight="1" x14ac:dyDescent="0.25">
      <c r="A15" s="97" t="s">
        <v>140</v>
      </c>
      <c r="B15" s="97" t="s">
        <v>141</v>
      </c>
      <c r="C15" s="98" t="s">
        <v>142</v>
      </c>
      <c r="D15" s="138">
        <v>4</v>
      </c>
    </row>
    <row r="16" spans="1:4" s="83" customFormat="1" ht="16.05" customHeight="1" x14ac:dyDescent="0.25">
      <c r="A16" s="100" t="s">
        <v>145</v>
      </c>
      <c r="B16" s="100"/>
      <c r="C16" s="101"/>
      <c r="D16" s="139" t="s">
        <v>146</v>
      </c>
    </row>
    <row r="17" spans="1:4" s="83" customFormat="1" ht="16.05" customHeight="1" x14ac:dyDescent="0.25">
      <c r="A17" s="90" t="s">
        <v>147</v>
      </c>
      <c r="B17" s="90"/>
      <c r="C17" s="103"/>
      <c r="D17" s="140"/>
    </row>
    <row r="18" spans="1:4" s="82" customFormat="1" ht="16.05" customHeight="1" x14ac:dyDescent="0.25">
      <c r="A18" s="93" t="s">
        <v>177</v>
      </c>
      <c r="B18" s="97"/>
      <c r="C18" s="98"/>
      <c r="D18" s="138"/>
    </row>
    <row r="19" spans="1:4" s="82" customFormat="1" ht="16.05" customHeight="1" x14ac:dyDescent="0.25">
      <c r="A19" s="94" t="s">
        <v>171</v>
      </c>
      <c r="B19" s="97" t="s">
        <v>141</v>
      </c>
      <c r="C19" s="98" t="s">
        <v>175</v>
      </c>
      <c r="D19" s="138">
        <v>71</v>
      </c>
    </row>
    <row r="20" spans="1:4" s="82" customFormat="1" ht="16.05" customHeight="1" x14ac:dyDescent="0.25">
      <c r="A20" s="94" t="s">
        <v>178</v>
      </c>
      <c r="B20" s="97" t="s">
        <v>141</v>
      </c>
      <c r="C20" s="98" t="s">
        <v>183</v>
      </c>
      <c r="D20" s="138">
        <v>13</v>
      </c>
    </row>
    <row r="21" spans="1:4" s="82" customFormat="1" ht="16.05" customHeight="1" x14ac:dyDescent="0.25">
      <c r="A21" s="94" t="s">
        <v>150</v>
      </c>
      <c r="B21" s="97" t="s">
        <v>141</v>
      </c>
      <c r="C21" s="98" t="s">
        <v>151</v>
      </c>
      <c r="D21" s="138">
        <v>116</v>
      </c>
    </row>
    <row r="22" spans="1:4" s="82" customFormat="1" ht="16.05" customHeight="1" x14ac:dyDescent="0.25">
      <c r="A22" s="94" t="s">
        <v>179</v>
      </c>
      <c r="B22" s="97" t="s">
        <v>141</v>
      </c>
      <c r="C22" s="98" t="s">
        <v>184</v>
      </c>
      <c r="D22" s="138">
        <v>1</v>
      </c>
    </row>
    <row r="23" spans="1:4" s="82" customFormat="1" ht="16.05" customHeight="1" x14ac:dyDescent="0.25">
      <c r="A23" s="94" t="s">
        <v>152</v>
      </c>
      <c r="B23" s="97" t="s">
        <v>141</v>
      </c>
      <c r="C23" s="98" t="s">
        <v>153</v>
      </c>
      <c r="D23" s="138">
        <v>386</v>
      </c>
    </row>
    <row r="24" spans="1:4" s="82" customFormat="1" ht="16.05" customHeight="1" x14ac:dyDescent="0.25">
      <c r="A24" s="94" t="s">
        <v>154</v>
      </c>
      <c r="B24" s="97" t="s">
        <v>141</v>
      </c>
      <c r="C24" s="98" t="s">
        <v>155</v>
      </c>
      <c r="D24" s="138">
        <v>31</v>
      </c>
    </row>
    <row r="25" spans="1:4" s="82" customFormat="1" ht="16.05" customHeight="1" x14ac:dyDescent="0.25">
      <c r="A25" s="93" t="s">
        <v>180</v>
      </c>
      <c r="B25" s="97"/>
      <c r="C25" s="98"/>
      <c r="D25" s="138"/>
    </row>
    <row r="26" spans="1:4" s="82" customFormat="1" ht="16.05" customHeight="1" x14ac:dyDescent="0.25">
      <c r="A26" s="94" t="s">
        <v>171</v>
      </c>
      <c r="B26" s="97" t="s">
        <v>141</v>
      </c>
      <c r="C26" s="98" t="s">
        <v>175</v>
      </c>
      <c r="D26" s="138">
        <v>1340</v>
      </c>
    </row>
    <row r="27" spans="1:4" s="82" customFormat="1" ht="16.05" customHeight="1" x14ac:dyDescent="0.25">
      <c r="A27" s="94" t="s">
        <v>152</v>
      </c>
      <c r="B27" s="97" t="s">
        <v>141</v>
      </c>
      <c r="C27" s="98" t="s">
        <v>153</v>
      </c>
      <c r="D27" s="138">
        <v>820</v>
      </c>
    </row>
    <row r="28" spans="1:4" s="82" customFormat="1" ht="16.05" customHeight="1" x14ac:dyDescent="0.25">
      <c r="A28" s="93" t="s">
        <v>181</v>
      </c>
      <c r="B28" s="141"/>
      <c r="C28" s="142"/>
      <c r="D28" s="143"/>
    </row>
    <row r="29" spans="1:4" s="82" customFormat="1" ht="16.05" customHeight="1" x14ac:dyDescent="0.25">
      <c r="A29" s="94" t="s">
        <v>182</v>
      </c>
      <c r="B29" s="97" t="s">
        <v>141</v>
      </c>
      <c r="C29" s="98" t="s">
        <v>185</v>
      </c>
      <c r="D29" s="138">
        <v>5</v>
      </c>
    </row>
  </sheetData>
  <hyperlinks>
    <hyperlink ref="A4" r:id="rId1" xr:uid="{DE7EA692-66DB-5140-91E5-B2D49660FDC0}"/>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9B74-69AC-714C-B4F6-B8C5C6F25742}">
  <dimension ref="A1:G42"/>
  <sheetViews>
    <sheetView tabSelected="1" zoomScale="131" workbookViewId="0"/>
  </sheetViews>
  <sheetFormatPr defaultColWidth="10.796875" defaultRowHeight="13.8" x14ac:dyDescent="0.3"/>
  <cols>
    <col min="1" max="1" width="12.5" style="79" customWidth="1"/>
    <col min="2" max="2" width="8.5" style="79" customWidth="1"/>
    <col min="3" max="3" width="71.796875" style="80" customWidth="1"/>
    <col min="4" max="4" width="14" style="79" customWidth="1"/>
    <col min="5" max="16384" width="10.796875" style="79"/>
  </cols>
  <sheetData>
    <row r="1" spans="1:7" ht="16.05" customHeight="1" x14ac:dyDescent="0.3">
      <c r="A1" s="86" t="s">
        <v>130</v>
      </c>
    </row>
    <row r="2" spans="1:7" ht="16.05" customHeight="1" x14ac:dyDescent="0.3">
      <c r="A2" s="84"/>
    </row>
    <row r="3" spans="1:7" ht="15.6" x14ac:dyDescent="0.3">
      <c r="A3" s="133">
        <v>2019</v>
      </c>
    </row>
    <row r="4" spans="1:7" x14ac:dyDescent="0.3">
      <c r="A4" s="105" t="s">
        <v>159</v>
      </c>
      <c r="B4" s="106" t="s">
        <v>132</v>
      </c>
      <c r="C4" s="106" t="s">
        <v>160</v>
      </c>
      <c r="D4" s="106" t="s">
        <v>161</v>
      </c>
      <c r="E4" s="106" t="s">
        <v>162</v>
      </c>
      <c r="F4" s="106" t="s">
        <v>163</v>
      </c>
      <c r="G4" s="107" t="s">
        <v>164</v>
      </c>
    </row>
    <row r="5" spans="1:7" x14ac:dyDescent="0.3">
      <c r="A5" s="108" t="s">
        <v>165</v>
      </c>
      <c r="B5" s="113"/>
      <c r="C5" s="114"/>
      <c r="D5" s="115"/>
      <c r="E5" s="116"/>
      <c r="F5" s="116"/>
      <c r="G5" s="109"/>
    </row>
    <row r="6" spans="1:7" x14ac:dyDescent="0.3">
      <c r="A6" s="125">
        <v>2.1</v>
      </c>
      <c r="B6" s="117" t="s">
        <v>137</v>
      </c>
      <c r="C6" s="118" t="s">
        <v>138</v>
      </c>
      <c r="D6" s="119">
        <v>204</v>
      </c>
      <c r="E6" s="116">
        <v>0</v>
      </c>
      <c r="F6" s="116">
        <v>0</v>
      </c>
      <c r="G6" s="109">
        <f t="shared" ref="G6:G16" si="0">SUM(D6:F6)</f>
        <v>204</v>
      </c>
    </row>
    <row r="7" spans="1:7" x14ac:dyDescent="0.3">
      <c r="A7" s="126" t="s">
        <v>150</v>
      </c>
      <c r="B7" s="117" t="s">
        <v>141</v>
      </c>
      <c r="C7" s="118" t="s">
        <v>151</v>
      </c>
      <c r="D7" s="116">
        <v>0</v>
      </c>
      <c r="E7" s="116">
        <v>0</v>
      </c>
      <c r="F7" s="119">
        <v>16</v>
      </c>
      <c r="G7" s="109">
        <f t="shared" si="0"/>
        <v>16</v>
      </c>
    </row>
    <row r="8" spans="1:7" x14ac:dyDescent="0.3">
      <c r="A8" s="108" t="s">
        <v>168</v>
      </c>
      <c r="B8" s="113"/>
      <c r="C8" s="114"/>
      <c r="D8" s="120"/>
      <c r="E8" s="116"/>
      <c r="F8" s="116"/>
      <c r="G8" s="109"/>
    </row>
    <row r="9" spans="1:7" x14ac:dyDescent="0.3">
      <c r="A9" s="125" t="s">
        <v>140</v>
      </c>
      <c r="B9" s="117" t="s">
        <v>141</v>
      </c>
      <c r="C9" s="118" t="s">
        <v>142</v>
      </c>
      <c r="D9" s="119">
        <v>2</v>
      </c>
      <c r="E9" s="116">
        <v>0</v>
      </c>
      <c r="F9" s="116">
        <v>0</v>
      </c>
      <c r="G9" s="109">
        <f t="shared" si="0"/>
        <v>2</v>
      </c>
    </row>
    <row r="10" spans="1:7" x14ac:dyDescent="0.3">
      <c r="A10" s="108" t="s">
        <v>166</v>
      </c>
      <c r="B10" s="113"/>
      <c r="C10" s="114"/>
      <c r="D10" s="115"/>
      <c r="E10" s="121"/>
      <c r="F10" s="121"/>
      <c r="G10" s="109"/>
    </row>
    <row r="11" spans="1:7" ht="15" customHeight="1" x14ac:dyDescent="0.3">
      <c r="A11" s="126">
        <v>6.1</v>
      </c>
      <c r="B11" s="117" t="s">
        <v>137</v>
      </c>
      <c r="C11" s="118" t="s">
        <v>149</v>
      </c>
      <c r="D11" s="116">
        <v>0</v>
      </c>
      <c r="E11" s="116">
        <v>0</v>
      </c>
      <c r="F11" s="119">
        <v>2</v>
      </c>
      <c r="G11" s="109">
        <f t="shared" si="0"/>
        <v>2</v>
      </c>
    </row>
    <row r="12" spans="1:7" ht="15" customHeight="1" x14ac:dyDescent="0.3">
      <c r="A12" s="125">
        <v>6.2</v>
      </c>
      <c r="B12" s="117" t="s">
        <v>137</v>
      </c>
      <c r="C12" s="118" t="s">
        <v>139</v>
      </c>
      <c r="D12" s="119">
        <v>1</v>
      </c>
      <c r="E12" s="116">
        <v>0</v>
      </c>
      <c r="F12" s="116">
        <v>0</v>
      </c>
      <c r="G12" s="109">
        <f t="shared" si="0"/>
        <v>1</v>
      </c>
    </row>
    <row r="13" spans="1:7" ht="15" customHeight="1" x14ac:dyDescent="0.3">
      <c r="A13" s="125" t="s">
        <v>152</v>
      </c>
      <c r="B13" s="117" t="s">
        <v>141</v>
      </c>
      <c r="C13" s="118" t="s">
        <v>153</v>
      </c>
      <c r="D13" s="116">
        <v>0</v>
      </c>
      <c r="E13" s="116">
        <v>0</v>
      </c>
      <c r="F13" s="119">
        <v>53</v>
      </c>
      <c r="G13" s="109">
        <f t="shared" si="0"/>
        <v>53</v>
      </c>
    </row>
    <row r="14" spans="1:7" ht="15" customHeight="1" x14ac:dyDescent="0.3">
      <c r="A14" s="127" t="s">
        <v>154</v>
      </c>
      <c r="B14" s="119" t="s">
        <v>141</v>
      </c>
      <c r="C14" s="118" t="s">
        <v>155</v>
      </c>
      <c r="D14" s="116">
        <v>0</v>
      </c>
      <c r="E14" s="116">
        <v>0</v>
      </c>
      <c r="F14" s="119">
        <v>2</v>
      </c>
      <c r="G14" s="109">
        <f t="shared" si="0"/>
        <v>2</v>
      </c>
    </row>
    <row r="15" spans="1:7" ht="15" customHeight="1" x14ac:dyDescent="0.3">
      <c r="A15" s="110" t="s">
        <v>167</v>
      </c>
      <c r="B15" s="113"/>
      <c r="C15" s="114"/>
      <c r="D15" s="120"/>
      <c r="E15" s="123"/>
      <c r="F15" s="123"/>
      <c r="G15" s="109"/>
    </row>
    <row r="16" spans="1:7" ht="15" customHeight="1" x14ac:dyDescent="0.3">
      <c r="A16" s="128" t="s">
        <v>143</v>
      </c>
      <c r="B16" s="129" t="s">
        <v>141</v>
      </c>
      <c r="C16" s="130" t="s">
        <v>144</v>
      </c>
      <c r="D16" s="131">
        <v>2</v>
      </c>
      <c r="E16" s="111">
        <v>0</v>
      </c>
      <c r="F16" s="111">
        <v>0</v>
      </c>
      <c r="G16" s="112">
        <f t="shared" si="0"/>
        <v>2</v>
      </c>
    </row>
    <row r="17" spans="1:7" x14ac:dyDescent="0.3">
      <c r="A17" s="122"/>
      <c r="B17" s="122"/>
      <c r="C17" s="124"/>
      <c r="D17" s="122"/>
      <c r="E17" s="122"/>
      <c r="F17" s="122"/>
      <c r="G17" s="122"/>
    </row>
    <row r="18" spans="1:7" ht="15.6" x14ac:dyDescent="0.3">
      <c r="A18" s="133">
        <v>2020</v>
      </c>
    </row>
    <row r="19" spans="1:7" x14ac:dyDescent="0.3">
      <c r="A19" s="105" t="s">
        <v>159</v>
      </c>
      <c r="B19" s="106" t="s">
        <v>132</v>
      </c>
      <c r="C19" s="106" t="s">
        <v>160</v>
      </c>
      <c r="D19" s="106" t="s">
        <v>161</v>
      </c>
      <c r="E19" s="106" t="s">
        <v>162</v>
      </c>
      <c r="F19" s="106" t="s">
        <v>163</v>
      </c>
      <c r="G19" s="107" t="s">
        <v>164</v>
      </c>
    </row>
    <row r="20" spans="1:7" x14ac:dyDescent="0.3">
      <c r="A20" s="108" t="s">
        <v>187</v>
      </c>
      <c r="B20" s="113"/>
      <c r="C20" s="114"/>
      <c r="D20" s="144"/>
      <c r="E20" s="145"/>
      <c r="F20" s="145"/>
      <c r="G20" s="109"/>
    </row>
    <row r="21" spans="1:7" x14ac:dyDescent="0.3">
      <c r="A21" s="125" t="s">
        <v>171</v>
      </c>
      <c r="B21" s="117" t="s">
        <v>141</v>
      </c>
      <c r="C21" s="118" t="s">
        <v>175</v>
      </c>
      <c r="D21" s="138">
        <v>153</v>
      </c>
      <c r="E21" s="145">
        <v>0</v>
      </c>
      <c r="F21" s="145">
        <f>71+ 1340</f>
        <v>1411</v>
      </c>
      <c r="G21" s="109">
        <f t="shared" ref="G21:G36" si="1">SUM(D21:F21)</f>
        <v>1564</v>
      </c>
    </row>
    <row r="22" spans="1:7" x14ac:dyDescent="0.3">
      <c r="A22" s="126" t="s">
        <v>178</v>
      </c>
      <c r="B22" s="117" t="s">
        <v>141</v>
      </c>
      <c r="C22" s="118" t="s">
        <v>183</v>
      </c>
      <c r="D22" s="145">
        <v>0</v>
      </c>
      <c r="E22" s="145">
        <v>0</v>
      </c>
      <c r="F22" s="138">
        <v>13</v>
      </c>
      <c r="G22" s="109">
        <f t="shared" si="1"/>
        <v>13</v>
      </c>
    </row>
    <row r="23" spans="1:7" x14ac:dyDescent="0.3">
      <c r="A23" s="108" t="s">
        <v>165</v>
      </c>
      <c r="B23" s="113"/>
      <c r="C23" s="114"/>
      <c r="D23" s="144"/>
      <c r="E23" s="145"/>
      <c r="F23" s="145"/>
      <c r="G23" s="109"/>
    </row>
    <row r="24" spans="1:7" x14ac:dyDescent="0.3">
      <c r="A24" s="125">
        <v>2.1</v>
      </c>
      <c r="B24" s="117" t="s">
        <v>137</v>
      </c>
      <c r="C24" s="118" t="s">
        <v>138</v>
      </c>
      <c r="D24" s="138">
        <v>30.6</v>
      </c>
      <c r="E24" s="145">
        <v>0</v>
      </c>
      <c r="F24" s="145">
        <v>0</v>
      </c>
      <c r="G24" s="109">
        <f t="shared" si="1"/>
        <v>30.6</v>
      </c>
    </row>
    <row r="25" spans="1:7" x14ac:dyDescent="0.3">
      <c r="A25" s="126" t="s">
        <v>150</v>
      </c>
      <c r="B25" s="117" t="s">
        <v>141</v>
      </c>
      <c r="C25" s="118" t="s">
        <v>151</v>
      </c>
      <c r="D25" s="145">
        <v>189.6</v>
      </c>
      <c r="E25" s="145">
        <v>0</v>
      </c>
      <c r="F25" s="138">
        <v>116</v>
      </c>
      <c r="G25" s="109">
        <f t="shared" si="1"/>
        <v>305.60000000000002</v>
      </c>
    </row>
    <row r="26" spans="1:7" x14ac:dyDescent="0.3">
      <c r="A26" s="126" t="s">
        <v>179</v>
      </c>
      <c r="B26" s="117" t="s">
        <v>141</v>
      </c>
      <c r="C26" s="118" t="s">
        <v>184</v>
      </c>
      <c r="D26" s="145">
        <v>0</v>
      </c>
      <c r="E26" s="145">
        <v>0</v>
      </c>
      <c r="F26" s="138">
        <v>1</v>
      </c>
      <c r="G26" s="109">
        <f t="shared" si="1"/>
        <v>1</v>
      </c>
    </row>
    <row r="27" spans="1:7" x14ac:dyDescent="0.3">
      <c r="A27" s="108" t="s">
        <v>188</v>
      </c>
      <c r="B27" s="117"/>
      <c r="C27" s="118"/>
      <c r="D27" s="145"/>
      <c r="E27" s="145"/>
      <c r="F27" s="138"/>
      <c r="G27" s="109"/>
    </row>
    <row r="28" spans="1:7" x14ac:dyDescent="0.3">
      <c r="A28" s="126">
        <v>3.1</v>
      </c>
      <c r="B28" s="117" t="s">
        <v>137</v>
      </c>
      <c r="C28" s="118" t="s">
        <v>173</v>
      </c>
      <c r="D28" s="145">
        <v>52103</v>
      </c>
      <c r="E28" s="145">
        <v>0</v>
      </c>
      <c r="F28" s="138">
        <v>0</v>
      </c>
      <c r="G28" s="109">
        <f t="shared" si="1"/>
        <v>52103</v>
      </c>
    </row>
    <row r="29" spans="1:7" x14ac:dyDescent="0.3">
      <c r="A29" s="126" t="s">
        <v>172</v>
      </c>
      <c r="B29" s="117" t="s">
        <v>141</v>
      </c>
      <c r="C29" s="118" t="s">
        <v>176</v>
      </c>
      <c r="D29" s="145">
        <v>0.65600000000000003</v>
      </c>
      <c r="E29" s="145">
        <v>0</v>
      </c>
      <c r="F29" s="138">
        <v>0</v>
      </c>
      <c r="G29" s="109">
        <f t="shared" si="1"/>
        <v>0.65600000000000003</v>
      </c>
    </row>
    <row r="30" spans="1:7" x14ac:dyDescent="0.3">
      <c r="A30" s="126" t="s">
        <v>182</v>
      </c>
      <c r="B30" s="117" t="s">
        <v>141</v>
      </c>
      <c r="C30" s="118" t="s">
        <v>185</v>
      </c>
      <c r="D30" s="145">
        <v>0</v>
      </c>
      <c r="E30" s="145">
        <v>0</v>
      </c>
      <c r="F30" s="138">
        <v>5</v>
      </c>
      <c r="G30" s="109">
        <f t="shared" si="1"/>
        <v>5</v>
      </c>
    </row>
    <row r="31" spans="1:7" x14ac:dyDescent="0.3">
      <c r="A31" s="108" t="s">
        <v>168</v>
      </c>
      <c r="B31" s="113"/>
      <c r="C31" s="114"/>
      <c r="D31" s="146"/>
      <c r="E31" s="145"/>
      <c r="F31" s="145"/>
      <c r="G31" s="109"/>
    </row>
    <row r="32" spans="1:7" x14ac:dyDescent="0.3">
      <c r="A32" s="125">
        <v>5.0999999999999996</v>
      </c>
      <c r="B32" s="117" t="s">
        <v>137</v>
      </c>
      <c r="C32" s="118" t="s">
        <v>174</v>
      </c>
      <c r="D32" s="138">
        <v>37426.199999999997</v>
      </c>
      <c r="E32" s="145">
        <v>0</v>
      </c>
      <c r="F32" s="145">
        <v>0</v>
      </c>
      <c r="G32" s="109">
        <f t="shared" si="1"/>
        <v>37426.199999999997</v>
      </c>
    </row>
    <row r="33" spans="1:7" x14ac:dyDescent="0.3">
      <c r="A33" s="125" t="s">
        <v>140</v>
      </c>
      <c r="B33" s="117" t="s">
        <v>141</v>
      </c>
      <c r="C33" s="118" t="s">
        <v>142</v>
      </c>
      <c r="D33" s="138">
        <v>4</v>
      </c>
      <c r="E33" s="145">
        <v>0</v>
      </c>
      <c r="F33" s="145">
        <v>0</v>
      </c>
      <c r="G33" s="109">
        <f t="shared" si="1"/>
        <v>4</v>
      </c>
    </row>
    <row r="34" spans="1:7" x14ac:dyDescent="0.3">
      <c r="A34" s="108" t="s">
        <v>166</v>
      </c>
      <c r="B34" s="113"/>
      <c r="C34" s="114"/>
      <c r="D34" s="144"/>
      <c r="E34" s="145"/>
      <c r="F34" s="144"/>
      <c r="G34" s="109"/>
    </row>
    <row r="35" spans="1:7" ht="27.6" x14ac:dyDescent="0.3">
      <c r="A35" s="125" t="s">
        <v>152</v>
      </c>
      <c r="B35" s="117" t="s">
        <v>141</v>
      </c>
      <c r="C35" s="118" t="s">
        <v>153</v>
      </c>
      <c r="D35" s="138">
        <v>0</v>
      </c>
      <c r="E35" s="145">
        <v>0</v>
      </c>
      <c r="F35" s="145">
        <f>386+820</f>
        <v>1206</v>
      </c>
      <c r="G35" s="109">
        <f t="shared" si="1"/>
        <v>1206</v>
      </c>
    </row>
    <row r="36" spans="1:7" ht="27.6" x14ac:dyDescent="0.3">
      <c r="A36" s="128" t="s">
        <v>154</v>
      </c>
      <c r="B36" s="129" t="s">
        <v>141</v>
      </c>
      <c r="C36" s="130" t="s">
        <v>155</v>
      </c>
      <c r="D36" s="148">
        <v>0</v>
      </c>
      <c r="E36" s="148">
        <v>0</v>
      </c>
      <c r="F36" s="147">
        <v>31</v>
      </c>
      <c r="G36" s="112">
        <f t="shared" si="1"/>
        <v>31</v>
      </c>
    </row>
    <row r="37" spans="1:7" x14ac:dyDescent="0.3">
      <c r="D37" s="134"/>
      <c r="E37" s="134"/>
      <c r="F37" s="134"/>
      <c r="G37" s="134"/>
    </row>
    <row r="38" spans="1:7" x14ac:dyDescent="0.3">
      <c r="D38" s="134"/>
      <c r="E38" s="134"/>
      <c r="F38" s="134"/>
      <c r="G38" s="134"/>
    </row>
    <row r="39" spans="1:7" x14ac:dyDescent="0.3">
      <c r="D39" s="134"/>
      <c r="E39" s="134"/>
      <c r="F39" s="134"/>
      <c r="G39" s="134"/>
    </row>
    <row r="40" spans="1:7" x14ac:dyDescent="0.3">
      <c r="D40" s="134"/>
      <c r="E40" s="134"/>
      <c r="F40" s="134"/>
      <c r="G40" s="134"/>
    </row>
    <row r="41" spans="1:7" x14ac:dyDescent="0.3">
      <c r="D41" s="134"/>
      <c r="E41" s="134"/>
      <c r="F41" s="134"/>
      <c r="G41" s="134"/>
    </row>
    <row r="42" spans="1:7" x14ac:dyDescent="0.3">
      <c r="D42" s="134"/>
      <c r="E42" s="134"/>
      <c r="F42" s="134"/>
      <c r="G42" s="1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0C78E-5BA0-4999-8C95-C2F8FD3CBDD7}">
  <ds:schemaRefs>
    <ds:schemaRef ds:uri="http://purl.org/dc/dcmitype/"/>
    <ds:schemaRef ds:uri="a4fb19f8-e303-47ed-b2f8-d8a5044c492f"/>
    <ds:schemaRef ds:uri="http://schemas.microsoft.com/office/2006/metadata/properties"/>
    <ds:schemaRef ds:uri="600e8ff9-9ee0-49b5-be24-8a4cae0e22ab"/>
    <ds:schemaRef ds:uri="c1fdd505-2570-46c2-bd04-3e0f2d874cf5"/>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82BD218-9785-4002-A70B-D499469FE83C}">
  <ds:schemaRefs>
    <ds:schemaRef ds:uri="http://schemas.microsoft.com/sharepoint/v3/contenttype/forms"/>
  </ds:schemaRefs>
</ds:datastoreItem>
</file>

<file path=customXml/itemProps3.xml><?xml version="1.0" encoding="utf-8"?>
<ds:datastoreItem xmlns:ds="http://schemas.openxmlformats.org/officeDocument/2006/customXml" ds:itemID="{97A2977D-C9CF-42E9-91FA-2F8B73219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Bhutan</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2019-04-10T04:29:29Z</dcterms:created>
  <dcterms:modified xsi:type="dcterms:W3CDTF">2021-05-27T16:00:39Z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