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64a7afee12458a/Documents/New folder (3)/"/>
    </mc:Choice>
  </mc:AlternateContent>
  <xr:revisionPtr revIDLastSave="0" documentId="8_{1F59C284-C46C-4A0F-B296-79961E46B696}" xr6:coauthVersionLast="46" xr6:coauthVersionMax="46" xr10:uidLastSave="{00000000-0000-0000-0000-000000000000}"/>
  <bookViews>
    <workbookView xWindow="3510" yWindow="3510" windowWidth="18840" windowHeight="9810" xr2:uid="{527F16A0-E8B9-414C-A7E3-4583AE04E2B0}"/>
  </bookViews>
  <sheets>
    <sheet name="DMC Summary Ta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9" i="1" l="1"/>
  <c r="C311" i="1"/>
  <c r="C304" i="1"/>
  <c r="C289" i="1"/>
  <c r="C282" i="1"/>
  <c r="C274" i="1"/>
  <c r="C264" i="1"/>
  <c r="C255" i="1"/>
  <c r="C247" i="1"/>
  <c r="C238" i="1"/>
  <c r="C230" i="1"/>
  <c r="C221" i="1"/>
  <c r="C213" i="1"/>
  <c r="C206" i="1"/>
  <c r="C186" i="1"/>
  <c r="C179" i="1"/>
  <c r="C169" i="1"/>
  <c r="C159" i="1"/>
  <c r="C144" i="1"/>
  <c r="C130" i="1"/>
  <c r="C123" i="1"/>
  <c r="C116" i="1"/>
  <c r="C108" i="1"/>
  <c r="C98" i="1"/>
  <c r="C88" i="1"/>
  <c r="C80" i="1"/>
  <c r="C71" i="1"/>
  <c r="C57" i="1"/>
  <c r="C47" i="1"/>
  <c r="C39" i="1"/>
  <c r="C29" i="1"/>
  <c r="C21" i="1"/>
  <c r="C13" i="1"/>
  <c r="C4" i="1"/>
</calcChain>
</file>

<file path=xl/sharedStrings.xml><?xml version="1.0" encoding="utf-8"?>
<sst xmlns="http://schemas.openxmlformats.org/spreadsheetml/2006/main" count="370" uniqueCount="105">
  <si>
    <t>Afghanistan: Projects Cofinanced, 1 January 2016–31 December 2020</t>
  </si>
  <si>
    <t>Cofinancing</t>
  </si>
  <si>
    <t>No. of Projects</t>
  </si>
  <si>
    <r>
      <t xml:space="preserve">Amount </t>
    </r>
    <r>
      <rPr>
        <sz val="11"/>
        <color rgb="FF000000"/>
        <rFont val="Arial"/>
        <family val="2"/>
      </rPr>
      <t>($ million)</t>
    </r>
  </si>
  <si>
    <t xml:space="preserve">  Sovereign </t>
  </si>
  <si>
    <t xml:space="preserve">      Loans</t>
  </si>
  <si>
    <r>
      <t> </t>
    </r>
    <r>
      <rPr>
        <sz val="11"/>
        <color rgb="FF000000"/>
        <rFont val="Arial"/>
        <family val="2"/>
      </rPr>
      <t xml:space="preserve">  Grants</t>
    </r>
  </si>
  <si>
    <t xml:space="preserve">      Technical Assistance </t>
  </si>
  <si>
    <t xml:space="preserve">   Non-sovereign </t>
  </si>
  <si>
    <t>ok</t>
  </si>
  <si>
    <t>Armenia: Projects Cofinanced, 1 January 2016–31 December 2020</t>
  </si>
  <si>
    <t xml:space="preserve">   Sovereign </t>
  </si>
  <si>
    <r>
      <t> </t>
    </r>
    <r>
      <rPr>
        <sz val="11"/>
        <color rgb="FF000000"/>
        <rFont val="Arial"/>
        <family val="2"/>
      </rPr>
      <t xml:space="preserve">   Loans</t>
    </r>
  </si>
  <si>
    <t xml:space="preserve">  Non-sovereign </t>
  </si>
  <si>
    <t>Azerbaijan: Projects Cofinanced, 1 January 2016–31 December 2020</t>
  </si>
  <si>
    <t>Bangladesh: Projects Cofinanced, 1 January 2016–31 December 2020</t>
  </si>
  <si>
    <r>
      <t xml:space="preserve">   Sovereign</t>
    </r>
    <r>
      <rPr>
        <vertAlign val="superscript"/>
        <sz val="11"/>
        <color rgb="FF000000"/>
        <rFont val="Arial"/>
        <family val="2"/>
      </rPr>
      <t>a</t>
    </r>
  </si>
  <si>
    <r>
      <t> </t>
    </r>
    <r>
      <rPr>
        <sz val="11"/>
        <color rgb="FF000000"/>
        <rFont val="Arial"/>
        <family val="2"/>
      </rPr>
      <t xml:space="preserve">   Grants</t>
    </r>
  </si>
  <si>
    <t xml:space="preserve">    Technical Assistance </t>
  </si>
  <si>
    <r>
      <t xml:space="preserve">a </t>
    </r>
    <r>
      <rPr>
        <sz val="10"/>
        <color rgb="FF000000"/>
        <rFont val="Arial"/>
        <family val="2"/>
      </rPr>
      <t>A project with more than one source of cofinancing is counted once.</t>
    </r>
  </si>
  <si>
    <t>Bhutan: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</si>
  <si>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Loan</t>
    </r>
    <r>
      <rPr>
        <sz val="11"/>
        <color rgb="FF000000"/>
        <rFont val="Ideal Sans Book"/>
      </rPr>
      <t>s</t>
    </r>
  </si>
  <si>
    <t>Cambodia: Projects Cofinanced, 1 January 2016–31 December 2020</t>
  </si>
  <si>
    <t xml:space="preserve">    Technical Assistance</t>
  </si>
  <si>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project with more than one source of cofinancing is counted once.</t>
    </r>
  </si>
  <si>
    <t>Cook Islands: Projects Cofinanced, 1 January 2016–31 December 2020</t>
  </si>
  <si>
    <t>Amount ($ million)</t>
  </si>
  <si>
    <r>
      <t> </t>
    </r>
    <r>
      <rPr>
        <sz val="11"/>
        <color rgb="FF000000"/>
        <rFont val="Arial"/>
        <family val="2"/>
      </rPr>
      <t xml:space="preserve">  Loans</t>
    </r>
  </si>
  <si>
    <t>Federated States of Micronesia: Projects Cofinanced, 2016–31 December 2020</t>
  </si>
  <si>
    <t xml:space="preserve">  Sovereign</t>
  </si>
  <si>
    <t xml:space="preserve">      Grants</t>
  </si>
  <si>
    <t>Fiji: Projects Cofinanced, 1 January 2016–31 December 2020</t>
  </si>
  <si>
    <r>
      <t xml:space="preserve">  Sovereign</t>
    </r>
    <r>
      <rPr>
        <vertAlign val="superscript"/>
        <sz val="11"/>
        <color rgb="FF000000"/>
        <rFont val="Arial"/>
        <family val="2"/>
      </rPr>
      <t>a</t>
    </r>
  </si>
  <si>
    <r>
      <t xml:space="preserve">   </t>
    </r>
    <r>
      <rPr>
        <sz val="11"/>
        <color rgb="FF000000"/>
        <rFont val="Ideal Sans Medium"/>
      </rPr>
      <t> </t>
    </r>
    <r>
      <rPr>
        <sz val="11"/>
        <color rgb="FF000000"/>
        <rFont val="Arial"/>
        <family val="2"/>
      </rPr>
      <t>Loans</t>
    </r>
  </si>
  <si>
    <r>
      <t>a</t>
    </r>
    <r>
      <rPr>
        <sz val="10"/>
        <color rgb="FF000000"/>
        <rFont val="Arial"/>
        <family val="2"/>
      </rPr>
      <t xml:space="preserve"> A project with more than one source of cofinancing is counted once.</t>
    </r>
  </si>
  <si>
    <t>Georgia: Projects Cofinanced, 1 January 2016–31 December 2020</t>
  </si>
  <si>
    <t>India: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</si>
  <si>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Loans and others</t>
    </r>
  </si>
  <si>
    <t xml:space="preserve">   Non-sovereign  </t>
  </si>
  <si>
    <r>
      <t>a</t>
    </r>
    <r>
      <rPr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A project with more than one source of cofinancing is counted once.</t>
    </r>
  </si>
  <si>
    <t>Indonesia: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</si>
  <si>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Loans </t>
    </r>
  </si>
  <si>
    <t>Technical Assistance</t>
  </si>
  <si>
    <t>Kazakhstan: Projects Cofinanced, 1 January 2016–31 December 2020</t>
  </si>
  <si>
    <t xml:space="preserve">      Technical Assistance</t>
  </si>
  <si>
    <t>Kiribati: Projects Cofinanced, 1 January 2016–31 December 2020</t>
  </si>
  <si>
    <t>Kyrgyz Republic: Projects Cofinanced, 1 January 2016–31 December 2020</t>
  </si>
  <si>
    <t xml:space="preserve">   Sovereign</t>
  </si>
  <si>
    <t>Lao People’s Democratic Republic: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</si>
  <si>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  Loans</t>
    </r>
  </si>
  <si>
    <r>
      <t> </t>
    </r>
    <r>
      <rPr>
        <sz val="11"/>
        <color rgb="FF000000"/>
        <rFont val="Arial"/>
        <family val="2"/>
      </rPr>
      <t xml:space="preserve">     Grants</t>
    </r>
  </si>
  <si>
    <t xml:space="preserve">         Technical Assistance</t>
  </si>
  <si>
    <t>Malaysia: Projects Cofinanced, 1 January 2016–31 December 2020</t>
  </si>
  <si>
    <t xml:space="preserve">    Non-sovereign</t>
  </si>
  <si>
    <t>Maldives: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</si>
  <si>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 Loans</t>
    </r>
  </si>
  <si>
    <r>
      <t> </t>
    </r>
    <r>
      <rPr>
        <sz val="11"/>
        <color rgb="FF000000"/>
        <rFont val="Arial"/>
        <family val="2"/>
      </rPr>
      <t xml:space="preserve">    Grant</t>
    </r>
    <r>
      <rPr>
        <sz val="11"/>
        <color rgb="FF000000"/>
        <rFont val="Ideal Sans Book"/>
      </rPr>
      <t>s</t>
    </r>
  </si>
  <si>
    <t xml:space="preserve">       Technical Assistance </t>
  </si>
  <si>
    <t>Marshall Islands: Projects Cofinanced, 1 January 2016–31 December 2020</t>
  </si>
  <si>
    <t xml:space="preserve">    Sovereign </t>
  </si>
  <si>
    <t>Mongolia: Projects Cofinanced, 1 January 2016–31 December 2020</t>
  </si>
  <si>
    <t xml:space="preserve">       Technical Assistance</t>
  </si>
  <si>
    <t>Myanmar: Projects Cofinanced, 1 January 2016–31 December 2020</t>
  </si>
  <si>
    <t>Nauru: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</si>
  <si>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 Grants</t>
    </r>
  </si>
  <si>
    <t xml:space="preserve">        Technical Assistance</t>
  </si>
  <si>
    <t>Nepal: Projects Cofinanced, 1 January 2016–31 December 2020</t>
  </si>
  <si>
    <r>
      <t xml:space="preserve">    Sovereign</t>
    </r>
    <r>
      <rPr>
        <vertAlign val="superscript"/>
        <sz val="11"/>
        <color rgb="FF000000"/>
        <rFont val="Arial"/>
        <family val="2"/>
      </rPr>
      <t>a</t>
    </r>
  </si>
  <si>
    <r>
      <t> </t>
    </r>
    <r>
      <rPr>
        <sz val="11"/>
        <color rgb="FF000000"/>
        <rFont val="Arial"/>
        <family val="2"/>
      </rPr>
      <t xml:space="preserve">      Loans</t>
    </r>
  </si>
  <si>
    <r>
      <t> </t>
    </r>
    <r>
      <rPr>
        <sz val="11"/>
        <color rgb="FF000000"/>
        <rFont val="Arial"/>
        <family val="2"/>
      </rPr>
      <t xml:space="preserve">      Grants</t>
    </r>
  </si>
  <si>
    <r>
      <t> </t>
    </r>
    <r>
      <rPr>
        <sz val="11"/>
        <color rgb="FF000000"/>
        <rFont val="Arial"/>
        <family val="2"/>
      </rPr>
      <t xml:space="preserve">Non-sovereign </t>
    </r>
  </si>
  <si>
    <t>Pakistan: Projects Cofinanced, 1 January 2016–31 December 2020</t>
  </si>
  <si>
    <t>Palau: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</si>
  <si>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  Loan</t>
    </r>
    <r>
      <rPr>
        <sz val="11"/>
        <color rgb="FF000000"/>
        <rFont val="Ideal Sans Book"/>
      </rPr>
      <t>s</t>
    </r>
  </si>
  <si>
    <t>Papua New Guinea: Projects Cofinanced, 1 January 2016–31 December 2020</t>
  </si>
  <si>
    <t>Philippines: Projects Cofinanced, 1 January 2016–31 December 2020</t>
  </si>
  <si>
    <r>
      <t> </t>
    </r>
    <r>
      <rPr>
        <sz val="11"/>
        <color rgb="FF000000"/>
        <rFont val="Arial"/>
        <family val="2"/>
      </rPr>
      <t xml:space="preserve">    Loans </t>
    </r>
  </si>
  <si>
    <r>
      <t xml:space="preserve">People’s Republic of China: Projects Cofinanced, </t>
    </r>
    <r>
      <rPr>
        <b/>
        <sz val="11"/>
        <color rgb="FF000000"/>
        <rFont val="Arial"/>
        <family val="2"/>
      </rPr>
      <t>1 January 2016–31 December 2020</t>
    </r>
  </si>
  <si>
    <r>
      <t xml:space="preserve">   Sovereign</t>
    </r>
    <r>
      <rPr>
        <vertAlign val="superscript"/>
        <sz val="11"/>
        <rFont val="Arial"/>
        <family val="2"/>
      </rPr>
      <t>a</t>
    </r>
  </si>
  <si>
    <r>
      <t> </t>
    </r>
    <r>
      <rPr>
        <sz val="11"/>
        <rFont val="Arial"/>
        <family val="2"/>
      </rPr>
      <t xml:space="preserve">   Loans</t>
    </r>
  </si>
  <si>
    <t>Samoa: Projects Cofinanced, 1 January 2016–31 December 2020</t>
  </si>
  <si>
    <r>
      <t>Sovereign</t>
    </r>
    <r>
      <rPr>
        <vertAlign val="superscript"/>
        <sz val="11"/>
        <color rgb="FF000000"/>
        <rFont val="Arial"/>
        <family val="2"/>
      </rPr>
      <t>a</t>
    </r>
  </si>
  <si>
    <r>
      <t xml:space="preserve">   </t>
    </r>
    <r>
      <rPr>
        <sz val="11"/>
        <color rgb="FF000000"/>
        <rFont val="Arial"/>
        <family val="2"/>
      </rPr>
      <t>Grants</t>
    </r>
  </si>
  <si>
    <t>Non-sovereign</t>
  </si>
  <si>
    <t>Solomon Islands: Projects Cofinanced, 1 January 2016–31 December 2020</t>
  </si>
  <si>
    <t>Sovereign</t>
  </si>
  <si>
    <t xml:space="preserve">     Loans</t>
  </si>
  <si>
    <t xml:space="preserve">     Grants</t>
  </si>
  <si>
    <t xml:space="preserve">     Technical Assistance</t>
  </si>
  <si>
    <t>Sri Lanka: Projects Cofinanced, 1 January 2016–31 December 2020</t>
  </si>
  <si>
    <t xml:space="preserve">   Non-sovereign</t>
  </si>
  <si>
    <t>Tajikistan: Projects Cofinanced, 1 January 2016–31 December 2020</t>
  </si>
  <si>
    <t>Thailand: Projects Cofinanced, 1 January 2016–31 December 2020</t>
  </si>
  <si>
    <r>
      <t xml:space="preserve"> </t>
    </r>
    <r>
      <rPr>
        <sz val="11"/>
        <color rgb="FF000000"/>
        <rFont val="Ideal Sans Book"/>
      </rPr>
      <t> </t>
    </r>
    <r>
      <rPr>
        <sz val="11"/>
        <color rgb="FF000000"/>
        <rFont val="Arial"/>
        <family val="2"/>
      </rPr>
      <t xml:space="preserve">  Grants</t>
    </r>
  </si>
  <si>
    <t>Timor-Leste: Projects Cofinanced, 1 January 2016–31 December 2020</t>
  </si>
  <si>
    <t>Tonga: Projects Cofinanced, 1 January 2016–31 December 2020</t>
  </si>
  <si>
    <t>Turkmenistan: Projects Cofinanced, 1 January 2016–31 December 2020</t>
  </si>
  <si>
    <t>Tuvalu: Projects Cofinanced, 1 January 2016–31 December 2020</t>
  </si>
  <si>
    <t>Uzbekistan: Projects Cofinanced, 1 January 2016–31 December 2020</t>
  </si>
  <si>
    <t>     Loans</t>
  </si>
  <si>
    <t> Non-sovereign</t>
  </si>
  <si>
    <t>Vanuatu: Projects Cofinanced, 1 January 2016–31 December 2020</t>
  </si>
  <si>
    <t>    Grants</t>
  </si>
  <si>
    <t>Viet Nam: Projects Cofinanced,1 January 2016–31 December 2020</t>
  </si>
  <si>
    <t>   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</si>
</sst>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Ideal Sans Book"/>
    </font>
    <font>
      <sz val="11"/>
      <name val="Arial"/>
      <family val="2"/>
    </font>
    <font>
      <vertAlign val="superscript"/>
      <sz val="11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Ideal Sans Medium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"/>
      <name val="Ideal Sans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4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2"/>
    </xf>
    <xf numFmtId="0" fontId="0" fillId="2" borderId="0" xfId="0" applyFill="1" applyAlignment="1">
      <alignment wrapText="1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/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7964-2DD0-44D6-A1E0-450B837431C9}">
  <sheetPr>
    <tabColor rgb="FFFFFF00"/>
  </sheetPr>
  <dimension ref="A2:D329"/>
  <sheetViews>
    <sheetView tabSelected="1" zoomScale="80" zoomScaleNormal="80" workbookViewId="0">
      <selection activeCell="F330" sqref="F330"/>
    </sheetView>
  </sheetViews>
  <sheetFormatPr defaultColWidth="8.85546875" defaultRowHeight="15" x14ac:dyDescent="0.25"/>
  <cols>
    <col min="1" max="3" width="25.7109375" style="3" customWidth="1"/>
    <col min="4" max="16384" width="8.85546875" style="3"/>
  </cols>
  <sheetData>
    <row r="2" spans="1:4" x14ac:dyDescent="0.25">
      <c r="A2" s="1" t="s">
        <v>0</v>
      </c>
      <c r="B2" s="2"/>
      <c r="C2" s="2"/>
    </row>
    <row r="3" spans="1:4" s="5" customFormat="1" x14ac:dyDescent="0.25">
      <c r="A3" s="4" t="s">
        <v>1</v>
      </c>
      <c r="B3" s="4" t="s">
        <v>2</v>
      </c>
      <c r="C3" s="4" t="s">
        <v>3</v>
      </c>
    </row>
    <row r="4" spans="1:4" x14ac:dyDescent="0.25">
      <c r="A4" s="6" t="s">
        <v>4</v>
      </c>
      <c r="B4" s="7">
        <v>11</v>
      </c>
      <c r="C4" s="8">
        <f>SUM(C5:C7)</f>
        <v>732.11530000000005</v>
      </c>
    </row>
    <row r="5" spans="1:4" x14ac:dyDescent="0.25">
      <c r="A5" s="6" t="s">
        <v>5</v>
      </c>
      <c r="B5" s="7">
        <v>1</v>
      </c>
      <c r="C5" s="8">
        <v>15</v>
      </c>
    </row>
    <row r="6" spans="1:4" x14ac:dyDescent="0.25">
      <c r="A6" s="9" t="s">
        <v>6</v>
      </c>
      <c r="B6" s="7">
        <v>6</v>
      </c>
      <c r="C6" s="8">
        <v>710.69</v>
      </c>
    </row>
    <row r="7" spans="1:4" x14ac:dyDescent="0.25">
      <c r="A7" s="6" t="s">
        <v>7</v>
      </c>
      <c r="B7" s="7">
        <v>4</v>
      </c>
      <c r="C7" s="8">
        <v>6.4253</v>
      </c>
    </row>
    <row r="8" spans="1:4" x14ac:dyDescent="0.25">
      <c r="A8" s="6" t="s">
        <v>8</v>
      </c>
      <c r="B8" s="7">
        <v>2</v>
      </c>
      <c r="C8" s="8">
        <v>13.85</v>
      </c>
      <c r="D8" s="3" t="s">
        <v>9</v>
      </c>
    </row>
    <row r="11" spans="1:4" x14ac:dyDescent="0.25">
      <c r="A11" s="1" t="s">
        <v>10</v>
      </c>
      <c r="B11" s="2"/>
      <c r="C11" s="2"/>
    </row>
    <row r="12" spans="1:4" s="5" customFormat="1" x14ac:dyDescent="0.25">
      <c r="A12" s="4" t="s">
        <v>1</v>
      </c>
      <c r="B12" s="4" t="s">
        <v>2</v>
      </c>
      <c r="C12" s="4" t="s">
        <v>3</v>
      </c>
    </row>
    <row r="13" spans="1:4" x14ac:dyDescent="0.25">
      <c r="A13" s="6" t="s">
        <v>11</v>
      </c>
      <c r="B13" s="10">
        <v>3</v>
      </c>
      <c r="C13" s="11">
        <f>SUM(C14:C15)</f>
        <v>58.949999999999996</v>
      </c>
    </row>
    <row r="14" spans="1:4" x14ac:dyDescent="0.25">
      <c r="A14" s="9" t="s">
        <v>12</v>
      </c>
      <c r="B14" s="7">
        <v>1</v>
      </c>
      <c r="C14" s="8">
        <v>56.4</v>
      </c>
    </row>
    <row r="15" spans="1:4" x14ac:dyDescent="0.25">
      <c r="A15" s="12" t="s">
        <v>7</v>
      </c>
      <c r="B15" s="7">
        <v>2</v>
      </c>
      <c r="C15" s="8">
        <v>2.5499999999999998</v>
      </c>
    </row>
    <row r="16" spans="1:4" x14ac:dyDescent="0.25">
      <c r="A16" s="6" t="s">
        <v>13</v>
      </c>
      <c r="B16" s="7">
        <v>3</v>
      </c>
      <c r="C16" s="8">
        <v>266.88</v>
      </c>
      <c r="D16" s="3" t="s">
        <v>9</v>
      </c>
    </row>
    <row r="19" spans="1:4" x14ac:dyDescent="0.25">
      <c r="A19" s="1" t="s">
        <v>14</v>
      </c>
      <c r="B19" s="2"/>
      <c r="C19" s="2"/>
    </row>
    <row r="20" spans="1:4" s="5" customFormat="1" x14ac:dyDescent="0.25">
      <c r="A20" s="4" t="s">
        <v>1</v>
      </c>
      <c r="B20" s="4" t="s">
        <v>2</v>
      </c>
      <c r="C20" s="4" t="s">
        <v>3</v>
      </c>
    </row>
    <row r="21" spans="1:4" x14ac:dyDescent="0.25">
      <c r="A21" s="6" t="s">
        <v>11</v>
      </c>
      <c r="B21" s="10">
        <v>3</v>
      </c>
      <c r="C21" s="11">
        <f>SUM(C22:C23)</f>
        <v>176</v>
      </c>
    </row>
    <row r="22" spans="1:4" x14ac:dyDescent="0.25">
      <c r="A22" s="9" t="s">
        <v>12</v>
      </c>
      <c r="B22" s="7">
        <v>1</v>
      </c>
      <c r="C22" s="11">
        <v>175</v>
      </c>
    </row>
    <row r="23" spans="1:4" x14ac:dyDescent="0.25">
      <c r="A23" s="12" t="s">
        <v>7</v>
      </c>
      <c r="B23" s="7">
        <v>2</v>
      </c>
      <c r="C23" s="11">
        <v>1</v>
      </c>
    </row>
    <row r="24" spans="1:4" x14ac:dyDescent="0.25">
      <c r="A24" s="6" t="s">
        <v>8</v>
      </c>
      <c r="B24" s="7">
        <v>2</v>
      </c>
      <c r="C24" s="11">
        <v>303.91000000000003</v>
      </c>
      <c r="D24" s="3" t="s">
        <v>9</v>
      </c>
    </row>
    <row r="27" spans="1:4" x14ac:dyDescent="0.25">
      <c r="A27" s="1" t="s">
        <v>15</v>
      </c>
      <c r="B27" s="2"/>
      <c r="C27" s="2"/>
    </row>
    <row r="28" spans="1:4" s="5" customFormat="1" x14ac:dyDescent="0.25">
      <c r="A28" s="4" t="s">
        <v>1</v>
      </c>
      <c r="B28" s="4" t="s">
        <v>2</v>
      </c>
      <c r="C28" s="4" t="s">
        <v>3</v>
      </c>
    </row>
    <row r="29" spans="1:4" ht="16.5" x14ac:dyDescent="0.25">
      <c r="A29" s="6" t="s">
        <v>16</v>
      </c>
      <c r="B29" s="10">
        <v>38</v>
      </c>
      <c r="C29" s="11">
        <f>SUM(C30:C32)</f>
        <v>4259.54</v>
      </c>
    </row>
    <row r="30" spans="1:4" x14ac:dyDescent="0.25">
      <c r="A30" s="9" t="s">
        <v>12</v>
      </c>
      <c r="B30" s="7">
        <v>14</v>
      </c>
      <c r="C30" s="11">
        <v>3919.63</v>
      </c>
    </row>
    <row r="31" spans="1:4" x14ac:dyDescent="0.25">
      <c r="A31" s="9" t="s">
        <v>17</v>
      </c>
      <c r="B31" s="7">
        <v>12</v>
      </c>
      <c r="C31" s="11">
        <v>324.69</v>
      </c>
    </row>
    <row r="32" spans="1:4" x14ac:dyDescent="0.25">
      <c r="A32" s="13" t="s">
        <v>18</v>
      </c>
      <c r="B32" s="7">
        <v>17</v>
      </c>
      <c r="C32" s="11">
        <v>15.22</v>
      </c>
    </row>
    <row r="33" spans="1:4" x14ac:dyDescent="0.25">
      <c r="A33" s="6" t="s">
        <v>8</v>
      </c>
      <c r="B33" s="7">
        <v>5</v>
      </c>
      <c r="C33" s="11">
        <v>2917.29</v>
      </c>
      <c r="D33" s="3" t="s">
        <v>9</v>
      </c>
    </row>
    <row r="34" spans="1:4" x14ac:dyDescent="0.25">
      <c r="A34" s="14" t="s">
        <v>19</v>
      </c>
      <c r="B34" s="15"/>
      <c r="C34" s="16"/>
    </row>
    <row r="37" spans="1:4" x14ac:dyDescent="0.25">
      <c r="A37" s="1" t="s">
        <v>20</v>
      </c>
      <c r="B37" s="2"/>
      <c r="C37" s="2"/>
    </row>
    <row r="38" spans="1:4" s="5" customFormat="1" x14ac:dyDescent="0.25">
      <c r="A38" s="4" t="s">
        <v>1</v>
      </c>
      <c r="B38" s="4" t="s">
        <v>2</v>
      </c>
      <c r="C38" s="4" t="s">
        <v>3</v>
      </c>
    </row>
    <row r="39" spans="1:4" x14ac:dyDescent="0.25">
      <c r="A39" s="6" t="s">
        <v>11</v>
      </c>
      <c r="B39" s="10">
        <v>4</v>
      </c>
      <c r="C39" s="11">
        <f>SUM(C40:C41)</f>
        <v>8</v>
      </c>
    </row>
    <row r="40" spans="1:4" x14ac:dyDescent="0.25">
      <c r="A40" s="9" t="s">
        <v>21</v>
      </c>
      <c r="B40" s="7">
        <v>1</v>
      </c>
      <c r="C40" s="8">
        <v>3</v>
      </c>
    </row>
    <row r="41" spans="1:4" x14ac:dyDescent="0.25">
      <c r="A41" s="6" t="s">
        <v>7</v>
      </c>
      <c r="B41" s="7">
        <v>3</v>
      </c>
      <c r="C41" s="8">
        <v>5</v>
      </c>
    </row>
    <row r="42" spans="1:4" x14ac:dyDescent="0.25">
      <c r="A42" s="6" t="s">
        <v>8</v>
      </c>
      <c r="B42" s="7">
        <v>1</v>
      </c>
      <c r="C42" s="8">
        <v>0.05</v>
      </c>
      <c r="D42" s="3" t="s">
        <v>9</v>
      </c>
    </row>
    <row r="45" spans="1:4" x14ac:dyDescent="0.25">
      <c r="A45" s="17" t="s">
        <v>22</v>
      </c>
      <c r="B45" s="17"/>
      <c r="C45" s="17"/>
    </row>
    <row r="46" spans="1:4" x14ac:dyDescent="0.25">
      <c r="A46" s="4" t="s">
        <v>1</v>
      </c>
      <c r="B46" s="4" t="s">
        <v>2</v>
      </c>
      <c r="C46" s="4" t="s">
        <v>3</v>
      </c>
    </row>
    <row r="47" spans="1:4" ht="16.5" x14ac:dyDescent="0.25">
      <c r="A47" s="6" t="s">
        <v>16</v>
      </c>
      <c r="B47" s="10">
        <v>29</v>
      </c>
      <c r="C47" s="11">
        <f>SUM(C48:C50)</f>
        <v>532.21999999999991</v>
      </c>
    </row>
    <row r="48" spans="1:4" x14ac:dyDescent="0.25">
      <c r="A48" s="9" t="s">
        <v>12</v>
      </c>
      <c r="B48" s="7">
        <v>10</v>
      </c>
      <c r="C48" s="8">
        <v>450.03</v>
      </c>
    </row>
    <row r="49" spans="1:4" x14ac:dyDescent="0.25">
      <c r="A49" s="9" t="s">
        <v>17</v>
      </c>
      <c r="B49" s="7">
        <v>10</v>
      </c>
      <c r="C49" s="8">
        <v>65.89</v>
      </c>
    </row>
    <row r="50" spans="1:4" x14ac:dyDescent="0.25">
      <c r="A50" s="13" t="s">
        <v>23</v>
      </c>
      <c r="B50" s="7">
        <v>13</v>
      </c>
      <c r="C50" s="8">
        <v>16.3</v>
      </c>
    </row>
    <row r="51" spans="1:4" x14ac:dyDescent="0.25">
      <c r="A51" s="6" t="s">
        <v>8</v>
      </c>
      <c r="B51" s="7">
        <v>2</v>
      </c>
      <c r="C51" s="8">
        <v>6.59</v>
      </c>
      <c r="D51" s="3" t="s">
        <v>9</v>
      </c>
    </row>
    <row r="52" spans="1:4" ht="17.25" x14ac:dyDescent="0.25">
      <c r="A52" s="18" t="s">
        <v>24</v>
      </c>
    </row>
    <row r="55" spans="1:4" x14ac:dyDescent="0.25">
      <c r="A55" s="1" t="s">
        <v>25</v>
      </c>
      <c r="B55" s="1"/>
      <c r="C55" s="1"/>
    </row>
    <row r="56" spans="1:4" s="19" customFormat="1" x14ac:dyDescent="0.25">
      <c r="A56" s="4" t="s">
        <v>1</v>
      </c>
      <c r="B56" s="4" t="s">
        <v>2</v>
      </c>
      <c r="C56" s="4" t="s">
        <v>26</v>
      </c>
    </row>
    <row r="57" spans="1:4" ht="16.5" x14ac:dyDescent="0.25">
      <c r="A57" s="6" t="s">
        <v>16</v>
      </c>
      <c r="B57" s="7">
        <v>3</v>
      </c>
      <c r="C57" s="8">
        <f>SUM(C58:C59)</f>
        <v>56.16</v>
      </c>
    </row>
    <row r="58" spans="1:4" x14ac:dyDescent="0.25">
      <c r="A58" s="9" t="s">
        <v>27</v>
      </c>
      <c r="B58" s="7">
        <v>1</v>
      </c>
      <c r="C58" s="8">
        <v>20</v>
      </c>
    </row>
    <row r="59" spans="1:4" x14ac:dyDescent="0.25">
      <c r="A59" s="9" t="s">
        <v>6</v>
      </c>
      <c r="B59" s="7">
        <v>3</v>
      </c>
      <c r="C59" s="8">
        <v>36.159999999999997</v>
      </c>
      <c r="D59" s="3" t="s">
        <v>9</v>
      </c>
    </row>
    <row r="60" spans="1:4" ht="17.25" x14ac:dyDescent="0.25">
      <c r="A60" s="18" t="s">
        <v>24</v>
      </c>
      <c r="B60" s="15"/>
      <c r="C60" s="20"/>
    </row>
    <row r="63" spans="1:4" x14ac:dyDescent="0.25">
      <c r="A63" s="21" t="s">
        <v>28</v>
      </c>
      <c r="B63" s="21"/>
      <c r="C63" s="21"/>
    </row>
    <row r="64" spans="1:4" x14ac:dyDescent="0.25">
      <c r="A64" s="22" t="s">
        <v>1</v>
      </c>
      <c r="B64" s="22" t="s">
        <v>2</v>
      </c>
      <c r="C64" s="22" t="s">
        <v>26</v>
      </c>
    </row>
    <row r="65" spans="1:4" x14ac:dyDescent="0.25">
      <c r="A65" s="23" t="s">
        <v>29</v>
      </c>
      <c r="B65" s="24">
        <v>1</v>
      </c>
      <c r="C65" s="25">
        <v>1.8</v>
      </c>
    </row>
    <row r="66" spans="1:4" x14ac:dyDescent="0.25">
      <c r="A66" s="23" t="s">
        <v>30</v>
      </c>
      <c r="B66" s="24">
        <v>1</v>
      </c>
      <c r="C66" s="25">
        <v>1.8</v>
      </c>
      <c r="D66" s="3" t="s">
        <v>9</v>
      </c>
    </row>
    <row r="67" spans="1:4" x14ac:dyDescent="0.25">
      <c r="A67" s="26"/>
      <c r="B67" s="15"/>
      <c r="C67" s="20"/>
    </row>
    <row r="68" spans="1:4" x14ac:dyDescent="0.25">
      <c r="A68" s="26"/>
      <c r="B68" s="15"/>
      <c r="C68" s="20"/>
    </row>
    <row r="69" spans="1:4" x14ac:dyDescent="0.25">
      <c r="A69" s="1" t="s">
        <v>31</v>
      </c>
      <c r="B69" s="1"/>
      <c r="C69" s="1"/>
    </row>
    <row r="70" spans="1:4" s="19" customFormat="1" x14ac:dyDescent="0.25">
      <c r="A70" s="4" t="s">
        <v>1</v>
      </c>
      <c r="B70" s="4" t="s">
        <v>2</v>
      </c>
      <c r="C70" s="4" t="s">
        <v>26</v>
      </c>
    </row>
    <row r="71" spans="1:4" ht="16.5" x14ac:dyDescent="0.25">
      <c r="A71" s="6" t="s">
        <v>32</v>
      </c>
      <c r="B71" s="7">
        <v>9</v>
      </c>
      <c r="C71" s="27">
        <f>SUM(C72:C74)</f>
        <v>293.60999999999996</v>
      </c>
    </row>
    <row r="72" spans="1:4" x14ac:dyDescent="0.25">
      <c r="A72" s="6" t="s">
        <v>33</v>
      </c>
      <c r="B72" s="7">
        <v>6</v>
      </c>
      <c r="C72" s="28">
        <v>255.6</v>
      </c>
    </row>
    <row r="73" spans="1:4" x14ac:dyDescent="0.25">
      <c r="A73" s="6" t="s">
        <v>30</v>
      </c>
      <c r="B73" s="7">
        <v>3</v>
      </c>
      <c r="C73" s="27">
        <v>34.94</v>
      </c>
    </row>
    <row r="74" spans="1:4" x14ac:dyDescent="0.25">
      <c r="A74" s="6" t="s">
        <v>7</v>
      </c>
      <c r="B74" s="7">
        <v>3</v>
      </c>
      <c r="C74" s="27">
        <v>3.07</v>
      </c>
      <c r="D74" s="3" t="s">
        <v>9</v>
      </c>
    </row>
    <row r="75" spans="1:4" ht="16.5" x14ac:dyDescent="0.25">
      <c r="A75" s="29" t="s">
        <v>34</v>
      </c>
      <c r="B75"/>
      <c r="C75"/>
    </row>
    <row r="76" spans="1:4" ht="16.5" x14ac:dyDescent="0.25">
      <c r="A76" s="29"/>
      <c r="B76"/>
      <c r="C76"/>
    </row>
    <row r="78" spans="1:4" x14ac:dyDescent="0.25">
      <c r="A78" s="1" t="s">
        <v>35</v>
      </c>
      <c r="B78" s="1"/>
      <c r="C78" s="1"/>
    </row>
    <row r="79" spans="1:4" s="19" customFormat="1" x14ac:dyDescent="0.25">
      <c r="A79" s="4" t="s">
        <v>1</v>
      </c>
      <c r="B79" s="4" t="s">
        <v>2</v>
      </c>
      <c r="C79" s="4" t="s">
        <v>26</v>
      </c>
    </row>
    <row r="80" spans="1:4" x14ac:dyDescent="0.25">
      <c r="A80" s="6" t="s">
        <v>11</v>
      </c>
      <c r="B80" s="10">
        <v>4</v>
      </c>
      <c r="C80" s="30">
        <f>SUM(C81:C82)</f>
        <v>874.78</v>
      </c>
    </row>
    <row r="81" spans="1:4" x14ac:dyDescent="0.25">
      <c r="A81" s="9" t="s">
        <v>21</v>
      </c>
      <c r="B81" s="7">
        <v>3</v>
      </c>
      <c r="C81" s="27">
        <v>874.55</v>
      </c>
    </row>
    <row r="82" spans="1:4" x14ac:dyDescent="0.25">
      <c r="A82" s="6" t="s">
        <v>7</v>
      </c>
      <c r="B82" s="7">
        <v>1</v>
      </c>
      <c r="C82" s="27">
        <v>0.23</v>
      </c>
    </row>
    <row r="83" spans="1:4" x14ac:dyDescent="0.25">
      <c r="A83" s="6" t="s">
        <v>8</v>
      </c>
      <c r="B83" s="7">
        <v>2</v>
      </c>
      <c r="C83" s="27">
        <v>161.83000000000001</v>
      </c>
      <c r="D83" s="3" t="s">
        <v>9</v>
      </c>
    </row>
    <row r="86" spans="1:4" x14ac:dyDescent="0.25">
      <c r="A86" s="1" t="s">
        <v>36</v>
      </c>
      <c r="B86" s="1"/>
      <c r="C86" s="1"/>
    </row>
    <row r="87" spans="1:4" s="19" customFormat="1" x14ac:dyDescent="0.25">
      <c r="A87" s="4" t="s">
        <v>1</v>
      </c>
      <c r="B87" s="4" t="s">
        <v>2</v>
      </c>
      <c r="C87" s="4" t="s">
        <v>26</v>
      </c>
    </row>
    <row r="88" spans="1:4" ht="16.5" x14ac:dyDescent="0.25">
      <c r="A88" s="6" t="s">
        <v>16</v>
      </c>
      <c r="B88" s="10">
        <v>40</v>
      </c>
      <c r="C88" s="8">
        <f>SUM(C89:C91)</f>
        <v>3788.2799999999997</v>
      </c>
    </row>
    <row r="89" spans="1:4" x14ac:dyDescent="0.25">
      <c r="A89" s="9" t="s">
        <v>37</v>
      </c>
      <c r="B89" s="7">
        <v>14</v>
      </c>
      <c r="C89" s="8">
        <v>3698.54</v>
      </c>
    </row>
    <row r="90" spans="1:4" x14ac:dyDescent="0.25">
      <c r="A90" s="9" t="s">
        <v>17</v>
      </c>
      <c r="B90" s="7">
        <v>8</v>
      </c>
      <c r="C90" s="27">
        <v>52.93</v>
      </c>
    </row>
    <row r="91" spans="1:4" x14ac:dyDescent="0.25">
      <c r="A91" s="13" t="s">
        <v>23</v>
      </c>
      <c r="B91" s="7">
        <v>20</v>
      </c>
      <c r="C91" s="27">
        <v>36.81</v>
      </c>
    </row>
    <row r="92" spans="1:4" x14ac:dyDescent="0.25">
      <c r="A92" s="6" t="s">
        <v>38</v>
      </c>
      <c r="B92" s="7">
        <v>19</v>
      </c>
      <c r="C92" s="31">
        <v>2143.48</v>
      </c>
      <c r="D92" s="3" t="s">
        <v>9</v>
      </c>
    </row>
    <row r="93" spans="1:4" ht="16.5" x14ac:dyDescent="0.25">
      <c r="A93" s="29" t="s">
        <v>39</v>
      </c>
      <c r="B93"/>
      <c r="C93"/>
    </row>
    <row r="96" spans="1:4" x14ac:dyDescent="0.25">
      <c r="A96" s="1" t="s">
        <v>40</v>
      </c>
      <c r="B96" s="1"/>
      <c r="C96" s="1"/>
    </row>
    <row r="97" spans="1:4" s="19" customFormat="1" x14ac:dyDescent="0.25">
      <c r="A97" s="4" t="s">
        <v>1</v>
      </c>
      <c r="B97" s="4" t="s">
        <v>2</v>
      </c>
      <c r="C97" s="4" t="s">
        <v>26</v>
      </c>
    </row>
    <row r="98" spans="1:4" ht="16.5" x14ac:dyDescent="0.25">
      <c r="A98" s="6" t="s">
        <v>16</v>
      </c>
      <c r="B98" s="10">
        <v>42</v>
      </c>
      <c r="C98" s="8">
        <f>SUM(C99:C101)</f>
        <v>5856.36</v>
      </c>
    </row>
    <row r="99" spans="1:4" x14ac:dyDescent="0.25">
      <c r="A99" s="9" t="s">
        <v>41</v>
      </c>
      <c r="B99" s="7">
        <v>12</v>
      </c>
      <c r="C99" s="8">
        <v>5787.45</v>
      </c>
    </row>
    <row r="100" spans="1:4" x14ac:dyDescent="0.25">
      <c r="A100" s="9" t="s">
        <v>17</v>
      </c>
      <c r="B100" s="7">
        <v>3</v>
      </c>
      <c r="C100" s="8">
        <v>24.5</v>
      </c>
    </row>
    <row r="101" spans="1:4" x14ac:dyDescent="0.25">
      <c r="A101" s="32" t="s">
        <v>42</v>
      </c>
      <c r="B101" s="7">
        <v>28</v>
      </c>
      <c r="C101" s="27">
        <v>44.41</v>
      </c>
    </row>
    <row r="102" spans="1:4" x14ac:dyDescent="0.25">
      <c r="A102" s="6" t="s">
        <v>8</v>
      </c>
      <c r="B102" s="7">
        <v>11</v>
      </c>
      <c r="C102" s="27">
        <v>5269.9</v>
      </c>
      <c r="D102" s="3" t="s">
        <v>9</v>
      </c>
    </row>
    <row r="103" spans="1:4" ht="16.5" x14ac:dyDescent="0.25">
      <c r="A103" s="29" t="s">
        <v>39</v>
      </c>
      <c r="B103"/>
      <c r="C103"/>
    </row>
    <row r="106" spans="1:4" x14ac:dyDescent="0.25">
      <c r="A106" s="1" t="s">
        <v>43</v>
      </c>
      <c r="B106" s="1"/>
      <c r="C106" s="1"/>
    </row>
    <row r="107" spans="1:4" s="19" customFormat="1" x14ac:dyDescent="0.25">
      <c r="A107" s="4" t="s">
        <v>1</v>
      </c>
      <c r="B107" s="4" t="s">
        <v>2</v>
      </c>
      <c r="C107" s="4" t="s">
        <v>26</v>
      </c>
    </row>
    <row r="108" spans="1:4" x14ac:dyDescent="0.25">
      <c r="A108" s="6" t="s">
        <v>11</v>
      </c>
      <c r="B108" s="10">
        <v>8</v>
      </c>
      <c r="C108" s="11">
        <f>SUM(C109:C110)</f>
        <v>2028.2</v>
      </c>
    </row>
    <row r="109" spans="1:4" x14ac:dyDescent="0.25">
      <c r="A109" s="9" t="s">
        <v>12</v>
      </c>
      <c r="B109" s="7">
        <v>3</v>
      </c>
      <c r="C109" s="8">
        <v>2023</v>
      </c>
    </row>
    <row r="110" spans="1:4" x14ac:dyDescent="0.25">
      <c r="A110" s="6" t="s">
        <v>44</v>
      </c>
      <c r="B110" s="7">
        <v>5</v>
      </c>
      <c r="C110" s="8">
        <v>5.2</v>
      </c>
    </row>
    <row r="111" spans="1:4" x14ac:dyDescent="0.25">
      <c r="A111" s="6" t="s">
        <v>8</v>
      </c>
      <c r="B111" s="7">
        <v>3</v>
      </c>
      <c r="C111" s="8">
        <v>131.88</v>
      </c>
      <c r="D111" s="3" t="s">
        <v>9</v>
      </c>
    </row>
    <row r="114" spans="1:4" x14ac:dyDescent="0.25">
      <c r="A114" s="1" t="s">
        <v>45</v>
      </c>
      <c r="B114" s="1"/>
      <c r="C114" s="1"/>
    </row>
    <row r="115" spans="1:4" s="19" customFormat="1" x14ac:dyDescent="0.25">
      <c r="A115" s="4" t="s">
        <v>1</v>
      </c>
      <c r="B115" s="4" t="s">
        <v>2</v>
      </c>
      <c r="C115" s="4" t="s">
        <v>26</v>
      </c>
    </row>
    <row r="116" spans="1:4" x14ac:dyDescent="0.25">
      <c r="A116" s="6" t="s">
        <v>29</v>
      </c>
      <c r="B116" s="7">
        <v>6</v>
      </c>
      <c r="C116" s="8">
        <f>SUM(C117:C118)</f>
        <v>92.2</v>
      </c>
    </row>
    <row r="117" spans="1:4" x14ac:dyDescent="0.25">
      <c r="A117" s="9" t="s">
        <v>17</v>
      </c>
      <c r="B117" s="7">
        <v>5</v>
      </c>
      <c r="C117" s="8">
        <v>92.05</v>
      </c>
    </row>
    <row r="118" spans="1:4" x14ac:dyDescent="0.25">
      <c r="A118" s="6" t="s">
        <v>44</v>
      </c>
      <c r="B118" s="7">
        <v>1</v>
      </c>
      <c r="C118" s="8">
        <v>0.15</v>
      </c>
      <c r="D118" s="3" t="s">
        <v>9</v>
      </c>
    </row>
    <row r="121" spans="1:4" x14ac:dyDescent="0.25">
      <c r="A121" s="1" t="s">
        <v>46</v>
      </c>
      <c r="B121" s="1"/>
      <c r="C121" s="1"/>
    </row>
    <row r="122" spans="1:4" s="19" customFormat="1" x14ac:dyDescent="0.25">
      <c r="A122" s="4" t="s">
        <v>1</v>
      </c>
      <c r="B122" s="4" t="s">
        <v>2</v>
      </c>
      <c r="C122" s="4" t="s">
        <v>26</v>
      </c>
    </row>
    <row r="123" spans="1:4" x14ac:dyDescent="0.25">
      <c r="A123" s="6" t="s">
        <v>47</v>
      </c>
      <c r="B123" s="7">
        <v>4</v>
      </c>
      <c r="C123" s="8">
        <f>SUM(C124:C125)</f>
        <v>118.35</v>
      </c>
    </row>
    <row r="124" spans="1:4" x14ac:dyDescent="0.25">
      <c r="A124" s="9" t="s">
        <v>12</v>
      </c>
      <c r="B124" s="7">
        <v>1</v>
      </c>
      <c r="C124" s="8">
        <v>117</v>
      </c>
    </row>
    <row r="125" spans="1:4" x14ac:dyDescent="0.25">
      <c r="A125" s="6" t="s">
        <v>44</v>
      </c>
      <c r="B125" s="7">
        <v>3</v>
      </c>
      <c r="C125" s="8">
        <v>1.35</v>
      </c>
      <c r="D125" s="3" t="s">
        <v>9</v>
      </c>
    </row>
    <row r="128" spans="1:4" ht="31.15" customHeight="1" x14ac:dyDescent="0.25">
      <c r="A128" s="1" t="s">
        <v>48</v>
      </c>
      <c r="B128" s="2"/>
      <c r="C128" s="2"/>
    </row>
    <row r="129" spans="1:4" s="19" customFormat="1" x14ac:dyDescent="0.25">
      <c r="A129" s="4" t="s">
        <v>1</v>
      </c>
      <c r="B129" s="4" t="s">
        <v>2</v>
      </c>
      <c r="C129" s="4" t="s">
        <v>26</v>
      </c>
    </row>
    <row r="130" spans="1:4" ht="16.5" x14ac:dyDescent="0.25">
      <c r="A130" s="6" t="s">
        <v>16</v>
      </c>
      <c r="B130" s="10">
        <v>9</v>
      </c>
      <c r="C130" s="8">
        <f>SUM(C131:C133)</f>
        <v>128.71</v>
      </c>
    </row>
    <row r="131" spans="1:4" x14ac:dyDescent="0.25">
      <c r="A131" s="9" t="s">
        <v>49</v>
      </c>
      <c r="B131" s="7">
        <v>3</v>
      </c>
      <c r="C131" s="8">
        <v>77.06</v>
      </c>
    </row>
    <row r="132" spans="1:4" x14ac:dyDescent="0.25">
      <c r="A132" s="9" t="s">
        <v>50</v>
      </c>
      <c r="B132" s="7">
        <v>3</v>
      </c>
      <c r="C132" s="8">
        <v>43.85</v>
      </c>
    </row>
    <row r="133" spans="1:4" ht="28.5" x14ac:dyDescent="0.25">
      <c r="A133" s="6" t="s">
        <v>51</v>
      </c>
      <c r="B133" s="7">
        <v>4</v>
      </c>
      <c r="C133" s="8">
        <v>7.8</v>
      </c>
      <c r="D133" s="3" t="s">
        <v>9</v>
      </c>
    </row>
    <row r="134" spans="1:4" ht="16.5" x14ac:dyDescent="0.25">
      <c r="A134" s="29" t="s">
        <v>39</v>
      </c>
      <c r="B134"/>
      <c r="C134"/>
    </row>
    <row r="137" spans="1:4" x14ac:dyDescent="0.25">
      <c r="A137" s="1" t="s">
        <v>52</v>
      </c>
      <c r="B137" s="1"/>
      <c r="C137" s="1"/>
    </row>
    <row r="138" spans="1:4" s="19" customFormat="1" x14ac:dyDescent="0.25">
      <c r="A138" s="4" t="s">
        <v>1</v>
      </c>
      <c r="B138" s="4" t="s">
        <v>2</v>
      </c>
      <c r="C138" s="4" t="s">
        <v>26</v>
      </c>
    </row>
    <row r="139" spans="1:4" x14ac:dyDescent="0.25">
      <c r="A139" s="6" t="s">
        <v>53</v>
      </c>
      <c r="B139" s="7">
        <v>1</v>
      </c>
      <c r="C139" s="8">
        <v>98.99</v>
      </c>
      <c r="D139" s="3" t="s">
        <v>9</v>
      </c>
    </row>
    <row r="142" spans="1:4" x14ac:dyDescent="0.25">
      <c r="A142" s="1" t="s">
        <v>54</v>
      </c>
      <c r="B142" s="1"/>
      <c r="C142" s="1"/>
    </row>
    <row r="143" spans="1:4" s="19" customFormat="1" x14ac:dyDescent="0.25">
      <c r="A143" s="4" t="s">
        <v>1</v>
      </c>
      <c r="B143" s="4" t="s">
        <v>2</v>
      </c>
      <c r="C143" s="4" t="s">
        <v>26</v>
      </c>
    </row>
    <row r="144" spans="1:4" ht="16.5" x14ac:dyDescent="0.25">
      <c r="A144" s="6" t="s">
        <v>16</v>
      </c>
      <c r="B144" s="7">
        <v>5</v>
      </c>
      <c r="C144" s="8">
        <f>SUM(C145:C147)</f>
        <v>100.86</v>
      </c>
    </row>
    <row r="145" spans="1:4" x14ac:dyDescent="0.25">
      <c r="A145" s="9" t="s">
        <v>55</v>
      </c>
      <c r="B145" s="7">
        <v>2</v>
      </c>
      <c r="C145" s="8">
        <v>87.36</v>
      </c>
    </row>
    <row r="146" spans="1:4" x14ac:dyDescent="0.25">
      <c r="A146" s="9" t="s">
        <v>56</v>
      </c>
      <c r="B146" s="7">
        <v>2</v>
      </c>
      <c r="C146" s="8">
        <v>12</v>
      </c>
    </row>
    <row r="147" spans="1:4" x14ac:dyDescent="0.25">
      <c r="A147" s="6" t="s">
        <v>57</v>
      </c>
      <c r="B147" s="7">
        <v>2</v>
      </c>
      <c r="C147" s="8">
        <v>1.5</v>
      </c>
      <c r="D147" s="3" t="s">
        <v>9</v>
      </c>
    </row>
    <row r="148" spans="1:4" ht="16.5" x14ac:dyDescent="0.25">
      <c r="A148" s="29" t="s">
        <v>39</v>
      </c>
      <c r="B148"/>
      <c r="C148"/>
    </row>
    <row r="151" spans="1:4" x14ac:dyDescent="0.25">
      <c r="A151" s="1" t="s">
        <v>58</v>
      </c>
      <c r="B151" s="1"/>
      <c r="C151" s="1"/>
    </row>
    <row r="152" spans="1:4" s="19" customFormat="1" x14ac:dyDescent="0.25">
      <c r="A152" s="4" t="s">
        <v>1</v>
      </c>
      <c r="B152" s="4" t="s">
        <v>2</v>
      </c>
      <c r="C152" s="4" t="s">
        <v>26</v>
      </c>
    </row>
    <row r="153" spans="1:4" x14ac:dyDescent="0.25">
      <c r="A153" s="6" t="s">
        <v>59</v>
      </c>
      <c r="B153" s="7">
        <v>1</v>
      </c>
      <c r="C153" s="8">
        <v>0.69</v>
      </c>
    </row>
    <row r="154" spans="1:4" x14ac:dyDescent="0.25">
      <c r="A154" s="6" t="s">
        <v>57</v>
      </c>
      <c r="B154" s="7">
        <v>1</v>
      </c>
      <c r="C154" s="8">
        <v>0.69</v>
      </c>
      <c r="D154" s="3" t="s">
        <v>9</v>
      </c>
    </row>
    <row r="157" spans="1:4" x14ac:dyDescent="0.25">
      <c r="A157" s="1" t="s">
        <v>60</v>
      </c>
      <c r="B157" s="1"/>
      <c r="C157" s="1"/>
    </row>
    <row r="158" spans="1:4" s="19" customFormat="1" x14ac:dyDescent="0.25">
      <c r="A158" s="4" t="s">
        <v>1</v>
      </c>
      <c r="B158" s="4" t="s">
        <v>2</v>
      </c>
      <c r="C158" s="4" t="s">
        <v>26</v>
      </c>
    </row>
    <row r="159" spans="1:4" ht="16.5" x14ac:dyDescent="0.25">
      <c r="A159" s="6" t="s">
        <v>16</v>
      </c>
      <c r="B159" s="10">
        <v>51</v>
      </c>
      <c r="C159" s="11">
        <f>SUM(C160:C162)</f>
        <v>438.62</v>
      </c>
    </row>
    <row r="160" spans="1:4" x14ac:dyDescent="0.25">
      <c r="A160" s="9" t="s">
        <v>12</v>
      </c>
      <c r="B160" s="7">
        <v>6</v>
      </c>
      <c r="C160" s="8">
        <v>298.29000000000002</v>
      </c>
    </row>
    <row r="161" spans="1:4" x14ac:dyDescent="0.25">
      <c r="A161" s="9" t="s">
        <v>17</v>
      </c>
      <c r="B161" s="7">
        <v>17</v>
      </c>
      <c r="C161" s="8">
        <v>112.88</v>
      </c>
    </row>
    <row r="162" spans="1:4" x14ac:dyDescent="0.25">
      <c r="A162" s="6" t="s">
        <v>61</v>
      </c>
      <c r="B162" s="7">
        <v>29</v>
      </c>
      <c r="C162" s="8">
        <v>27.45</v>
      </c>
    </row>
    <row r="163" spans="1:4" x14ac:dyDescent="0.25">
      <c r="A163" s="6" t="s">
        <v>8</v>
      </c>
      <c r="B163" s="7">
        <v>2</v>
      </c>
      <c r="C163" s="8">
        <v>122.2</v>
      </c>
      <c r="D163" s="3" t="s">
        <v>9</v>
      </c>
    </row>
    <row r="164" spans="1:4" ht="16.5" x14ac:dyDescent="0.25">
      <c r="A164" s="29" t="s">
        <v>39</v>
      </c>
      <c r="B164"/>
      <c r="C164"/>
    </row>
    <row r="167" spans="1:4" x14ac:dyDescent="0.25">
      <c r="A167" s="1" t="s">
        <v>62</v>
      </c>
      <c r="B167" s="1"/>
      <c r="C167" s="1"/>
    </row>
    <row r="168" spans="1:4" s="19" customFormat="1" x14ac:dyDescent="0.25">
      <c r="A168" s="4" t="s">
        <v>1</v>
      </c>
      <c r="B168" s="4" t="s">
        <v>2</v>
      </c>
      <c r="C168" s="4" t="s">
        <v>26</v>
      </c>
    </row>
    <row r="169" spans="1:4" ht="16.5" x14ac:dyDescent="0.25">
      <c r="A169" s="6" t="s">
        <v>16</v>
      </c>
      <c r="B169" s="10">
        <v>21</v>
      </c>
      <c r="C169" s="11">
        <f>SUM(C170:C172)</f>
        <v>1831.11</v>
      </c>
    </row>
    <row r="170" spans="1:4" x14ac:dyDescent="0.25">
      <c r="A170" s="9" t="s">
        <v>12</v>
      </c>
      <c r="B170" s="7">
        <v>6</v>
      </c>
      <c r="C170" s="8">
        <v>1709.33</v>
      </c>
    </row>
    <row r="171" spans="1:4" x14ac:dyDescent="0.25">
      <c r="A171" s="9" t="s">
        <v>17</v>
      </c>
      <c r="B171" s="7">
        <v>6</v>
      </c>
      <c r="C171" s="8">
        <v>71.099999999999994</v>
      </c>
    </row>
    <row r="172" spans="1:4" x14ac:dyDescent="0.25">
      <c r="A172" s="6" t="s">
        <v>44</v>
      </c>
      <c r="B172" s="7">
        <v>11</v>
      </c>
      <c r="C172" s="8">
        <v>50.68</v>
      </c>
    </row>
    <row r="173" spans="1:4" x14ac:dyDescent="0.25">
      <c r="A173" s="6" t="s">
        <v>8</v>
      </c>
      <c r="B173" s="7">
        <v>5</v>
      </c>
      <c r="C173" s="8">
        <v>385.34</v>
      </c>
      <c r="D173" s="3" t="s">
        <v>9</v>
      </c>
    </row>
    <row r="174" spans="1:4" ht="16.5" x14ac:dyDescent="0.25">
      <c r="A174" s="29" t="s">
        <v>39</v>
      </c>
      <c r="B174"/>
      <c r="C174"/>
    </row>
    <row r="177" spans="1:4" x14ac:dyDescent="0.25">
      <c r="A177" s="1" t="s">
        <v>63</v>
      </c>
      <c r="B177" s="1"/>
      <c r="C177" s="1"/>
    </row>
    <row r="178" spans="1:4" s="19" customFormat="1" x14ac:dyDescent="0.25">
      <c r="A178" s="4" t="s">
        <v>1</v>
      </c>
      <c r="B178" s="4" t="s">
        <v>2</v>
      </c>
      <c r="C178" s="4" t="s">
        <v>26</v>
      </c>
    </row>
    <row r="179" spans="1:4" x14ac:dyDescent="0.25">
      <c r="A179" s="6" t="s">
        <v>29</v>
      </c>
      <c r="B179" s="7">
        <v>5</v>
      </c>
      <c r="C179" s="8">
        <f>SUM(C180:C181)</f>
        <v>46.033000000000001</v>
      </c>
    </row>
    <row r="180" spans="1:4" x14ac:dyDescent="0.25">
      <c r="A180" s="9" t="s">
        <v>64</v>
      </c>
      <c r="B180" s="7">
        <v>3</v>
      </c>
      <c r="C180" s="8">
        <v>43.197000000000003</v>
      </c>
    </row>
    <row r="181" spans="1:4" ht="28.5" x14ac:dyDescent="0.25">
      <c r="A181" s="6" t="s">
        <v>65</v>
      </c>
      <c r="B181" s="7">
        <v>2</v>
      </c>
      <c r="C181" s="8">
        <v>2.8359999999999999</v>
      </c>
      <c r="D181" s="3" t="s">
        <v>9</v>
      </c>
    </row>
    <row r="184" spans="1:4" x14ac:dyDescent="0.25">
      <c r="A184" s="1" t="s">
        <v>66</v>
      </c>
      <c r="B184" s="1"/>
      <c r="C184" s="1"/>
    </row>
    <row r="185" spans="1:4" s="19" customFormat="1" x14ac:dyDescent="0.25">
      <c r="A185" s="4" t="s">
        <v>1</v>
      </c>
      <c r="B185" s="4" t="s">
        <v>2</v>
      </c>
      <c r="C185" s="4" t="s">
        <v>26</v>
      </c>
    </row>
    <row r="186" spans="1:4" ht="16.5" x14ac:dyDescent="0.25">
      <c r="A186" s="6" t="s">
        <v>67</v>
      </c>
      <c r="B186" s="10">
        <v>14</v>
      </c>
      <c r="C186" s="8">
        <f>SUM(C187:C189)</f>
        <v>571.41</v>
      </c>
    </row>
    <row r="187" spans="1:4" x14ac:dyDescent="0.25">
      <c r="A187" s="9" t="s">
        <v>68</v>
      </c>
      <c r="B187" s="7">
        <v>3</v>
      </c>
      <c r="C187" s="8">
        <v>285.3</v>
      </c>
    </row>
    <row r="188" spans="1:4" x14ac:dyDescent="0.25">
      <c r="A188" s="9" t="s">
        <v>69</v>
      </c>
      <c r="B188" s="7">
        <v>6</v>
      </c>
      <c r="C188" s="8">
        <v>269.55</v>
      </c>
    </row>
    <row r="189" spans="1:4" ht="28.5" x14ac:dyDescent="0.25">
      <c r="A189" s="6" t="s">
        <v>51</v>
      </c>
      <c r="B189" s="7">
        <v>7</v>
      </c>
      <c r="C189" s="8">
        <v>16.559999999999999</v>
      </c>
    </row>
    <row r="190" spans="1:4" x14ac:dyDescent="0.25">
      <c r="A190" s="9" t="s">
        <v>70</v>
      </c>
      <c r="B190" s="7">
        <v>2</v>
      </c>
      <c r="C190" s="8">
        <v>154.96</v>
      </c>
      <c r="D190" s="3" t="s">
        <v>9</v>
      </c>
    </row>
    <row r="191" spans="1:4" ht="16.5" x14ac:dyDescent="0.25">
      <c r="A191" s="29" t="s">
        <v>39</v>
      </c>
      <c r="B191"/>
      <c r="C191"/>
    </row>
    <row r="194" spans="1:4" x14ac:dyDescent="0.25">
      <c r="A194" s="1" t="s">
        <v>71</v>
      </c>
      <c r="B194" s="1"/>
      <c r="C194" s="1"/>
    </row>
    <row r="195" spans="1:4" s="19" customFormat="1" x14ac:dyDescent="0.25">
      <c r="A195" s="4" t="s">
        <v>1</v>
      </c>
      <c r="B195" s="4" t="s">
        <v>2</v>
      </c>
      <c r="C195" s="4" t="s">
        <v>26</v>
      </c>
    </row>
    <row r="196" spans="1:4" ht="16.5" x14ac:dyDescent="0.25">
      <c r="A196" s="6" t="s">
        <v>16</v>
      </c>
      <c r="B196" s="10">
        <v>35</v>
      </c>
      <c r="C196" s="8">
        <v>2313.8200000000002</v>
      </c>
    </row>
    <row r="197" spans="1:4" x14ac:dyDescent="0.25">
      <c r="A197" s="9" t="s">
        <v>68</v>
      </c>
      <c r="B197" s="7">
        <v>10</v>
      </c>
      <c r="C197" s="8">
        <v>2092.3735999999999</v>
      </c>
    </row>
    <row r="198" spans="1:4" x14ac:dyDescent="0.25">
      <c r="A198" s="9" t="s">
        <v>69</v>
      </c>
      <c r="B198" s="7">
        <v>10</v>
      </c>
      <c r="C198" s="8">
        <v>178.1909</v>
      </c>
    </row>
    <row r="199" spans="1:4" ht="19.149999999999999" customHeight="1" x14ac:dyDescent="0.25">
      <c r="A199" s="9" t="s">
        <v>51</v>
      </c>
      <c r="B199" s="7">
        <v>18</v>
      </c>
      <c r="C199" s="8">
        <v>43.25</v>
      </c>
    </row>
    <row r="200" spans="1:4" x14ac:dyDescent="0.25">
      <c r="A200" s="6" t="s">
        <v>8</v>
      </c>
      <c r="B200" s="7">
        <v>4</v>
      </c>
      <c r="C200" s="8">
        <v>3826.14</v>
      </c>
      <c r="D200" s="3" t="s">
        <v>9</v>
      </c>
    </row>
    <row r="201" spans="1:4" ht="16.5" x14ac:dyDescent="0.25">
      <c r="A201" s="29" t="s">
        <v>39</v>
      </c>
      <c r="B201"/>
      <c r="C201"/>
    </row>
    <row r="204" spans="1:4" x14ac:dyDescent="0.25">
      <c r="A204" s="1" t="s">
        <v>72</v>
      </c>
      <c r="B204" s="1"/>
      <c r="C204" s="1"/>
    </row>
    <row r="205" spans="1:4" s="19" customFormat="1" x14ac:dyDescent="0.25">
      <c r="A205" s="4" t="s">
        <v>1</v>
      </c>
      <c r="B205" s="4" t="s">
        <v>2</v>
      </c>
      <c r="C205" s="4" t="s">
        <v>26</v>
      </c>
    </row>
    <row r="206" spans="1:4" x14ac:dyDescent="0.25">
      <c r="A206" s="6" t="s">
        <v>47</v>
      </c>
      <c r="B206" s="7">
        <v>2</v>
      </c>
      <c r="C206" s="8">
        <f>SUM(C207:C208)</f>
        <v>25.5</v>
      </c>
    </row>
    <row r="207" spans="1:4" x14ac:dyDescent="0.25">
      <c r="A207" s="9" t="s">
        <v>73</v>
      </c>
      <c r="B207" s="7">
        <v>1</v>
      </c>
      <c r="C207" s="8">
        <v>22.5</v>
      </c>
    </row>
    <row r="208" spans="1:4" x14ac:dyDescent="0.25">
      <c r="A208" s="9" t="s">
        <v>50</v>
      </c>
      <c r="B208" s="7">
        <v>1</v>
      </c>
      <c r="C208" s="8">
        <v>3</v>
      </c>
      <c r="D208" s="3" t="s">
        <v>9</v>
      </c>
    </row>
    <row r="211" spans="1:4" x14ac:dyDescent="0.25">
      <c r="A211" s="1" t="s">
        <v>74</v>
      </c>
      <c r="B211" s="1"/>
      <c r="C211" s="1"/>
    </row>
    <row r="212" spans="1:4" s="19" customFormat="1" x14ac:dyDescent="0.25">
      <c r="A212" s="4" t="s">
        <v>1</v>
      </c>
      <c r="B212" s="4" t="s">
        <v>2</v>
      </c>
      <c r="C212" s="4" t="s">
        <v>26</v>
      </c>
    </row>
    <row r="213" spans="1:4" x14ac:dyDescent="0.25">
      <c r="A213" s="6" t="s">
        <v>47</v>
      </c>
      <c r="B213" s="7">
        <v>12</v>
      </c>
      <c r="C213" s="8">
        <f>SUM(C214:C216)</f>
        <v>188.17</v>
      </c>
    </row>
    <row r="214" spans="1:4" x14ac:dyDescent="0.25">
      <c r="A214" s="9" t="s">
        <v>73</v>
      </c>
      <c r="B214" s="7">
        <v>1</v>
      </c>
      <c r="C214" s="8">
        <v>58.4</v>
      </c>
    </row>
    <row r="215" spans="1:4" x14ac:dyDescent="0.25">
      <c r="A215" s="9" t="s">
        <v>50</v>
      </c>
      <c r="B215" s="7">
        <v>8</v>
      </c>
      <c r="C215" s="8">
        <v>126.29</v>
      </c>
    </row>
    <row r="216" spans="1:4" ht="28.5" x14ac:dyDescent="0.25">
      <c r="A216" s="6" t="s">
        <v>65</v>
      </c>
      <c r="B216" s="7">
        <v>3</v>
      </c>
      <c r="C216" s="8">
        <v>3.48</v>
      </c>
      <c r="D216" s="3" t="s">
        <v>9</v>
      </c>
    </row>
    <row r="219" spans="1:4" s="33" customFormat="1" x14ac:dyDescent="0.25">
      <c r="A219" s="21" t="s">
        <v>75</v>
      </c>
      <c r="B219" s="21"/>
      <c r="C219" s="21"/>
    </row>
    <row r="220" spans="1:4" s="19" customFormat="1" x14ac:dyDescent="0.25">
      <c r="A220" s="4" t="s">
        <v>1</v>
      </c>
      <c r="B220" s="4" t="s">
        <v>2</v>
      </c>
      <c r="C220" s="4" t="s">
        <v>26</v>
      </c>
    </row>
    <row r="221" spans="1:4" x14ac:dyDescent="0.25">
      <c r="A221" s="6" t="s">
        <v>11</v>
      </c>
      <c r="B221" s="10">
        <v>19</v>
      </c>
      <c r="C221" s="8">
        <f>SUM(C222:C224)</f>
        <v>4525.26</v>
      </c>
    </row>
    <row r="222" spans="1:4" x14ac:dyDescent="0.25">
      <c r="A222" s="9" t="s">
        <v>76</v>
      </c>
      <c r="B222" s="7">
        <v>8</v>
      </c>
      <c r="C222" s="8">
        <v>4492.26</v>
      </c>
    </row>
    <row r="223" spans="1:4" x14ac:dyDescent="0.25">
      <c r="A223" s="9" t="s">
        <v>64</v>
      </c>
      <c r="B223" s="7">
        <v>3</v>
      </c>
      <c r="C223" s="8">
        <v>15</v>
      </c>
    </row>
    <row r="224" spans="1:4" x14ac:dyDescent="0.25">
      <c r="A224" s="6" t="s">
        <v>61</v>
      </c>
      <c r="B224" s="7">
        <v>8</v>
      </c>
      <c r="C224" s="8">
        <v>18</v>
      </c>
    </row>
    <row r="225" spans="1:4" x14ac:dyDescent="0.25">
      <c r="A225" s="9" t="s">
        <v>70</v>
      </c>
      <c r="B225" s="7">
        <v>3</v>
      </c>
      <c r="C225" s="8">
        <v>177.27</v>
      </c>
      <c r="D225" s="3" t="s">
        <v>9</v>
      </c>
    </row>
    <row r="228" spans="1:4" ht="24" customHeight="1" x14ac:dyDescent="0.25">
      <c r="A228" s="34" t="s">
        <v>77</v>
      </c>
      <c r="B228" s="35"/>
      <c r="C228" s="35"/>
    </row>
    <row r="229" spans="1:4" s="19" customFormat="1" x14ac:dyDescent="0.25">
      <c r="A229" s="36" t="s">
        <v>1</v>
      </c>
      <c r="B229" s="36" t="s">
        <v>2</v>
      </c>
      <c r="C229" s="36" t="s">
        <v>26</v>
      </c>
    </row>
    <row r="230" spans="1:4" ht="16.5" x14ac:dyDescent="0.25">
      <c r="A230" s="37" t="s">
        <v>78</v>
      </c>
      <c r="B230" s="10">
        <v>25</v>
      </c>
      <c r="C230" s="11">
        <f>SUM(C231:C232)</f>
        <v>2036.43</v>
      </c>
    </row>
    <row r="231" spans="1:4" x14ac:dyDescent="0.25">
      <c r="A231" s="38" t="s">
        <v>79</v>
      </c>
      <c r="B231" s="10">
        <v>7</v>
      </c>
      <c r="C231" s="11">
        <v>2021.98</v>
      </c>
    </row>
    <row r="232" spans="1:4" x14ac:dyDescent="0.25">
      <c r="A232" s="37" t="s">
        <v>44</v>
      </c>
      <c r="B232" s="10">
        <v>18</v>
      </c>
      <c r="C232" s="11">
        <v>14.45</v>
      </c>
    </row>
    <row r="233" spans="1:4" x14ac:dyDescent="0.25">
      <c r="A233" s="9" t="s">
        <v>70</v>
      </c>
      <c r="B233" s="7">
        <v>15</v>
      </c>
      <c r="C233" s="8">
        <v>2008.57</v>
      </c>
      <c r="D233" s="3" t="s">
        <v>9</v>
      </c>
    </row>
    <row r="234" spans="1:4" x14ac:dyDescent="0.25">
      <c r="A234" s="39"/>
      <c r="B234" s="15"/>
      <c r="C234" s="20"/>
    </row>
    <row r="236" spans="1:4" x14ac:dyDescent="0.25">
      <c r="A236" s="1" t="s">
        <v>80</v>
      </c>
      <c r="B236" s="1"/>
      <c r="C236" s="1"/>
    </row>
    <row r="237" spans="1:4" s="19" customFormat="1" x14ac:dyDescent="0.25">
      <c r="A237" s="4" t="s">
        <v>1</v>
      </c>
      <c r="B237" s="4" t="s">
        <v>2</v>
      </c>
      <c r="C237" s="4" t="s">
        <v>26</v>
      </c>
    </row>
    <row r="238" spans="1:4" ht="16.5" x14ac:dyDescent="0.25">
      <c r="A238" s="6" t="s">
        <v>81</v>
      </c>
      <c r="B238" s="7">
        <v>2</v>
      </c>
      <c r="C238" s="8">
        <f>SUM(C239:C240)</f>
        <v>16.649999999999999</v>
      </c>
    </row>
    <row r="239" spans="1:4" x14ac:dyDescent="0.25">
      <c r="A239" s="6" t="s">
        <v>5</v>
      </c>
      <c r="B239" s="7">
        <v>1</v>
      </c>
      <c r="C239" s="8">
        <v>5</v>
      </c>
    </row>
    <row r="240" spans="1:4" x14ac:dyDescent="0.25">
      <c r="A240" s="9" t="s">
        <v>82</v>
      </c>
      <c r="B240" s="7">
        <v>2</v>
      </c>
      <c r="C240" s="8">
        <v>11.65</v>
      </c>
    </row>
    <row r="241" spans="1:4" x14ac:dyDescent="0.25">
      <c r="A241" s="6" t="s">
        <v>83</v>
      </c>
      <c r="B241" s="7">
        <v>1</v>
      </c>
      <c r="C241" s="8">
        <v>1</v>
      </c>
      <c r="D241" s="3" t="s">
        <v>9</v>
      </c>
    </row>
    <row r="242" spans="1:4" ht="16.5" x14ac:dyDescent="0.25">
      <c r="A242" s="29" t="s">
        <v>39</v>
      </c>
      <c r="B242"/>
      <c r="C242"/>
    </row>
    <row r="245" spans="1:4" x14ac:dyDescent="0.25">
      <c r="A245" s="1" t="s">
        <v>84</v>
      </c>
      <c r="B245" s="1"/>
      <c r="C245" s="1"/>
    </row>
    <row r="246" spans="1:4" s="19" customFormat="1" x14ac:dyDescent="0.25">
      <c r="A246" s="4" t="s">
        <v>1</v>
      </c>
      <c r="B246" s="4" t="s">
        <v>2</v>
      </c>
      <c r="C246" s="4" t="s">
        <v>26</v>
      </c>
    </row>
    <row r="247" spans="1:4" x14ac:dyDescent="0.25">
      <c r="A247" s="6" t="s">
        <v>85</v>
      </c>
      <c r="B247" s="7">
        <v>6</v>
      </c>
      <c r="C247" s="8">
        <f>SUM(C248:C250)</f>
        <v>261.3</v>
      </c>
    </row>
    <row r="248" spans="1:4" x14ac:dyDescent="0.25">
      <c r="A248" s="6" t="s">
        <v>86</v>
      </c>
      <c r="B248" s="7">
        <v>2</v>
      </c>
      <c r="C248" s="8">
        <v>153.1</v>
      </c>
    </row>
    <row r="249" spans="1:4" x14ac:dyDescent="0.25">
      <c r="A249" s="9" t="s">
        <v>87</v>
      </c>
      <c r="B249" s="7">
        <v>5</v>
      </c>
      <c r="C249" s="8">
        <v>103.7</v>
      </c>
    </row>
    <row r="250" spans="1:4" x14ac:dyDescent="0.25">
      <c r="A250" s="6" t="s">
        <v>88</v>
      </c>
      <c r="B250" s="7">
        <v>1</v>
      </c>
      <c r="C250" s="8">
        <v>4.5</v>
      </c>
      <c r="D250" s="3" t="s">
        <v>9</v>
      </c>
    </row>
    <row r="253" spans="1:4" x14ac:dyDescent="0.25">
      <c r="A253" s="1" t="s">
        <v>89</v>
      </c>
      <c r="B253" s="1"/>
      <c r="C253" s="1"/>
    </row>
    <row r="254" spans="1:4" s="19" customFormat="1" x14ac:dyDescent="0.25">
      <c r="A254" s="4" t="s">
        <v>1</v>
      </c>
      <c r="B254" s="4" t="s">
        <v>2</v>
      </c>
      <c r="C254" s="4" t="s">
        <v>26</v>
      </c>
    </row>
    <row r="255" spans="1:4" x14ac:dyDescent="0.25">
      <c r="A255" s="6" t="s">
        <v>47</v>
      </c>
      <c r="B255" s="10">
        <v>16</v>
      </c>
      <c r="C255" s="8">
        <f>SUM(C256:C258)</f>
        <v>453.97</v>
      </c>
    </row>
    <row r="256" spans="1:4" x14ac:dyDescent="0.25">
      <c r="A256" s="9" t="s">
        <v>12</v>
      </c>
      <c r="B256" s="7">
        <v>3</v>
      </c>
      <c r="C256" s="8">
        <v>422.73</v>
      </c>
    </row>
    <row r="257" spans="1:4" x14ac:dyDescent="0.25">
      <c r="A257" s="9" t="s">
        <v>17</v>
      </c>
      <c r="B257" s="7">
        <v>4</v>
      </c>
      <c r="C257" s="8">
        <v>17.55</v>
      </c>
    </row>
    <row r="258" spans="1:4" x14ac:dyDescent="0.25">
      <c r="A258" s="6" t="s">
        <v>44</v>
      </c>
      <c r="B258" s="7">
        <v>9</v>
      </c>
      <c r="C258" s="8">
        <v>13.69</v>
      </c>
    </row>
    <row r="259" spans="1:4" x14ac:dyDescent="0.25">
      <c r="A259" s="6" t="s">
        <v>90</v>
      </c>
      <c r="B259" s="7">
        <v>3</v>
      </c>
      <c r="C259" s="8">
        <v>3100.29</v>
      </c>
      <c r="D259" s="3" t="s">
        <v>9</v>
      </c>
    </row>
    <row r="262" spans="1:4" x14ac:dyDescent="0.25">
      <c r="A262" s="1" t="s">
        <v>91</v>
      </c>
      <c r="B262" s="1"/>
      <c r="C262" s="1"/>
    </row>
    <row r="263" spans="1:4" s="19" customFormat="1" x14ac:dyDescent="0.25">
      <c r="A263" s="4" t="s">
        <v>1</v>
      </c>
      <c r="B263" s="4" t="s">
        <v>2</v>
      </c>
      <c r="C263" s="4" t="s">
        <v>26</v>
      </c>
    </row>
    <row r="264" spans="1:4" ht="16.5" x14ac:dyDescent="0.25">
      <c r="A264" s="6" t="s">
        <v>16</v>
      </c>
      <c r="B264" s="10">
        <v>7</v>
      </c>
      <c r="C264" s="11">
        <f>SUM(C265:C267)</f>
        <v>250.92000000000002</v>
      </c>
    </row>
    <row r="265" spans="1:4" x14ac:dyDescent="0.25">
      <c r="A265" s="9" t="s">
        <v>12</v>
      </c>
      <c r="B265" s="7">
        <v>3</v>
      </c>
      <c r="C265" s="8">
        <v>227</v>
      </c>
    </row>
    <row r="266" spans="1:4" x14ac:dyDescent="0.25">
      <c r="A266" s="9" t="s">
        <v>17</v>
      </c>
      <c r="B266" s="7">
        <v>4</v>
      </c>
      <c r="C266" s="8">
        <v>21.92</v>
      </c>
    </row>
    <row r="267" spans="1:4" x14ac:dyDescent="0.25">
      <c r="A267" s="6" t="s">
        <v>44</v>
      </c>
      <c r="B267" s="7">
        <v>1</v>
      </c>
      <c r="C267" s="8">
        <v>2</v>
      </c>
    </row>
    <row r="268" spans="1:4" x14ac:dyDescent="0.25">
      <c r="A268" s="6" t="s">
        <v>8</v>
      </c>
      <c r="B268" s="7">
        <v>1</v>
      </c>
      <c r="C268" s="8">
        <v>2.84</v>
      </c>
      <c r="D268" s="3" t="s">
        <v>9</v>
      </c>
    </row>
    <row r="269" spans="1:4" ht="16.5" x14ac:dyDescent="0.25">
      <c r="A269" s="29" t="s">
        <v>39</v>
      </c>
      <c r="B269"/>
      <c r="C269"/>
    </row>
    <row r="272" spans="1:4" x14ac:dyDescent="0.25">
      <c r="A272" s="1" t="s">
        <v>92</v>
      </c>
      <c r="B272" s="1"/>
      <c r="C272" s="1"/>
    </row>
    <row r="273" spans="1:4" s="19" customFormat="1" x14ac:dyDescent="0.25">
      <c r="A273" s="4" t="s">
        <v>1</v>
      </c>
      <c r="B273" s="4" t="s">
        <v>2</v>
      </c>
      <c r="C273" s="4" t="s">
        <v>26</v>
      </c>
    </row>
    <row r="274" spans="1:4" x14ac:dyDescent="0.25">
      <c r="A274" s="6" t="s">
        <v>47</v>
      </c>
      <c r="B274" s="7">
        <v>4</v>
      </c>
      <c r="C274" s="8">
        <f>SUM(C275:C276)</f>
        <v>6.5</v>
      </c>
    </row>
    <row r="275" spans="1:4" x14ac:dyDescent="0.25">
      <c r="A275" s="6" t="s">
        <v>93</v>
      </c>
      <c r="B275" s="7">
        <v>1</v>
      </c>
      <c r="C275" s="8">
        <v>2</v>
      </c>
    </row>
    <row r="276" spans="1:4" x14ac:dyDescent="0.25">
      <c r="A276" s="6" t="s">
        <v>61</v>
      </c>
      <c r="B276" s="7">
        <v>3</v>
      </c>
      <c r="C276" s="8">
        <v>4.5</v>
      </c>
    </row>
    <row r="277" spans="1:4" x14ac:dyDescent="0.25">
      <c r="A277" s="6" t="s">
        <v>8</v>
      </c>
      <c r="B277" s="7">
        <v>8</v>
      </c>
      <c r="C277" s="8">
        <v>3264.68</v>
      </c>
      <c r="D277" s="3" t="s">
        <v>9</v>
      </c>
    </row>
    <row r="280" spans="1:4" x14ac:dyDescent="0.25">
      <c r="A280" s="1" t="s">
        <v>94</v>
      </c>
      <c r="B280" s="1"/>
      <c r="C280" s="1"/>
    </row>
    <row r="281" spans="1:4" s="19" customFormat="1" x14ac:dyDescent="0.25">
      <c r="A281" s="4" t="s">
        <v>1</v>
      </c>
      <c r="B281" s="4" t="s">
        <v>2</v>
      </c>
      <c r="C281" s="4" t="s">
        <v>26</v>
      </c>
    </row>
    <row r="282" spans="1:4" x14ac:dyDescent="0.25">
      <c r="A282" s="6" t="s">
        <v>85</v>
      </c>
      <c r="B282" s="7">
        <v>4</v>
      </c>
      <c r="C282" s="8">
        <f>SUM(C283:C284)</f>
        <v>26.650000000000002</v>
      </c>
    </row>
    <row r="283" spans="1:4" x14ac:dyDescent="0.25">
      <c r="A283" s="9" t="s">
        <v>82</v>
      </c>
      <c r="B283" s="7">
        <v>2</v>
      </c>
      <c r="C283" s="8">
        <v>25.62</v>
      </c>
    </row>
    <row r="284" spans="1:4" x14ac:dyDescent="0.25">
      <c r="A284" s="6" t="s">
        <v>44</v>
      </c>
      <c r="B284" s="7">
        <v>2</v>
      </c>
      <c r="C284" s="8">
        <v>1.03</v>
      </c>
      <c r="D284" s="3" t="s">
        <v>9</v>
      </c>
    </row>
    <row r="287" spans="1:4" x14ac:dyDescent="0.25">
      <c r="A287" s="1" t="s">
        <v>95</v>
      </c>
      <c r="B287" s="1"/>
      <c r="C287" s="1"/>
    </row>
    <row r="288" spans="1:4" s="19" customFormat="1" x14ac:dyDescent="0.25">
      <c r="A288" s="4" t="s">
        <v>1</v>
      </c>
      <c r="B288" s="4" t="s">
        <v>2</v>
      </c>
      <c r="C288" s="4" t="s">
        <v>26</v>
      </c>
    </row>
    <row r="289" spans="1:4" ht="16.5" x14ac:dyDescent="0.25">
      <c r="A289" s="6" t="s">
        <v>81</v>
      </c>
      <c r="B289" s="7">
        <v>8</v>
      </c>
      <c r="C289" s="8">
        <f>SUM(C290:C292)</f>
        <v>86.25</v>
      </c>
    </row>
    <row r="290" spans="1:4" x14ac:dyDescent="0.25">
      <c r="A290" s="6" t="s">
        <v>5</v>
      </c>
      <c r="B290" s="7">
        <v>2</v>
      </c>
      <c r="C290" s="8">
        <v>4.3499999999999996</v>
      </c>
    </row>
    <row r="291" spans="1:4" x14ac:dyDescent="0.25">
      <c r="A291" s="9" t="s">
        <v>82</v>
      </c>
      <c r="B291" s="7">
        <v>7</v>
      </c>
      <c r="C291" s="8">
        <v>81.67</v>
      </c>
    </row>
    <row r="292" spans="1:4" x14ac:dyDescent="0.25">
      <c r="A292" s="6" t="s">
        <v>88</v>
      </c>
      <c r="B292" s="7">
        <v>1</v>
      </c>
      <c r="C292" s="8">
        <v>0.23</v>
      </c>
      <c r="D292" s="3" t="s">
        <v>9</v>
      </c>
    </row>
    <row r="293" spans="1:4" ht="16.5" x14ac:dyDescent="0.25">
      <c r="A293" s="29" t="s">
        <v>39</v>
      </c>
      <c r="B293"/>
      <c r="C293"/>
    </row>
    <row r="296" spans="1:4" x14ac:dyDescent="0.25">
      <c r="A296" s="1" t="s">
        <v>96</v>
      </c>
      <c r="B296" s="1"/>
      <c r="C296" s="1"/>
    </row>
    <row r="297" spans="1:4" s="19" customFormat="1" x14ac:dyDescent="0.25">
      <c r="A297" s="4" t="s">
        <v>1</v>
      </c>
      <c r="B297" s="4" t="s">
        <v>2</v>
      </c>
      <c r="C297" s="4" t="s">
        <v>26</v>
      </c>
    </row>
    <row r="298" spans="1:4" x14ac:dyDescent="0.25">
      <c r="A298" s="6" t="s">
        <v>85</v>
      </c>
      <c r="B298" s="7">
        <v>1</v>
      </c>
      <c r="C298" s="8">
        <v>1.5</v>
      </c>
    </row>
    <row r="299" spans="1:4" x14ac:dyDescent="0.25">
      <c r="A299" s="6" t="s">
        <v>44</v>
      </c>
      <c r="B299" s="7">
        <v>1</v>
      </c>
      <c r="C299" s="8">
        <v>1.5</v>
      </c>
      <c r="D299" s="3" t="s">
        <v>9</v>
      </c>
    </row>
    <row r="302" spans="1:4" x14ac:dyDescent="0.25">
      <c r="A302" s="1" t="s">
        <v>97</v>
      </c>
      <c r="B302" s="1"/>
      <c r="C302" s="1"/>
    </row>
    <row r="303" spans="1:4" x14ac:dyDescent="0.25">
      <c r="A303" s="4" t="s">
        <v>1</v>
      </c>
      <c r="B303" s="4" t="s">
        <v>2</v>
      </c>
      <c r="C303" s="4" t="s">
        <v>26</v>
      </c>
    </row>
    <row r="304" spans="1:4" x14ac:dyDescent="0.25">
      <c r="A304" s="6" t="s">
        <v>85</v>
      </c>
      <c r="B304" s="7">
        <v>3</v>
      </c>
      <c r="C304" s="8">
        <f>SUM(C305:C306)</f>
        <v>11.32</v>
      </c>
    </row>
    <row r="305" spans="1:4" x14ac:dyDescent="0.25">
      <c r="A305" s="40" t="s">
        <v>82</v>
      </c>
      <c r="B305" s="7">
        <v>2</v>
      </c>
      <c r="C305" s="8">
        <v>11.1</v>
      </c>
    </row>
    <row r="306" spans="1:4" x14ac:dyDescent="0.25">
      <c r="A306" s="6" t="s">
        <v>88</v>
      </c>
      <c r="B306" s="7">
        <v>1</v>
      </c>
      <c r="C306" s="8">
        <v>0.22</v>
      </c>
      <c r="D306" s="3" t="s">
        <v>9</v>
      </c>
    </row>
    <row r="309" spans="1:4" x14ac:dyDescent="0.25">
      <c r="A309" s="1" t="s">
        <v>98</v>
      </c>
      <c r="B309" s="1"/>
      <c r="C309" s="1"/>
    </row>
    <row r="310" spans="1:4" x14ac:dyDescent="0.25">
      <c r="A310" s="4" t="s">
        <v>1</v>
      </c>
      <c r="B310" s="4" t="s">
        <v>2</v>
      </c>
      <c r="C310" s="4" t="s">
        <v>3</v>
      </c>
    </row>
    <row r="311" spans="1:4" x14ac:dyDescent="0.25">
      <c r="A311" s="6" t="s">
        <v>11</v>
      </c>
      <c r="B311" s="10">
        <v>17</v>
      </c>
      <c r="C311" s="11">
        <f>SUM(C312:C313)</f>
        <v>1946.8100000000002</v>
      </c>
    </row>
    <row r="312" spans="1:4" x14ac:dyDescent="0.25">
      <c r="A312" s="6" t="s">
        <v>99</v>
      </c>
      <c r="B312" s="7">
        <v>6</v>
      </c>
      <c r="C312" s="8">
        <v>1934.91</v>
      </c>
    </row>
    <row r="313" spans="1:4" x14ac:dyDescent="0.25">
      <c r="A313" s="6" t="s">
        <v>61</v>
      </c>
      <c r="B313" s="7">
        <v>11</v>
      </c>
      <c r="C313" s="8">
        <v>11.9</v>
      </c>
    </row>
    <row r="314" spans="1:4" x14ac:dyDescent="0.25">
      <c r="A314" s="6" t="s">
        <v>100</v>
      </c>
      <c r="B314" s="7">
        <v>2</v>
      </c>
      <c r="C314" s="8">
        <v>239.17</v>
      </c>
      <c r="D314" s="3" t="s">
        <v>9</v>
      </c>
    </row>
    <row r="317" spans="1:4" x14ac:dyDescent="0.25">
      <c r="A317" s="1" t="s">
        <v>101</v>
      </c>
      <c r="B317" s="1"/>
      <c r="C317" s="1"/>
    </row>
    <row r="318" spans="1:4" x14ac:dyDescent="0.25">
      <c r="A318" s="4" t="s">
        <v>1</v>
      </c>
      <c r="B318" s="4" t="s">
        <v>2</v>
      </c>
      <c r="C318" s="4" t="s">
        <v>3</v>
      </c>
    </row>
    <row r="319" spans="1:4" x14ac:dyDescent="0.25">
      <c r="A319" s="6" t="s">
        <v>85</v>
      </c>
      <c r="B319" s="7">
        <v>3</v>
      </c>
      <c r="C319" s="8">
        <f>C320</f>
        <v>12.55</v>
      </c>
    </row>
    <row r="320" spans="1:4" x14ac:dyDescent="0.25">
      <c r="A320" s="6" t="s">
        <v>102</v>
      </c>
      <c r="B320" s="7">
        <v>3</v>
      </c>
      <c r="C320" s="41">
        <v>12.55</v>
      </c>
      <c r="D320" s="3" t="s">
        <v>9</v>
      </c>
    </row>
    <row r="323" spans="1:4" x14ac:dyDescent="0.25">
      <c r="A323" s="1" t="s">
        <v>103</v>
      </c>
      <c r="B323" s="1"/>
      <c r="C323" s="1"/>
    </row>
    <row r="324" spans="1:4" s="42" customFormat="1" x14ac:dyDescent="0.25">
      <c r="A324" s="4" t="s">
        <v>1</v>
      </c>
      <c r="B324" s="4" t="s">
        <v>2</v>
      </c>
      <c r="C324" s="4" t="s">
        <v>26</v>
      </c>
    </row>
    <row r="325" spans="1:4" x14ac:dyDescent="0.25">
      <c r="A325" s="6" t="s">
        <v>47</v>
      </c>
      <c r="B325" s="10">
        <v>25</v>
      </c>
      <c r="C325" s="11">
        <v>1057.69</v>
      </c>
    </row>
    <row r="326" spans="1:4" x14ac:dyDescent="0.25">
      <c r="A326" s="6" t="s">
        <v>104</v>
      </c>
      <c r="B326" s="7">
        <v>3</v>
      </c>
      <c r="C326" s="8">
        <v>997.92</v>
      </c>
    </row>
    <row r="327" spans="1:4" x14ac:dyDescent="0.25">
      <c r="A327" s="6" t="s">
        <v>102</v>
      </c>
      <c r="B327" s="7">
        <v>9</v>
      </c>
      <c r="C327" s="8">
        <v>30.530999999999999</v>
      </c>
    </row>
    <row r="328" spans="1:4" x14ac:dyDescent="0.25">
      <c r="A328" s="6" t="s">
        <v>61</v>
      </c>
      <c r="B328" s="7">
        <v>13</v>
      </c>
      <c r="C328" s="8">
        <v>29.23</v>
      </c>
    </row>
    <row r="329" spans="1:4" x14ac:dyDescent="0.25">
      <c r="A329" s="6" t="s">
        <v>90</v>
      </c>
      <c r="B329" s="7">
        <v>8</v>
      </c>
      <c r="C329" s="8">
        <v>5475.32</v>
      </c>
      <c r="D329" s="3" t="s">
        <v>9</v>
      </c>
    </row>
  </sheetData>
  <mergeCells count="40">
    <mergeCell ref="A302:C302"/>
    <mergeCell ref="A309:C309"/>
    <mergeCell ref="A317:C317"/>
    <mergeCell ref="A323:C323"/>
    <mergeCell ref="A253:C253"/>
    <mergeCell ref="A262:C262"/>
    <mergeCell ref="A272:C272"/>
    <mergeCell ref="A280:C280"/>
    <mergeCell ref="A287:C287"/>
    <mergeCell ref="A296:C296"/>
    <mergeCell ref="A204:C204"/>
    <mergeCell ref="A211:C211"/>
    <mergeCell ref="A219:C219"/>
    <mergeCell ref="A228:C228"/>
    <mergeCell ref="A236:C236"/>
    <mergeCell ref="A245:C245"/>
    <mergeCell ref="A151:C151"/>
    <mergeCell ref="A157:C157"/>
    <mergeCell ref="A167:C167"/>
    <mergeCell ref="A177:C177"/>
    <mergeCell ref="A184:C184"/>
    <mergeCell ref="A194:C194"/>
    <mergeCell ref="A106:C106"/>
    <mergeCell ref="A114:C114"/>
    <mergeCell ref="A121:C121"/>
    <mergeCell ref="A128:C128"/>
    <mergeCell ref="A137:C137"/>
    <mergeCell ref="A142:C142"/>
    <mergeCell ref="A55:C55"/>
    <mergeCell ref="A63:C63"/>
    <mergeCell ref="A69:C69"/>
    <mergeCell ref="A78:C78"/>
    <mergeCell ref="A86:C86"/>
    <mergeCell ref="A96:C96"/>
    <mergeCell ref="A2:C2"/>
    <mergeCell ref="A11:C11"/>
    <mergeCell ref="A19:C19"/>
    <mergeCell ref="A27:C27"/>
    <mergeCell ref="A37:C37"/>
    <mergeCell ref="A45:C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DMC Summary Tables</vt:lpstr>
    </vt:vector>
  </TitlesOfParts>
  <Company/>
  <LinksUpToDate>false</LinksUpToDate>
  <SharedDoc>false</SharedDoc>
  <HyperlinksChanged>false</HyperlinksChanged>
  <AppVersion>16.0300</AppVersion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Asian Development Bank</dc:creator>
  <cp:lastModifiedBy>Asian Development Bank</cp:lastModifiedBy>
  <dcterms:created xsi:type="dcterms:W3CDTF">2021-05-27T05:25:48Z</dcterms:created>
  <dcterms:modified xsi:type="dcterms:W3CDTF">2021-05-27T05:27:18Z</dcterms:modified>
  <dc:title>Summary Cofinancing Table by Developing Member Country</dc:title>
  <dc:subject>Summary Cofinancing Table by Developing Member Country</dc:subject>
  <cp:keywords>asian development bank, adb, cofinancing, project list, developing member country, dmc</cp:keywords>
  <dc:description/>
  <cp:revision/>
  <cp:category/>
</cp:coreProperties>
</file>