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autoCompressPictures="0"/>
  <mc:AlternateContent xmlns:mc="http://schemas.openxmlformats.org/markup-compatibility/2006">
    <mc:Choice Requires="x15">
      <x15ac:absPath xmlns:x15ac="http://schemas.microsoft.com/office/spreadsheetml/2010/11/ac" url="D:\AR 2020\Operational Data\"/>
    </mc:Choice>
  </mc:AlternateContent>
  <xr:revisionPtr revIDLastSave="0" documentId="13_ncr:1_{CFF30783-B03B-4BEB-8ABA-EBF1DD347D49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Projects with Official Cof" sheetId="2" r:id="rId1"/>
  </sheets>
  <definedNames>
    <definedName name="_xlnm.Print_Area" localSheetId="0">'Projects with Official Cof'!$A$1:$H$141</definedName>
    <definedName name="_xlnm.Print_Titles" localSheetId="0">'Projects with Official Cof'!$11:$12</definedName>
  </definedName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18" i="2" l="1"/>
  <c r="F105" i="2" s="1"/>
  <c r="F137" i="2" s="1"/>
  <c r="D105" i="2"/>
  <c r="D137" i="2" s="1"/>
  <c r="C105" i="2"/>
  <c r="C137" i="2" s="1"/>
  <c r="F83" i="2"/>
  <c r="D83" i="2"/>
  <c r="C83" i="2"/>
  <c r="F55" i="2"/>
  <c r="D55" i="2"/>
  <c r="C55" i="2"/>
  <c r="F39" i="2"/>
  <c r="D39" i="2"/>
  <c r="C39" i="2"/>
  <c r="F13" i="2"/>
  <c r="D13" i="2"/>
  <c r="C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tc={3ACD509B-72EC-4821-A813-B123C93DEF1C}</author>
    <author>tc={DE84872A-5CC7-497D-BB14-832B2E4EF232}</author>
    <author>tc={1224E5B6-45FB-4206-82B9-835B0A0469AC}</author>
  </authors>
  <commentList>
    <comment ref="A23" authorId="0" shapeId="0" xr:uid="{00000000-0006-0000-0000-000001000000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 need to repeat the project title anymore if its the same.
Reply:
    @Sittie Moreina M. Olalia Done
Reply:
    Thank you, please check other RDs.</t>
        </r>
      </text>
    </comment>
    <comment ref="A34" authorId="1" shapeId="0" xr:uid="{00000000-0006-0000-0000-000002000000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These is UZB project
Reply:
    @Sittie Moreina M. Olalia Done</t>
        </r>
      </text>
    </comment>
    <comment ref="A38" authorId="2" shapeId="0" xr:uid="{00000000-0006-0000-0000-000003000000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This is a TAJ project, please put space before starting the next RD section.
Reply:
    @Sittie Moreina M. Olalia Done</t>
        </r>
      </text>
    </comment>
  </commentList>
</comments>
</file>

<file path=xl/sharedStrings.xml><?xml version="1.0" encoding="utf-8"?>
<sst xmlns="http://schemas.openxmlformats.org/spreadsheetml/2006/main" count="192" uniqueCount="143">
  <si>
    <t xml:space="preserve">      Small and Medium-Sized Enterprises Line 
         of Credit Project – Third Additional 
         Financing</t>
  </si>
  <si>
    <t xml:space="preserve">      Promoting Innovative Financial Inclusion 
         Program – Subprogram 1</t>
  </si>
  <si>
    <t xml:space="preserve">      Sustainable Energy Access in Eastern 
         Indonesia – Electricity Grid Development 
         Program (Phase 2)</t>
  </si>
  <si>
    <t>ADB = Asian Development Bank, ASEAN = Association of Southeast Asian Nations, OPEC = Organization of the Petroleum Exporting Countries.</t>
  </si>
  <si>
    <t xml:space="preserve">   Timor-Leste</t>
  </si>
  <si>
    <t xml:space="preserve">      Coffee and Agroforestry Livelihood 
         Improvement</t>
  </si>
  <si>
    <t xml:space="preserve">      COVID-19 Relief for Women-Led Small 
         and Medium-Sized Enterprises</t>
  </si>
  <si>
    <t>International Fund for Agricultural 
   Development (IFAD)</t>
  </si>
  <si>
    <t>Afghanistan Infrastructure Trust Fund 
   (AITF)</t>
  </si>
  <si>
    <t>Agence Française de Développement 
   (AFD)</t>
  </si>
  <si>
    <t>Asian Infrastructure Investment Bank 
   (AIIB)</t>
  </si>
  <si>
    <t>OPEC Fund for International 
   Development (OFID)</t>
  </si>
  <si>
    <t>European Bank for Reconstruction 
   and Development (EBRD)</t>
  </si>
  <si>
    <t>Japan Fund for Information and 
   Communication Technology (JFICT)</t>
  </si>
  <si>
    <t>Japan Fund for Poverty Reduction 
   (JFPR)</t>
  </si>
  <si>
    <t>Japan International Cooperation 
   Agency (JICA)</t>
  </si>
  <si>
    <t>Japan Fund for the Joint Crediting 
   Mechanism (JFJCM)</t>
  </si>
  <si>
    <t>Asian Clean Energy Fund 
   (CEFPF-ACEF)</t>
  </si>
  <si>
    <t>Gesellschaft für Internationale 
   Zusammenarbeit (GIZ)</t>
  </si>
  <si>
    <t>Neighbouring Countries Economic 
   Development Cooperation Agency 
   (NEDA)</t>
  </si>
  <si>
    <t>Women Entrepreneurs Finance 
   Initiative (We-Fi)</t>
  </si>
  <si>
    <t xml:space="preserve">      Energy Supply Improvement Investment 
         Program – Tranche 7</t>
  </si>
  <si>
    <t xml:space="preserve">      Power Sector Reform Program – 
         Subprogram 1</t>
  </si>
  <si>
    <r>
      <t xml:space="preserve">      Community Vegetable Farming for Livelihood 
         Improvement – Additional Financing</t>
    </r>
    <r>
      <rPr>
        <vertAlign val="superscript"/>
        <sz val="9"/>
        <rFont val="Arial"/>
        <family val="2"/>
      </rPr>
      <t>a</t>
    </r>
  </si>
  <si>
    <t xml:space="preserve">      Ulaanbaatar Urban Services and Ger Areas 
         Development Investment Program – 
         Tranche 3</t>
  </si>
  <si>
    <t xml:space="preserve">      Air Quality Improvement in the Greater 
         Beijing-Tianjin-Hebei Region – Henan 
         Cleaner Fuel Switch Investment Program</t>
  </si>
  <si>
    <t xml:space="preserve">      Sustained Private Sector-Led Growth Reform 
         Program – Subprogram 3</t>
  </si>
  <si>
    <r>
      <t xml:space="preserve">      Highlands Region Road Improvement 
         Investment Program – Project 3 – 
         Additional Financing</t>
    </r>
    <r>
      <rPr>
        <vertAlign val="superscript"/>
        <sz val="9"/>
        <color indexed="8"/>
        <rFont val="Arial"/>
        <family val="2"/>
      </rPr>
      <t>a</t>
    </r>
  </si>
  <si>
    <r>
      <t xml:space="preserve">      Outer Island Renewable Energy Project – 
         Additional Financing</t>
    </r>
    <r>
      <rPr>
        <vertAlign val="superscript"/>
        <sz val="9"/>
        <color indexed="8"/>
        <rFont val="Arial"/>
        <family val="2"/>
      </rPr>
      <t>a</t>
    </r>
  </si>
  <si>
    <t xml:space="preserve">      Assam Power Sector Investment Program – 
         Tranche 3</t>
  </si>
  <si>
    <t xml:space="preserve">      Delhi-Meerut Regional Rapid Transit System 
         Investment – Tranche 1</t>
  </si>
  <si>
    <t xml:space="preserve">      COVID-19 Emergency Response</t>
  </si>
  <si>
    <t xml:space="preserve">      COVID-19 Rapid Response Program</t>
  </si>
  <si>
    <t xml:space="preserve">      First Utility-Scale Energy Storage</t>
  </si>
  <si>
    <t xml:space="preserve">      Improving Transport Services in Ger Areas</t>
  </si>
  <si>
    <t xml:space="preserve">      Managing Solid Waste in Secondary Cities</t>
  </si>
  <si>
    <t xml:space="preserve">      Shock-Responsive Social Protection</t>
  </si>
  <si>
    <t xml:space="preserve">      Support for Inclusive Education</t>
  </si>
  <si>
    <t xml:space="preserve">      Ulaanbaatar Community Food Waste 
         Recycling</t>
  </si>
  <si>
    <t xml:space="preserve">      Vegetable Production and Irrigated 
         Agriculture</t>
  </si>
  <si>
    <t xml:space="preserve">      Anhui Huangshan Xin’an River Ecological 
         Protection and Green Development</t>
  </si>
  <si>
    <t xml:space="preserve">   Cook Islands</t>
  </si>
  <si>
    <t xml:space="preserve">      COVID-19 Active Response and Economic 
         Support Program</t>
  </si>
  <si>
    <t xml:space="preserve">   Kiribati</t>
  </si>
  <si>
    <t xml:space="preserve">      Outer Islands Transport Infrastructure 
         Investment</t>
  </si>
  <si>
    <t xml:space="preserve">      South Tarawa Renewable Energy</t>
  </si>
  <si>
    <t xml:space="preserve">      South Tarawa Water Supply</t>
  </si>
  <si>
    <t xml:space="preserve">   Nauru</t>
  </si>
  <si>
    <t xml:space="preserve">      Improving Public Investment Management 
         Program</t>
  </si>
  <si>
    <t xml:space="preserve">   Palau</t>
  </si>
  <si>
    <t xml:space="preserve">      Disaster Resilient Clean Energy Financing</t>
  </si>
  <si>
    <t xml:space="preserve">      Strengthening Macroeconomic Resilience 
         Program</t>
  </si>
  <si>
    <t xml:space="preserve">      COVID-19 Active Response and 
         Expenditure Support Program</t>
  </si>
  <si>
    <t xml:space="preserve">   Bhutan</t>
  </si>
  <si>
    <t xml:space="preserve">      Alternative Renewable Energy Pilot</t>
  </si>
  <si>
    <t xml:space="preserve">   India</t>
  </si>
  <si>
    <t xml:space="preserve">      Meghalaya Power Distribution Sector 
         Improvement</t>
  </si>
  <si>
    <t xml:space="preserve">   Maldives</t>
  </si>
  <si>
    <t xml:space="preserve">      Greater Malé Waste-to-Energy</t>
  </si>
  <si>
    <t xml:space="preserve">   Nepal</t>
  </si>
  <si>
    <t xml:space="preserve">      South Asia Subregional Economic 
         Cooperation Power Transmission and 
         Distribution System Strengthening</t>
  </si>
  <si>
    <t xml:space="preserve">      Agricultural Value Chain Competitiveness 
         and Safety Enhancement</t>
  </si>
  <si>
    <t xml:space="preserve">      Grid Reinforcement</t>
  </si>
  <si>
    <t xml:space="preserve">      Skills for Competitiveness</t>
  </si>
  <si>
    <t xml:space="preserve">      Geothermal Power Generation</t>
  </si>
  <si>
    <r>
      <rPr>
        <sz val="9"/>
        <color indexed="8"/>
        <rFont val="Arial"/>
        <family val="2"/>
      </rPr>
      <t xml:space="preserve">      Sustainable Rural Infrastructure and 
         Watershed Management Sector</t>
    </r>
    <r>
      <rPr>
        <vertAlign val="superscript"/>
        <sz val="9"/>
        <color indexed="8"/>
        <rFont val="Arial"/>
        <family val="2"/>
      </rPr>
      <t>a</t>
    </r>
  </si>
  <si>
    <t xml:space="preserve">      Second Greater Mekong Subregion Highway 
         Modernization</t>
  </si>
  <si>
    <t xml:space="preserve">      Third Greater Mekong Subregion Corridor 
         Towns Development</t>
  </si>
  <si>
    <t xml:space="preserve">      Epifanio de los Santos Avenue Greenways</t>
  </si>
  <si>
    <t xml:space="preserve">      Expanded Social Assistance</t>
  </si>
  <si>
    <t>Project Name</t>
  </si>
  <si>
    <t>ADB</t>
  </si>
  <si>
    <t xml:space="preserve">Source of Cofinancing </t>
  </si>
  <si>
    <t>CENTRAL AND WEST ASIA</t>
  </si>
  <si>
    <t>EAST ASIA</t>
  </si>
  <si>
    <t>SOUTH ASIA</t>
  </si>
  <si>
    <t>SOUTHEAST ASIA</t>
  </si>
  <si>
    <t>($ million)</t>
  </si>
  <si>
    <t>JFPR</t>
  </si>
  <si>
    <t>PACIFIC</t>
  </si>
  <si>
    <t xml:space="preserve"> TOTAL</t>
  </si>
  <si>
    <t>High-Level Technology Fund (HLTF)</t>
  </si>
  <si>
    <t>Green Climate Fund (GCF)</t>
  </si>
  <si>
    <t>HLTF</t>
  </si>
  <si>
    <t>GCF</t>
  </si>
  <si>
    <t>Sovereign Cofinancing</t>
  </si>
  <si>
    <t>Grant</t>
  </si>
  <si>
    <t>Loan</t>
  </si>
  <si>
    <t>New Zealand (NZL)</t>
  </si>
  <si>
    <t>World Bank (WB)</t>
  </si>
  <si>
    <t>Australia (AUS)</t>
  </si>
  <si>
    <t>European Union (EU)</t>
  </si>
  <si>
    <t>AUS</t>
  </si>
  <si>
    <t>WB</t>
  </si>
  <si>
    <t>NZL</t>
  </si>
  <si>
    <t>KfW</t>
  </si>
  <si>
    <t>New Development Bank (NDB)</t>
  </si>
  <si>
    <t>Clean Technology Fund (CIF-CTF)</t>
  </si>
  <si>
    <t>AFD</t>
  </si>
  <si>
    <t>JICA</t>
  </si>
  <si>
    <t xml:space="preserve">   Pakistan</t>
  </si>
  <si>
    <t xml:space="preserve">   Tajikistan</t>
  </si>
  <si>
    <t xml:space="preserve">   Uzbekistan</t>
  </si>
  <si>
    <t xml:space="preserve">   Mongolia</t>
  </si>
  <si>
    <t xml:space="preserve">   People’s Republic of China</t>
  </si>
  <si>
    <t xml:space="preserve">   Fiji</t>
  </si>
  <si>
    <t xml:space="preserve">   Papua New Guinea</t>
  </si>
  <si>
    <t xml:space="preserve">   Solomon Islands</t>
  </si>
  <si>
    <t xml:space="preserve">      Urban Water Supply and Sanitation Sector</t>
  </si>
  <si>
    <t xml:space="preserve">   Tonga</t>
  </si>
  <si>
    <t xml:space="preserve">   Bangladesh</t>
  </si>
  <si>
    <t xml:space="preserve">   Sri Lanka</t>
  </si>
  <si>
    <t xml:space="preserve">   Cambodia</t>
  </si>
  <si>
    <t xml:space="preserve">   Indonesia</t>
  </si>
  <si>
    <t xml:space="preserve">   Myanmar</t>
  </si>
  <si>
    <t xml:space="preserve">   Philippines</t>
  </si>
  <si>
    <t xml:space="preserve">   Viet Nam</t>
  </si>
  <si>
    <t xml:space="preserve">   Lao People’s Democratic Republic</t>
  </si>
  <si>
    <r>
      <t>a</t>
    </r>
    <r>
      <rPr>
        <sz val="7"/>
        <color indexed="8"/>
        <rFont val="Arial"/>
        <family val="2"/>
      </rPr>
      <t xml:space="preserve">  Anchor project was approved in prior year(s) with cofinancing committed in 2019.</t>
    </r>
  </si>
  <si>
    <r>
      <t>b</t>
    </r>
    <r>
      <rPr>
        <sz val="7"/>
        <color indexed="8"/>
        <rFont val="Arial"/>
        <family val="2"/>
      </rPr>
      <t xml:space="preserve">  Under the Scaling Up Renewable Energy Program in Low-Income Countries .</t>
    </r>
  </si>
  <si>
    <t>Projects Involving Sovereign Cofinancing, 2020</t>
  </si>
  <si>
    <t>AIIB</t>
  </si>
  <si>
    <t>Norway (NOR)</t>
  </si>
  <si>
    <t>European Investment Bank (EIB)</t>
  </si>
  <si>
    <t>China Development Bank (CDB)</t>
  </si>
  <si>
    <t>Kreditanstalt für Wiederaufbau  (KfW)</t>
  </si>
  <si>
    <r>
      <t>Strategic Climate Fund (CIF-SCF)</t>
    </r>
    <r>
      <rPr>
        <vertAlign val="superscript"/>
        <sz val="9"/>
        <rFont val="Arial"/>
        <family val="2"/>
      </rPr>
      <t>b</t>
    </r>
  </si>
  <si>
    <t>OFID</t>
  </si>
  <si>
    <t>NOR</t>
  </si>
  <si>
    <t>ASEAN Infrastructure Fund (AIF)</t>
  </si>
  <si>
    <t>Clean Energy Fund (CEFPF-CEF)</t>
  </si>
  <si>
    <r>
      <t>CIF-SCF</t>
    </r>
    <r>
      <rPr>
        <vertAlign val="superscript"/>
        <sz val="9"/>
        <rFont val="Arial"/>
        <family val="2"/>
      </rPr>
      <t>b</t>
    </r>
  </si>
  <si>
    <t>AIF</t>
  </si>
  <si>
    <t xml:space="preserve">   Afghanistan</t>
  </si>
  <si>
    <t xml:space="preserve">      Arghandab Integrated Water Resources 
         Development</t>
  </si>
  <si>
    <t xml:space="preserve">   Azerbaijan</t>
  </si>
  <si>
    <t xml:space="preserve">      Railway Sector Development Program</t>
  </si>
  <si>
    <t xml:space="preserve">   Kazakhstan</t>
  </si>
  <si>
    <t xml:space="preserve">      COVID-19 Active Response and Expenditure 
         Support Program</t>
  </si>
  <si>
    <t xml:space="preserve">      Emergency Assistance for Fighting the 
         COVID-19 Pandemic</t>
  </si>
  <si>
    <t xml:space="preserve">      Karachi Bus Rapid Transit Red Line</t>
  </si>
  <si>
    <t xml:space="preserve">      Power Sector Development Program</t>
  </si>
  <si>
    <t xml:space="preserve">      Skills and Employability Enhancement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</si>
</sst>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vertAlign val="superscript"/>
      <sz val="7"/>
      <color indexed="8"/>
      <name val="Arial"/>
      <family val="2"/>
    </font>
    <font>
      <sz val="7"/>
      <color indexed="8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9"/>
      <color rgb="FF007DB7"/>
      <name val="Arial"/>
      <family val="2"/>
    </font>
    <font>
      <sz val="9"/>
      <color rgb="FF007DB7"/>
      <name val="Arial"/>
      <family val="2"/>
    </font>
    <font>
      <sz val="7"/>
      <color indexed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color indexed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4">
    <xf numFmtId="0" fontId="0" fillId="0" borderId="0" xfId="0"/>
    <xf numFmtId="0" fontId="7" fillId="0" borderId="1" xfId="0" applyFont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7" fillId="0" borderId="2" xfId="0" applyFont="1" applyBorder="1" applyAlignment="1">
      <alignment horizontal="center"/>
    </xf>
    <xf numFmtId="4" fontId="7" fillId="2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vertical="top" wrapText="1"/>
    </xf>
    <xf numFmtId="0" fontId="9" fillId="0" borderId="0" xfId="0" applyFont="1" applyAlignment="1">
      <alignment vertical="top"/>
    </xf>
    <xf numFmtId="49" fontId="9" fillId="0" borderId="0" xfId="0" applyNumberFormat="1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0" xfId="0" applyFont="1"/>
    <xf numFmtId="49" fontId="7" fillId="2" borderId="0" xfId="0" applyNumberFormat="1" applyFont="1" applyFill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14" fillId="0" borderId="0" xfId="0" applyFont="1"/>
    <xf numFmtId="0" fontId="13" fillId="0" borderId="0" xfId="0" applyFont="1" applyAlignment="1">
      <alignment horizontal="right" wrapText="1"/>
    </xf>
    <xf numFmtId="0" fontId="15" fillId="0" borderId="0" xfId="0" applyFont="1"/>
    <xf numFmtId="0" fontId="5" fillId="0" borderId="3" xfId="0" applyFont="1" applyBorder="1"/>
    <xf numFmtId="43" fontId="12" fillId="0" borderId="0" xfId="0" applyNumberFormat="1" applyFont="1" applyAlignment="1">
      <alignment vertical="top"/>
    </xf>
    <xf numFmtId="0" fontId="9" fillId="2" borderId="0" xfId="0" applyFont="1" applyFill="1" applyAlignment="1">
      <alignment vertical="top"/>
    </xf>
    <xf numFmtId="0" fontId="11" fillId="0" borderId="0" xfId="0" applyFont="1"/>
    <xf numFmtId="49" fontId="16" fillId="0" borderId="0" xfId="0" applyNumberFormat="1" applyFont="1" applyAlignment="1">
      <alignment wrapText="1"/>
    </xf>
    <xf numFmtId="43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/>
    </xf>
    <xf numFmtId="49" fontId="7" fillId="2" borderId="0" xfId="0" applyNumberFormat="1" applyFont="1" applyFill="1" applyAlignment="1">
      <alignment vertical="top" wrapText="1"/>
    </xf>
    <xf numFmtId="43" fontId="12" fillId="2" borderId="0" xfId="1" applyFont="1" applyFill="1" applyAlignment="1">
      <alignment horizontal="center" vertical="top" wrapText="1"/>
    </xf>
    <xf numFmtId="43" fontId="7" fillId="2" borderId="0" xfId="1" applyFont="1" applyFill="1" applyAlignment="1">
      <alignment horizontal="center" vertical="top" wrapText="1"/>
    </xf>
    <xf numFmtId="49" fontId="5" fillId="2" borderId="0" xfId="0" applyNumberFormat="1" applyFont="1" applyFill="1" applyAlignment="1">
      <alignment vertical="top" wrapText="1"/>
    </xf>
    <xf numFmtId="43" fontId="17" fillId="2" borderId="0" xfId="1" applyFont="1" applyFill="1" applyAlignment="1">
      <alignment horizontal="center" vertical="top" wrapText="1"/>
    </xf>
    <xf numFmtId="43" fontId="17" fillId="2" borderId="0" xfId="1" applyFont="1" applyFill="1" applyAlignment="1">
      <alignment horizontal="center" vertical="top"/>
    </xf>
    <xf numFmtId="43" fontId="5" fillId="2" borderId="0" xfId="1" applyFont="1" applyFill="1" applyAlignment="1">
      <alignment horizontal="center" vertical="top" wrapText="1"/>
    </xf>
    <xf numFmtId="49" fontId="17" fillId="2" borderId="0" xfId="0" applyNumberFormat="1" applyFont="1" applyFill="1" applyAlignment="1">
      <alignment vertical="top" wrapText="1"/>
    </xf>
    <xf numFmtId="49" fontId="12" fillId="2" borderId="0" xfId="0" applyNumberFormat="1" applyFont="1" applyFill="1" applyAlignment="1">
      <alignment vertical="top" wrapText="1"/>
    </xf>
    <xf numFmtId="43" fontId="13" fillId="2" borderId="0" xfId="1" applyFont="1" applyFill="1" applyAlignment="1">
      <alignment horizontal="center" vertical="top" wrapText="1"/>
    </xf>
    <xf numFmtId="49" fontId="13" fillId="2" borderId="0" xfId="0" applyNumberFormat="1" applyFont="1" applyFill="1" applyAlignment="1">
      <alignment vertical="top" wrapText="1"/>
    </xf>
    <xf numFmtId="49" fontId="13" fillId="2" borderId="0" xfId="0" applyNumberFormat="1" applyFont="1" applyFill="1" applyAlignment="1">
      <alignment horizontal="left" vertical="top" wrapText="1"/>
    </xf>
    <xf numFmtId="49" fontId="12" fillId="2" borderId="0" xfId="0" applyNumberFormat="1" applyFont="1" applyFill="1" applyAlignment="1">
      <alignment horizontal="left" vertical="top" wrapText="1"/>
    </xf>
    <xf numFmtId="49" fontId="19" fillId="2" borderId="0" xfId="0" applyNumberFormat="1" applyFont="1" applyFill="1" applyAlignment="1">
      <alignment horizontal="left" vertical="top" wrapText="1"/>
    </xf>
    <xf numFmtId="43" fontId="5" fillId="2" borderId="0" xfId="1" quotePrefix="1" applyFont="1" applyFill="1" applyAlignment="1">
      <alignment horizontal="center" vertical="top" wrapText="1"/>
    </xf>
    <xf numFmtId="43" fontId="17" fillId="2" borderId="0" xfId="1" quotePrefix="1" applyFont="1" applyFill="1" applyAlignment="1">
      <alignment horizontal="center" vertical="top" wrapText="1"/>
    </xf>
    <xf numFmtId="43" fontId="12" fillId="2" borderId="2" xfId="1" applyFont="1" applyFill="1" applyBorder="1" applyAlignment="1">
      <alignment horizontal="center" vertical="top" wrapText="1"/>
    </xf>
    <xf numFmtId="49" fontId="5" fillId="2" borderId="0" xfId="0" applyNumberFormat="1" applyFont="1" applyFill="1" applyAlignment="1">
      <alignment horizontal="left" vertical="top" wrapText="1"/>
    </xf>
    <xf numFmtId="49" fontId="17" fillId="2" borderId="0" xfId="0" applyNumberFormat="1" applyFont="1" applyFill="1" applyAlignment="1">
      <alignment horizontal="left" vertical="top" wrapText="1"/>
    </xf>
    <xf numFmtId="49" fontId="5" fillId="2" borderId="0" xfId="0" applyNumberFormat="1" applyFont="1" applyFill="1" applyAlignment="1">
      <alignment wrapText="1"/>
    </xf>
    <xf numFmtId="43" fontId="5" fillId="2" borderId="0" xfId="1" applyFont="1" applyFill="1" applyAlignment="1">
      <alignment horizontal="center" wrapText="1"/>
    </xf>
    <xf numFmtId="43" fontId="5" fillId="2" borderId="0" xfId="1" quotePrefix="1" applyFont="1" applyFill="1" applyAlignment="1">
      <alignment horizontal="center" wrapText="1"/>
    </xf>
    <xf numFmtId="0" fontId="9" fillId="0" borderId="0" xfId="0" applyFont="1" applyAlignment="1"/>
    <xf numFmtId="0" fontId="7" fillId="0" borderId="0" xfId="0" applyFont="1" applyAlignment="1"/>
    <xf numFmtId="49" fontId="9" fillId="0" borderId="0" xfId="0" applyNumberFormat="1" applyFont="1" applyAlignment="1">
      <alignment wrapText="1"/>
    </xf>
    <xf numFmtId="0" fontId="12" fillId="2" borderId="0" xfId="0" applyFont="1" applyFill="1" applyAlignment="1">
      <alignment vertical="top"/>
    </xf>
    <xf numFmtId="43" fontId="9" fillId="2" borderId="0" xfId="1" applyFont="1" applyFill="1" applyAlignment="1">
      <alignment horizontal="center" vertical="top" wrapText="1"/>
    </xf>
    <xf numFmtId="2" fontId="9" fillId="0" borderId="0" xfId="0" applyNumberFormat="1" applyFont="1" applyFill="1" applyAlignment="1">
      <alignment vertical="top"/>
    </xf>
    <xf numFmtId="2" fontId="9" fillId="2" borderId="0" xfId="0" applyNumberFormat="1" applyFont="1" applyFill="1" applyAlignment="1">
      <alignment vertical="top"/>
    </xf>
    <xf numFmtId="43" fontId="9" fillId="2" borderId="0" xfId="1" applyFont="1" applyFill="1" applyAlignment="1">
      <alignment horizontal="center" vertical="top"/>
    </xf>
    <xf numFmtId="49" fontId="9" fillId="2" borderId="0" xfId="0" applyNumberFormat="1" applyFont="1" applyFill="1" applyAlignment="1">
      <alignment vertical="top" wrapText="1"/>
    </xf>
    <xf numFmtId="49" fontId="9" fillId="2" borderId="0" xfId="0" applyNumberFormat="1" applyFont="1" applyFill="1" applyAlignment="1">
      <alignment horizontal="left" vertical="top" wrapText="1"/>
    </xf>
    <xf numFmtId="0" fontId="17" fillId="2" borderId="0" xfId="0" applyFont="1" applyFill="1" applyAlignment="1">
      <alignment vertical="top"/>
    </xf>
    <xf numFmtId="2" fontId="17" fillId="2" borderId="0" xfId="0" applyNumberFormat="1" applyFont="1" applyFill="1" applyAlignment="1">
      <alignment vertical="top"/>
    </xf>
    <xf numFmtId="0" fontId="17" fillId="2" borderId="0" xfId="0" applyFont="1" applyFill="1" applyAlignment="1">
      <alignment horizontal="left" vertical="top"/>
    </xf>
    <xf numFmtId="0" fontId="17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49" fontId="5" fillId="2" borderId="0" xfId="0" applyNumberFormat="1" applyFont="1" applyFill="1" applyAlignment="1">
      <alignment vertical="top" wrapText="1"/>
    </xf>
    <xf numFmtId="49" fontId="5" fillId="2" borderId="0" xfId="0" applyNumberFormat="1" applyFont="1" applyFill="1" applyAlignment="1">
      <alignment horizontal="left" vertical="top" wrapText="1"/>
    </xf>
    <xf numFmtId="49" fontId="9" fillId="2" borderId="0" xfId="0" applyNumberFormat="1" applyFont="1" applyFill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9" fontId="5" fillId="2" borderId="0" xfId="0" applyNumberFormat="1" applyFont="1" applyFill="1" applyAlignment="1">
      <alignment horizontal="left" vertical="top"/>
    </xf>
    <xf numFmtId="49" fontId="5" fillId="2" borderId="0" xfId="0" applyNumberFormat="1" applyFont="1" applyFill="1" applyAlignment="1">
      <alignment vertical="top" wrapText="1"/>
    </xf>
  </cellXfs>
  <cellStyles count="4">
    <cellStyle name="Comma" xfId="1" builtinId="3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516448</xdr:colOff>
      <xdr:row>0</xdr:row>
      <xdr:rowOff>41415</xdr:rowOff>
    </xdr:from>
    <xdr:to>
      <xdr:col>3</xdr:col>
      <xdr:colOff>311598</xdr:colOff>
      <xdr:row>4</xdr:row>
      <xdr:rowOff>115958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16448" y="41415"/>
          <a:ext cx="3027081" cy="67888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2020</a:t>
          </a:r>
        </a:p>
        <a:p>
          <a:pPr eaLnBrk="1" fontAlgn="auto" latinLnBrk="0" hangingPunct="1"/>
          <a:r>
            <a:rPr lang="fi-FI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www.adb.org/ar2020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cofinancing, official cofinancing, private sector, nonsovereign</a:t>
          </a:r>
        </a:p>
      </xdr:txBody>
    </xdr:sp>
    <xdr:clientData/>
  </xdr:twoCellAnchor>
  <xdr:twoCellAnchor editAs="oneCell">
    <xdr:from>
      <xdr:col>0</xdr:col>
      <xdr:colOff>31060</xdr:colOff>
      <xdr:row>0</xdr:row>
      <xdr:rowOff>67297</xdr:rowOff>
    </xdr:from>
    <xdr:to>
      <xdr:col>0</xdr:col>
      <xdr:colOff>434728</xdr:colOff>
      <xdr:row>3</xdr:row>
      <xdr:rowOff>134060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60" y="67297"/>
          <a:ext cx="403668" cy="51713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ittie Moreina M. Olalia" id="{D42A4BE6-701B-45C6-B08C-21C1B157E452}" userId="S::solalia@adb.org::b42e7221-8e9b-420c-8089-885f8ecddf2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8:N143"/>
  <sheetViews>
    <sheetView showGridLines="0" tabSelected="1" zoomScaleNormal="184" zoomScalePageLayoutView="184" workbookViewId="0">
      <selection activeCell="A7" sqref="A7"/>
    </sheetView>
  </sheetViews>
  <sheetFormatPr defaultColWidth="8.85546875" defaultRowHeight="12" x14ac:dyDescent="0.2"/>
  <cols>
    <col min="1" max="1" width="38.5703125" style="4" customWidth="1"/>
    <col min="2" max="2" width="1.140625" style="3" customWidth="1"/>
    <col min="3" max="3" width="9.7109375" style="4" bestFit="1" customWidth="1"/>
    <col min="4" max="4" width="10.42578125" style="4" customWidth="1"/>
    <col min="5" max="5" width="1.28515625" style="4" customWidth="1"/>
    <col min="6" max="6" width="10.42578125" style="4" customWidth="1"/>
    <col min="7" max="7" width="1.28515625" style="4" customWidth="1"/>
    <col min="8" max="8" width="30" style="3" customWidth="1"/>
    <col min="9" max="12" width="8.85546875" style="4"/>
    <col min="13" max="13" width="3.42578125" style="4" customWidth="1"/>
    <col min="14" max="14" width="8.85546875" style="4"/>
    <col min="15" max="15" width="3.28515625" style="4" customWidth="1"/>
    <col min="16" max="16384" width="8.85546875" style="4"/>
  </cols>
  <sheetData>
    <row r="8" spans="1:14" x14ac:dyDescent="0.2">
      <c r="A8" s="15" t="s">
        <v>120</v>
      </c>
      <c r="H8" s="16"/>
    </row>
    <row r="9" spans="1:14" x14ac:dyDescent="0.2">
      <c r="A9" s="17" t="s">
        <v>77</v>
      </c>
      <c r="H9" s="16"/>
    </row>
    <row r="10" spans="1:14" x14ac:dyDescent="0.2">
      <c r="A10" s="11"/>
      <c r="K10" s="2"/>
      <c r="L10" s="2"/>
      <c r="M10" s="2"/>
      <c r="N10" s="3"/>
    </row>
    <row r="11" spans="1:14" x14ac:dyDescent="0.2">
      <c r="A11" s="67" t="s">
        <v>70</v>
      </c>
      <c r="B11" s="67"/>
      <c r="C11" s="18"/>
      <c r="D11" s="71" t="s">
        <v>85</v>
      </c>
      <c r="E11" s="71"/>
      <c r="F11" s="71"/>
      <c r="G11" s="71"/>
      <c r="H11" s="69" t="s">
        <v>72</v>
      </c>
      <c r="K11" s="8"/>
    </row>
    <row r="12" spans="1:14" x14ac:dyDescent="0.2">
      <c r="A12" s="68"/>
      <c r="B12" s="68"/>
      <c r="C12" s="1" t="s">
        <v>71</v>
      </c>
      <c r="D12" s="5" t="s">
        <v>86</v>
      </c>
      <c r="E12" s="5"/>
      <c r="F12" s="5" t="s">
        <v>87</v>
      </c>
      <c r="G12" s="5"/>
      <c r="H12" s="70"/>
      <c r="K12" s="10"/>
      <c r="L12" s="10"/>
      <c r="M12" s="10"/>
      <c r="N12" s="9"/>
    </row>
    <row r="13" spans="1:14" x14ac:dyDescent="0.2">
      <c r="A13" s="26" t="s">
        <v>73</v>
      </c>
      <c r="B13" s="26"/>
      <c r="C13" s="27">
        <f>SUM(C14:C38)</f>
        <v>3255.18</v>
      </c>
      <c r="D13" s="27">
        <f>SUM(D14:D38)</f>
        <v>376.58</v>
      </c>
      <c r="E13" s="28"/>
      <c r="F13" s="27">
        <f>SUM(F14:F38)</f>
        <v>2570.7900000000004</v>
      </c>
      <c r="G13" s="28"/>
      <c r="H13" s="7"/>
      <c r="K13" s="10"/>
      <c r="L13" s="10"/>
      <c r="M13" s="10"/>
      <c r="N13" s="9"/>
    </row>
    <row r="14" spans="1:14" x14ac:dyDescent="0.2">
      <c r="A14" s="26" t="s">
        <v>133</v>
      </c>
      <c r="B14" s="26"/>
      <c r="C14" s="27"/>
      <c r="D14" s="28"/>
      <c r="E14" s="28"/>
      <c r="F14" s="28"/>
      <c r="G14" s="28"/>
      <c r="H14" s="26"/>
      <c r="K14" s="10"/>
      <c r="L14" s="10"/>
      <c r="M14" s="10"/>
      <c r="N14" s="9"/>
    </row>
    <row r="15" spans="1:14" ht="24" x14ac:dyDescent="0.2">
      <c r="A15" s="29" t="s">
        <v>134</v>
      </c>
      <c r="B15" s="29"/>
      <c r="C15" s="52">
        <v>348.78</v>
      </c>
      <c r="D15" s="31">
        <v>40</v>
      </c>
      <c r="E15" s="31"/>
      <c r="F15" s="32"/>
      <c r="G15" s="32"/>
      <c r="H15" s="43" t="s">
        <v>7</v>
      </c>
      <c r="K15" s="10"/>
      <c r="L15" s="10"/>
      <c r="M15" s="10"/>
      <c r="N15" s="9"/>
    </row>
    <row r="16" spans="1:14" x14ac:dyDescent="0.2">
      <c r="A16" s="29"/>
      <c r="B16" s="29"/>
      <c r="C16" s="52"/>
      <c r="D16" s="32">
        <v>200</v>
      </c>
      <c r="E16" s="32"/>
      <c r="F16" s="31"/>
      <c r="G16" s="32"/>
      <c r="H16" s="43" t="s">
        <v>89</v>
      </c>
      <c r="K16" s="10"/>
      <c r="L16" s="10"/>
      <c r="M16" s="10"/>
      <c r="N16" s="9"/>
    </row>
    <row r="17" spans="1:14" ht="24" customHeight="1" x14ac:dyDescent="0.2">
      <c r="A17" s="62" t="s">
        <v>21</v>
      </c>
      <c r="B17" s="26"/>
      <c r="C17" s="53">
        <v>36.4</v>
      </c>
      <c r="D17" s="31">
        <v>118</v>
      </c>
      <c r="E17" s="32"/>
      <c r="F17" s="32"/>
      <c r="G17" s="32"/>
      <c r="H17" s="43" t="s">
        <v>8</v>
      </c>
      <c r="K17" s="10"/>
      <c r="L17" s="10"/>
      <c r="M17" s="10"/>
      <c r="N17" s="9"/>
    </row>
    <row r="18" spans="1:14" x14ac:dyDescent="0.2">
      <c r="A18" s="51" t="s">
        <v>135</v>
      </c>
      <c r="B18" s="29"/>
      <c r="C18" s="54"/>
      <c r="D18" s="31"/>
      <c r="E18" s="32"/>
      <c r="F18" s="32"/>
      <c r="G18" s="32"/>
      <c r="H18" s="43"/>
      <c r="K18" s="10"/>
      <c r="L18" s="10"/>
      <c r="M18" s="10"/>
      <c r="N18" s="9"/>
    </row>
    <row r="19" spans="1:14" ht="24" customHeight="1" x14ac:dyDescent="0.2">
      <c r="A19" s="20" t="s">
        <v>136</v>
      </c>
      <c r="B19" s="26"/>
      <c r="C19" s="54">
        <v>400</v>
      </c>
      <c r="D19" s="58"/>
      <c r="E19" s="28"/>
      <c r="F19" s="59">
        <v>75</v>
      </c>
      <c r="G19" s="28"/>
      <c r="H19" s="61" t="s">
        <v>9</v>
      </c>
      <c r="K19" s="10"/>
      <c r="L19" s="10"/>
      <c r="M19" s="10"/>
      <c r="N19" s="9"/>
    </row>
    <row r="20" spans="1:14" x14ac:dyDescent="0.2">
      <c r="A20" s="26" t="s">
        <v>137</v>
      </c>
      <c r="B20" s="43"/>
      <c r="C20" s="52"/>
      <c r="D20" s="32"/>
      <c r="E20" s="27"/>
      <c r="F20" s="32"/>
      <c r="G20" s="30"/>
      <c r="H20" s="43"/>
      <c r="K20" s="10"/>
      <c r="L20" s="10"/>
      <c r="M20" s="10"/>
      <c r="N20" s="9"/>
    </row>
    <row r="21" spans="1:14" ht="24" customHeight="1" x14ac:dyDescent="0.2">
      <c r="A21" s="29" t="s">
        <v>138</v>
      </c>
      <c r="B21" s="43"/>
      <c r="C21" s="52">
        <v>1000</v>
      </c>
      <c r="D21" s="32"/>
      <c r="E21" s="27"/>
      <c r="F21" s="32">
        <v>750</v>
      </c>
      <c r="G21" s="30"/>
      <c r="H21" s="43" t="s">
        <v>10</v>
      </c>
      <c r="K21" s="10"/>
      <c r="L21" s="10"/>
      <c r="M21" s="10"/>
      <c r="N21" s="9"/>
    </row>
    <row r="22" spans="1:14" x14ac:dyDescent="0.2">
      <c r="A22" s="26" t="s">
        <v>100</v>
      </c>
      <c r="B22" s="43"/>
      <c r="C22" s="55"/>
      <c r="D22" s="31"/>
      <c r="E22" s="27"/>
      <c r="F22" s="31"/>
      <c r="G22" s="30"/>
      <c r="H22" s="60"/>
      <c r="K22" s="10"/>
      <c r="L22" s="10"/>
      <c r="M22" s="10"/>
      <c r="N22" s="9"/>
    </row>
    <row r="23" spans="1:14" ht="12" customHeight="1" x14ac:dyDescent="0.2">
      <c r="A23" s="64" t="s">
        <v>138</v>
      </c>
      <c r="B23" s="26"/>
      <c r="C23" s="52">
        <v>500</v>
      </c>
      <c r="D23" s="32"/>
      <c r="E23" s="28"/>
      <c r="F23" s="32">
        <v>500</v>
      </c>
      <c r="G23" s="28"/>
      <c r="H23" s="29" t="s">
        <v>121</v>
      </c>
      <c r="K23" s="10"/>
      <c r="L23" s="10"/>
      <c r="M23" s="10"/>
      <c r="N23" s="9"/>
    </row>
    <row r="24" spans="1:14" ht="24" x14ac:dyDescent="0.2">
      <c r="A24" s="64"/>
      <c r="B24" s="29"/>
      <c r="C24" s="52"/>
      <c r="D24" s="32"/>
      <c r="E24" s="32"/>
      <c r="F24" s="32">
        <v>50</v>
      </c>
      <c r="G24" s="32"/>
      <c r="H24" s="63" t="s">
        <v>11</v>
      </c>
      <c r="K24" s="10"/>
      <c r="L24" s="10"/>
      <c r="M24" s="10"/>
      <c r="N24" s="9"/>
    </row>
    <row r="25" spans="1:14" x14ac:dyDescent="0.2">
      <c r="A25" s="29"/>
      <c r="B25" s="29"/>
      <c r="C25" s="52"/>
      <c r="D25" s="32"/>
      <c r="E25" s="32"/>
      <c r="F25" s="32">
        <v>500</v>
      </c>
      <c r="G25" s="32"/>
      <c r="H25" s="29" t="s">
        <v>93</v>
      </c>
      <c r="K25" s="10"/>
      <c r="L25" s="10"/>
      <c r="M25" s="10"/>
      <c r="N25" s="9"/>
    </row>
    <row r="26" spans="1:14" ht="12" customHeight="1" x14ac:dyDescent="0.2">
      <c r="A26" s="64" t="s">
        <v>139</v>
      </c>
      <c r="B26" s="26"/>
      <c r="C26" s="52">
        <v>300</v>
      </c>
      <c r="D26" s="32"/>
      <c r="E26" s="32"/>
      <c r="F26" s="32">
        <v>21.15</v>
      </c>
      <c r="G26" s="32"/>
      <c r="H26" s="29" t="s">
        <v>98</v>
      </c>
      <c r="K26" s="10"/>
      <c r="L26" s="10"/>
      <c r="M26" s="10"/>
      <c r="N26" s="9"/>
    </row>
    <row r="27" spans="1:14" x14ac:dyDescent="0.2">
      <c r="A27" s="72"/>
      <c r="B27" s="29"/>
      <c r="C27" s="20"/>
      <c r="D27" s="32">
        <v>5.28</v>
      </c>
      <c r="E27" s="32"/>
      <c r="F27" s="30"/>
      <c r="G27" s="32"/>
      <c r="H27" s="29" t="s">
        <v>122</v>
      </c>
      <c r="K27" s="10"/>
      <c r="L27" s="10"/>
      <c r="M27" s="10"/>
      <c r="N27" s="9"/>
    </row>
    <row r="28" spans="1:14" x14ac:dyDescent="0.2">
      <c r="A28" s="29"/>
      <c r="B28" s="26"/>
      <c r="C28" s="52"/>
      <c r="D28" s="32"/>
      <c r="E28" s="28"/>
      <c r="F28" s="30">
        <v>200</v>
      </c>
      <c r="G28" s="28"/>
      <c r="H28" s="29" t="s">
        <v>93</v>
      </c>
      <c r="K28" s="10"/>
      <c r="L28" s="10"/>
      <c r="M28" s="10"/>
      <c r="N28" s="9"/>
    </row>
    <row r="29" spans="1:14" x14ac:dyDescent="0.2">
      <c r="A29" s="29" t="s">
        <v>140</v>
      </c>
      <c r="B29" s="29"/>
      <c r="C29" s="52">
        <v>235</v>
      </c>
      <c r="D29" s="58"/>
      <c r="E29" s="32"/>
      <c r="F29" s="32">
        <v>71.8</v>
      </c>
      <c r="G29" s="30"/>
      <c r="H29" s="43" t="s">
        <v>98</v>
      </c>
      <c r="K29" s="10"/>
      <c r="L29" s="10"/>
      <c r="M29" s="10"/>
      <c r="N29" s="9"/>
    </row>
    <row r="30" spans="1:14" x14ac:dyDescent="0.2">
      <c r="A30" s="29"/>
      <c r="B30" s="29"/>
      <c r="C30" s="52"/>
      <c r="D30" s="32"/>
      <c r="E30" s="32"/>
      <c r="F30" s="32">
        <v>71.8</v>
      </c>
      <c r="G30" s="30"/>
      <c r="H30" s="43" t="s">
        <v>121</v>
      </c>
      <c r="K30" s="10"/>
      <c r="L30" s="10"/>
      <c r="M30" s="10"/>
      <c r="N30" s="9"/>
    </row>
    <row r="31" spans="1:14" x14ac:dyDescent="0.2">
      <c r="A31" s="29"/>
      <c r="B31" s="29"/>
      <c r="C31" s="52"/>
      <c r="D31" s="32">
        <v>11.8</v>
      </c>
      <c r="E31" s="32"/>
      <c r="F31" s="32">
        <v>37.200000000000003</v>
      </c>
      <c r="G31" s="30"/>
      <c r="H31" s="43" t="s">
        <v>82</v>
      </c>
      <c r="K31" s="10"/>
      <c r="L31" s="10"/>
      <c r="M31" s="10"/>
      <c r="N31" s="9"/>
    </row>
    <row r="32" spans="1:14" x14ac:dyDescent="0.2">
      <c r="A32" s="51" t="s">
        <v>101</v>
      </c>
      <c r="B32" s="29"/>
      <c r="C32" s="52"/>
      <c r="D32" s="58"/>
      <c r="E32" s="32"/>
      <c r="F32" s="58"/>
      <c r="G32" s="32"/>
      <c r="H32" s="58"/>
      <c r="K32" s="10"/>
      <c r="L32" s="10"/>
      <c r="M32" s="10"/>
      <c r="N32" s="9"/>
    </row>
    <row r="33" spans="1:14" ht="24" x14ac:dyDescent="0.2">
      <c r="A33" s="29" t="s">
        <v>141</v>
      </c>
      <c r="B33" s="26"/>
      <c r="C33" s="52">
        <v>105</v>
      </c>
      <c r="D33" s="32"/>
      <c r="E33" s="28"/>
      <c r="F33" s="30">
        <v>25</v>
      </c>
      <c r="G33" s="28"/>
      <c r="H33" s="29" t="s">
        <v>12</v>
      </c>
      <c r="K33" s="10"/>
      <c r="L33" s="10"/>
      <c r="M33" s="10"/>
      <c r="N33" s="9"/>
    </row>
    <row r="34" spans="1:14" ht="24" customHeight="1" x14ac:dyDescent="0.2">
      <c r="A34" s="29" t="s">
        <v>142</v>
      </c>
      <c r="B34" s="26"/>
      <c r="C34" s="52">
        <v>30</v>
      </c>
      <c r="D34" s="32">
        <v>1.5</v>
      </c>
      <c r="E34" s="28"/>
      <c r="F34" s="30"/>
      <c r="G34" s="28"/>
      <c r="H34" s="29" t="s">
        <v>13</v>
      </c>
      <c r="K34" s="10"/>
      <c r="L34" s="10"/>
      <c r="M34" s="10"/>
      <c r="N34" s="9"/>
    </row>
    <row r="35" spans="1:14" x14ac:dyDescent="0.2">
      <c r="A35" s="26" t="s">
        <v>102</v>
      </c>
      <c r="B35" s="33"/>
      <c r="C35" s="52"/>
      <c r="D35" s="32"/>
      <c r="E35" s="30"/>
      <c r="F35" s="30"/>
      <c r="G35" s="30"/>
      <c r="H35" s="29"/>
      <c r="K35" s="10"/>
      <c r="L35" s="10"/>
      <c r="M35" s="10"/>
      <c r="N35" s="9"/>
    </row>
    <row r="36" spans="1:14" x14ac:dyDescent="0.2">
      <c r="A36" s="29" t="s">
        <v>31</v>
      </c>
      <c r="B36" s="29"/>
      <c r="C36" s="52">
        <v>100</v>
      </c>
      <c r="D36" s="32"/>
      <c r="E36" s="32"/>
      <c r="F36" s="30">
        <v>100</v>
      </c>
      <c r="G36" s="32"/>
      <c r="H36" s="29" t="s">
        <v>121</v>
      </c>
      <c r="K36" s="10"/>
      <c r="L36" s="10"/>
      <c r="M36" s="10"/>
      <c r="N36" s="9"/>
    </row>
    <row r="37" spans="1:14" ht="24" x14ac:dyDescent="0.2">
      <c r="A37" s="29" t="s">
        <v>22</v>
      </c>
      <c r="B37" s="29"/>
      <c r="C37" s="52">
        <v>200</v>
      </c>
      <c r="D37" s="32"/>
      <c r="E37" s="32"/>
      <c r="F37" s="30">
        <v>168.84</v>
      </c>
      <c r="G37" s="32"/>
      <c r="H37" s="29" t="s">
        <v>98</v>
      </c>
      <c r="K37" s="10"/>
      <c r="L37" s="10"/>
      <c r="M37" s="10"/>
      <c r="N37" s="9"/>
    </row>
    <row r="38" spans="1:14" x14ac:dyDescent="0.2">
      <c r="A38" s="29"/>
      <c r="B38" s="29"/>
      <c r="C38" s="52"/>
      <c r="D38" s="32"/>
      <c r="E38" s="32"/>
      <c r="F38" s="30"/>
      <c r="G38" s="32"/>
      <c r="H38" s="29"/>
      <c r="K38" s="10"/>
      <c r="L38" s="10"/>
      <c r="M38" s="10"/>
      <c r="N38" s="9"/>
    </row>
    <row r="39" spans="1:14" x14ac:dyDescent="0.2">
      <c r="A39" s="26" t="s">
        <v>74</v>
      </c>
      <c r="B39" s="43"/>
      <c r="C39" s="27">
        <f>SUM(C41:C53)</f>
        <v>710.05</v>
      </c>
      <c r="D39" s="27">
        <f>SUM(D41:D53)</f>
        <v>14.5</v>
      </c>
      <c r="E39" s="32"/>
      <c r="F39" s="27">
        <f>SUM(F41:F53)</f>
        <v>389.03999999999996</v>
      </c>
      <c r="G39" s="32"/>
      <c r="H39" s="7"/>
      <c r="K39" s="10"/>
      <c r="L39" s="10"/>
      <c r="M39" s="10"/>
      <c r="N39" s="9"/>
    </row>
    <row r="40" spans="1:14" x14ac:dyDescent="0.2">
      <c r="A40" s="26" t="s">
        <v>103</v>
      </c>
      <c r="B40" s="43"/>
      <c r="C40" s="27"/>
      <c r="D40" s="28"/>
      <c r="E40" s="32"/>
      <c r="F40" s="28"/>
      <c r="G40" s="32"/>
      <c r="H40" s="12"/>
      <c r="K40" s="10"/>
      <c r="L40" s="10"/>
      <c r="M40" s="10"/>
      <c r="N40" s="9"/>
    </row>
    <row r="41" spans="1:14" ht="26.25" customHeight="1" x14ac:dyDescent="0.2">
      <c r="A41" s="56" t="s">
        <v>23</v>
      </c>
      <c r="B41" s="34"/>
      <c r="C41" s="52"/>
      <c r="D41" s="30">
        <v>0.5</v>
      </c>
      <c r="E41" s="32"/>
      <c r="F41" s="30"/>
      <c r="G41" s="32"/>
      <c r="H41" s="44" t="s">
        <v>81</v>
      </c>
      <c r="K41" s="10"/>
      <c r="L41" s="10"/>
      <c r="M41" s="10"/>
      <c r="N41" s="9"/>
    </row>
    <row r="42" spans="1:14" x14ac:dyDescent="0.2">
      <c r="A42" s="29" t="s">
        <v>32</v>
      </c>
      <c r="B42" s="44"/>
      <c r="C42" s="52">
        <v>100</v>
      </c>
      <c r="D42" s="32"/>
      <c r="E42" s="35"/>
      <c r="F42" s="32">
        <v>100</v>
      </c>
      <c r="G42" s="30"/>
      <c r="H42" s="58" t="s">
        <v>121</v>
      </c>
      <c r="K42" s="10"/>
      <c r="L42" s="10"/>
      <c r="M42" s="10"/>
      <c r="N42" s="9"/>
    </row>
    <row r="43" spans="1:14" x14ac:dyDescent="0.2">
      <c r="A43" s="29" t="s">
        <v>33</v>
      </c>
      <c r="B43" s="44"/>
      <c r="C43" s="52">
        <v>100</v>
      </c>
      <c r="D43" s="32">
        <v>3</v>
      </c>
      <c r="E43" s="35"/>
      <c r="F43" s="32"/>
      <c r="G43" s="30"/>
      <c r="H43" s="44" t="s">
        <v>83</v>
      </c>
      <c r="K43" s="10"/>
      <c r="L43" s="10"/>
      <c r="M43" s="10"/>
      <c r="N43" s="9"/>
    </row>
    <row r="44" spans="1:14" ht="24" x14ac:dyDescent="0.2">
      <c r="A44" s="29" t="s">
        <v>34</v>
      </c>
      <c r="B44" s="36"/>
      <c r="C44" s="52"/>
      <c r="D44" s="32">
        <v>2</v>
      </c>
      <c r="E44" s="35"/>
      <c r="F44" s="32"/>
      <c r="G44" s="35"/>
      <c r="H44" s="61" t="s">
        <v>14</v>
      </c>
      <c r="K44" s="10"/>
      <c r="L44" s="10"/>
      <c r="M44" s="10"/>
      <c r="N44" s="9"/>
    </row>
    <row r="45" spans="1:14" x14ac:dyDescent="0.2">
      <c r="A45" s="29" t="s">
        <v>35</v>
      </c>
      <c r="B45" s="26"/>
      <c r="C45" s="52"/>
      <c r="D45" s="32">
        <v>2</v>
      </c>
      <c r="E45" s="28"/>
      <c r="F45" s="32"/>
      <c r="G45" s="28"/>
      <c r="H45" s="58" t="s">
        <v>78</v>
      </c>
      <c r="K45" s="10"/>
      <c r="L45" s="10"/>
      <c r="M45" s="10"/>
      <c r="N45" s="9"/>
    </row>
    <row r="46" spans="1:14" x14ac:dyDescent="0.2">
      <c r="A46" s="29" t="s">
        <v>36</v>
      </c>
      <c r="B46" s="26"/>
      <c r="C46" s="52">
        <v>26.4</v>
      </c>
      <c r="D46" s="32"/>
      <c r="E46" s="28"/>
      <c r="F46" s="32">
        <v>5</v>
      </c>
      <c r="G46" s="28"/>
      <c r="H46" s="58" t="s">
        <v>93</v>
      </c>
      <c r="K46" s="10"/>
      <c r="L46" s="10"/>
      <c r="M46" s="10"/>
      <c r="N46" s="9"/>
    </row>
    <row r="47" spans="1:14" x14ac:dyDescent="0.2">
      <c r="A47" s="29" t="s">
        <v>37</v>
      </c>
      <c r="B47" s="33"/>
      <c r="C47" s="52"/>
      <c r="D47" s="32">
        <v>2</v>
      </c>
      <c r="E47" s="30"/>
      <c r="F47" s="32"/>
      <c r="G47" s="30"/>
      <c r="H47" s="58" t="s">
        <v>78</v>
      </c>
      <c r="K47" s="10"/>
      <c r="L47" s="10"/>
      <c r="M47" s="10"/>
      <c r="N47" s="9"/>
    </row>
    <row r="48" spans="1:14" ht="24" x14ac:dyDescent="0.2">
      <c r="A48" s="29" t="s">
        <v>38</v>
      </c>
      <c r="B48" s="33"/>
      <c r="C48" s="52"/>
      <c r="D48" s="32">
        <v>3</v>
      </c>
      <c r="E48" s="30"/>
      <c r="F48" s="32"/>
      <c r="G48" s="27"/>
      <c r="H48" s="58" t="s">
        <v>78</v>
      </c>
      <c r="K48" s="10"/>
      <c r="L48" s="10"/>
      <c r="M48" s="10"/>
      <c r="N48" s="9"/>
    </row>
    <row r="49" spans="1:14" ht="36" x14ac:dyDescent="0.2">
      <c r="A49" s="29" t="s">
        <v>24</v>
      </c>
      <c r="B49" s="12"/>
      <c r="C49" s="52">
        <v>43.65</v>
      </c>
      <c r="D49" s="32"/>
      <c r="E49" s="32"/>
      <c r="F49" s="32">
        <v>18.649999999999999</v>
      </c>
      <c r="G49" s="32"/>
      <c r="H49" s="58" t="s">
        <v>123</v>
      </c>
      <c r="K49" s="10"/>
      <c r="L49" s="10"/>
      <c r="M49" s="10"/>
      <c r="N49" s="9"/>
    </row>
    <row r="50" spans="1:14" ht="24" x14ac:dyDescent="0.2">
      <c r="A50" s="29" t="s">
        <v>39</v>
      </c>
      <c r="B50" s="43"/>
      <c r="C50" s="52">
        <v>40</v>
      </c>
      <c r="D50" s="32">
        <v>2</v>
      </c>
      <c r="E50" s="32"/>
      <c r="F50" s="32"/>
      <c r="G50" s="32"/>
      <c r="H50" s="58" t="s">
        <v>78</v>
      </c>
      <c r="K50" s="10"/>
      <c r="L50" s="10"/>
      <c r="M50" s="10"/>
      <c r="N50" s="9"/>
    </row>
    <row r="51" spans="1:14" x14ac:dyDescent="0.2">
      <c r="A51" s="34" t="s">
        <v>104</v>
      </c>
      <c r="B51" s="38"/>
      <c r="C51" s="52"/>
      <c r="D51" s="32"/>
      <c r="E51" s="30"/>
      <c r="F51" s="32"/>
      <c r="G51" s="30"/>
      <c r="H51" s="43"/>
      <c r="K51" s="10"/>
      <c r="L51" s="10"/>
      <c r="M51" s="10"/>
      <c r="N51" s="9"/>
    </row>
    <row r="52" spans="1:14" ht="36" x14ac:dyDescent="0.2">
      <c r="A52" s="56" t="s">
        <v>25</v>
      </c>
      <c r="B52" s="44"/>
      <c r="C52" s="52">
        <v>300</v>
      </c>
      <c r="D52" s="32"/>
      <c r="E52" s="30"/>
      <c r="F52" s="32">
        <v>206.5</v>
      </c>
      <c r="G52" s="30"/>
      <c r="H52" s="43" t="s">
        <v>124</v>
      </c>
      <c r="K52" s="10"/>
      <c r="L52" s="10"/>
      <c r="M52" s="10"/>
      <c r="N52" s="9"/>
    </row>
    <row r="53" spans="1:14" ht="24" x14ac:dyDescent="0.2">
      <c r="A53" s="57" t="s">
        <v>40</v>
      </c>
      <c r="B53" s="44"/>
      <c r="C53" s="52">
        <v>100</v>
      </c>
      <c r="D53" s="35"/>
      <c r="E53" s="30"/>
      <c r="F53" s="30">
        <v>58.89</v>
      </c>
      <c r="G53" s="30"/>
      <c r="H53" s="44" t="s">
        <v>125</v>
      </c>
      <c r="K53" s="10"/>
      <c r="L53" s="10"/>
      <c r="M53" s="10"/>
      <c r="N53" s="9"/>
    </row>
    <row r="54" spans="1:14" hidden="1" x14ac:dyDescent="0.2">
      <c r="A54" s="36"/>
      <c r="B54" s="26"/>
      <c r="C54" s="35"/>
      <c r="D54" s="35"/>
      <c r="E54" s="28"/>
      <c r="F54" s="35"/>
      <c r="G54" s="28"/>
      <c r="H54" s="37"/>
      <c r="K54" s="10"/>
      <c r="L54" s="10"/>
      <c r="M54" s="10"/>
      <c r="N54" s="9"/>
    </row>
    <row r="55" spans="1:14" x14ac:dyDescent="0.2">
      <c r="A55" s="26" t="s">
        <v>79</v>
      </c>
      <c r="B55" s="43"/>
      <c r="C55" s="27">
        <f>SUM(C56:C80)</f>
        <v>307.2</v>
      </c>
      <c r="D55" s="27">
        <f>SUM(D56:D81)</f>
        <v>112.43</v>
      </c>
      <c r="E55" s="32"/>
      <c r="F55" s="27">
        <f>SUM(F56:F81)</f>
        <v>85</v>
      </c>
      <c r="G55" s="32"/>
      <c r="H55" s="12"/>
      <c r="K55" s="10"/>
      <c r="L55" s="10"/>
      <c r="M55" s="10"/>
      <c r="N55" s="9"/>
    </row>
    <row r="56" spans="1:14" x14ac:dyDescent="0.2">
      <c r="A56" s="26" t="s">
        <v>41</v>
      </c>
      <c r="B56" s="43"/>
      <c r="C56" s="52"/>
      <c r="D56" s="30"/>
      <c r="E56" s="32"/>
      <c r="F56" s="30"/>
      <c r="G56" s="28"/>
      <c r="H56" s="43"/>
      <c r="K56" s="10"/>
      <c r="L56" s="10"/>
      <c r="M56" s="10"/>
      <c r="N56" s="9"/>
    </row>
    <row r="57" spans="1:14" ht="12" customHeight="1" x14ac:dyDescent="0.2">
      <c r="A57" s="64" t="s">
        <v>42</v>
      </c>
      <c r="B57" s="26"/>
      <c r="C57" s="52">
        <v>20</v>
      </c>
      <c r="D57" s="30"/>
      <c r="E57" s="32"/>
      <c r="F57" s="30">
        <v>20</v>
      </c>
      <c r="G57" s="28"/>
      <c r="H57" s="43" t="s">
        <v>121</v>
      </c>
      <c r="K57" s="10"/>
      <c r="L57" s="10"/>
      <c r="M57" s="10"/>
      <c r="N57" s="9"/>
    </row>
    <row r="58" spans="1:14" x14ac:dyDescent="0.2">
      <c r="A58" s="64"/>
      <c r="B58" s="44"/>
      <c r="C58" s="52"/>
      <c r="D58" s="30">
        <v>9.9</v>
      </c>
      <c r="E58" s="30"/>
      <c r="F58" s="30"/>
      <c r="G58" s="27"/>
      <c r="H58" s="33" t="s">
        <v>88</v>
      </c>
      <c r="K58" s="10"/>
      <c r="L58" s="10"/>
      <c r="M58" s="10"/>
      <c r="N58" s="9"/>
    </row>
    <row r="59" spans="1:14" x14ac:dyDescent="0.2">
      <c r="A59" s="26" t="s">
        <v>105</v>
      </c>
      <c r="B59" s="44"/>
      <c r="C59" s="27"/>
      <c r="D59" s="32"/>
      <c r="E59" s="30"/>
      <c r="F59" s="28"/>
      <c r="G59" s="27"/>
      <c r="H59" s="29"/>
      <c r="K59" s="10"/>
      <c r="L59" s="10"/>
      <c r="M59" s="10"/>
      <c r="N59" s="9"/>
    </row>
    <row r="60" spans="1:14" ht="12" customHeight="1" x14ac:dyDescent="0.2">
      <c r="A60" s="65" t="s">
        <v>26</v>
      </c>
      <c r="B60" s="38"/>
      <c r="C60" s="52">
        <v>200</v>
      </c>
      <c r="D60" s="30"/>
      <c r="E60" s="30"/>
      <c r="F60" s="30">
        <v>50</v>
      </c>
      <c r="G60" s="27"/>
      <c r="H60" s="58" t="s">
        <v>121</v>
      </c>
      <c r="K60" s="10"/>
      <c r="L60" s="10"/>
      <c r="M60" s="10"/>
      <c r="N60" s="9"/>
    </row>
    <row r="61" spans="1:14" x14ac:dyDescent="0.2">
      <c r="A61" s="65"/>
      <c r="B61" s="44"/>
      <c r="C61" s="52"/>
      <c r="D61" s="30">
        <v>0.7</v>
      </c>
      <c r="E61" s="30"/>
      <c r="F61" s="27"/>
      <c r="G61" s="27"/>
      <c r="H61" s="33" t="s">
        <v>90</v>
      </c>
      <c r="K61" s="10"/>
      <c r="L61" s="10"/>
      <c r="M61" s="10"/>
      <c r="N61" s="9"/>
    </row>
    <row r="62" spans="1:14" x14ac:dyDescent="0.2">
      <c r="A62" s="57"/>
      <c r="B62" s="38"/>
      <c r="C62" s="27"/>
      <c r="D62" s="30">
        <v>1.5</v>
      </c>
      <c r="E62" s="30"/>
      <c r="F62" s="27"/>
      <c r="G62" s="27"/>
      <c r="H62" s="33" t="s">
        <v>94</v>
      </c>
      <c r="K62" s="10"/>
      <c r="L62" s="10"/>
      <c r="M62" s="10"/>
      <c r="N62" s="9"/>
    </row>
    <row r="63" spans="1:14" x14ac:dyDescent="0.2">
      <c r="A63" s="26" t="s">
        <v>43</v>
      </c>
      <c r="B63" s="39"/>
      <c r="C63" s="27"/>
      <c r="D63" s="30"/>
      <c r="E63" s="30"/>
      <c r="F63" s="27"/>
      <c r="G63" s="27"/>
      <c r="H63" s="33"/>
      <c r="K63" s="10"/>
      <c r="L63" s="10"/>
      <c r="M63" s="10"/>
      <c r="N63" s="9"/>
    </row>
    <row r="64" spans="1:14" ht="24" x14ac:dyDescent="0.2">
      <c r="A64" s="29" t="s">
        <v>44</v>
      </c>
      <c r="B64" s="43"/>
      <c r="C64" s="52">
        <v>12</v>
      </c>
      <c r="D64" s="30">
        <v>30</v>
      </c>
      <c r="E64" s="30"/>
      <c r="F64" s="27"/>
      <c r="G64" s="27"/>
      <c r="H64" s="33" t="s">
        <v>93</v>
      </c>
      <c r="K64" s="10"/>
      <c r="L64" s="10"/>
      <c r="M64" s="10"/>
      <c r="N64" s="9"/>
    </row>
    <row r="65" spans="1:14" x14ac:dyDescent="0.2">
      <c r="A65" s="29" t="s">
        <v>45</v>
      </c>
      <c r="B65" s="12"/>
      <c r="C65" s="52">
        <v>8</v>
      </c>
      <c r="D65" s="30">
        <v>2</v>
      </c>
      <c r="E65" s="30"/>
      <c r="F65" s="27"/>
      <c r="G65" s="30"/>
      <c r="H65" s="33" t="s">
        <v>94</v>
      </c>
      <c r="K65" s="10"/>
      <c r="L65" s="10"/>
      <c r="M65" s="10"/>
      <c r="N65" s="9"/>
    </row>
    <row r="66" spans="1:14" ht="13.5" x14ac:dyDescent="0.2">
      <c r="A66" s="29"/>
      <c r="B66" s="43"/>
      <c r="C66" s="52"/>
      <c r="D66" s="30">
        <v>3.7</v>
      </c>
      <c r="E66" s="32"/>
      <c r="F66" s="27"/>
      <c r="G66" s="32"/>
      <c r="H66" s="33" t="s">
        <v>126</v>
      </c>
      <c r="K66" s="10"/>
      <c r="L66" s="10"/>
      <c r="M66" s="10"/>
      <c r="N66" s="9"/>
    </row>
    <row r="67" spans="1:14" x14ac:dyDescent="0.2">
      <c r="A67" s="29" t="s">
        <v>46</v>
      </c>
      <c r="B67" s="43"/>
      <c r="C67" s="52">
        <v>13</v>
      </c>
      <c r="D67" s="30">
        <v>28.63</v>
      </c>
      <c r="E67" s="32"/>
      <c r="F67" s="27"/>
      <c r="G67" s="32"/>
      <c r="H67" s="33" t="s">
        <v>84</v>
      </c>
      <c r="K67" s="10"/>
      <c r="L67" s="10"/>
      <c r="M67" s="10"/>
      <c r="N67" s="9"/>
    </row>
    <row r="68" spans="1:14" x14ac:dyDescent="0.2">
      <c r="A68" s="29"/>
      <c r="B68" s="29"/>
      <c r="C68" s="55"/>
      <c r="D68" s="30">
        <v>12.96</v>
      </c>
      <c r="E68" s="32"/>
      <c r="F68" s="27"/>
      <c r="G68" s="32"/>
      <c r="H68" s="33" t="s">
        <v>93</v>
      </c>
      <c r="K68" s="10"/>
      <c r="L68" s="10"/>
      <c r="M68" s="10"/>
      <c r="N68" s="9"/>
    </row>
    <row r="69" spans="1:14" x14ac:dyDescent="0.2">
      <c r="A69" s="12" t="s">
        <v>47</v>
      </c>
      <c r="B69" s="26"/>
      <c r="C69" s="52"/>
      <c r="D69" s="30"/>
      <c r="E69" s="28"/>
      <c r="F69" s="30"/>
      <c r="G69" s="28"/>
      <c r="H69" s="44"/>
      <c r="K69" s="10"/>
      <c r="L69" s="10"/>
      <c r="M69" s="10"/>
      <c r="N69" s="9"/>
    </row>
    <row r="70" spans="1:14" ht="24" x14ac:dyDescent="0.2">
      <c r="A70" s="43" t="s">
        <v>48</v>
      </c>
      <c r="B70" s="26"/>
      <c r="C70" s="52">
        <v>5</v>
      </c>
      <c r="D70" s="32">
        <v>0.32</v>
      </c>
      <c r="E70" s="28"/>
      <c r="F70" s="32"/>
      <c r="G70" s="28"/>
      <c r="H70" s="43" t="s">
        <v>94</v>
      </c>
      <c r="K70" s="10"/>
      <c r="L70" s="10"/>
      <c r="M70" s="10"/>
      <c r="N70" s="9"/>
    </row>
    <row r="71" spans="1:14" x14ac:dyDescent="0.2">
      <c r="A71" s="12" t="s">
        <v>49</v>
      </c>
      <c r="B71" s="33"/>
      <c r="C71" s="52"/>
      <c r="D71" s="32"/>
      <c r="E71" s="30"/>
      <c r="F71" s="32"/>
      <c r="G71" s="30"/>
      <c r="H71" s="43"/>
      <c r="K71" s="10"/>
      <c r="L71" s="10"/>
      <c r="M71" s="10"/>
      <c r="N71" s="9"/>
    </row>
    <row r="72" spans="1:14" s="48" customFormat="1" x14ac:dyDescent="0.2">
      <c r="A72" s="43" t="s">
        <v>50</v>
      </c>
      <c r="B72" s="45"/>
      <c r="C72" s="52"/>
      <c r="D72" s="32">
        <v>3</v>
      </c>
      <c r="E72" s="46"/>
      <c r="F72" s="32"/>
      <c r="G72" s="47"/>
      <c r="H72" s="43" t="s">
        <v>78</v>
      </c>
      <c r="K72" s="49"/>
      <c r="L72" s="49"/>
      <c r="M72" s="49"/>
      <c r="N72" s="50"/>
    </row>
    <row r="73" spans="1:14" x14ac:dyDescent="0.2">
      <c r="A73" s="12" t="s">
        <v>106</v>
      </c>
      <c r="B73" s="33"/>
      <c r="C73" s="52"/>
      <c r="D73" s="32"/>
      <c r="E73" s="30"/>
      <c r="F73" s="32"/>
      <c r="G73" s="41"/>
      <c r="H73" s="43"/>
      <c r="K73" s="10"/>
      <c r="L73" s="10"/>
      <c r="M73" s="10"/>
      <c r="N73" s="9"/>
    </row>
    <row r="74" spans="1:14" ht="37.5" x14ac:dyDescent="0.2">
      <c r="A74" s="43" t="s">
        <v>27</v>
      </c>
      <c r="B74" s="43"/>
      <c r="C74" s="52"/>
      <c r="D74" s="32">
        <v>1.1100000000000001</v>
      </c>
      <c r="E74" s="32"/>
      <c r="F74" s="32"/>
      <c r="G74" s="32"/>
      <c r="H74" s="43" t="s">
        <v>91</v>
      </c>
      <c r="K74" s="10"/>
      <c r="L74" s="10"/>
      <c r="M74" s="10"/>
      <c r="N74" s="9"/>
    </row>
    <row r="75" spans="1:14" x14ac:dyDescent="0.2">
      <c r="A75" s="12" t="s">
        <v>107</v>
      </c>
      <c r="B75" s="43"/>
      <c r="C75" s="52"/>
      <c r="D75" s="32"/>
      <c r="E75" s="31"/>
      <c r="F75" s="32"/>
      <c r="G75" s="31"/>
      <c r="H75" s="43"/>
      <c r="K75" s="10"/>
      <c r="L75" s="10"/>
      <c r="M75" s="10"/>
      <c r="N75" s="9"/>
    </row>
    <row r="76" spans="1:14" x14ac:dyDescent="0.2">
      <c r="A76" s="43" t="s">
        <v>108</v>
      </c>
      <c r="B76" s="43"/>
      <c r="C76" s="52">
        <v>37</v>
      </c>
      <c r="D76" s="32"/>
      <c r="E76" s="32"/>
      <c r="F76" s="32">
        <v>15</v>
      </c>
      <c r="G76" s="32"/>
      <c r="H76" s="43" t="s">
        <v>93</v>
      </c>
      <c r="K76" s="10"/>
      <c r="L76" s="10"/>
      <c r="M76" s="10"/>
      <c r="N76" s="9"/>
    </row>
    <row r="77" spans="1:14" x14ac:dyDescent="0.2">
      <c r="A77" s="12" t="s">
        <v>109</v>
      </c>
      <c r="B77" s="43"/>
      <c r="C77" s="52"/>
      <c r="D77" s="32"/>
      <c r="E77" s="32"/>
      <c r="F77" s="32"/>
      <c r="G77" s="32"/>
      <c r="H77" s="43"/>
      <c r="K77" s="10"/>
      <c r="L77" s="10"/>
      <c r="M77" s="10"/>
      <c r="N77" s="9"/>
    </row>
    <row r="78" spans="1:14" ht="25.5" x14ac:dyDescent="0.2">
      <c r="A78" s="43" t="s">
        <v>28</v>
      </c>
      <c r="B78" s="29"/>
      <c r="C78" s="52"/>
      <c r="D78" s="32">
        <v>1.91</v>
      </c>
      <c r="E78" s="32"/>
      <c r="F78" s="32"/>
      <c r="G78" s="40"/>
      <c r="H78" s="43" t="s">
        <v>92</v>
      </c>
      <c r="K78" s="10"/>
      <c r="L78" s="10"/>
      <c r="M78" s="10"/>
      <c r="N78" s="9"/>
    </row>
    <row r="79" spans="1:14" ht="12" customHeight="1" x14ac:dyDescent="0.2">
      <c r="A79" s="64" t="s">
        <v>51</v>
      </c>
      <c r="B79" s="33"/>
      <c r="C79" s="52">
        <v>12.2</v>
      </c>
      <c r="D79" s="32">
        <v>7.2</v>
      </c>
      <c r="E79" s="30"/>
      <c r="F79" s="32"/>
      <c r="G79" s="41"/>
      <c r="H79" s="43" t="s">
        <v>92</v>
      </c>
      <c r="K79" s="10"/>
      <c r="L79" s="10"/>
      <c r="M79" s="10"/>
      <c r="N79" s="9"/>
    </row>
    <row r="80" spans="1:14" x14ac:dyDescent="0.2">
      <c r="A80" s="64"/>
      <c r="B80" s="44"/>
      <c r="C80" s="52"/>
      <c r="D80" s="32">
        <v>4</v>
      </c>
      <c r="E80" s="30"/>
      <c r="F80" s="32"/>
      <c r="G80" s="27"/>
      <c r="H80" s="43" t="s">
        <v>94</v>
      </c>
      <c r="K80" s="10"/>
      <c r="L80" s="10"/>
      <c r="M80" s="10"/>
      <c r="N80" s="9"/>
    </row>
    <row r="81" spans="1:14" x14ac:dyDescent="0.2">
      <c r="A81" s="43"/>
      <c r="B81" s="44"/>
      <c r="C81" s="55"/>
      <c r="D81" s="32">
        <v>5.5</v>
      </c>
      <c r="E81" s="30"/>
      <c r="F81" s="32"/>
      <c r="G81" s="30"/>
      <c r="H81" s="43" t="s">
        <v>93</v>
      </c>
      <c r="K81" s="10"/>
      <c r="L81" s="10"/>
      <c r="M81" s="10"/>
      <c r="N81" s="9"/>
    </row>
    <row r="82" spans="1:14" x14ac:dyDescent="0.2">
      <c r="A82" s="29"/>
      <c r="B82" s="44"/>
      <c r="C82" s="20"/>
      <c r="D82" s="58"/>
      <c r="E82" s="30"/>
      <c r="F82" s="58"/>
      <c r="G82" s="30"/>
      <c r="H82" s="58"/>
      <c r="K82" s="10"/>
      <c r="L82" s="10"/>
      <c r="M82" s="10"/>
      <c r="N82" s="9"/>
    </row>
    <row r="83" spans="1:14" x14ac:dyDescent="0.2">
      <c r="A83" s="26" t="s">
        <v>75</v>
      </c>
      <c r="B83" s="44"/>
      <c r="C83" s="27">
        <f>SUM(C85:C103)</f>
        <v>3352.19</v>
      </c>
      <c r="D83" s="27">
        <f>SUM(D85:D103)</f>
        <v>56.25</v>
      </c>
      <c r="E83" s="30"/>
      <c r="F83" s="27">
        <f>SUM(F85:F103)</f>
        <v>1988.4199999999998</v>
      </c>
      <c r="G83" s="30"/>
      <c r="H83" s="12"/>
      <c r="K83" s="10"/>
      <c r="L83" s="10"/>
      <c r="M83" s="10"/>
      <c r="N83" s="9"/>
    </row>
    <row r="84" spans="1:14" x14ac:dyDescent="0.2">
      <c r="A84" s="26" t="s">
        <v>110</v>
      </c>
      <c r="B84" s="44"/>
      <c r="C84" s="27"/>
      <c r="D84" s="28"/>
      <c r="E84" s="30"/>
      <c r="F84" s="28"/>
      <c r="G84" s="30"/>
      <c r="H84" s="26"/>
      <c r="K84" s="10"/>
      <c r="L84" s="10"/>
      <c r="M84" s="10"/>
      <c r="N84" s="9"/>
    </row>
    <row r="85" spans="1:14" ht="12" customHeight="1" x14ac:dyDescent="0.2">
      <c r="A85" s="73" t="s">
        <v>52</v>
      </c>
      <c r="B85" s="44"/>
      <c r="C85" s="52">
        <v>500</v>
      </c>
      <c r="D85" s="30"/>
      <c r="E85" s="30"/>
      <c r="F85" s="32">
        <v>250</v>
      </c>
      <c r="G85" s="30"/>
      <c r="H85" s="29" t="s">
        <v>121</v>
      </c>
      <c r="K85" s="10"/>
      <c r="L85" s="10"/>
      <c r="M85" s="10"/>
      <c r="N85" s="9"/>
    </row>
    <row r="86" spans="1:14" ht="24" x14ac:dyDescent="0.2">
      <c r="A86" s="73"/>
      <c r="B86" s="44"/>
      <c r="C86" s="52"/>
      <c r="D86" s="30"/>
      <c r="E86" s="30"/>
      <c r="F86" s="30">
        <v>331.06</v>
      </c>
      <c r="G86" s="30"/>
      <c r="H86" s="33" t="s">
        <v>15</v>
      </c>
      <c r="K86" s="10"/>
      <c r="L86" s="10"/>
      <c r="M86" s="10"/>
      <c r="N86" s="9"/>
    </row>
    <row r="87" spans="1:14" x14ac:dyDescent="0.2">
      <c r="A87" s="29"/>
      <c r="B87" s="44"/>
      <c r="C87" s="52"/>
      <c r="D87" s="32"/>
      <c r="E87" s="30"/>
      <c r="F87" s="32">
        <v>70</v>
      </c>
      <c r="G87" s="30"/>
      <c r="H87" s="43" t="s">
        <v>127</v>
      </c>
      <c r="K87" s="10"/>
      <c r="L87" s="10"/>
      <c r="M87" s="10"/>
      <c r="N87" s="9"/>
    </row>
    <row r="88" spans="1:14" x14ac:dyDescent="0.2">
      <c r="A88" s="26" t="s">
        <v>53</v>
      </c>
      <c r="B88" s="44"/>
      <c r="C88" s="27"/>
      <c r="D88" s="28"/>
      <c r="E88" s="30"/>
      <c r="F88" s="28"/>
      <c r="G88" s="30"/>
      <c r="H88" s="26"/>
      <c r="K88" s="10"/>
      <c r="L88" s="10"/>
      <c r="M88" s="10"/>
      <c r="N88" s="9"/>
    </row>
    <row r="89" spans="1:14" x14ac:dyDescent="0.2">
      <c r="A89" s="29" t="s">
        <v>54</v>
      </c>
      <c r="B89" s="44"/>
      <c r="C89" s="27"/>
      <c r="D89" s="32">
        <v>3</v>
      </c>
      <c r="E89" s="30"/>
      <c r="F89" s="28"/>
      <c r="G89" s="30"/>
      <c r="H89" s="29" t="s">
        <v>78</v>
      </c>
      <c r="K89" s="10"/>
      <c r="L89" s="10"/>
      <c r="M89" s="10"/>
      <c r="N89" s="9"/>
    </row>
    <row r="90" spans="1:14" x14ac:dyDescent="0.2">
      <c r="A90" s="26" t="s">
        <v>55</v>
      </c>
      <c r="B90" s="44"/>
      <c r="C90" s="27"/>
      <c r="D90" s="28"/>
      <c r="E90" s="30"/>
      <c r="F90" s="28"/>
      <c r="G90" s="30"/>
      <c r="H90" s="26"/>
      <c r="K90" s="10"/>
      <c r="L90" s="10"/>
      <c r="M90" s="10"/>
      <c r="N90" s="9"/>
    </row>
    <row r="91" spans="1:14" ht="36" x14ac:dyDescent="0.2">
      <c r="A91" s="57" t="s">
        <v>29</v>
      </c>
      <c r="B91" s="44"/>
      <c r="C91" s="52">
        <v>231</v>
      </c>
      <c r="D91" s="52">
        <v>2</v>
      </c>
      <c r="E91" s="30"/>
      <c r="F91" s="52"/>
      <c r="G91" s="30"/>
      <c r="H91" s="29" t="s">
        <v>78</v>
      </c>
      <c r="K91" s="10"/>
      <c r="L91" s="10"/>
      <c r="M91" s="10"/>
      <c r="N91" s="9"/>
    </row>
    <row r="92" spans="1:14" ht="24" customHeight="1" x14ac:dyDescent="0.2">
      <c r="A92" s="57" t="s">
        <v>138</v>
      </c>
      <c r="B92" s="44"/>
      <c r="C92" s="52">
        <v>1500</v>
      </c>
      <c r="D92" s="52"/>
      <c r="E92" s="30"/>
      <c r="F92" s="52">
        <v>750</v>
      </c>
      <c r="G92" s="30"/>
      <c r="H92" s="29" t="s">
        <v>121</v>
      </c>
      <c r="K92" s="10"/>
      <c r="L92" s="10"/>
      <c r="M92" s="10"/>
      <c r="N92" s="9"/>
    </row>
    <row r="93" spans="1:14" ht="12" customHeight="1" x14ac:dyDescent="0.2">
      <c r="A93" s="65" t="s">
        <v>30</v>
      </c>
      <c r="B93" s="44"/>
      <c r="C93" s="52">
        <v>500</v>
      </c>
      <c r="D93" s="52">
        <v>3</v>
      </c>
      <c r="E93" s="30"/>
      <c r="F93" s="52"/>
      <c r="G93" s="30"/>
      <c r="H93" s="29" t="s">
        <v>78</v>
      </c>
      <c r="K93" s="10"/>
      <c r="L93" s="10"/>
      <c r="M93" s="10"/>
      <c r="N93" s="9"/>
    </row>
    <row r="94" spans="1:14" x14ac:dyDescent="0.2">
      <c r="A94" s="65"/>
      <c r="B94" s="44"/>
      <c r="C94" s="20"/>
      <c r="D94" s="52"/>
      <c r="E94" s="30"/>
      <c r="F94" s="52">
        <v>500</v>
      </c>
      <c r="G94" s="30"/>
      <c r="H94" s="29" t="s">
        <v>96</v>
      </c>
      <c r="K94" s="10"/>
      <c r="L94" s="10"/>
      <c r="M94" s="10"/>
      <c r="N94" s="9"/>
    </row>
    <row r="95" spans="1:14" ht="24" x14ac:dyDescent="0.2">
      <c r="A95" s="57" t="s">
        <v>56</v>
      </c>
      <c r="B95" s="44"/>
      <c r="C95" s="52">
        <v>132.80000000000001</v>
      </c>
      <c r="D95" s="52">
        <v>2</v>
      </c>
      <c r="E95" s="30"/>
      <c r="F95" s="52"/>
      <c r="G95" s="30"/>
      <c r="H95" s="29" t="s">
        <v>78</v>
      </c>
      <c r="K95" s="10"/>
      <c r="L95" s="10"/>
      <c r="M95" s="10"/>
      <c r="N95" s="9"/>
    </row>
    <row r="96" spans="1:14" x14ac:dyDescent="0.2">
      <c r="A96" s="51" t="s">
        <v>57</v>
      </c>
      <c r="B96" s="44"/>
      <c r="C96" s="55"/>
      <c r="D96" s="31"/>
      <c r="E96" s="30"/>
      <c r="F96" s="31"/>
      <c r="G96" s="30"/>
      <c r="H96" s="60"/>
      <c r="K96" s="10"/>
      <c r="L96" s="10"/>
      <c r="M96" s="10"/>
      <c r="N96" s="9"/>
    </row>
    <row r="97" spans="1:14" ht="24" customHeight="1" x14ac:dyDescent="0.2">
      <c r="A97" s="43" t="s">
        <v>138</v>
      </c>
      <c r="B97" s="44"/>
      <c r="C97" s="52">
        <v>50</v>
      </c>
      <c r="D97" s="52"/>
      <c r="E97" s="30"/>
      <c r="F97" s="52">
        <v>47.36</v>
      </c>
      <c r="G97" s="30"/>
      <c r="H97" s="33" t="s">
        <v>99</v>
      </c>
      <c r="K97" s="10"/>
      <c r="L97" s="10"/>
      <c r="M97" s="10"/>
      <c r="N97" s="9"/>
    </row>
    <row r="98" spans="1:14" x14ac:dyDescent="0.2">
      <c r="A98" s="43" t="s">
        <v>58</v>
      </c>
      <c r="B98" s="44"/>
      <c r="C98" s="52">
        <v>73.39</v>
      </c>
      <c r="D98" s="32"/>
      <c r="E98" s="30"/>
      <c r="F98" s="32">
        <v>40</v>
      </c>
      <c r="G98" s="30"/>
      <c r="H98" s="29" t="s">
        <v>121</v>
      </c>
      <c r="K98" s="10"/>
      <c r="L98" s="10"/>
      <c r="M98" s="10"/>
      <c r="N98" s="9"/>
    </row>
    <row r="99" spans="1:14" ht="24" x14ac:dyDescent="0.2">
      <c r="A99" s="43"/>
      <c r="B99" s="44"/>
      <c r="C99" s="52"/>
      <c r="D99" s="32">
        <v>10</v>
      </c>
      <c r="E99" s="30"/>
      <c r="F99" s="32"/>
      <c r="G99" s="30"/>
      <c r="H99" s="29" t="s">
        <v>16</v>
      </c>
      <c r="K99" s="10"/>
      <c r="L99" s="10"/>
      <c r="M99" s="10"/>
      <c r="N99" s="9"/>
    </row>
    <row r="100" spans="1:14" x14ac:dyDescent="0.2">
      <c r="A100" s="26" t="s">
        <v>59</v>
      </c>
      <c r="B100" s="44"/>
      <c r="C100" s="27"/>
      <c r="D100" s="28"/>
      <c r="E100" s="30"/>
      <c r="F100" s="28"/>
      <c r="G100" s="30"/>
      <c r="H100" s="26"/>
      <c r="K100" s="10"/>
      <c r="L100" s="10"/>
      <c r="M100" s="10"/>
      <c r="N100" s="9"/>
    </row>
    <row r="101" spans="1:14" ht="36" x14ac:dyDescent="0.2">
      <c r="A101" s="29" t="s">
        <v>60</v>
      </c>
      <c r="B101" s="44"/>
      <c r="C101" s="52">
        <v>200</v>
      </c>
      <c r="D101" s="32">
        <v>35</v>
      </c>
      <c r="E101" s="30"/>
      <c r="F101" s="32"/>
      <c r="G101" s="30"/>
      <c r="H101" s="43" t="s">
        <v>128</v>
      </c>
      <c r="K101" s="10"/>
      <c r="L101" s="10"/>
      <c r="M101" s="10"/>
      <c r="N101" s="9"/>
    </row>
    <row r="102" spans="1:14" x14ac:dyDescent="0.2">
      <c r="A102" s="26" t="s">
        <v>111</v>
      </c>
      <c r="B102" s="44"/>
      <c r="C102" s="52"/>
      <c r="D102" s="32"/>
      <c r="E102" s="30"/>
      <c r="F102" s="32"/>
      <c r="G102" s="30"/>
      <c r="H102" s="43"/>
      <c r="K102" s="10"/>
      <c r="L102" s="10"/>
      <c r="M102" s="10"/>
      <c r="N102" s="9"/>
    </row>
    <row r="103" spans="1:14" ht="36" x14ac:dyDescent="0.2">
      <c r="A103" s="29" t="s">
        <v>0</v>
      </c>
      <c r="B103" s="44"/>
      <c r="C103" s="52">
        <v>165</v>
      </c>
      <c r="D103" s="32">
        <v>1.25</v>
      </c>
      <c r="E103" s="30"/>
      <c r="F103" s="32"/>
      <c r="G103" s="30"/>
      <c r="H103" s="29" t="s">
        <v>78</v>
      </c>
      <c r="K103" s="10"/>
      <c r="L103" s="10"/>
      <c r="M103" s="10"/>
      <c r="N103" s="9"/>
    </row>
    <row r="104" spans="1:14" hidden="1" x14ac:dyDescent="0.2">
      <c r="A104" s="29"/>
      <c r="B104" s="44"/>
      <c r="C104" s="52"/>
      <c r="D104" s="32"/>
      <c r="E104" s="30"/>
      <c r="F104" s="32"/>
      <c r="G104" s="30"/>
      <c r="H104" s="43"/>
      <c r="K104" s="10"/>
      <c r="L104" s="10"/>
      <c r="M104" s="10"/>
      <c r="N104" s="9"/>
    </row>
    <row r="105" spans="1:14" x14ac:dyDescent="0.2">
      <c r="A105" s="26" t="s">
        <v>76</v>
      </c>
      <c r="B105" s="44"/>
      <c r="C105" s="27">
        <f>SUM(C107:C136)</f>
        <v>6094.6</v>
      </c>
      <c r="D105" s="27">
        <f>SUM(D107:D136)</f>
        <v>48.41</v>
      </c>
      <c r="E105" s="30"/>
      <c r="F105" s="27">
        <f>SUM(F107:F136)</f>
        <v>5302.26</v>
      </c>
      <c r="G105" s="30"/>
      <c r="H105" s="12"/>
      <c r="K105" s="10"/>
      <c r="L105" s="10"/>
      <c r="M105" s="10"/>
      <c r="N105" s="9"/>
    </row>
    <row r="106" spans="1:14" x14ac:dyDescent="0.2">
      <c r="A106" s="26" t="s">
        <v>112</v>
      </c>
      <c r="B106" s="44"/>
      <c r="C106" s="27"/>
      <c r="D106" s="28"/>
      <c r="E106" s="30"/>
      <c r="F106" s="28"/>
      <c r="G106" s="30"/>
      <c r="H106" s="12"/>
      <c r="K106" s="10"/>
      <c r="L106" s="10"/>
      <c r="M106" s="10"/>
      <c r="N106" s="9"/>
    </row>
    <row r="107" spans="1:14" ht="12" customHeight="1" x14ac:dyDescent="0.2">
      <c r="A107" s="64" t="s">
        <v>61</v>
      </c>
      <c r="B107" s="44"/>
      <c r="C107" s="52">
        <v>70</v>
      </c>
      <c r="D107" s="32"/>
      <c r="E107" s="30"/>
      <c r="F107" s="32">
        <v>25</v>
      </c>
      <c r="G107" s="30"/>
      <c r="H107" s="43" t="s">
        <v>98</v>
      </c>
      <c r="K107" s="10"/>
      <c r="L107" s="10"/>
      <c r="M107" s="10"/>
      <c r="N107" s="9"/>
    </row>
    <row r="108" spans="1:14" x14ac:dyDescent="0.2">
      <c r="A108" s="64"/>
      <c r="B108" s="44"/>
      <c r="C108" s="55"/>
      <c r="D108" s="32"/>
      <c r="E108" s="30"/>
      <c r="F108" s="32">
        <v>5</v>
      </c>
      <c r="G108" s="30"/>
      <c r="H108" s="43" t="s">
        <v>129</v>
      </c>
      <c r="K108" s="10"/>
      <c r="L108" s="10"/>
      <c r="M108" s="10"/>
      <c r="N108" s="9"/>
    </row>
    <row r="109" spans="1:14" x14ac:dyDescent="0.2">
      <c r="A109" s="29"/>
      <c r="B109" s="44"/>
      <c r="C109" s="52"/>
      <c r="D109" s="32">
        <v>3</v>
      </c>
      <c r="E109" s="30"/>
      <c r="F109" s="32"/>
      <c r="G109" s="30"/>
      <c r="H109" s="43" t="s">
        <v>78</v>
      </c>
      <c r="K109" s="10"/>
      <c r="L109" s="10"/>
      <c r="M109" s="10"/>
      <c r="N109" s="9"/>
    </row>
    <row r="110" spans="1:14" ht="24" customHeight="1" x14ac:dyDescent="0.2">
      <c r="A110" s="29" t="s">
        <v>138</v>
      </c>
      <c r="B110" s="44"/>
      <c r="C110" s="52">
        <v>250</v>
      </c>
      <c r="D110" s="32"/>
      <c r="E110" s="30"/>
      <c r="F110" s="32">
        <v>241.57</v>
      </c>
      <c r="G110" s="30"/>
      <c r="H110" s="33" t="s">
        <v>99</v>
      </c>
      <c r="K110" s="10"/>
      <c r="L110" s="10"/>
      <c r="M110" s="10"/>
      <c r="N110" s="9"/>
    </row>
    <row r="111" spans="1:14" x14ac:dyDescent="0.2">
      <c r="A111" s="29" t="s">
        <v>62</v>
      </c>
      <c r="B111" s="44"/>
      <c r="C111" s="52">
        <v>127.8</v>
      </c>
      <c r="D111" s="32">
        <v>2</v>
      </c>
      <c r="E111" s="30"/>
      <c r="F111" s="32"/>
      <c r="G111" s="30"/>
      <c r="H111" s="33" t="s">
        <v>130</v>
      </c>
      <c r="K111" s="10"/>
      <c r="L111" s="10"/>
      <c r="M111" s="10"/>
      <c r="N111" s="9"/>
    </row>
    <row r="112" spans="1:14" ht="13.5" x14ac:dyDescent="0.2">
      <c r="A112" s="29"/>
      <c r="B112" s="44"/>
      <c r="C112" s="52"/>
      <c r="D112" s="32">
        <v>4.7</v>
      </c>
      <c r="E112" s="30"/>
      <c r="F112" s="32"/>
      <c r="G112" s="30"/>
      <c r="H112" s="33" t="s">
        <v>131</v>
      </c>
      <c r="K112" s="10"/>
      <c r="L112" s="10"/>
      <c r="M112" s="10"/>
      <c r="N112" s="9"/>
    </row>
    <row r="113" spans="1:14" x14ac:dyDescent="0.2">
      <c r="A113" s="29" t="s">
        <v>63</v>
      </c>
      <c r="B113" s="44"/>
      <c r="C113" s="52">
        <v>60</v>
      </c>
      <c r="D113" s="32"/>
      <c r="E113" s="30"/>
      <c r="F113" s="32">
        <v>19.920000000000002</v>
      </c>
      <c r="G113" s="30"/>
      <c r="H113" s="43" t="s">
        <v>98</v>
      </c>
      <c r="K113" s="10"/>
      <c r="L113" s="10"/>
      <c r="M113" s="10"/>
      <c r="N113" s="9"/>
    </row>
    <row r="114" spans="1:14" x14ac:dyDescent="0.2">
      <c r="A114" s="26" t="s">
        <v>113</v>
      </c>
      <c r="B114" s="44"/>
      <c r="C114" s="27"/>
      <c r="D114" s="28"/>
      <c r="E114" s="30"/>
      <c r="F114" s="28"/>
      <c r="G114" s="30"/>
      <c r="H114" s="26"/>
      <c r="K114" s="10"/>
      <c r="L114" s="10"/>
      <c r="M114" s="10"/>
      <c r="N114" s="9"/>
    </row>
    <row r="115" spans="1:14" ht="12" customHeight="1" x14ac:dyDescent="0.2">
      <c r="A115" s="64" t="s">
        <v>52</v>
      </c>
      <c r="B115" s="44"/>
      <c r="C115" s="52">
        <v>1500</v>
      </c>
      <c r="D115" s="32"/>
      <c r="E115" s="30"/>
      <c r="F115" s="32">
        <v>750</v>
      </c>
      <c r="G115" s="30"/>
      <c r="H115" s="29" t="s">
        <v>121</v>
      </c>
      <c r="K115" s="10"/>
      <c r="L115" s="10"/>
      <c r="M115" s="10"/>
      <c r="N115" s="9"/>
    </row>
    <row r="116" spans="1:14" x14ac:dyDescent="0.2">
      <c r="A116" s="64"/>
      <c r="B116" s="44"/>
      <c r="C116" s="52"/>
      <c r="D116" s="32"/>
      <c r="E116" s="30"/>
      <c r="F116" s="32">
        <v>1092.1500000000001</v>
      </c>
      <c r="G116" s="30"/>
      <c r="H116" s="29" t="s">
        <v>92</v>
      </c>
      <c r="K116" s="10"/>
      <c r="L116" s="10"/>
      <c r="M116" s="10"/>
      <c r="N116" s="9"/>
    </row>
    <row r="117" spans="1:14" x14ac:dyDescent="0.2">
      <c r="A117" s="29"/>
      <c r="B117" s="44"/>
      <c r="C117" s="52"/>
      <c r="D117" s="32"/>
      <c r="E117" s="30"/>
      <c r="F117" s="32">
        <v>467.2</v>
      </c>
      <c r="G117" s="30"/>
      <c r="H117" s="33" t="s">
        <v>99</v>
      </c>
      <c r="K117" s="10"/>
      <c r="L117" s="10"/>
      <c r="M117" s="10"/>
      <c r="N117" s="9"/>
    </row>
    <row r="118" spans="1:14" x14ac:dyDescent="0.2">
      <c r="A118" s="29"/>
      <c r="B118" s="44"/>
      <c r="C118" s="52"/>
      <c r="D118" s="32"/>
      <c r="E118" s="30"/>
      <c r="F118" s="32">
        <f>352.38+280.45</f>
        <v>632.82999999999993</v>
      </c>
      <c r="G118" s="30"/>
      <c r="H118" s="29" t="s">
        <v>95</v>
      </c>
      <c r="K118" s="10"/>
      <c r="L118" s="10"/>
      <c r="M118" s="10"/>
      <c r="N118" s="9"/>
    </row>
    <row r="119" spans="1:14" x14ac:dyDescent="0.2">
      <c r="A119" s="56" t="s">
        <v>64</v>
      </c>
      <c r="B119" s="44"/>
      <c r="C119" s="52">
        <v>300</v>
      </c>
      <c r="D119" s="32"/>
      <c r="E119" s="30"/>
      <c r="F119" s="32">
        <v>35</v>
      </c>
      <c r="G119" s="30"/>
      <c r="H119" s="29" t="s">
        <v>97</v>
      </c>
      <c r="K119" s="10"/>
      <c r="L119" s="10"/>
      <c r="M119" s="10"/>
      <c r="N119" s="9"/>
    </row>
    <row r="120" spans="1:14" ht="24" x14ac:dyDescent="0.2">
      <c r="A120" s="56" t="s">
        <v>1</v>
      </c>
      <c r="B120" s="44"/>
      <c r="C120" s="52">
        <v>500</v>
      </c>
      <c r="D120" s="32"/>
      <c r="E120" s="30"/>
      <c r="F120" s="32">
        <v>227.13</v>
      </c>
      <c r="G120" s="30"/>
      <c r="H120" s="29" t="s">
        <v>95</v>
      </c>
      <c r="K120" s="10"/>
      <c r="L120" s="10"/>
      <c r="M120" s="10"/>
      <c r="N120" s="9"/>
    </row>
    <row r="121" spans="1:14" ht="24" x14ac:dyDescent="0.2">
      <c r="A121" s="64" t="s">
        <v>2</v>
      </c>
      <c r="B121" s="44"/>
      <c r="C121" s="52">
        <v>600</v>
      </c>
      <c r="D121" s="32">
        <v>3</v>
      </c>
      <c r="E121" s="30"/>
      <c r="F121" s="32"/>
      <c r="G121" s="30"/>
      <c r="H121" s="43" t="s">
        <v>17</v>
      </c>
      <c r="K121" s="10"/>
      <c r="L121" s="10"/>
      <c r="M121" s="10"/>
      <c r="N121" s="9"/>
    </row>
    <row r="122" spans="1:14" x14ac:dyDescent="0.2">
      <c r="A122" s="64"/>
      <c r="B122" s="44"/>
      <c r="C122" s="52"/>
      <c r="D122" s="32">
        <v>3</v>
      </c>
      <c r="E122" s="30"/>
      <c r="F122" s="32"/>
      <c r="G122" s="30"/>
      <c r="H122" s="43" t="s">
        <v>78</v>
      </c>
      <c r="K122" s="10"/>
      <c r="L122" s="10"/>
      <c r="M122" s="10"/>
      <c r="N122" s="9"/>
    </row>
    <row r="123" spans="1:14" x14ac:dyDescent="0.2">
      <c r="A123" s="26" t="s">
        <v>117</v>
      </c>
      <c r="B123" s="44"/>
      <c r="C123" s="52"/>
      <c r="D123" s="27"/>
      <c r="E123" s="30"/>
      <c r="F123" s="30"/>
      <c r="G123" s="30"/>
      <c r="H123" s="33"/>
      <c r="K123" s="10"/>
      <c r="L123" s="10"/>
      <c r="M123" s="10"/>
      <c r="N123" s="9"/>
    </row>
    <row r="124" spans="1:14" ht="25.5" x14ac:dyDescent="0.2">
      <c r="A124" s="29" t="s">
        <v>65</v>
      </c>
      <c r="B124" s="44"/>
      <c r="C124" s="52"/>
      <c r="D124" s="30">
        <v>24.71</v>
      </c>
      <c r="E124" s="30"/>
      <c r="F124" s="30"/>
      <c r="G124" s="30"/>
      <c r="H124" s="43" t="s">
        <v>18</v>
      </c>
      <c r="K124" s="10"/>
      <c r="L124" s="10"/>
      <c r="M124" s="10"/>
      <c r="N124" s="9"/>
    </row>
    <row r="125" spans="1:14" x14ac:dyDescent="0.2">
      <c r="A125" s="34" t="s">
        <v>114</v>
      </c>
      <c r="B125" s="44"/>
      <c r="C125" s="52"/>
      <c r="D125" s="30"/>
      <c r="E125" s="30"/>
      <c r="F125" s="30"/>
      <c r="G125" s="30"/>
      <c r="H125" s="44"/>
      <c r="K125" s="10"/>
      <c r="L125" s="10"/>
      <c r="M125" s="10"/>
      <c r="N125" s="9"/>
    </row>
    <row r="126" spans="1:14" ht="24" customHeight="1" x14ac:dyDescent="0.2">
      <c r="A126" s="56" t="s">
        <v>66</v>
      </c>
      <c r="B126" s="44"/>
      <c r="C126" s="52">
        <v>483.8</v>
      </c>
      <c r="D126" s="30"/>
      <c r="E126" s="30"/>
      <c r="F126" s="30">
        <v>254.8</v>
      </c>
      <c r="G126" s="30"/>
      <c r="H126" s="33" t="s">
        <v>99</v>
      </c>
      <c r="K126" s="10"/>
      <c r="L126" s="10"/>
      <c r="M126" s="10"/>
      <c r="N126" s="9"/>
    </row>
    <row r="127" spans="1:14" ht="36" x14ac:dyDescent="0.2">
      <c r="A127" s="56" t="s">
        <v>67</v>
      </c>
      <c r="B127" s="44"/>
      <c r="C127" s="52">
        <v>80</v>
      </c>
      <c r="D127" s="30"/>
      <c r="E127" s="30"/>
      <c r="F127" s="30">
        <v>23.4</v>
      </c>
      <c r="G127" s="30"/>
      <c r="H127" s="33" t="s">
        <v>19</v>
      </c>
      <c r="K127" s="10"/>
      <c r="L127" s="10"/>
      <c r="M127" s="10"/>
      <c r="N127" s="9"/>
    </row>
    <row r="128" spans="1:14" x14ac:dyDescent="0.2">
      <c r="A128" s="26" t="s">
        <v>115</v>
      </c>
      <c r="B128" s="44"/>
      <c r="C128" s="27"/>
      <c r="D128" s="28"/>
      <c r="E128" s="30"/>
      <c r="F128" s="28"/>
      <c r="G128" s="30"/>
      <c r="H128" s="26"/>
      <c r="K128" s="10"/>
      <c r="L128" s="10"/>
      <c r="M128" s="10"/>
      <c r="N128" s="9"/>
    </row>
    <row r="129" spans="1:14" ht="12" customHeight="1" x14ac:dyDescent="0.2">
      <c r="A129" s="65" t="s">
        <v>138</v>
      </c>
      <c r="B129" s="44"/>
      <c r="C129" s="52">
        <v>1500</v>
      </c>
      <c r="D129" s="32"/>
      <c r="E129" s="30"/>
      <c r="F129" s="32">
        <v>750</v>
      </c>
      <c r="G129" s="30"/>
      <c r="H129" s="29" t="s">
        <v>121</v>
      </c>
      <c r="K129" s="10"/>
      <c r="L129" s="10"/>
      <c r="M129" s="10"/>
      <c r="N129" s="9"/>
    </row>
    <row r="130" spans="1:14" x14ac:dyDescent="0.2">
      <c r="A130" s="65"/>
      <c r="B130" s="44"/>
      <c r="C130" s="52"/>
      <c r="D130" s="32"/>
      <c r="E130" s="30"/>
      <c r="F130" s="32">
        <v>463.26</v>
      </c>
      <c r="G130" s="30"/>
      <c r="H130" s="33" t="s">
        <v>99</v>
      </c>
      <c r="K130" s="10"/>
      <c r="L130" s="10"/>
      <c r="M130" s="10"/>
      <c r="N130" s="9"/>
    </row>
    <row r="131" spans="1:14" x14ac:dyDescent="0.2">
      <c r="A131" s="56" t="s">
        <v>68</v>
      </c>
      <c r="B131" s="44"/>
      <c r="C131" s="52">
        <v>123</v>
      </c>
      <c r="D131" s="32"/>
      <c r="E131" s="30"/>
      <c r="F131" s="32">
        <v>15</v>
      </c>
      <c r="G131" s="30"/>
      <c r="H131" s="43" t="s">
        <v>132</v>
      </c>
      <c r="K131" s="10"/>
      <c r="L131" s="10"/>
      <c r="M131" s="10"/>
      <c r="N131" s="9"/>
    </row>
    <row r="132" spans="1:14" x14ac:dyDescent="0.2">
      <c r="A132" s="56" t="s">
        <v>69</v>
      </c>
      <c r="B132" s="44"/>
      <c r="C132" s="52">
        <v>500</v>
      </c>
      <c r="D132" s="32"/>
      <c r="E132" s="30"/>
      <c r="F132" s="32">
        <v>300</v>
      </c>
      <c r="G132" s="30"/>
      <c r="H132" s="43" t="s">
        <v>93</v>
      </c>
      <c r="K132" s="10"/>
      <c r="L132" s="10"/>
      <c r="M132" s="10"/>
      <c r="N132" s="9"/>
    </row>
    <row r="133" spans="1:14" x14ac:dyDescent="0.2">
      <c r="A133" s="26" t="s">
        <v>4</v>
      </c>
      <c r="B133" s="44"/>
      <c r="C133" s="27"/>
      <c r="D133" s="32"/>
      <c r="E133" s="30"/>
      <c r="F133" s="28"/>
      <c r="G133" s="30"/>
      <c r="H133" s="26"/>
      <c r="K133" s="10"/>
      <c r="L133" s="10"/>
      <c r="M133" s="10"/>
      <c r="N133" s="9"/>
    </row>
    <row r="134" spans="1:14" ht="24" x14ac:dyDescent="0.2">
      <c r="A134" s="56" t="s">
        <v>5</v>
      </c>
      <c r="B134" s="44"/>
      <c r="C134" s="52"/>
      <c r="D134" s="32">
        <v>3</v>
      </c>
      <c r="E134" s="30"/>
      <c r="F134" s="32"/>
      <c r="G134" s="30"/>
      <c r="H134" s="43" t="s">
        <v>78</v>
      </c>
      <c r="K134" s="10"/>
      <c r="L134" s="10"/>
      <c r="M134" s="10"/>
      <c r="N134" s="9"/>
    </row>
    <row r="135" spans="1:14" x14ac:dyDescent="0.2">
      <c r="A135" s="26" t="s">
        <v>116</v>
      </c>
      <c r="B135" s="44"/>
      <c r="C135" s="52"/>
      <c r="D135" s="32"/>
      <c r="E135" s="30"/>
      <c r="F135" s="32"/>
      <c r="G135" s="30"/>
      <c r="H135" s="43"/>
      <c r="K135" s="10"/>
      <c r="L135" s="10"/>
      <c r="M135" s="10"/>
      <c r="N135" s="9"/>
    </row>
    <row r="136" spans="1:14" ht="24" x14ac:dyDescent="0.2">
      <c r="A136" s="56" t="s">
        <v>6</v>
      </c>
      <c r="B136" s="26"/>
      <c r="C136" s="52"/>
      <c r="D136" s="32">
        <v>5</v>
      </c>
      <c r="E136" s="28"/>
      <c r="F136" s="32"/>
      <c r="G136" s="28"/>
      <c r="H136" s="43" t="s">
        <v>20</v>
      </c>
      <c r="K136" s="10"/>
      <c r="L136" s="10"/>
      <c r="M136" s="10"/>
      <c r="N136" s="9"/>
    </row>
    <row r="137" spans="1:14" x14ac:dyDescent="0.2">
      <c r="A137" s="13" t="s">
        <v>80</v>
      </c>
      <c r="B137" s="13"/>
      <c r="C137" s="42">
        <f>C105+C83+C55+C39+C13</f>
        <v>13719.220000000001</v>
      </c>
      <c r="D137" s="42">
        <f>D105+D83+D55+D39+D13</f>
        <v>608.16999999999996</v>
      </c>
      <c r="E137" s="42"/>
      <c r="F137" s="42">
        <f>F105+F83+F55+F39+F13</f>
        <v>10335.51</v>
      </c>
      <c r="G137" s="42"/>
      <c r="H137" s="14"/>
      <c r="K137" s="10"/>
      <c r="L137" s="10"/>
      <c r="M137" s="10"/>
      <c r="N137" s="9"/>
    </row>
    <row r="138" spans="1:14" ht="3.75" customHeight="1" x14ac:dyDescent="0.2">
      <c r="A138" s="20"/>
      <c r="B138" s="12"/>
      <c r="C138" s="6"/>
      <c r="D138" s="6"/>
      <c r="E138" s="6"/>
      <c r="F138" s="6"/>
      <c r="G138" s="6"/>
      <c r="H138" s="7"/>
    </row>
    <row r="139" spans="1:14" s="21" customFormat="1" ht="9" x14ac:dyDescent="0.15">
      <c r="A139" s="21" t="s">
        <v>3</v>
      </c>
      <c r="B139" s="22"/>
      <c r="C139" s="23"/>
      <c r="D139" s="23"/>
      <c r="E139" s="24"/>
      <c r="F139" s="23"/>
      <c r="G139" s="24"/>
      <c r="H139" s="25"/>
    </row>
    <row r="140" spans="1:14" s="21" customFormat="1" ht="9" x14ac:dyDescent="0.15">
      <c r="A140" s="66" t="s">
        <v>118</v>
      </c>
      <c r="B140" s="66"/>
      <c r="C140" s="66"/>
      <c r="D140" s="66"/>
      <c r="E140" s="66"/>
      <c r="F140" s="66"/>
      <c r="G140" s="66"/>
      <c r="H140" s="66"/>
    </row>
    <row r="141" spans="1:14" s="21" customFormat="1" ht="9" x14ac:dyDescent="0.15">
      <c r="A141" s="66" t="s">
        <v>119</v>
      </c>
      <c r="B141" s="66"/>
      <c r="C141" s="66"/>
      <c r="D141" s="66"/>
      <c r="E141" s="66"/>
      <c r="F141" s="66"/>
      <c r="G141" s="66"/>
      <c r="H141" s="66"/>
    </row>
    <row r="143" spans="1:14" x14ac:dyDescent="0.2">
      <c r="C143" s="19"/>
      <c r="D143" s="19"/>
      <c r="E143" s="19"/>
      <c r="F143" s="19"/>
    </row>
  </sheetData>
  <mergeCells count="16">
    <mergeCell ref="A107:A108"/>
    <mergeCell ref="A115:A116"/>
    <mergeCell ref="A129:A130"/>
    <mergeCell ref="A141:H141"/>
    <mergeCell ref="A11:B12"/>
    <mergeCell ref="H11:H12"/>
    <mergeCell ref="D11:G11"/>
    <mergeCell ref="A140:H140"/>
    <mergeCell ref="A121:A122"/>
    <mergeCell ref="A23:A24"/>
    <mergeCell ref="A26:A27"/>
    <mergeCell ref="A57:A58"/>
    <mergeCell ref="A60:A61"/>
    <mergeCell ref="A79:A80"/>
    <mergeCell ref="A85:A86"/>
    <mergeCell ref="A93:A94"/>
  </mergeCells>
  <phoneticPr fontId="2" type="noConversion"/>
  <printOptions horizontalCentered="1"/>
  <pageMargins left="0.25" right="0.25" top="0.5" bottom="0.5" header="0.3" footer="0.3"/>
  <headerFooter differentFirst="1">
    <oddHeader>&amp;L&amp;"Arial,Regular"&amp;7CONTINUED&amp;R&amp;"Arial,Regular"&amp;7&amp;KFF0000Click here to view Excel file</oddHeader>
  </headerFooter>
  <rowBreaks count="1" manualBreakCount="1">
    <brk id="104" max="16383" man="1"/>
  </rowBreaks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5B241778-57F5-4E2C-ACF0-110BDA221D01}"/>
</file>

<file path=customXml/itemProps2.xml><?xml version="1.0" encoding="utf-8"?>
<ds:datastoreItem xmlns:ds="http://schemas.openxmlformats.org/officeDocument/2006/customXml" ds:itemID="{6443B18B-A97D-4F90-AFED-7A5652534FC5}"/>
</file>

<file path=customXml/itemProps3.xml><?xml version="1.0" encoding="utf-8"?>
<ds:datastoreItem xmlns:ds="http://schemas.openxmlformats.org/officeDocument/2006/customXml" ds:itemID="{1BA2C83A-557D-4301-824C-346A628420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Projects with Official Cof</vt:lpstr>
      <vt:lpstr>'Projects with Official Cof'!Print_Area</vt:lpstr>
      <vt:lpstr>'Projects with Official Cof'!Print_Titles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Projects Involving Sovereign Cofinancing, 2020 ($ million)</dc:title>
  <dc:subject>This table presents ADB projects Involving sovereign cofinancing for 2020.</dc:subject>
  <dc:creator/>
  <cp:keywords>annual report 2020, adb annual reports, adb operations 2020, adb operational data</cp:keywords>
  <dc:description/>
  <cp:lastModifiedBy>Alfredo</cp:lastModifiedBy>
  <cp:lastPrinted>2021-03-20T20:45:10Z</cp:lastPrinted>
  <dcterms:created xsi:type="dcterms:W3CDTF">2013-01-07T02:15:48Z</dcterms:created>
  <dcterms:modified xsi:type="dcterms:W3CDTF">2021-04-15T01:54:58Z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