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4E6E959F-0747-49B6-9146-77101B337653}" xr6:coauthVersionLast="45" xr6:coauthVersionMax="45" xr10:uidLastSave="{00000000-0000-0000-0000-000000000000}"/>
  <bookViews>
    <workbookView xWindow="5760" yWindow="144" windowWidth="17280" windowHeight="8964" activeTab="1" xr2:uid="{00000000-000D-0000-FFFF-FFFF00000000}"/>
  </bookViews>
  <sheets>
    <sheet name="2010-2018" sheetId="1" r:id="rId1"/>
    <sheet name="2019" sheetId="3" r:id="rId2"/>
    <sheet name="2019 Aggregate"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 localSheetId="1">#REF!</definedName>
    <definedName name="___UND1">#REF!</definedName>
    <definedName name="___UND2" localSheetId="1">#REF!</definedName>
    <definedName name="___UND2">#REF!</definedName>
    <definedName name="__123Graph_A" localSheetId="1" hidden="1">'[1]By Year 69-10'!#REF!</definedName>
    <definedName name="__123Graph_A" hidden="1">'[1]By Year 69-10'!#REF!</definedName>
    <definedName name="__123Graph_D" localSheetId="1" hidden="1">[2]overdue!#REF!</definedName>
    <definedName name="__123Graph_D" hidden="1">[2]overdue!#REF!</definedName>
    <definedName name="__123Graph_X" localSheetId="1" hidden="1">'[1]By Year 69-10'!#REF!</definedName>
    <definedName name="__123Graph_X" hidden="1">'[1]By Year 69-10'!#REF!</definedName>
    <definedName name="__UND1" localSheetId="1">#REF!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2" l="1"/>
  <c r="G9" i="2"/>
  <c r="G10" i="2"/>
  <c r="G11" i="2"/>
  <c r="G13" i="2"/>
  <c r="G14" i="2"/>
  <c r="G15" i="2"/>
  <c r="E17" i="2"/>
  <c r="G17" i="2"/>
  <c r="G18" i="2"/>
  <c r="E19" i="2"/>
  <c r="G19" i="2"/>
  <c r="G20" i="2"/>
  <c r="G22" i="2"/>
  <c r="G24" i="2"/>
  <c r="G25" i="2"/>
  <c r="G26" i="2"/>
  <c r="G27" i="2"/>
  <c r="G28" i="2"/>
  <c r="G29" i="2"/>
  <c r="F31" i="2"/>
  <c r="G31" i="2"/>
  <c r="D32" i="2"/>
  <c r="G32" i="2"/>
  <c r="F33" i="2"/>
  <c r="G33" i="2"/>
  <c r="G34" i="2"/>
  <c r="G35" i="2"/>
  <c r="E8" i="2"/>
  <c r="G8" i="2"/>
</calcChain>
</file>

<file path=xl/sharedStrings.xml><?xml version="1.0" encoding="utf-8"?>
<sst xmlns="http://schemas.openxmlformats.org/spreadsheetml/2006/main" count="827" uniqueCount="291">
  <si>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</si>
  <si>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</si>
  <si>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</si>
  <si>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</si>
  <si>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</si>
  <si>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</si>
  <si>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</si>
  <si>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</si>
  <si>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</si>
  <si>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COL/OCR</t>
  </si>
  <si>
    <t>S</t>
  </si>
  <si>
    <t>MFF/Project</t>
  </si>
  <si>
    <t>Pakistan</t>
  </si>
  <si>
    <t>37231-023/37231-044</t>
  </si>
  <si>
    <t>Punjab Irrigated Agriculture Investment Program (Tranches 1 and 4)</t>
  </si>
  <si>
    <t>2299/2300/3351</t>
  </si>
  <si>
    <t>COL</t>
  </si>
  <si>
    <t>37231-013</t>
  </si>
  <si>
    <t>Punjab Irrigated Agriculture Investment Program</t>
  </si>
  <si>
    <t>0009/2299/2300/2841/2971/3351</t>
  </si>
  <si>
    <t>Regular OCR</t>
  </si>
  <si>
    <t>40075-023</t>
  </si>
  <si>
    <t>National Trade Corridor Highway Investment Program (Tranche 1)</t>
  </si>
  <si>
    <t>2400/2401</t>
  </si>
  <si>
    <t>37231-033</t>
  </si>
  <si>
    <t>Punjab Irrigated Agriculture Investment Program–
Project 2</t>
  </si>
  <si>
    <t>Program</t>
  </si>
  <si>
    <t>48065-002</t>
  </si>
  <si>
    <t>Public Sector Enterprises Reform Program (Subprogram 1)</t>
  </si>
  <si>
    <t>3398/3399</t>
  </si>
  <si>
    <t>Concessional OCR</t>
  </si>
  <si>
    <t>MFF-Tranche loan</t>
  </si>
  <si>
    <t>37192-023</t>
  </si>
  <si>
    <t>Power Transmission Enhancement Investment
Program – Tranche 1</t>
  </si>
  <si>
    <t>2289/2290</t>
  </si>
  <si>
    <t>37220-023</t>
  </si>
  <si>
    <t>Sindh Cities Improvement Investment Program - Tranche 1</t>
  </si>
  <si>
    <t>37192-033</t>
  </si>
  <si>
    <t>Power Transmission Enhancement Investment
Program – Tranche 2</t>
  </si>
  <si>
    <t>OCR</t>
  </si>
  <si>
    <t>NS</t>
  </si>
  <si>
    <t>Equity</t>
  </si>
  <si>
    <t>JS Private Equity Fund I LLC</t>
  </si>
  <si>
    <t>Project loan</t>
  </si>
  <si>
    <t>38928-014</t>
  </si>
  <si>
    <t>New Bong Escape Hydropower Project</t>
  </si>
  <si>
    <t>43937-014</t>
  </si>
  <si>
    <t>Zorlu Enerji Power Project</t>
  </si>
  <si>
    <t>ADF</t>
  </si>
  <si>
    <t>Project Loan</t>
  </si>
  <si>
    <t xml:space="preserve">44372-013 </t>
  </si>
  <si>
    <t xml:space="preserve">Flood Emergency Reconstruction Project   </t>
  </si>
  <si>
    <t>2742</t>
  </si>
  <si>
    <t>MFF-Tranche</t>
  </si>
  <si>
    <t>37559-023/37559-033/37559-043</t>
  </si>
  <si>
    <t>National Highway Development Sector 
Investment Program (Tranche 2)</t>
  </si>
  <si>
    <t>41641-023</t>
  </si>
  <si>
    <t>Punjab Millennium Development Goals Program, Subprogram 2</t>
  </si>
  <si>
    <t>41641-013</t>
  </si>
  <si>
    <t>Punjab Millennium Development Goals Program, Subprogram 1</t>
  </si>
  <si>
    <t>ADF/OCR</t>
  </si>
  <si>
    <t>Program cluster</t>
  </si>
  <si>
    <t>42163-023</t>
  </si>
  <si>
    <t>Accelerating Economic Transformation Program</t>
  </si>
  <si>
    <t>2524/2525</t>
  </si>
  <si>
    <t>42163-013</t>
  </si>
  <si>
    <t>2446/2447</t>
  </si>
  <si>
    <t>NA</t>
  </si>
  <si>
    <t>Pakistan Export Finance Guarantee</t>
  </si>
  <si>
    <t>Loan</t>
  </si>
  <si>
    <t>Karachi Electric Supply Corporation Post Privatization Rehabilitation</t>
  </si>
  <si>
    <t>7254/2329</t>
  </si>
  <si>
    <t>41545-013</t>
  </si>
  <si>
    <t>Sindh Growth and Rural Revitalization Program</t>
  </si>
  <si>
    <t>2484/2645</t>
  </si>
  <si>
    <t>Punjab Government Efficiency Improvement Program</t>
  </si>
  <si>
    <t>2385/2547</t>
  </si>
  <si>
    <t>2386/2548</t>
  </si>
  <si>
    <t>Project</t>
  </si>
  <si>
    <t>Sindh Coastal Community Development Project</t>
  </si>
  <si>
    <t>Equity, Guarantee</t>
  </si>
  <si>
    <t>41903-014</t>
  </si>
  <si>
    <t xml:space="preserve">Daharki Power </t>
  </si>
  <si>
    <t>Investment/ Guarantee</t>
  </si>
  <si>
    <t>37907-014</t>
  </si>
  <si>
    <t>Citibank Pakistan SME Facility</t>
  </si>
  <si>
    <t>7190/2066-001</t>
  </si>
  <si>
    <t>Multilateral</t>
  </si>
  <si>
    <t>EC</t>
  </si>
  <si>
    <t>Others</t>
  </si>
  <si>
    <t>39631-013</t>
  </si>
  <si>
    <t>Earthquake Emergency Assistance Project</t>
  </si>
  <si>
    <t>G0037</t>
  </si>
  <si>
    <t>Earthquake Emergency Assistance Project (Supplementary)</t>
  </si>
  <si>
    <t>G0029</t>
  </si>
  <si>
    <t>PEF</t>
  </si>
  <si>
    <t>Sector Project</t>
  </si>
  <si>
    <t>36052-013</t>
  </si>
  <si>
    <t>North-West Frontier Province Road Development Sector and Subregional Connectivity Project</t>
  </si>
  <si>
    <t>23213-013</t>
  </si>
  <si>
    <t>Southern Punjab Basic Urban Services</t>
  </si>
  <si>
    <t>34333-013</t>
  </si>
  <si>
    <t>Balochistan Road Development Sector Project</t>
  </si>
  <si>
    <t>41108-013</t>
  </si>
  <si>
    <t>Second Generation of Capital Market Reform Program</t>
  </si>
  <si>
    <t>34331-013</t>
  </si>
  <si>
    <t>Sustainable Livelihoods in Barani Areas Project</t>
  </si>
  <si>
    <t>33268-013</t>
  </si>
  <si>
    <t>Federally Administered Tribal Areas Rural Development Project</t>
  </si>
  <si>
    <t>33364-013</t>
  </si>
  <si>
    <t>Agribusiness Development Project</t>
  </si>
  <si>
    <t>Investment Project</t>
  </si>
  <si>
    <t>Rawalpindi Environmental Improvement Project</t>
  </si>
  <si>
    <t>National Highway Development Sector Investment Program—Project 1</t>
  </si>
  <si>
    <t>Balochistan Devolved Social Services Program</t>
  </si>
  <si>
    <t>G0028</t>
  </si>
  <si>
    <t>Earthquake Displaced People Livelihood Restoration Program</t>
  </si>
  <si>
    <t>Private Participation in Infrastructure Program</t>
  </si>
  <si>
    <t>Infrastructure Development Project</t>
  </si>
  <si>
    <t xml:space="preserve">Restructuring of the Technical Education and Vocational Training System Project (Balochistan) </t>
  </si>
  <si>
    <t>Road Sector Development Program (Investment Component)</t>
  </si>
  <si>
    <t>OFID</t>
  </si>
  <si>
    <t>Malakand Rural Development Project</t>
  </si>
  <si>
    <t>Sindh Rural Development Project</t>
  </si>
  <si>
    <t>IFAD</t>
  </si>
  <si>
    <t>North West Frontier Province Barani Area Development</t>
  </si>
  <si>
    <t>Chashma Right Bank Irrigation Project (Stage III)</t>
  </si>
  <si>
    <t>Sector</t>
  </si>
  <si>
    <t>North-West Frontier Province Urban Development Sector</t>
  </si>
  <si>
    <t>TA Loan for Megacity Development</t>
  </si>
  <si>
    <t>Restructuring of the Technical Education and Vocational Training System Project (North-West Frontier Province</t>
  </si>
  <si>
    <t>Punjab Devolved Social Services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</si>
  <si>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</si>
  <si>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</si>
  <si>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</si>
  <si>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</si>
  <si>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</si>
  <si>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</si>
  <si>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</si>
  <si>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</si>
  <si>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</si>
  <si>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</si>
  <si>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</si>
  <si>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</si>
  <si>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</si>
  <si>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</si>
  <si>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</si>
  <si>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</si>
  <si>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</si>
  <si>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</si>
  <si>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</si>
  <si>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</si>
  <si>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</si>
  <si>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</si>
  <si>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</si>
  <si>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</si>
  <si>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</si>
  <si>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</si>
  <si>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</si>
  <si>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</si>
  <si>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</si>
  <si>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</si>
  <si>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</si>
  <si>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</si>
  <si>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</si>
  <si>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</si>
  <si>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</si>
  <si>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</si>
  <si>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</si>
  <si>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</si>
  <si>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</si>
  <si>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</si>
  <si>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</si>
  <si>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</si>
  <si>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</si>
  <si>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</si>
  <si>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</si>
  <si>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</si>
  <si>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</si>
  <si>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</si>
  <si>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</si>
  <si>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</si>
  <si>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</si>
  <si>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</si>
  <si>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</si>
  <si>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</si>
  <si>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</si>
  <si>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</si>
  <si>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</si>
  <si>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</si>
  <si>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</si>
  <si>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</si>
  <si>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</si>
  <si>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</si>
  <si>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</si>
  <si>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</si>
  <si>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</si>
  <si>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</si>
  <si>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</si>
  <si>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</si>
  <si>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</si>
  <si>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</si>
  <si>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</si>
  <si>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</si>
  <si>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</si>
  <si>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</si>
  <si>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</si>
  <si>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</si>
  <si>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</si>
  <si>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</si>
  <si>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</si>
  <si>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</si>
  <si>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</si>
  <si>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</si>
  <si>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</si>
  <si>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</si>
  <si>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</si>
  <si>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</si>
  <si>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PAKISTAN</t>
  </si>
  <si>
    <t>Indicator no.</t>
  </si>
  <si>
    <t>Type</t>
  </si>
  <si>
    <t>Indicator Name</t>
  </si>
  <si>
    <t>Achieved Result</t>
  </si>
  <si>
    <t>A. Sovereign operation</t>
  </si>
  <si>
    <t>Public Sector Enterprises Reform Program (Subprogram 2)</t>
  </si>
  <si>
    <t>RFI</t>
  </si>
  <si>
    <t>Women represented in decision-making structures and processes (number) </t>
  </si>
  <si>
    <t>Entities with improved management functions and financial stability (number) </t>
  </si>
  <si>
    <t>Entities with improved service delivery (number) </t>
  </si>
  <si>
    <t>1.1.3</t>
  </si>
  <si>
    <t>TI</t>
  </si>
  <si>
    <t>Social protection schemes established or improved (number)</t>
  </si>
  <si>
    <t>2.3.2</t>
  </si>
  <si>
    <t>Measures on gender equality supported in implementation (number)</t>
  </si>
  <si>
    <t>6.1.4</t>
  </si>
  <si>
    <t>Transparency and accountability measures in procurement and financial management supported in implementation (number) </t>
  </si>
  <si>
    <t>6.2.3</t>
  </si>
  <si>
    <t>Measures to strengthen SOE governance supported in implementation (number)</t>
  </si>
  <si>
    <t>Power Distribution Enhancement Investment Program (Tranche 2)</t>
  </si>
  <si>
    <t>4.1.2</t>
  </si>
  <si>
    <t>Urban infrastructure assets established or improved (number)</t>
  </si>
  <si>
    <t>5.1.1</t>
  </si>
  <si>
    <t>Rural infrastructure assets established or improved (number)</t>
  </si>
  <si>
    <t>Power Distribution Enhancement Investment Program – Tranche 3</t>
  </si>
  <si>
    <t>3.1.4</t>
  </si>
  <si>
    <t>Installed renewable energy capacity (megawatts)</t>
  </si>
  <si>
    <t>B. Nonsovereign operation</t>
  </si>
  <si>
    <t>Engro Fast-Track Liquefied Natural Gas Regasification Project</t>
  </si>
  <si>
    <t>Jobs generated (number)</t>
  </si>
  <si>
    <t>Total annual greenhouse gas emissions reduction (tCO2e/year) </t>
  </si>
  <si>
    <t>1.2.2</t>
  </si>
  <si>
    <t>Models for business development and financing established or improved (number)</t>
  </si>
  <si>
    <t>3.1.5</t>
  </si>
  <si>
    <t>Low-carbon solutions promoted and implemented (number) </t>
  </si>
  <si>
    <t>Foundation Wind Energy I and II Limited Foundation Wind Energy I and II Projects</t>
  </si>
  <si>
    <t>People benefiting from increased rural investment (number)</t>
  </si>
  <si>
    <t>3.1.3</t>
  </si>
  <si>
    <t>Low-carbon infrastructure assets established or improved (number)</t>
  </si>
  <si>
    <t>C. Technical assistance</t>
  </si>
  <si>
    <t>Determining the Potential for Carbon Capture and Storage</t>
  </si>
  <si>
    <t>1.1.1</t>
  </si>
  <si>
    <t>People enrolled in improved education and/or training (number) </t>
  </si>
  <si>
    <t>Prioritizing Interventions for Financial Sector Development in Pakistan</t>
  </si>
  <si>
    <t>6.1.2</t>
  </si>
  <si>
    <t>Measures supported in implementation to improve capacity of public organizations to promote the private sector and finance sector (number)</t>
  </si>
  <si>
    <t>Punjab Basmati Rice Value Chain</t>
  </si>
  <si>
    <t>Land with higher productivity (hectares)</t>
  </si>
  <si>
    <t>2.1.1</t>
  </si>
  <si>
    <t>Women enrolled in TVET and other job training (number) </t>
  </si>
  <si>
    <t>5.1.3</t>
  </si>
  <si>
    <t>Health care, education, and financial services established or improved (number)</t>
  </si>
  <si>
    <t>5.3.2</t>
  </si>
  <si>
    <t>Farmers using quality farm inputs and sustainable mechanization (number)</t>
  </si>
  <si>
    <t>5.3.4</t>
  </si>
  <si>
    <t>Modern knowledge-intensive corporate farming models introduced (number)</t>
  </si>
  <si>
    <t>Strengthening the Central Power Purchasing Agency</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</si>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</sst>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7"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8"/>
      <name val="Arial"/>
      <family val="2"/>
    </font>
    <font>
      <sz val="10"/>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4" fillId="0" borderId="0" applyFont="0" applyFill="0" applyBorder="0" applyAlignment="0" applyProtection="0"/>
    <xf numFmtId="0" fontId="8" fillId="0" borderId="0" applyNumberFormat="0" applyFill="0" applyBorder="0" applyAlignment="0" applyProtection="0"/>
    <xf numFmtId="164" fontId="3" fillId="0" borderId="0" applyFont="0" applyFill="0" applyBorder="0" applyAlignment="0" applyProtection="0"/>
    <xf numFmtId="0" fontId="12" fillId="0" borderId="0" applyNumberFormat="0" applyFill="0" applyBorder="0" applyAlignment="0" applyProtection="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163">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2" borderId="0" xfId="1" applyNumberFormat="1" applyFont="1" applyFill="1"/>
    <xf numFmtId="0" fontId="6" fillId="2" borderId="0" xfId="1" applyNumberFormat="1" applyFont="1" applyFill="1"/>
    <xf numFmtId="165" fontId="6" fillId="2" borderId="0" xfId="1" applyNumberFormat="1" applyFont="1" applyFill="1" applyAlignment="1">
      <alignment horizontal="left"/>
    </xf>
    <xf numFmtId="165" fontId="6" fillId="2" borderId="0" xfId="1" applyNumberFormat="1" applyFont="1" applyFill="1" applyAlignment="1">
      <alignment horizontal="center"/>
    </xf>
    <xf numFmtId="165"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2" applyNumberFormat="1" applyFont="1" applyBorder="1" applyAlignment="1">
      <alignment horizontal="center" vertical="top"/>
    </xf>
    <xf numFmtId="168" fontId="5" fillId="0" borderId="1" xfId="0" applyNumberFormat="1" applyFont="1" applyFill="1" applyBorder="1" applyAlignment="1">
      <alignment horizontal="center"/>
    </xf>
    <xf numFmtId="167" fontId="5" fillId="0" borderId="1" xfId="0" applyNumberFormat="1" applyFont="1" applyFill="1" applyBorder="1"/>
    <xf numFmtId="168" fontId="9" fillId="0" borderId="1" xfId="2" applyNumberFormat="1" applyFont="1" applyFill="1" applyBorder="1" applyAlignment="1">
      <alignment horizontal="center" vertical="top"/>
    </xf>
    <xf numFmtId="3" fontId="5" fillId="0" borderId="1" xfId="1" applyNumberFormat="1" applyFont="1" applyFill="1" applyBorder="1" applyAlignment="1">
      <alignment horizontal="right"/>
    </xf>
    <xf numFmtId="3" fontId="5" fillId="0" borderId="1" xfId="0" applyNumberFormat="1" applyFont="1" applyFill="1" applyBorder="1"/>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1" fontId="7" fillId="0" borderId="1" xfId="1" applyNumberFormat="1" applyFont="1" applyFill="1" applyBorder="1"/>
    <xf numFmtId="1" fontId="7" fillId="0" borderId="1" xfId="0" applyNumberFormat="1" applyFont="1" applyFill="1" applyBorder="1"/>
    <xf numFmtId="0" fontId="7" fillId="0" borderId="1" xfId="0" applyFont="1" applyFill="1" applyBorder="1" applyAlignment="1">
      <alignment horizontal="right"/>
    </xf>
    <xf numFmtId="168" fontId="7" fillId="0" borderId="1" xfId="0" applyNumberFormat="1" applyFont="1" applyFill="1" applyBorder="1" applyAlignment="1">
      <alignment horizontal="center"/>
    </xf>
    <xf numFmtId="3" fontId="5" fillId="0" borderId="1" xfId="0" applyNumberFormat="1" applyFont="1" applyFill="1" applyBorder="1" applyAlignment="1"/>
    <xf numFmtId="1" fontId="7" fillId="0" borderId="1" xfId="1" applyNumberFormat="1" applyFont="1" applyFill="1" applyBorder="1" applyAlignment="1"/>
    <xf numFmtId="1" fontId="7" fillId="0" borderId="1" xfId="0" applyNumberFormat="1" applyFont="1" applyFill="1" applyBorder="1" applyAlignment="1"/>
    <xf numFmtId="3" fontId="5" fillId="0" borderId="1" xfId="1" applyNumberFormat="1" applyFont="1" applyFill="1" applyBorder="1"/>
    <xf numFmtId="170" fontId="7" fillId="0" borderId="1" xfId="0" applyNumberFormat="1" applyFont="1" applyFill="1" applyBorder="1" applyAlignment="1">
      <alignment horizontal="center"/>
    </xf>
    <xf numFmtId="3" fontId="5" fillId="0" borderId="1" xfId="3" applyNumberFormat="1" applyFont="1" applyFill="1" applyBorder="1"/>
    <xf numFmtId="3" fontId="5" fillId="0" borderId="1" xfId="3" applyNumberFormat="1" applyFont="1" applyFill="1" applyBorder="1" applyAlignment="1"/>
    <xf numFmtId="3" fontId="5" fillId="0" borderId="1" xfId="0" applyNumberFormat="1" applyFont="1" applyFill="1" applyBorder="1" applyAlignment="1">
      <alignment vertical="top"/>
    </xf>
    <xf numFmtId="3" fontId="5" fillId="0" borderId="1" xfId="3" applyNumberFormat="1" applyFont="1" applyFill="1" applyBorder="1" applyAlignment="1">
      <alignment vertical="top"/>
    </xf>
    <xf numFmtId="165" fontId="7" fillId="0" borderId="1" xfId="1" applyNumberFormat="1" applyFont="1" applyFill="1" applyBorder="1" applyAlignment="1">
      <alignment horizontal="left"/>
    </xf>
    <xf numFmtId="165" fontId="7" fillId="0" borderId="1" xfId="1" applyNumberFormat="1" applyFont="1" applyFill="1" applyBorder="1" applyAlignment="1">
      <alignment horizontal="center"/>
    </xf>
    <xf numFmtId="165" fontId="7" fillId="0" borderId="1" xfId="1" applyNumberFormat="1" applyFont="1" applyFill="1" applyBorder="1" applyAlignment="1">
      <alignment horizontal="right"/>
    </xf>
    <xf numFmtId="0" fontId="7" fillId="3" borderId="1" xfId="0" applyFont="1" applyFill="1" applyBorder="1" applyAlignment="1">
      <alignment horizontal="right"/>
    </xf>
    <xf numFmtId="0" fontId="7" fillId="3" borderId="1" xfId="0" applyFont="1" applyFill="1" applyBorder="1" applyAlignment="1">
      <alignment horizontal="center"/>
    </xf>
    <xf numFmtId="170" fontId="7" fillId="3" borderId="1" xfId="0" applyNumberFormat="1" applyFont="1" applyFill="1" applyBorder="1" applyAlignment="1">
      <alignment horizontal="center"/>
    </xf>
    <xf numFmtId="0" fontId="5" fillId="0" borderId="1" xfId="0" applyFont="1" applyFill="1" applyBorder="1" applyAlignment="1">
      <alignment horizontal="right"/>
    </xf>
    <xf numFmtId="0" fontId="5" fillId="0" borderId="1" xfId="0" applyFont="1" applyFill="1" applyBorder="1" applyAlignment="1">
      <alignment horizontal="center"/>
    </xf>
    <xf numFmtId="170" fontId="5" fillId="0" borderId="1" xfId="0" applyNumberFormat="1" applyFont="1" applyFill="1" applyBorder="1" applyAlignment="1">
      <alignment horizontal="center"/>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4"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5" applyFont="1"/>
    <xf numFmtId="0" fontId="17" fillId="0" borderId="0" xfId="5" applyFont="1" applyAlignment="1">
      <alignment wrapText="1"/>
    </xf>
    <xf numFmtId="165" fontId="17" fillId="0" borderId="0" xfId="6" applyNumberFormat="1" applyFont="1"/>
    <xf numFmtId="0" fontId="2" fillId="0" borderId="0" xfId="5"/>
    <xf numFmtId="0" fontId="18" fillId="0" borderId="0" xfId="5" applyFont="1" applyAlignment="1">
      <alignment vertical="center"/>
    </xf>
    <xf numFmtId="0" fontId="18" fillId="0" borderId="0" xfId="5" applyFont="1"/>
    <xf numFmtId="165" fontId="0" fillId="0" borderId="0" xfId="6" applyNumberFormat="1" applyFont="1"/>
    <xf numFmtId="0" fontId="21" fillId="0" borderId="0" xfId="0" applyFont="1"/>
    <xf numFmtId="0" fontId="22" fillId="0" borderId="0" xfId="4" applyFont="1" applyFill="1"/>
    <xf numFmtId="0" fontId="17" fillId="0" borderId="0" xfId="5" applyFont="1" applyBorder="1" applyAlignment="1">
      <alignment horizontal="left" vertical="top"/>
    </xf>
    <xf numFmtId="0" fontId="17" fillId="0" borderId="0" xfId="5" applyFont="1" applyBorder="1" applyAlignment="1">
      <alignment vertical="top" wrapText="1"/>
    </xf>
    <xf numFmtId="165" fontId="17" fillId="0" borderId="0" xfId="6" applyNumberFormat="1" applyFont="1" applyBorder="1" applyAlignment="1">
      <alignment vertical="top"/>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165" fontId="23" fillId="13" borderId="3" xfId="1" applyNumberFormat="1" applyFont="1" applyFill="1" applyBorder="1" applyAlignment="1">
      <alignment horizontal="center" vertical="top"/>
    </xf>
    <xf numFmtId="165" fontId="23" fillId="13" borderId="4" xfId="1" applyNumberFormat="1" applyFont="1" applyFill="1" applyBorder="1" applyAlignment="1">
      <alignment horizontal="center" vertical="top"/>
    </xf>
    <xf numFmtId="0" fontId="24" fillId="0" borderId="5" xfId="5" quotePrefix="1" applyFont="1" applyBorder="1" applyAlignment="1">
      <alignment horizontal="left" vertical="top"/>
    </xf>
    <xf numFmtId="165" fontId="24" fillId="0" borderId="0" xfId="1" quotePrefix="1" applyNumberFormat="1" applyFont="1" applyBorder="1" applyAlignment="1">
      <alignment horizontal="right" vertical="top"/>
    </xf>
    <xf numFmtId="165" fontId="17" fillId="14"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0" fillId="0" borderId="0" xfId="6" applyNumberFormat="1" applyFont="1" applyBorder="1"/>
    <xf numFmtId="165" fontId="17" fillId="0" borderId="8" xfId="6" applyNumberFormat="1" applyFont="1" applyBorder="1" applyAlignment="1">
      <alignment vertical="top"/>
    </xf>
    <xf numFmtId="165" fontId="17" fillId="14" borderId="9" xfId="1" applyNumberFormat="1" applyFont="1" applyFill="1" applyBorder="1" applyAlignment="1">
      <alignment horizontal="right" vertical="top" wrapText="1"/>
    </xf>
    <xf numFmtId="0" fontId="17" fillId="0" borderId="5" xfId="5" applyNumberFormat="1" applyFont="1" applyBorder="1" applyAlignment="1">
      <alignment horizontal="left" vertical="top"/>
    </xf>
    <xf numFmtId="0" fontId="17" fillId="0" borderId="0" xfId="5" applyNumberFormat="1" applyFont="1" applyBorder="1" applyAlignment="1">
      <alignment horizontal="left" vertical="top"/>
    </xf>
    <xf numFmtId="0" fontId="17" fillId="0" borderId="0" xfId="5" applyNumberFormat="1" applyFont="1" applyBorder="1" applyAlignment="1">
      <alignment vertical="top" wrapText="1"/>
    </xf>
    <xf numFmtId="0" fontId="24" fillId="0" borderId="0" xfId="5" applyFont="1" applyBorder="1" applyAlignment="1">
      <alignment horizontal="left" vertical="top"/>
    </xf>
    <xf numFmtId="0" fontId="24" fillId="0" borderId="0" xfId="5" applyFont="1" applyBorder="1" applyAlignment="1">
      <alignment vertical="top" wrapText="1"/>
    </xf>
    <xf numFmtId="0" fontId="17" fillId="0" borderId="0" xfId="5" applyFont="1" applyBorder="1"/>
    <xf numFmtId="0" fontId="2" fillId="0" borderId="0" xfId="5" applyBorder="1"/>
    <xf numFmtId="165" fontId="26" fillId="0" borderId="0" xfId="6" applyNumberFormat="1" applyFont="1" applyBorder="1"/>
    <xf numFmtId="0" fontId="17" fillId="0" borderId="7" xfId="5" applyNumberFormat="1" applyFont="1" applyBorder="1" applyAlignment="1">
      <alignment horizontal="left" vertical="top"/>
    </xf>
    <xf numFmtId="0" fontId="17" fillId="0" borderId="8" xfId="5" applyNumberFormat="1" applyFont="1" applyBorder="1" applyAlignment="1">
      <alignment horizontal="left" vertical="top"/>
    </xf>
    <xf numFmtId="0" fontId="17" fillId="0" borderId="8" xfId="5" applyNumberFormat="1" applyFont="1" applyBorder="1" applyAlignment="1">
      <alignment vertical="top" wrapText="1"/>
    </xf>
    <xf numFmtId="0" fontId="17" fillId="0" borderId="0" xfId="7" applyFont="1"/>
    <xf numFmtId="0" fontId="17" fillId="0" borderId="0" xfId="7" applyFont="1" applyAlignment="1">
      <alignment wrapText="1"/>
    </xf>
    <xf numFmtId="165" fontId="17" fillId="0" borderId="0" xfId="8" applyNumberFormat="1" applyFont="1"/>
    <xf numFmtId="0" fontId="1" fillId="0" borderId="0" xfId="7"/>
    <xf numFmtId="0" fontId="18" fillId="0" borderId="0" xfId="7" applyFont="1" applyAlignment="1">
      <alignment vertical="center"/>
    </xf>
    <xf numFmtId="0" fontId="18" fillId="0" borderId="0" xfId="7" applyFont="1"/>
    <xf numFmtId="0" fontId="17" fillId="13" borderId="0" xfId="7" applyFont="1" applyFill="1" applyAlignment="1">
      <alignment horizontal="center" vertical="top"/>
    </xf>
    <xf numFmtId="0" fontId="17" fillId="13" borderId="0" xfId="7" applyFont="1" applyFill="1" applyAlignment="1">
      <alignment horizontal="center" vertical="top" wrapText="1"/>
    </xf>
    <xf numFmtId="165" fontId="17" fillId="13" borderId="0" xfId="8" applyNumberFormat="1" applyFont="1" applyFill="1" applyBorder="1" applyAlignment="1">
      <alignment horizontal="center" vertical="top"/>
    </xf>
    <xf numFmtId="0" fontId="18" fillId="0" borderId="0" xfId="7" applyFont="1" applyAlignment="1">
      <alignment horizontal="left" vertical="top"/>
    </xf>
    <xf numFmtId="0" fontId="18" fillId="0" borderId="0" xfId="7" quotePrefix="1" applyFont="1" applyAlignment="1">
      <alignment horizontal="right" vertical="top" wrapText="1"/>
    </xf>
    <xf numFmtId="165" fontId="18" fillId="0" borderId="0" xfId="8" quotePrefix="1" applyNumberFormat="1" applyFont="1" applyBorder="1" applyAlignment="1">
      <alignment horizontal="right" vertical="top"/>
    </xf>
    <xf numFmtId="0" fontId="16" fillId="0" borderId="0" xfId="7" applyFont="1"/>
    <xf numFmtId="0" fontId="19" fillId="0" borderId="0" xfId="7" applyFont="1" applyAlignment="1">
      <alignment horizontal="left" vertical="top"/>
    </xf>
    <xf numFmtId="0" fontId="19" fillId="0" borderId="0" xfId="7" quotePrefix="1" applyFont="1" applyAlignment="1">
      <alignment vertical="top" wrapText="1"/>
    </xf>
    <xf numFmtId="165" fontId="19" fillId="0" borderId="0" xfId="8" quotePrefix="1" applyNumberFormat="1" applyFont="1" applyBorder="1" applyAlignment="1">
      <alignment vertical="top"/>
    </xf>
    <xf numFmtId="0" fontId="20" fillId="0" borderId="0" xfId="7" applyFont="1"/>
    <xf numFmtId="0" fontId="17" fillId="0" borderId="0" xfId="7" applyFont="1" applyAlignment="1">
      <alignment horizontal="left" vertical="top"/>
    </xf>
    <xf numFmtId="0" fontId="17" fillId="0" borderId="0" xfId="7" quotePrefix="1" applyFont="1" applyAlignment="1">
      <alignment vertical="top" wrapText="1"/>
    </xf>
    <xf numFmtId="165" fontId="17" fillId="0" borderId="0" xfId="8" quotePrefix="1" applyNumberFormat="1" applyFont="1" applyBorder="1" applyAlignment="1">
      <alignment vertical="top"/>
    </xf>
    <xf numFmtId="0" fontId="18" fillId="0" borderId="0" xfId="7" applyFont="1" applyAlignment="1">
      <alignment vertical="top" wrapText="1"/>
    </xf>
    <xf numFmtId="165" fontId="18" fillId="0" borderId="0" xfId="8" applyNumberFormat="1" applyFont="1" applyBorder="1" applyAlignment="1">
      <alignment vertical="top"/>
    </xf>
    <xf numFmtId="0" fontId="19" fillId="0" borderId="0" xfId="7" quotePrefix="1" applyFont="1" applyAlignment="1">
      <alignment horizontal="left" vertical="top"/>
    </xf>
    <xf numFmtId="0" fontId="17" fillId="0" borderId="0" xfId="7" applyFont="1" applyAlignment="1">
      <alignment vertical="top" wrapText="1"/>
    </xf>
    <xf numFmtId="165" fontId="17" fillId="0" borderId="0" xfId="8" applyNumberFormat="1" applyFont="1" applyBorder="1" applyAlignment="1">
      <alignment vertical="top"/>
    </xf>
    <xf numFmtId="0" fontId="17" fillId="0" borderId="0" xfId="7" quotePrefix="1" applyFont="1" applyAlignment="1">
      <alignment horizontal="left" vertical="top"/>
    </xf>
    <xf numFmtId="0" fontId="19" fillId="0" borderId="0" xfId="7" applyFont="1" applyAlignment="1">
      <alignment vertical="top" wrapText="1"/>
    </xf>
    <xf numFmtId="165" fontId="19" fillId="0" borderId="0" xfId="8" applyNumberFormat="1" applyFont="1" applyBorder="1" applyAlignment="1">
      <alignment vertical="top"/>
    </xf>
    <xf numFmtId="165" fontId="0" fillId="0" borderId="0" xfId="8" applyNumberFormat="1" applyFont="1"/>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9">
    <cellStyle name="Comma" xfId="1" builtinId="3"/>
    <cellStyle name="Comma 2" xfId="6" xr:uid="{7C427CE1-5745-474D-B44F-DBD5EAE63550}"/>
    <cellStyle name="Comma 2 2" xfId="3" xr:uid="{00000000-0005-0000-0000-000001000000}"/>
    <cellStyle name="Comma 2 3" xfId="8" xr:uid="{1B7F00AE-4BE1-F54C-920C-AFE21D910C25}"/>
    <cellStyle name="Hyperlink" xfId="4" builtinId="8"/>
    <cellStyle name="Normal" xfId="0" builtinId="0"/>
    <cellStyle name="Normal 2" xfId="5" xr:uid="{F059562C-B721-B04C-9803-0629CDE88277}"/>
    <cellStyle name="Normal 2 2" xfId="7" xr:uid="{9022C4B3-F61B-7D47-8E17-42BF0D3D32C0}"/>
    <cellStyle name="Normal 2 2 5" xfId="2" xr:uid="{00000000-0005-0000-0000-000004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0203C9-4788-2F48-833E-D915AF86260F}" name="Table136789101112131415161718192021222324" displayName="Table136789101112131415161718192021222324" ref="A6:D53" totalsRowShown="0" headerRowDxfId="5" tableBorderDxfId="4">
  <tableColumns count="4">
    <tableColumn id="1" xr3:uid="{FDE5E1B9-F938-7643-9233-44DC1CA5E000}" name="Indicator no." dataDxfId="3"/>
    <tableColumn id="5" xr3:uid="{DC576A34-8474-7C42-B8AD-8C4A6CD21832}" name="Type" dataDxfId="2"/>
    <tableColumn id="2" xr3:uid="{C79A0069-F8A5-B74F-9FAB-DF3D34820E2F}" name="Indicator Name" dataDxfId="1"/>
    <tableColumn id="4" xr3:uid="{8F5ECBDF-4454-1F45-811C-68D1A6B07F50}"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83"/>
  <sheetViews>
    <sheetView zoomScale="93" zoomScaleNormal="93" workbookViewId="0">
      <selection activeCell="A6" sqref="A6"/>
    </sheetView>
  </sheetViews>
  <sheetFormatPr defaultColWidth="8.796875" defaultRowHeight="13.8" x14ac:dyDescent="0.25"/>
  <cols>
    <col min="3" max="3" width="46.69921875" customWidth="1"/>
    <col min="6" max="6" width="13.19921875" customWidth="1"/>
    <col min="10" max="10" width="14" customWidth="1"/>
    <col min="11" max="12" width="14.296875" hidden="1" customWidth="1"/>
    <col min="13" max="19" width="14.296875" customWidth="1"/>
    <col min="20" max="21" width="14.296875" hidden="1" customWidth="1"/>
    <col min="22" max="32" width="14.296875" customWidth="1"/>
    <col min="33" max="77" width="14.19921875" customWidth="1"/>
  </cols>
  <sheetData>
    <row r="1" spans="1:77" ht="17.399999999999999" x14ac:dyDescent="0.3">
      <c r="A1" s="93" t="s">
        <v>218</v>
      </c>
    </row>
    <row r="2" spans="1:77" ht="15.6" x14ac:dyDescent="0.3">
      <c r="A2" s="91" t="s">
        <v>217</v>
      </c>
      <c r="B2" s="3"/>
      <c r="C2" s="5"/>
      <c r="D2" s="9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1" t="s">
        <v>216</v>
      </c>
      <c r="B3" s="88"/>
      <c r="C3" s="90"/>
      <c r="D3" s="86"/>
      <c r="E3" s="86"/>
      <c r="F3" s="86"/>
      <c r="G3" s="89"/>
      <c r="H3" s="89"/>
      <c r="I3" s="89"/>
      <c r="J3" s="89"/>
      <c r="K3" s="87"/>
      <c r="L3" s="86"/>
      <c r="M3" s="86"/>
      <c r="N3" s="86"/>
      <c r="O3" s="86"/>
      <c r="P3" s="86"/>
      <c r="Q3" s="86"/>
      <c r="R3" s="86"/>
      <c r="S3" s="86"/>
      <c r="T3" s="86"/>
      <c r="U3" s="86"/>
      <c r="V3" s="86"/>
      <c r="W3" s="86"/>
      <c r="X3" s="86"/>
      <c r="Y3" s="86"/>
      <c r="Z3" s="86"/>
      <c r="AA3" s="86"/>
      <c r="AB3" s="86"/>
      <c r="AC3" s="89"/>
      <c r="AD3" s="88"/>
      <c r="AE3" s="88"/>
      <c r="AF3" s="87"/>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row>
    <row r="4" spans="1:77" x14ac:dyDescent="0.25">
      <c r="A4" s="85" t="s">
        <v>215</v>
      </c>
      <c r="B4" s="81"/>
      <c r="C4" s="84"/>
      <c r="D4" s="78"/>
      <c r="E4" s="83"/>
      <c r="F4" s="78"/>
      <c r="G4" s="82"/>
      <c r="H4" s="82"/>
      <c r="I4" s="82"/>
      <c r="J4" s="82"/>
      <c r="K4" s="80"/>
      <c r="L4" s="78"/>
      <c r="M4" s="78"/>
      <c r="N4" s="78"/>
      <c r="O4" s="78"/>
      <c r="P4" s="78"/>
      <c r="Q4" s="78"/>
      <c r="R4" s="78"/>
      <c r="S4" s="78"/>
      <c r="T4" s="78"/>
      <c r="U4" s="78"/>
      <c r="V4" s="78"/>
      <c r="W4" s="78"/>
      <c r="X4" s="78"/>
      <c r="Y4" s="78"/>
      <c r="Z4" s="78"/>
      <c r="AA4" s="78"/>
      <c r="AB4" s="80"/>
      <c r="AC4" s="82"/>
      <c r="AD4" s="81"/>
      <c r="AE4" s="81"/>
      <c r="AF4" s="80"/>
      <c r="AG4" s="78"/>
      <c r="AH4" s="78"/>
      <c r="AI4" s="78"/>
      <c r="AJ4" s="78"/>
      <c r="AK4" s="78"/>
      <c r="AL4" s="78"/>
      <c r="AM4" s="78"/>
      <c r="AN4" s="78"/>
      <c r="AO4" s="78"/>
      <c r="AP4" s="78"/>
      <c r="AQ4" s="79"/>
      <c r="AR4" s="78"/>
      <c r="AS4" s="78"/>
      <c r="AT4" s="78"/>
      <c r="AU4" s="78"/>
      <c r="AV4" s="78"/>
      <c r="AW4" s="78"/>
      <c r="AX4" s="78"/>
      <c r="AY4" s="78"/>
      <c r="AZ4" s="78"/>
      <c r="BA4" s="78"/>
      <c r="BB4" s="79"/>
      <c r="BC4" s="78"/>
      <c r="BD4" s="78"/>
      <c r="BE4" s="78"/>
      <c r="BF4" s="78"/>
      <c r="BG4" s="78"/>
      <c r="BH4" s="78"/>
      <c r="BI4" s="78"/>
      <c r="BJ4" s="78"/>
      <c r="BK4" s="79"/>
      <c r="BL4" s="78"/>
      <c r="BM4" s="78"/>
      <c r="BN4" s="78"/>
      <c r="BO4" s="78"/>
      <c r="BP4" s="79"/>
      <c r="BQ4" s="78"/>
      <c r="BR4" s="78"/>
      <c r="BS4" s="78"/>
      <c r="BT4" s="78"/>
      <c r="BU4" s="78"/>
      <c r="BV4" s="78"/>
      <c r="BW4" s="78"/>
      <c r="BX4" s="78"/>
      <c r="BY4" s="78"/>
    </row>
    <row r="5" spans="1:77" x14ac:dyDescent="0.25">
      <c r="B5" s="72"/>
      <c r="C5" s="77"/>
      <c r="D5" s="74"/>
      <c r="E5" s="74"/>
      <c r="F5" s="74"/>
      <c r="G5" s="73"/>
      <c r="H5" s="73"/>
      <c r="I5" s="73"/>
      <c r="J5" s="73"/>
      <c r="K5" s="76"/>
      <c r="L5" s="74"/>
      <c r="M5" s="74"/>
      <c r="N5" s="74"/>
      <c r="O5" s="74"/>
      <c r="P5" s="75"/>
      <c r="Q5" s="75"/>
      <c r="R5" s="75"/>
      <c r="S5" s="75"/>
      <c r="T5" s="74"/>
      <c r="U5" s="74"/>
      <c r="V5" s="74"/>
      <c r="W5" s="74"/>
      <c r="X5" s="74"/>
      <c r="Y5" s="74"/>
      <c r="Z5" s="74"/>
      <c r="AA5" s="74"/>
      <c r="AB5" s="74"/>
      <c r="AC5" s="73"/>
      <c r="AD5" s="72"/>
      <c r="AE5" s="72"/>
      <c r="AF5" s="71"/>
      <c r="AG5" s="158" t="s">
        <v>214</v>
      </c>
      <c r="AH5" s="158"/>
      <c r="AI5" s="158"/>
      <c r="AJ5" s="158"/>
      <c r="AK5" s="158"/>
      <c r="AL5" s="158"/>
      <c r="AM5" s="158"/>
      <c r="AN5" s="158"/>
      <c r="AO5" s="158"/>
      <c r="AP5" s="158"/>
      <c r="AQ5" s="159" t="s">
        <v>213</v>
      </c>
      <c r="AR5" s="159"/>
      <c r="AS5" s="159"/>
      <c r="AT5" s="159"/>
      <c r="AU5" s="159"/>
      <c r="AV5" s="159"/>
      <c r="AW5" s="159"/>
      <c r="AX5" s="159"/>
      <c r="AY5" s="159"/>
      <c r="AZ5" s="159"/>
      <c r="BA5" s="160" t="s">
        <v>212</v>
      </c>
      <c r="BB5" s="160"/>
      <c r="BC5" s="160"/>
      <c r="BD5" s="160"/>
      <c r="BE5" s="160"/>
      <c r="BF5" s="160"/>
      <c r="BG5" s="160"/>
      <c r="BH5" s="160"/>
      <c r="BI5" s="161" t="s">
        <v>211</v>
      </c>
      <c r="BJ5" s="161"/>
      <c r="BK5" s="161"/>
      <c r="BL5" s="161"/>
      <c r="BM5" s="162" t="s">
        <v>210</v>
      </c>
      <c r="BN5" s="162"/>
      <c r="BO5" s="162"/>
      <c r="BP5" s="162"/>
      <c r="BQ5" s="162"/>
      <c r="BR5" s="162"/>
      <c r="BS5" s="162"/>
      <c r="BT5" s="162"/>
      <c r="BU5" s="162"/>
      <c r="BV5" s="162"/>
      <c r="BW5" s="162"/>
      <c r="BX5" s="157" t="s">
        <v>209</v>
      </c>
      <c r="BY5" s="157"/>
    </row>
    <row r="6" spans="1:77" ht="82.5" customHeight="1" x14ac:dyDescent="0.25">
      <c r="A6" s="69" t="s">
        <v>208</v>
      </c>
      <c r="B6" s="70" t="s">
        <v>207</v>
      </c>
      <c r="C6" s="69" t="s">
        <v>206</v>
      </c>
      <c r="D6" s="69" t="s">
        <v>205</v>
      </c>
      <c r="E6" s="69" t="s">
        <v>204</v>
      </c>
      <c r="F6" s="69" t="s">
        <v>203</v>
      </c>
      <c r="G6" s="69" t="s">
        <v>202</v>
      </c>
      <c r="H6" s="69" t="s">
        <v>201</v>
      </c>
      <c r="I6" s="69" t="s">
        <v>200</v>
      </c>
      <c r="J6" s="69" t="s">
        <v>199</v>
      </c>
      <c r="K6" s="68" t="s">
        <v>198</v>
      </c>
      <c r="L6" s="68" t="s">
        <v>197</v>
      </c>
      <c r="M6" s="68" t="s">
        <v>196</v>
      </c>
      <c r="N6" s="68" t="s">
        <v>195</v>
      </c>
      <c r="O6" s="68" t="s">
        <v>194</v>
      </c>
      <c r="P6" s="68" t="s">
        <v>193</v>
      </c>
      <c r="Q6" s="68" t="s">
        <v>192</v>
      </c>
      <c r="R6" s="68" t="s">
        <v>191</v>
      </c>
      <c r="S6" s="68" t="s">
        <v>190</v>
      </c>
      <c r="T6" s="67" t="s">
        <v>189</v>
      </c>
      <c r="U6" s="67" t="s">
        <v>188</v>
      </c>
      <c r="V6" s="67" t="s">
        <v>187</v>
      </c>
      <c r="W6" s="67" t="s">
        <v>186</v>
      </c>
      <c r="X6" s="67" t="s">
        <v>185</v>
      </c>
      <c r="Y6" s="67" t="s">
        <v>184</v>
      </c>
      <c r="Z6" s="67" t="s">
        <v>183</v>
      </c>
      <c r="AA6" s="67" t="s">
        <v>182</v>
      </c>
      <c r="AB6" s="67" t="s">
        <v>181</v>
      </c>
      <c r="AC6" s="67" t="s">
        <v>180</v>
      </c>
      <c r="AD6" s="67" t="s">
        <v>179</v>
      </c>
      <c r="AE6" s="67" t="s">
        <v>178</v>
      </c>
      <c r="AF6" s="66" t="s">
        <v>177</v>
      </c>
      <c r="AG6" s="65" t="s">
        <v>176</v>
      </c>
      <c r="AH6" s="65" t="s">
        <v>175</v>
      </c>
      <c r="AI6" s="65" t="s">
        <v>174</v>
      </c>
      <c r="AJ6" s="65" t="s">
        <v>173</v>
      </c>
      <c r="AK6" s="65" t="s">
        <v>172</v>
      </c>
      <c r="AL6" s="65" t="s">
        <v>171</v>
      </c>
      <c r="AM6" s="65" t="s">
        <v>170</v>
      </c>
      <c r="AN6" s="65" t="s">
        <v>169</v>
      </c>
      <c r="AO6" s="65" t="s">
        <v>168</v>
      </c>
      <c r="AP6" s="65" t="s">
        <v>167</v>
      </c>
      <c r="AQ6" s="64" t="s">
        <v>166</v>
      </c>
      <c r="AR6" s="64" t="s">
        <v>165</v>
      </c>
      <c r="AS6" s="64" t="s">
        <v>164</v>
      </c>
      <c r="AT6" s="64" t="s">
        <v>163</v>
      </c>
      <c r="AU6" s="64" t="s">
        <v>162</v>
      </c>
      <c r="AV6" s="64" t="s">
        <v>161</v>
      </c>
      <c r="AW6" s="64" t="s">
        <v>160</v>
      </c>
      <c r="AX6" s="64" t="s">
        <v>159</v>
      </c>
      <c r="AY6" s="64" t="s">
        <v>158</v>
      </c>
      <c r="AZ6" s="64" t="s">
        <v>157</v>
      </c>
      <c r="BA6" s="63" t="s">
        <v>156</v>
      </c>
      <c r="BB6" s="63" t="s">
        <v>155</v>
      </c>
      <c r="BC6" s="63" t="s">
        <v>154</v>
      </c>
      <c r="BD6" s="63" t="s">
        <v>153</v>
      </c>
      <c r="BE6" s="63" t="s">
        <v>152</v>
      </c>
      <c r="BF6" s="63" t="s">
        <v>151</v>
      </c>
      <c r="BG6" s="63" t="s">
        <v>150</v>
      </c>
      <c r="BH6" s="63" t="s">
        <v>149</v>
      </c>
      <c r="BI6" s="62" t="s">
        <v>148</v>
      </c>
      <c r="BJ6" s="62" t="s">
        <v>147</v>
      </c>
      <c r="BK6" s="62" t="s">
        <v>146</v>
      </c>
      <c r="BL6" s="62" t="s">
        <v>145</v>
      </c>
      <c r="BM6" s="61" t="s">
        <v>144</v>
      </c>
      <c r="BN6" s="61" t="s">
        <v>143</v>
      </c>
      <c r="BO6" s="61" t="s">
        <v>142</v>
      </c>
      <c r="BP6" s="61" t="s">
        <v>141</v>
      </c>
      <c r="BQ6" s="61" t="s">
        <v>140</v>
      </c>
      <c r="BR6" s="61" t="s">
        <v>139</v>
      </c>
      <c r="BS6" s="61" t="s">
        <v>138</v>
      </c>
      <c r="BT6" s="61" t="s">
        <v>137</v>
      </c>
      <c r="BU6" s="61" t="s">
        <v>136</v>
      </c>
      <c r="BV6" s="61" t="s">
        <v>135</v>
      </c>
      <c r="BW6" s="61" t="s">
        <v>134</v>
      </c>
      <c r="BX6" s="60" t="s">
        <v>133</v>
      </c>
      <c r="BY6" s="60" t="s">
        <v>132</v>
      </c>
    </row>
    <row r="7" spans="1:77" x14ac:dyDescent="0.25">
      <c r="A7" s="23">
        <v>2010</v>
      </c>
      <c r="B7" s="23">
        <v>2144</v>
      </c>
      <c r="C7" s="23" t="s">
        <v>131</v>
      </c>
      <c r="D7" s="23">
        <v>32264</v>
      </c>
      <c r="E7" s="23" t="s">
        <v>12</v>
      </c>
      <c r="F7" s="23" t="s">
        <v>26</v>
      </c>
      <c r="G7" s="58" t="s">
        <v>10</v>
      </c>
      <c r="H7" s="59">
        <v>38341</v>
      </c>
      <c r="I7" s="59">
        <v>39969</v>
      </c>
      <c r="J7" s="58" t="s">
        <v>39</v>
      </c>
      <c r="K7" s="57"/>
      <c r="L7" s="37"/>
      <c r="M7" s="37">
        <v>0</v>
      </c>
      <c r="N7" s="37">
        <v>75</v>
      </c>
      <c r="O7" s="37">
        <v>75</v>
      </c>
      <c r="P7" s="37">
        <v>0</v>
      </c>
      <c r="Q7" s="37">
        <v>0</v>
      </c>
      <c r="R7" s="37">
        <v>15</v>
      </c>
      <c r="S7" s="37">
        <v>90</v>
      </c>
      <c r="T7" s="37"/>
      <c r="U7" s="37"/>
      <c r="V7" s="37">
        <v>0</v>
      </c>
      <c r="W7" s="37">
        <v>75</v>
      </c>
      <c r="X7" s="37">
        <v>75</v>
      </c>
      <c r="Y7" s="37">
        <v>0</v>
      </c>
      <c r="Z7" s="37">
        <v>0</v>
      </c>
      <c r="AA7" s="37">
        <v>15</v>
      </c>
      <c r="AB7" s="37">
        <v>90</v>
      </c>
      <c r="AC7" s="36" t="s">
        <v>8</v>
      </c>
      <c r="AD7" s="35"/>
      <c r="AE7" s="35"/>
      <c r="AF7" s="34" t="s">
        <v>8</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2145</v>
      </c>
      <c r="C8" s="23" t="s">
        <v>131</v>
      </c>
      <c r="D8" s="23">
        <v>32264</v>
      </c>
      <c r="E8" s="23" t="s">
        <v>12</v>
      </c>
      <c r="F8" s="23" t="s">
        <v>26</v>
      </c>
      <c r="G8" s="58" t="s">
        <v>10</v>
      </c>
      <c r="H8" s="59">
        <v>38341</v>
      </c>
      <c r="I8" s="59">
        <v>39969</v>
      </c>
      <c r="J8" s="58" t="s">
        <v>48</v>
      </c>
      <c r="K8" s="57"/>
      <c r="L8" s="37"/>
      <c r="M8" s="37">
        <v>75</v>
      </c>
      <c r="N8" s="37">
        <v>0</v>
      </c>
      <c r="O8" s="37">
        <v>75</v>
      </c>
      <c r="P8" s="37">
        <v>0</v>
      </c>
      <c r="Q8" s="37">
        <v>0</v>
      </c>
      <c r="R8" s="37">
        <v>15</v>
      </c>
      <c r="S8" s="37">
        <v>90</v>
      </c>
      <c r="T8" s="37"/>
      <c r="U8" s="37"/>
      <c r="V8" s="37">
        <v>75</v>
      </c>
      <c r="W8" s="37">
        <v>0</v>
      </c>
      <c r="X8" s="37">
        <v>75</v>
      </c>
      <c r="Y8" s="37">
        <v>0</v>
      </c>
      <c r="Z8" s="37">
        <v>0</v>
      </c>
      <c r="AA8" s="37">
        <v>15</v>
      </c>
      <c r="AB8" s="37">
        <v>90</v>
      </c>
      <c r="AC8" s="36" t="s">
        <v>8</v>
      </c>
      <c r="AD8" s="35"/>
      <c r="AE8" s="35"/>
      <c r="AF8" s="34" t="s">
        <v>8</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2010</v>
      </c>
      <c r="B9" s="23">
        <v>2135</v>
      </c>
      <c r="C9" s="23" t="s">
        <v>130</v>
      </c>
      <c r="D9" s="23">
        <v>38178</v>
      </c>
      <c r="E9" s="23" t="s">
        <v>12</v>
      </c>
      <c r="F9" s="23" t="s">
        <v>78</v>
      </c>
      <c r="G9" s="58" t="s">
        <v>10</v>
      </c>
      <c r="H9" s="59">
        <v>38335</v>
      </c>
      <c r="I9" s="59">
        <v>39959</v>
      </c>
      <c r="J9" s="58" t="s">
        <v>48</v>
      </c>
      <c r="K9" s="57"/>
      <c r="L9" s="37"/>
      <c r="M9" s="37">
        <v>11.016002</v>
      </c>
      <c r="N9" s="37">
        <v>0</v>
      </c>
      <c r="O9" s="37">
        <v>11.016002</v>
      </c>
      <c r="P9" s="37">
        <v>0</v>
      </c>
      <c r="Q9" s="37">
        <v>4.7</v>
      </c>
      <c r="R9" s="37">
        <v>0</v>
      </c>
      <c r="S9" s="37">
        <v>15.716002</v>
      </c>
      <c r="T9" s="37"/>
      <c r="U9" s="37"/>
      <c r="V9" s="37">
        <v>1.936002</v>
      </c>
      <c r="W9" s="37">
        <v>0</v>
      </c>
      <c r="X9" s="37">
        <v>1.936002</v>
      </c>
      <c r="Y9" s="37">
        <v>0</v>
      </c>
      <c r="Z9" s="37">
        <v>0.61399999999999999</v>
      </c>
      <c r="AA9" s="37">
        <v>0</v>
      </c>
      <c r="AB9" s="37">
        <v>2.5500020000000001</v>
      </c>
      <c r="AC9" s="36" t="s">
        <v>8</v>
      </c>
      <c r="AD9" s="35"/>
      <c r="AE9" s="35"/>
      <c r="AF9" s="34" t="s">
        <v>8</v>
      </c>
      <c r="AG9" s="13">
        <v>0</v>
      </c>
      <c r="AH9" s="13">
        <v>0</v>
      </c>
      <c r="AI9" s="13">
        <v>0</v>
      </c>
      <c r="AJ9" s="13">
        <v>0</v>
      </c>
      <c r="AK9" s="13">
        <v>0</v>
      </c>
      <c r="AL9" s="13">
        <v>0</v>
      </c>
      <c r="AM9" s="13">
        <v>0</v>
      </c>
      <c r="AN9" s="13">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row>
    <row r="10" spans="1:77" x14ac:dyDescent="0.25">
      <c r="A10" s="23">
        <v>2010</v>
      </c>
      <c r="B10" s="23">
        <v>2229</v>
      </c>
      <c r="C10" s="23" t="s">
        <v>129</v>
      </c>
      <c r="D10" s="23">
        <v>38405</v>
      </c>
      <c r="E10" s="23" t="s">
        <v>12</v>
      </c>
      <c r="F10" s="23" t="s">
        <v>78</v>
      </c>
      <c r="G10" s="58" t="s">
        <v>10</v>
      </c>
      <c r="H10" s="59">
        <v>38750</v>
      </c>
      <c r="I10" s="59">
        <v>40038</v>
      </c>
      <c r="J10" s="58" t="s">
        <v>48</v>
      </c>
      <c r="K10" s="57"/>
      <c r="L10" s="37"/>
      <c r="M10" s="37">
        <v>10.11</v>
      </c>
      <c r="N10" s="37">
        <v>0</v>
      </c>
      <c r="O10" s="37">
        <v>10.11</v>
      </c>
      <c r="P10" s="37">
        <v>0</v>
      </c>
      <c r="Q10" s="37">
        <v>3.3769999999999998</v>
      </c>
      <c r="R10" s="37">
        <v>0</v>
      </c>
      <c r="S10" s="37">
        <v>13.486999999999998</v>
      </c>
      <c r="T10" s="37"/>
      <c r="U10" s="37"/>
      <c r="V10" s="37">
        <v>0.67200000000000004</v>
      </c>
      <c r="W10" s="37">
        <v>0</v>
      </c>
      <c r="X10" s="37">
        <v>0.67200000000000004</v>
      </c>
      <c r="Y10" s="37">
        <v>0</v>
      </c>
      <c r="Z10" s="37">
        <v>0</v>
      </c>
      <c r="AA10" s="37">
        <v>0</v>
      </c>
      <c r="AB10" s="37">
        <v>0.67200000000000004</v>
      </c>
      <c r="AC10" s="36" t="s">
        <v>8</v>
      </c>
      <c r="AD10" s="35"/>
      <c r="AE10" s="35"/>
      <c r="AF10" s="34" t="s">
        <v>8</v>
      </c>
      <c r="AG10" s="13">
        <v>0</v>
      </c>
      <c r="AH10" s="13">
        <v>0</v>
      </c>
      <c r="AI10" s="13">
        <v>0</v>
      </c>
      <c r="AJ10" s="13">
        <v>0</v>
      </c>
      <c r="AK10" s="13">
        <v>0</v>
      </c>
      <c r="AL10" s="13">
        <v>0</v>
      </c>
      <c r="AM10" s="13">
        <v>0</v>
      </c>
      <c r="AN10" s="13">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2010</v>
      </c>
      <c r="B11" s="23">
        <v>1854</v>
      </c>
      <c r="C11" s="23" t="s">
        <v>128</v>
      </c>
      <c r="D11" s="23">
        <v>27182</v>
      </c>
      <c r="E11" s="23" t="s">
        <v>12</v>
      </c>
      <c r="F11" s="23" t="s">
        <v>127</v>
      </c>
      <c r="G11" s="58" t="s">
        <v>10</v>
      </c>
      <c r="H11" s="59">
        <v>37203</v>
      </c>
      <c r="I11" s="59">
        <v>39801</v>
      </c>
      <c r="J11" s="58" t="s">
        <v>48</v>
      </c>
      <c r="K11" s="57"/>
      <c r="L11" s="37"/>
      <c r="M11" s="37">
        <v>20.8</v>
      </c>
      <c r="N11" s="37">
        <v>0</v>
      </c>
      <c r="O11" s="37">
        <v>20.8</v>
      </c>
      <c r="P11" s="37">
        <v>0</v>
      </c>
      <c r="Q11" s="37">
        <v>9.1999999999999993</v>
      </c>
      <c r="R11" s="37">
        <v>0</v>
      </c>
      <c r="S11" s="37">
        <v>30</v>
      </c>
      <c r="T11" s="37"/>
      <c r="U11" s="37"/>
      <c r="V11" s="37">
        <v>4.67</v>
      </c>
      <c r="W11" s="37">
        <v>0</v>
      </c>
      <c r="X11" s="37">
        <v>4.67</v>
      </c>
      <c r="Y11" s="37">
        <v>0</v>
      </c>
      <c r="Z11" s="37">
        <v>2.25</v>
      </c>
      <c r="AA11" s="37">
        <v>0</v>
      </c>
      <c r="AB11" s="37">
        <v>6.92</v>
      </c>
      <c r="AC11" s="36" t="s">
        <v>8</v>
      </c>
      <c r="AD11" s="35"/>
      <c r="AE11" s="35"/>
      <c r="AF11" s="34" t="s">
        <v>8</v>
      </c>
      <c r="AG11" s="13">
        <v>0</v>
      </c>
      <c r="AH11" s="13">
        <v>0</v>
      </c>
      <c r="AI11" s="13">
        <v>0</v>
      </c>
      <c r="AJ11" s="13">
        <v>0</v>
      </c>
      <c r="AK11" s="13">
        <v>0</v>
      </c>
      <c r="AL11" s="13">
        <v>0</v>
      </c>
      <c r="AM11" s="13">
        <v>0</v>
      </c>
      <c r="AN11" s="13">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row>
    <row r="12" spans="1:77" x14ac:dyDescent="0.25">
      <c r="A12" s="23">
        <v>2010</v>
      </c>
      <c r="B12" s="23">
        <v>1146</v>
      </c>
      <c r="C12" s="23" t="s">
        <v>126</v>
      </c>
      <c r="D12" s="23">
        <v>24268</v>
      </c>
      <c r="E12" s="23" t="s">
        <v>12</v>
      </c>
      <c r="F12" s="23" t="s">
        <v>78</v>
      </c>
      <c r="G12" s="58" t="s">
        <v>10</v>
      </c>
      <c r="H12" s="59">
        <v>33589</v>
      </c>
      <c r="I12" s="59">
        <v>40561</v>
      </c>
      <c r="J12" s="58" t="s">
        <v>48</v>
      </c>
      <c r="K12" s="57"/>
      <c r="L12" s="37"/>
      <c r="M12" s="37">
        <v>185</v>
      </c>
      <c r="N12" s="37">
        <v>0</v>
      </c>
      <c r="O12" s="37">
        <v>185</v>
      </c>
      <c r="P12" s="37">
        <v>0</v>
      </c>
      <c r="Q12" s="37">
        <v>62.5</v>
      </c>
      <c r="R12" s="37">
        <v>40</v>
      </c>
      <c r="S12" s="37">
        <v>287.5</v>
      </c>
      <c r="T12" s="37"/>
      <c r="U12" s="37"/>
      <c r="V12" s="37">
        <v>187.27</v>
      </c>
      <c r="W12" s="37">
        <v>0</v>
      </c>
      <c r="X12" s="37">
        <v>187.27</v>
      </c>
      <c r="Y12" s="37">
        <v>0</v>
      </c>
      <c r="Z12" s="37">
        <v>53.01</v>
      </c>
      <c r="AA12" s="37">
        <v>38.82</v>
      </c>
      <c r="AB12" s="37">
        <v>279.10000000000002</v>
      </c>
      <c r="AC12" s="36" t="s">
        <v>8</v>
      </c>
      <c r="AD12" s="35"/>
      <c r="AE12" s="35"/>
      <c r="AF12" s="34" t="s">
        <v>6</v>
      </c>
      <c r="AG12" s="13">
        <v>0</v>
      </c>
      <c r="AH12" s="13">
        <v>0</v>
      </c>
      <c r="AI12" s="13">
        <v>0</v>
      </c>
      <c r="AJ12" s="13">
        <v>0</v>
      </c>
      <c r="AK12" s="13">
        <v>0</v>
      </c>
      <c r="AL12" s="13">
        <v>0</v>
      </c>
      <c r="AM12" s="13">
        <v>0</v>
      </c>
      <c r="AN12" s="13">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135000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2010</v>
      </c>
      <c r="B13" s="23">
        <v>1787</v>
      </c>
      <c r="C13" s="23" t="s">
        <v>125</v>
      </c>
      <c r="D13" s="23">
        <v>29586</v>
      </c>
      <c r="E13" s="23" t="s">
        <v>12</v>
      </c>
      <c r="F13" s="23" t="s">
        <v>78</v>
      </c>
      <c r="G13" s="58" t="s">
        <v>10</v>
      </c>
      <c r="H13" s="59">
        <v>36858</v>
      </c>
      <c r="I13" s="59">
        <v>40359</v>
      </c>
      <c r="J13" s="58" t="s">
        <v>48</v>
      </c>
      <c r="K13" s="57"/>
      <c r="L13" s="37"/>
      <c r="M13" s="37">
        <v>52</v>
      </c>
      <c r="N13" s="37">
        <v>0</v>
      </c>
      <c r="O13" s="37">
        <v>52</v>
      </c>
      <c r="P13" s="37">
        <v>14.8</v>
      </c>
      <c r="Q13" s="37">
        <v>20.100000000000001</v>
      </c>
      <c r="R13" s="37">
        <v>12.1</v>
      </c>
      <c r="S13" s="37">
        <v>99</v>
      </c>
      <c r="T13" s="37"/>
      <c r="U13" s="37"/>
      <c r="V13" s="37">
        <v>45</v>
      </c>
      <c r="W13" s="37">
        <v>0</v>
      </c>
      <c r="X13" s="37">
        <v>45</v>
      </c>
      <c r="Y13" s="37">
        <v>9.3000000000000007</v>
      </c>
      <c r="Z13" s="37">
        <v>22.5</v>
      </c>
      <c r="AA13" s="37">
        <v>3.8</v>
      </c>
      <c r="AB13" s="37">
        <v>80.599999999999994</v>
      </c>
      <c r="AC13" s="36" t="s">
        <v>6</v>
      </c>
      <c r="AD13" s="35" t="s">
        <v>124</v>
      </c>
      <c r="AE13" s="35" t="s">
        <v>87</v>
      </c>
      <c r="AF13" s="34" t="s">
        <v>8</v>
      </c>
      <c r="AG13" s="13">
        <v>0</v>
      </c>
      <c r="AH13" s="13">
        <v>0</v>
      </c>
      <c r="AI13" s="13">
        <v>0</v>
      </c>
      <c r="AJ13" s="13">
        <v>0</v>
      </c>
      <c r="AK13" s="13">
        <v>0</v>
      </c>
      <c r="AL13" s="13">
        <v>0</v>
      </c>
      <c r="AM13" s="13">
        <v>0</v>
      </c>
      <c r="AN13" s="13">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row>
    <row r="14" spans="1:77" x14ac:dyDescent="0.25">
      <c r="A14" s="23">
        <v>2010</v>
      </c>
      <c r="B14" s="23">
        <v>1934</v>
      </c>
      <c r="C14" s="23" t="s">
        <v>123</v>
      </c>
      <c r="D14" s="23">
        <v>32024</v>
      </c>
      <c r="E14" s="23" t="s">
        <v>12</v>
      </c>
      <c r="F14" s="23" t="s">
        <v>78</v>
      </c>
      <c r="G14" s="55" t="s">
        <v>10</v>
      </c>
      <c r="H14" s="56">
        <v>37580</v>
      </c>
      <c r="I14" s="56">
        <v>39863</v>
      </c>
      <c r="J14" s="55" t="s">
        <v>48</v>
      </c>
      <c r="K14" s="54"/>
      <c r="L14" s="37"/>
      <c r="M14" s="37">
        <v>51.43</v>
      </c>
      <c r="N14" s="37">
        <v>0</v>
      </c>
      <c r="O14" s="37">
        <v>51.43</v>
      </c>
      <c r="P14" s="37">
        <v>0</v>
      </c>
      <c r="Q14" s="37">
        <v>11.25</v>
      </c>
      <c r="R14" s="37">
        <v>1.25</v>
      </c>
      <c r="S14" s="37">
        <v>63.93</v>
      </c>
      <c r="T14" s="37"/>
      <c r="U14" s="37"/>
      <c r="V14" s="37">
        <v>2.08</v>
      </c>
      <c r="W14" s="37">
        <v>0</v>
      </c>
      <c r="X14" s="37">
        <v>2.08</v>
      </c>
      <c r="Y14" s="37">
        <v>0</v>
      </c>
      <c r="Z14" s="37">
        <v>0.55000000000000004</v>
      </c>
      <c r="AA14" s="37">
        <v>0</v>
      </c>
      <c r="AB14" s="37">
        <v>2.63</v>
      </c>
      <c r="AC14" s="36" t="s">
        <v>8</v>
      </c>
      <c r="AD14" s="35"/>
      <c r="AE14" s="35"/>
      <c r="AF14" s="34" t="s">
        <v>8</v>
      </c>
      <c r="AG14" s="13">
        <v>0</v>
      </c>
      <c r="AH14" s="13">
        <v>0</v>
      </c>
      <c r="AI14" s="13">
        <v>0</v>
      </c>
      <c r="AJ14" s="13">
        <v>0</v>
      </c>
      <c r="AK14" s="13">
        <v>0</v>
      </c>
      <c r="AL14" s="13">
        <v>0</v>
      </c>
      <c r="AM14" s="13">
        <v>0</v>
      </c>
      <c r="AN14" s="13">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row>
    <row r="15" spans="1:77" x14ac:dyDescent="0.25">
      <c r="A15" s="23">
        <v>2010</v>
      </c>
      <c r="B15" s="23">
        <v>1672</v>
      </c>
      <c r="C15" s="23" t="s">
        <v>122</v>
      </c>
      <c r="D15" s="23">
        <v>29603</v>
      </c>
      <c r="E15" s="23" t="s">
        <v>12</v>
      </c>
      <c r="F15" s="23" t="s">
        <v>78</v>
      </c>
      <c r="G15" s="22" t="s">
        <v>10</v>
      </c>
      <c r="H15" s="46">
        <v>36237</v>
      </c>
      <c r="I15" s="46">
        <v>39630</v>
      </c>
      <c r="J15" s="22" t="s">
        <v>48</v>
      </c>
      <c r="K15" s="40"/>
      <c r="L15" s="37"/>
      <c r="M15" s="37">
        <v>41</v>
      </c>
      <c r="N15" s="37">
        <v>0</v>
      </c>
      <c r="O15" s="37">
        <v>41</v>
      </c>
      <c r="P15" s="37">
        <v>0</v>
      </c>
      <c r="Q15" s="37">
        <v>12.1</v>
      </c>
      <c r="R15" s="37">
        <v>9.8000000000000007</v>
      </c>
      <c r="S15" s="37">
        <v>62.900000000000006</v>
      </c>
      <c r="T15" s="37"/>
      <c r="U15" s="37"/>
      <c r="V15" s="37">
        <v>25.7</v>
      </c>
      <c r="W15" s="37">
        <v>0</v>
      </c>
      <c r="X15" s="37">
        <v>25.7</v>
      </c>
      <c r="Y15" s="37">
        <v>0</v>
      </c>
      <c r="Z15" s="37">
        <v>13.1</v>
      </c>
      <c r="AA15" s="37">
        <v>3.2</v>
      </c>
      <c r="AB15" s="37">
        <v>42</v>
      </c>
      <c r="AC15" s="36" t="s">
        <v>8</v>
      </c>
      <c r="AD15" s="35"/>
      <c r="AE15" s="35"/>
      <c r="AF15" s="34" t="s">
        <v>6</v>
      </c>
      <c r="AG15" s="13">
        <v>0</v>
      </c>
      <c r="AH15" s="13">
        <v>0</v>
      </c>
      <c r="AI15" s="13">
        <v>0</v>
      </c>
      <c r="AJ15" s="13">
        <v>29182</v>
      </c>
      <c r="AK15" s="13">
        <v>29182</v>
      </c>
      <c r="AL15" s="13">
        <v>0</v>
      </c>
      <c r="AM15" s="13">
        <v>0</v>
      </c>
      <c r="AN15" s="13">
        <v>0</v>
      </c>
      <c r="AO15" s="32">
        <v>0</v>
      </c>
      <c r="AP15" s="32">
        <v>0</v>
      </c>
      <c r="AQ15" s="32">
        <v>0</v>
      </c>
      <c r="AR15" s="32">
        <v>0</v>
      </c>
      <c r="AS15" s="32">
        <v>98</v>
      </c>
      <c r="AT15" s="32">
        <v>0</v>
      </c>
      <c r="AU15" s="32">
        <v>98</v>
      </c>
      <c r="AV15" s="32">
        <v>98</v>
      </c>
      <c r="AW15" s="32">
        <v>0</v>
      </c>
      <c r="AX15" s="32">
        <v>0</v>
      </c>
      <c r="AY15" s="32">
        <v>0</v>
      </c>
      <c r="AZ15" s="32">
        <v>0</v>
      </c>
      <c r="BA15" s="32">
        <v>0</v>
      </c>
      <c r="BB15" s="32">
        <v>0</v>
      </c>
      <c r="BC15" s="32">
        <v>0</v>
      </c>
      <c r="BD15" s="32">
        <v>40</v>
      </c>
      <c r="BE15" s="32">
        <v>0</v>
      </c>
      <c r="BF15" s="32">
        <v>0</v>
      </c>
      <c r="BG15" s="32">
        <v>0</v>
      </c>
      <c r="BH15" s="32">
        <v>0</v>
      </c>
      <c r="BI15" s="32">
        <v>1409</v>
      </c>
      <c r="BJ15" s="32">
        <v>704.5</v>
      </c>
      <c r="BK15" s="32">
        <v>704.5</v>
      </c>
      <c r="BL15" s="32">
        <v>0</v>
      </c>
      <c r="BM15" s="32">
        <v>0</v>
      </c>
      <c r="BN15" s="32">
        <v>0</v>
      </c>
      <c r="BO15" s="32">
        <v>0</v>
      </c>
      <c r="BP15" s="32">
        <v>0</v>
      </c>
      <c r="BQ15" s="32">
        <v>0</v>
      </c>
      <c r="BR15" s="32">
        <v>0</v>
      </c>
      <c r="BS15" s="32">
        <v>0</v>
      </c>
      <c r="BT15" s="32">
        <v>0</v>
      </c>
      <c r="BU15" s="32">
        <v>0</v>
      </c>
      <c r="BV15" s="32">
        <v>0</v>
      </c>
      <c r="BW15" s="32">
        <v>0</v>
      </c>
      <c r="BX15" s="32">
        <v>0</v>
      </c>
      <c r="BY15" s="32">
        <v>0</v>
      </c>
    </row>
    <row r="16" spans="1:77" x14ac:dyDescent="0.25">
      <c r="A16" s="23">
        <v>2010</v>
      </c>
      <c r="B16" s="23">
        <v>1892</v>
      </c>
      <c r="C16" s="23" t="s">
        <v>120</v>
      </c>
      <c r="D16" s="23">
        <v>32058</v>
      </c>
      <c r="E16" s="23" t="s">
        <v>12</v>
      </c>
      <c r="F16" s="23" t="s">
        <v>78</v>
      </c>
      <c r="G16" s="22" t="s">
        <v>10</v>
      </c>
      <c r="H16" s="46">
        <v>37244</v>
      </c>
      <c r="I16" s="46">
        <v>40375</v>
      </c>
      <c r="J16" s="22" t="s">
        <v>39</v>
      </c>
      <c r="K16" s="40"/>
      <c r="L16" s="37"/>
      <c r="M16" s="37">
        <v>0</v>
      </c>
      <c r="N16" s="37">
        <v>75</v>
      </c>
      <c r="O16" s="37">
        <v>75</v>
      </c>
      <c r="P16" s="37">
        <v>15</v>
      </c>
      <c r="Q16" s="37">
        <v>35.5</v>
      </c>
      <c r="R16" s="37">
        <v>0</v>
      </c>
      <c r="S16" s="37">
        <v>125.5</v>
      </c>
      <c r="T16" s="37"/>
      <c r="U16" s="37"/>
      <c r="V16" s="37">
        <v>0</v>
      </c>
      <c r="W16" s="37">
        <v>63.043999999999997</v>
      </c>
      <c r="X16" s="37">
        <v>63.043999999999997</v>
      </c>
      <c r="Y16" s="37">
        <v>14.72</v>
      </c>
      <c r="Z16" s="37">
        <v>58.75</v>
      </c>
      <c r="AA16" s="37">
        <v>0</v>
      </c>
      <c r="AB16" s="53">
        <v>136.51400000000001</v>
      </c>
      <c r="AC16" s="52" t="s">
        <v>6</v>
      </c>
      <c r="AD16" s="35" t="s">
        <v>121</v>
      </c>
      <c r="AE16" s="51" t="s">
        <v>87</v>
      </c>
      <c r="AF16" s="34" t="s">
        <v>6</v>
      </c>
      <c r="AG16" s="13">
        <v>0</v>
      </c>
      <c r="AH16" s="13">
        <v>0</v>
      </c>
      <c r="AI16" s="13">
        <v>0</v>
      </c>
      <c r="AJ16" s="13">
        <v>0</v>
      </c>
      <c r="AK16" s="13">
        <v>0</v>
      </c>
      <c r="AL16" s="13">
        <v>0</v>
      </c>
      <c r="AM16" s="13">
        <v>0</v>
      </c>
      <c r="AN16" s="13">
        <v>0</v>
      </c>
      <c r="AO16" s="32">
        <v>0</v>
      </c>
      <c r="AP16" s="32">
        <v>0</v>
      </c>
      <c r="AQ16" s="32">
        <v>1115275.0999999999</v>
      </c>
      <c r="AR16" s="32">
        <v>0</v>
      </c>
      <c r="AS16" s="32">
        <v>509</v>
      </c>
      <c r="AT16" s="32">
        <v>113</v>
      </c>
      <c r="AU16" s="32">
        <v>396</v>
      </c>
      <c r="AV16" s="32">
        <v>509</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row>
    <row r="17" spans="1:77" x14ac:dyDescent="0.25">
      <c r="A17" s="23">
        <v>2010</v>
      </c>
      <c r="B17" s="23">
        <v>1893</v>
      </c>
      <c r="C17" s="23" t="s">
        <v>120</v>
      </c>
      <c r="D17" s="23">
        <v>32058</v>
      </c>
      <c r="E17" s="23" t="s">
        <v>12</v>
      </c>
      <c r="F17" s="23" t="s">
        <v>78</v>
      </c>
      <c r="G17" s="22" t="s">
        <v>10</v>
      </c>
      <c r="H17" s="46">
        <v>37244</v>
      </c>
      <c r="I17" s="46">
        <v>40375</v>
      </c>
      <c r="J17" s="22" t="s">
        <v>48</v>
      </c>
      <c r="K17" s="40"/>
      <c r="L17" s="37"/>
      <c r="M17" s="37">
        <v>75</v>
      </c>
      <c r="N17" s="37">
        <v>0</v>
      </c>
      <c r="O17" s="37">
        <v>75</v>
      </c>
      <c r="P17" s="37">
        <v>0</v>
      </c>
      <c r="Q17" s="37">
        <v>35.5</v>
      </c>
      <c r="R17" s="37">
        <v>0</v>
      </c>
      <c r="S17" s="37">
        <v>110.5</v>
      </c>
      <c r="T17" s="37"/>
      <c r="U17" s="37"/>
      <c r="V17" s="37">
        <v>60.792000000000002</v>
      </c>
      <c r="W17" s="37">
        <v>0</v>
      </c>
      <c r="X17" s="37">
        <v>60.792000000000002</v>
      </c>
      <c r="Y17" s="37">
        <v>0</v>
      </c>
      <c r="Z17" s="37">
        <v>0</v>
      </c>
      <c r="AA17" s="37">
        <v>0</v>
      </c>
      <c r="AB17" s="37">
        <v>60.792000000000002</v>
      </c>
      <c r="AC17" s="36" t="s">
        <v>6</v>
      </c>
      <c r="AD17" s="35"/>
      <c r="AE17" s="35"/>
      <c r="AF17" s="34" t="s">
        <v>6</v>
      </c>
      <c r="AG17" s="13">
        <v>0</v>
      </c>
      <c r="AH17" s="13">
        <v>0</v>
      </c>
      <c r="AI17" s="13">
        <v>0</v>
      </c>
      <c r="AJ17" s="13">
        <v>0</v>
      </c>
      <c r="AK17" s="13">
        <v>0</v>
      </c>
      <c r="AL17" s="13">
        <v>0</v>
      </c>
      <c r="AM17" s="13">
        <v>0</v>
      </c>
      <c r="AN17" s="13">
        <v>0</v>
      </c>
      <c r="AO17" s="32">
        <v>0</v>
      </c>
      <c r="AP17" s="32">
        <v>0</v>
      </c>
      <c r="AQ17" s="32">
        <v>0</v>
      </c>
      <c r="AR17" s="32">
        <v>0</v>
      </c>
      <c r="AS17" s="32">
        <v>509</v>
      </c>
      <c r="AT17" s="32">
        <v>113</v>
      </c>
      <c r="AU17" s="32">
        <v>396</v>
      </c>
      <c r="AV17" s="32">
        <v>509</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row>
    <row r="18" spans="1:77" x14ac:dyDescent="0.25">
      <c r="A18" s="23">
        <v>2011</v>
      </c>
      <c r="B18" s="23">
        <v>2133</v>
      </c>
      <c r="C18" s="23" t="s">
        <v>119</v>
      </c>
      <c r="D18" s="23">
        <v>36654</v>
      </c>
      <c r="E18" s="23" t="s">
        <v>12</v>
      </c>
      <c r="F18" s="23" t="s">
        <v>78</v>
      </c>
      <c r="G18" s="22" t="s">
        <v>10</v>
      </c>
      <c r="H18" s="46">
        <v>38335</v>
      </c>
      <c r="I18" s="46">
        <v>40322</v>
      </c>
      <c r="J18" s="22" t="s">
        <v>48</v>
      </c>
      <c r="K18" s="40"/>
      <c r="L18" s="37"/>
      <c r="M18" s="37">
        <v>16</v>
      </c>
      <c r="N18" s="37">
        <v>0</v>
      </c>
      <c r="O18" s="37">
        <v>16</v>
      </c>
      <c r="P18" s="37">
        <v>0</v>
      </c>
      <c r="Q18" s="37">
        <v>6.6</v>
      </c>
      <c r="R18" s="37">
        <v>0</v>
      </c>
      <c r="S18" s="37">
        <v>22.6</v>
      </c>
      <c r="T18" s="37"/>
      <c r="U18" s="37"/>
      <c r="V18" s="37">
        <v>4.0471620000000001</v>
      </c>
      <c r="W18" s="37">
        <v>0</v>
      </c>
      <c r="X18" s="37">
        <v>4.0471620000000001</v>
      </c>
      <c r="Y18" s="37">
        <v>0</v>
      </c>
      <c r="Z18" s="37">
        <v>0.142156</v>
      </c>
      <c r="AA18" s="37">
        <v>0</v>
      </c>
      <c r="AB18" s="37">
        <v>4.1893180000000001</v>
      </c>
      <c r="AC18" s="36" t="s">
        <v>8</v>
      </c>
      <c r="AD18" s="35"/>
      <c r="AE18" s="35"/>
      <c r="AF18" s="34" t="s">
        <v>6</v>
      </c>
      <c r="AG18" s="13">
        <v>0</v>
      </c>
      <c r="AH18" s="13">
        <v>0</v>
      </c>
      <c r="AI18" s="13">
        <v>0</v>
      </c>
      <c r="AJ18" s="13">
        <v>0</v>
      </c>
      <c r="AK18" s="13">
        <v>0</v>
      </c>
      <c r="AL18" s="13">
        <v>0</v>
      </c>
      <c r="AM18" s="13">
        <v>0</v>
      </c>
      <c r="AN18" s="13">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750</v>
      </c>
      <c r="BU18" s="32">
        <v>0</v>
      </c>
      <c r="BV18" s="32">
        <v>750</v>
      </c>
      <c r="BW18" s="32">
        <v>750</v>
      </c>
      <c r="BX18" s="32">
        <v>0</v>
      </c>
      <c r="BY18" s="32">
        <v>0</v>
      </c>
    </row>
    <row r="19" spans="1:77" x14ac:dyDescent="0.25">
      <c r="A19" s="23">
        <v>2011</v>
      </c>
      <c r="B19" s="23">
        <v>2178</v>
      </c>
      <c r="C19" s="23" t="s">
        <v>118</v>
      </c>
      <c r="D19" s="23">
        <v>38458</v>
      </c>
      <c r="E19" s="23" t="s">
        <v>12</v>
      </c>
      <c r="F19" s="23" t="s">
        <v>78</v>
      </c>
      <c r="G19" s="22" t="s">
        <v>10</v>
      </c>
      <c r="H19" s="46">
        <v>38582</v>
      </c>
      <c r="I19" s="46">
        <v>40359</v>
      </c>
      <c r="J19" s="22" t="s">
        <v>48</v>
      </c>
      <c r="K19" s="40"/>
      <c r="L19" s="37"/>
      <c r="M19" s="37">
        <v>25</v>
      </c>
      <c r="N19" s="37">
        <v>0</v>
      </c>
      <c r="O19" s="37">
        <v>25</v>
      </c>
      <c r="P19" s="37">
        <v>0</v>
      </c>
      <c r="Q19" s="37">
        <v>8.67</v>
      </c>
      <c r="R19" s="37">
        <v>0</v>
      </c>
      <c r="S19" s="37">
        <v>33.67</v>
      </c>
      <c r="T19" s="37"/>
      <c r="U19" s="37"/>
      <c r="V19" s="37">
        <v>8.6174280000000003</v>
      </c>
      <c r="W19" s="37">
        <v>0</v>
      </c>
      <c r="X19" s="37">
        <v>8.6174280000000003</v>
      </c>
      <c r="Y19" s="37">
        <v>0</v>
      </c>
      <c r="Z19" s="37">
        <v>0</v>
      </c>
      <c r="AA19" s="37">
        <v>0</v>
      </c>
      <c r="AB19" s="37">
        <v>8.6174280000000003</v>
      </c>
      <c r="AC19" s="36" t="s">
        <v>8</v>
      </c>
      <c r="AD19" s="35"/>
      <c r="AE19" s="35"/>
      <c r="AF19" s="34" t="s">
        <v>8</v>
      </c>
      <c r="AG19" s="13">
        <v>0</v>
      </c>
      <c r="AH19" s="13">
        <v>0</v>
      </c>
      <c r="AI19" s="13">
        <v>0</v>
      </c>
      <c r="AJ19" s="13">
        <v>0</v>
      </c>
      <c r="AK19" s="13">
        <v>0</v>
      </c>
      <c r="AL19" s="13">
        <v>0</v>
      </c>
      <c r="AM19" s="13">
        <v>0</v>
      </c>
      <c r="AN19" s="13">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row>
    <row r="20" spans="1:77" x14ac:dyDescent="0.25">
      <c r="A20" s="23">
        <v>2011</v>
      </c>
      <c r="B20" s="23">
        <v>2270</v>
      </c>
      <c r="C20" s="23" t="s">
        <v>117</v>
      </c>
      <c r="D20" s="23">
        <v>36155</v>
      </c>
      <c r="E20" s="23" t="s">
        <v>12</v>
      </c>
      <c r="F20" s="23" t="s">
        <v>26</v>
      </c>
      <c r="G20" s="22" t="s">
        <v>10</v>
      </c>
      <c r="H20" s="46">
        <v>39021</v>
      </c>
      <c r="I20" s="46">
        <v>40357</v>
      </c>
      <c r="J20" s="22" t="s">
        <v>39</v>
      </c>
      <c r="K20" s="40"/>
      <c r="L20" s="37"/>
      <c r="M20" s="37">
        <v>0</v>
      </c>
      <c r="N20" s="37">
        <v>400</v>
      </c>
      <c r="O20" s="37">
        <v>400</v>
      </c>
      <c r="P20" s="37">
        <v>0</v>
      </c>
      <c r="Q20" s="37">
        <v>0</v>
      </c>
      <c r="R20" s="37">
        <v>0</v>
      </c>
      <c r="S20" s="37">
        <v>400</v>
      </c>
      <c r="T20" s="37"/>
      <c r="U20" s="37"/>
      <c r="V20" s="37">
        <v>0</v>
      </c>
      <c r="W20" s="37">
        <v>400</v>
      </c>
      <c r="X20" s="37">
        <v>400</v>
      </c>
      <c r="Y20" s="37">
        <v>0</v>
      </c>
      <c r="Z20" s="37">
        <v>0</v>
      </c>
      <c r="AA20" s="37">
        <v>0</v>
      </c>
      <c r="AB20" s="37">
        <v>400</v>
      </c>
      <c r="AC20" s="36" t="s">
        <v>8</v>
      </c>
      <c r="AD20" s="35"/>
      <c r="AE20" s="35"/>
      <c r="AF20" s="34" t="s">
        <v>8</v>
      </c>
      <c r="AG20" s="13">
        <v>0</v>
      </c>
      <c r="AH20" s="13">
        <v>0</v>
      </c>
      <c r="AI20" s="13">
        <v>0</v>
      </c>
      <c r="AJ20" s="13">
        <v>0</v>
      </c>
      <c r="AK20" s="13">
        <v>0</v>
      </c>
      <c r="AL20" s="13">
        <v>0</v>
      </c>
      <c r="AM20" s="13">
        <v>0</v>
      </c>
      <c r="AN20" s="13">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row>
    <row r="21" spans="1:77" x14ac:dyDescent="0.25">
      <c r="A21" s="23">
        <v>2011</v>
      </c>
      <c r="B21" s="23">
        <v>2335</v>
      </c>
      <c r="C21" s="23" t="s">
        <v>116</v>
      </c>
      <c r="D21" s="23">
        <v>40563</v>
      </c>
      <c r="E21" s="23" t="s">
        <v>12</v>
      </c>
      <c r="F21" s="23" t="s">
        <v>26</v>
      </c>
      <c r="G21" s="22" t="s">
        <v>10</v>
      </c>
      <c r="H21" s="46">
        <v>39260</v>
      </c>
      <c r="I21" s="46">
        <v>39573</v>
      </c>
      <c r="J21" s="22" t="s">
        <v>48</v>
      </c>
      <c r="K21" s="40"/>
      <c r="L21" s="37"/>
      <c r="M21" s="37">
        <v>400</v>
      </c>
      <c r="N21" s="37">
        <v>0</v>
      </c>
      <c r="O21" s="37">
        <v>400</v>
      </c>
      <c r="P21" s="37">
        <v>159</v>
      </c>
      <c r="Q21" s="37">
        <v>0</v>
      </c>
      <c r="R21" s="37">
        <v>0</v>
      </c>
      <c r="S21" s="37">
        <v>559</v>
      </c>
      <c r="T21" s="37"/>
      <c r="U21" s="37"/>
      <c r="V21" s="37">
        <v>416.580782</v>
      </c>
      <c r="W21" s="37">
        <v>0</v>
      </c>
      <c r="X21" s="37">
        <v>416.580782</v>
      </c>
      <c r="Y21" s="37">
        <v>0</v>
      </c>
      <c r="Z21" s="37">
        <v>117</v>
      </c>
      <c r="AA21" s="37">
        <v>609</v>
      </c>
      <c r="AB21" s="37">
        <v>1142.580782</v>
      </c>
      <c r="AC21" s="36" t="s">
        <v>8</v>
      </c>
      <c r="AD21" s="35"/>
      <c r="AE21" s="35"/>
      <c r="AF21" s="34" t="s">
        <v>8</v>
      </c>
      <c r="AG21" s="13">
        <v>0</v>
      </c>
      <c r="AH21" s="13">
        <v>0</v>
      </c>
      <c r="AI21" s="13">
        <v>0</v>
      </c>
      <c r="AJ21" s="13">
        <v>0</v>
      </c>
      <c r="AK21" s="13">
        <v>0</v>
      </c>
      <c r="AL21" s="13">
        <v>0</v>
      </c>
      <c r="AM21" s="13">
        <v>0</v>
      </c>
      <c r="AN21" s="13">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row>
    <row r="22" spans="1:77" x14ac:dyDescent="0.25">
      <c r="A22" s="23">
        <v>2011</v>
      </c>
      <c r="B22" s="23">
        <v>2202</v>
      </c>
      <c r="C22" s="23" t="s">
        <v>114</v>
      </c>
      <c r="D22" s="23">
        <v>37218</v>
      </c>
      <c r="E22" s="23" t="s">
        <v>12</v>
      </c>
      <c r="F22" s="23" t="s">
        <v>26</v>
      </c>
      <c r="G22" s="22" t="s">
        <v>10</v>
      </c>
      <c r="H22" s="46">
        <v>38694</v>
      </c>
      <c r="I22" s="46">
        <v>40178</v>
      </c>
      <c r="J22" s="22" t="s">
        <v>39</v>
      </c>
      <c r="K22" s="40"/>
      <c r="L22" s="37"/>
      <c r="M22" s="37">
        <v>0</v>
      </c>
      <c r="N22" s="37">
        <v>130</v>
      </c>
      <c r="O22" s="37">
        <v>130</v>
      </c>
      <c r="P22" s="37">
        <v>0</v>
      </c>
      <c r="Q22" s="37">
        <v>0</v>
      </c>
      <c r="R22" s="37">
        <v>0</v>
      </c>
      <c r="S22" s="37">
        <v>130</v>
      </c>
      <c r="T22" s="37"/>
      <c r="U22" s="37"/>
      <c r="V22" s="37">
        <v>0</v>
      </c>
      <c r="W22" s="37">
        <v>110</v>
      </c>
      <c r="X22" s="37">
        <v>110</v>
      </c>
      <c r="Y22" s="37">
        <v>0</v>
      </c>
      <c r="Z22" s="37">
        <v>0</v>
      </c>
      <c r="AA22" s="37">
        <v>0</v>
      </c>
      <c r="AB22" s="37">
        <v>110</v>
      </c>
      <c r="AC22" s="36" t="s">
        <v>8</v>
      </c>
      <c r="AD22" s="35"/>
      <c r="AE22" s="35"/>
      <c r="AF22" s="34" t="s">
        <v>8</v>
      </c>
      <c r="AG22" s="13">
        <v>0</v>
      </c>
      <c r="AH22" s="13">
        <v>0</v>
      </c>
      <c r="AI22" s="13">
        <v>0</v>
      </c>
      <c r="AJ22" s="13">
        <v>0</v>
      </c>
      <c r="AK22" s="13">
        <v>0</v>
      </c>
      <c r="AL22" s="13">
        <v>0</v>
      </c>
      <c r="AM22" s="13">
        <v>0</v>
      </c>
      <c r="AN22" s="13">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row>
    <row r="23" spans="1:77" x14ac:dyDescent="0.25">
      <c r="A23" s="23">
        <v>2011</v>
      </c>
      <c r="B23" s="23">
        <v>2203</v>
      </c>
      <c r="C23" s="23" t="s">
        <v>114</v>
      </c>
      <c r="D23" s="23">
        <v>37218</v>
      </c>
      <c r="E23" s="23" t="s">
        <v>12</v>
      </c>
      <c r="F23" s="23" t="s">
        <v>26</v>
      </c>
      <c r="G23" s="22" t="s">
        <v>10</v>
      </c>
      <c r="H23" s="46">
        <v>38694</v>
      </c>
      <c r="I23" s="46">
        <v>40178</v>
      </c>
      <c r="J23" s="22" t="s">
        <v>48</v>
      </c>
      <c r="K23" s="40"/>
      <c r="L23" s="37"/>
      <c r="M23" s="37">
        <v>65</v>
      </c>
      <c r="N23" s="37">
        <v>0</v>
      </c>
      <c r="O23" s="37">
        <v>65</v>
      </c>
      <c r="P23" s="37">
        <v>0</v>
      </c>
      <c r="Q23" s="37">
        <v>0</v>
      </c>
      <c r="R23" s="37">
        <v>0</v>
      </c>
      <c r="S23" s="37">
        <v>65</v>
      </c>
      <c r="T23" s="37"/>
      <c r="U23" s="37"/>
      <c r="V23" s="37">
        <v>23.488980000000002</v>
      </c>
      <c r="W23" s="37">
        <v>0</v>
      </c>
      <c r="X23" s="37">
        <v>23.488980000000002</v>
      </c>
      <c r="Y23" s="37">
        <v>0</v>
      </c>
      <c r="Z23" s="37">
        <v>0</v>
      </c>
      <c r="AA23" s="37">
        <v>0</v>
      </c>
      <c r="AB23" s="37">
        <v>23.488980000000002</v>
      </c>
      <c r="AC23" s="36" t="s">
        <v>8</v>
      </c>
      <c r="AD23" s="35"/>
      <c r="AE23" s="35"/>
      <c r="AF23" s="34" t="s">
        <v>8</v>
      </c>
      <c r="AG23" s="13">
        <v>0</v>
      </c>
      <c r="AH23" s="13">
        <v>0</v>
      </c>
      <c r="AI23" s="13">
        <v>0</v>
      </c>
      <c r="AJ23" s="13">
        <v>0</v>
      </c>
      <c r="AK23" s="13">
        <v>0</v>
      </c>
      <c r="AL23" s="13">
        <v>0</v>
      </c>
      <c r="AM23" s="13">
        <v>0</v>
      </c>
      <c r="AN23" s="13">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2011</v>
      </c>
      <c r="B24" s="23">
        <v>2204</v>
      </c>
      <c r="C24" s="23" t="s">
        <v>114</v>
      </c>
      <c r="D24" s="23">
        <v>37218</v>
      </c>
      <c r="E24" s="23" t="s">
        <v>12</v>
      </c>
      <c r="F24" s="23" t="s">
        <v>78</v>
      </c>
      <c r="G24" s="22" t="s">
        <v>10</v>
      </c>
      <c r="H24" s="46">
        <v>38694</v>
      </c>
      <c r="I24" s="46">
        <v>40724</v>
      </c>
      <c r="J24" s="22" t="s">
        <v>48</v>
      </c>
      <c r="K24" s="40"/>
      <c r="L24" s="37"/>
      <c r="M24" s="37">
        <v>5</v>
      </c>
      <c r="N24" s="37">
        <v>0</v>
      </c>
      <c r="O24" s="37">
        <v>5</v>
      </c>
      <c r="P24" s="37">
        <v>0</v>
      </c>
      <c r="Q24" s="37">
        <v>1.25</v>
      </c>
      <c r="R24" s="37">
        <v>0</v>
      </c>
      <c r="S24" s="37">
        <v>6.25</v>
      </c>
      <c r="T24" s="37"/>
      <c r="U24" s="37"/>
      <c r="V24" s="37">
        <v>0.12615399999999999</v>
      </c>
      <c r="W24" s="37">
        <v>0</v>
      </c>
      <c r="X24" s="37">
        <v>0.12615399999999999</v>
      </c>
      <c r="Y24" s="37">
        <v>0</v>
      </c>
      <c r="Z24" s="37">
        <v>0.17020099999999999</v>
      </c>
      <c r="AA24" s="37">
        <v>0</v>
      </c>
      <c r="AB24" s="37">
        <v>0.29635499999999998</v>
      </c>
      <c r="AC24" s="36" t="s">
        <v>8</v>
      </c>
      <c r="AD24" s="35"/>
      <c r="AE24" s="35"/>
      <c r="AF24" s="34" t="s">
        <v>8</v>
      </c>
      <c r="AG24" s="13">
        <v>0</v>
      </c>
      <c r="AH24" s="13">
        <v>0</v>
      </c>
      <c r="AI24" s="13">
        <v>0</v>
      </c>
      <c r="AJ24" s="13">
        <v>0</v>
      </c>
      <c r="AK24" s="13">
        <v>0</v>
      </c>
      <c r="AL24" s="13">
        <v>0</v>
      </c>
      <c r="AM24" s="13">
        <v>0</v>
      </c>
      <c r="AN24" s="13">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row>
    <row r="25" spans="1:77" x14ac:dyDescent="0.25">
      <c r="A25" s="23">
        <v>2011</v>
      </c>
      <c r="B25" s="23" t="s">
        <v>115</v>
      </c>
      <c r="C25" s="23" t="s">
        <v>114</v>
      </c>
      <c r="D25" s="23">
        <v>37218</v>
      </c>
      <c r="E25" s="23" t="s">
        <v>12</v>
      </c>
      <c r="F25" s="23" t="s">
        <v>26</v>
      </c>
      <c r="G25" s="22" t="s">
        <v>10</v>
      </c>
      <c r="H25" s="46">
        <v>38694</v>
      </c>
      <c r="I25" s="46">
        <v>40178</v>
      </c>
      <c r="J25" s="22" t="s">
        <v>48</v>
      </c>
      <c r="K25" s="40"/>
      <c r="L25" s="37"/>
      <c r="M25" s="37">
        <v>5</v>
      </c>
      <c r="N25" s="37">
        <v>0</v>
      </c>
      <c r="O25" s="37">
        <v>5</v>
      </c>
      <c r="P25" s="37">
        <v>0</v>
      </c>
      <c r="Q25" s="37">
        <v>0</v>
      </c>
      <c r="R25" s="37">
        <v>0</v>
      </c>
      <c r="S25" s="37">
        <v>5</v>
      </c>
      <c r="T25" s="37"/>
      <c r="U25" s="37"/>
      <c r="V25" s="37">
        <v>2.5</v>
      </c>
      <c r="W25" s="37">
        <v>0</v>
      </c>
      <c r="X25" s="37">
        <v>2.5</v>
      </c>
      <c r="Y25" s="37">
        <v>0</v>
      </c>
      <c r="Z25" s="37">
        <v>0</v>
      </c>
      <c r="AA25" s="37">
        <v>0</v>
      </c>
      <c r="AB25" s="37">
        <v>2.5</v>
      </c>
      <c r="AC25" s="36" t="s">
        <v>8</v>
      </c>
      <c r="AD25" s="35"/>
      <c r="AE25" s="35"/>
      <c r="AF25" s="34" t="s">
        <v>8</v>
      </c>
      <c r="AG25" s="13">
        <v>0</v>
      </c>
      <c r="AH25" s="13">
        <v>0</v>
      </c>
      <c r="AI25" s="13">
        <v>0</v>
      </c>
      <c r="AJ25" s="13">
        <v>0</v>
      </c>
      <c r="AK25" s="13">
        <v>0</v>
      </c>
      <c r="AL25" s="13">
        <v>0</v>
      </c>
      <c r="AM25" s="13">
        <v>0</v>
      </c>
      <c r="AN25" s="13">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row>
    <row r="26" spans="1:77" x14ac:dyDescent="0.25">
      <c r="A26" s="23">
        <v>2011</v>
      </c>
      <c r="B26" s="23">
        <v>2210</v>
      </c>
      <c r="C26" s="23" t="s">
        <v>113</v>
      </c>
      <c r="D26" s="23">
        <v>37559</v>
      </c>
      <c r="E26" s="23" t="s">
        <v>12</v>
      </c>
      <c r="F26" s="23" t="s">
        <v>78</v>
      </c>
      <c r="G26" s="22" t="s">
        <v>10</v>
      </c>
      <c r="H26" s="46">
        <v>38699</v>
      </c>
      <c r="I26" s="46">
        <v>40633</v>
      </c>
      <c r="J26" s="22" t="s">
        <v>48</v>
      </c>
      <c r="K26" s="40"/>
      <c r="L26" s="37"/>
      <c r="M26" s="37">
        <v>3</v>
      </c>
      <c r="N26" s="37">
        <v>0</v>
      </c>
      <c r="O26" s="37">
        <v>3</v>
      </c>
      <c r="P26" s="37">
        <v>0</v>
      </c>
      <c r="Q26" s="37">
        <v>0</v>
      </c>
      <c r="R26" s="37">
        <v>0</v>
      </c>
      <c r="S26" s="37">
        <v>3</v>
      </c>
      <c r="T26" s="37"/>
      <c r="U26" s="37"/>
      <c r="V26" s="37">
        <v>0.62801700000000005</v>
      </c>
      <c r="W26" s="37">
        <v>0</v>
      </c>
      <c r="X26" s="37">
        <v>0.62801700000000005</v>
      </c>
      <c r="Y26" s="37">
        <v>0</v>
      </c>
      <c r="Z26" s="37">
        <v>0</v>
      </c>
      <c r="AA26" s="37">
        <v>0</v>
      </c>
      <c r="AB26" s="37">
        <v>0.62801700000000005</v>
      </c>
      <c r="AC26" s="36" t="s">
        <v>8</v>
      </c>
      <c r="AD26" s="35"/>
      <c r="AE26" s="35"/>
      <c r="AF26" s="34" t="s">
        <v>6</v>
      </c>
      <c r="AG26" s="13">
        <v>0</v>
      </c>
      <c r="AH26" s="13">
        <v>0</v>
      </c>
      <c r="AI26" s="13">
        <v>0</v>
      </c>
      <c r="AJ26" s="13">
        <v>0</v>
      </c>
      <c r="AK26" s="13">
        <v>0</v>
      </c>
      <c r="AL26" s="13">
        <v>0</v>
      </c>
      <c r="AM26" s="13">
        <v>0</v>
      </c>
      <c r="AN26" s="13">
        <v>0</v>
      </c>
      <c r="AO26" s="32">
        <v>0</v>
      </c>
      <c r="AP26" s="32">
        <v>0</v>
      </c>
      <c r="AQ26" s="32">
        <v>1322968</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row>
    <row r="27" spans="1:77" x14ac:dyDescent="0.25">
      <c r="A27" s="23">
        <v>2011</v>
      </c>
      <c r="B27" s="23">
        <v>2231</v>
      </c>
      <c r="C27" s="23" t="s">
        <v>113</v>
      </c>
      <c r="D27" s="23">
        <v>37559</v>
      </c>
      <c r="E27" s="23" t="s">
        <v>12</v>
      </c>
      <c r="F27" s="23" t="s">
        <v>78</v>
      </c>
      <c r="G27" s="22" t="s">
        <v>10</v>
      </c>
      <c r="H27" s="46">
        <v>38763</v>
      </c>
      <c r="I27" s="46">
        <v>40652</v>
      </c>
      <c r="J27" s="22" t="s">
        <v>39</v>
      </c>
      <c r="K27" s="40"/>
      <c r="L27" s="37"/>
      <c r="M27" s="37">
        <v>0</v>
      </c>
      <c r="N27" s="37">
        <v>123</v>
      </c>
      <c r="O27" s="37">
        <v>123</v>
      </c>
      <c r="P27" s="37">
        <v>0</v>
      </c>
      <c r="Q27" s="37">
        <v>36.5</v>
      </c>
      <c r="R27" s="37">
        <v>0</v>
      </c>
      <c r="S27" s="37">
        <v>159.5</v>
      </c>
      <c r="T27" s="37"/>
      <c r="U27" s="37"/>
      <c r="V27" s="37">
        <v>0</v>
      </c>
      <c r="W27" s="37">
        <v>123.117439</v>
      </c>
      <c r="X27" s="37">
        <v>123.117439</v>
      </c>
      <c r="Y27" s="37">
        <v>0</v>
      </c>
      <c r="Z27" s="53">
        <v>36.5</v>
      </c>
      <c r="AA27" s="53">
        <v>0</v>
      </c>
      <c r="AB27" s="53">
        <v>159.61743899999999</v>
      </c>
      <c r="AC27" s="52" t="s">
        <v>8</v>
      </c>
      <c r="AD27" s="51"/>
      <c r="AE27" s="51"/>
      <c r="AF27" s="34" t="s">
        <v>6</v>
      </c>
      <c r="AG27" s="13">
        <v>0</v>
      </c>
      <c r="AH27" s="13">
        <v>0</v>
      </c>
      <c r="AI27" s="13">
        <v>0</v>
      </c>
      <c r="AJ27" s="13">
        <v>0</v>
      </c>
      <c r="AK27" s="13">
        <v>0</v>
      </c>
      <c r="AL27" s="13">
        <v>0</v>
      </c>
      <c r="AM27" s="13">
        <v>0</v>
      </c>
      <c r="AN27" s="13">
        <v>0</v>
      </c>
      <c r="AO27" s="32">
        <v>0</v>
      </c>
      <c r="AP27" s="32">
        <v>0</v>
      </c>
      <c r="AQ27" s="32">
        <v>0</v>
      </c>
      <c r="AR27" s="32">
        <v>0</v>
      </c>
      <c r="AS27" s="32">
        <v>166</v>
      </c>
      <c r="AT27" s="32">
        <v>166</v>
      </c>
      <c r="AU27" s="32">
        <v>0</v>
      </c>
      <c r="AV27" s="32">
        <v>140.93399999999997</v>
      </c>
      <c r="AW27" s="32">
        <v>25.066000000000031</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row>
    <row r="28" spans="1:77" x14ac:dyDescent="0.25">
      <c r="A28" s="23">
        <v>2011</v>
      </c>
      <c r="B28" s="23">
        <v>2211</v>
      </c>
      <c r="C28" s="23" t="s">
        <v>112</v>
      </c>
      <c r="D28" s="23">
        <v>37003</v>
      </c>
      <c r="E28" s="23" t="s">
        <v>12</v>
      </c>
      <c r="F28" s="23" t="s">
        <v>111</v>
      </c>
      <c r="G28" s="22" t="s">
        <v>10</v>
      </c>
      <c r="H28" s="46">
        <v>38699</v>
      </c>
      <c r="I28" s="46">
        <v>40816</v>
      </c>
      <c r="J28" s="22" t="s">
        <v>39</v>
      </c>
      <c r="K28" s="40"/>
      <c r="L28" s="37"/>
      <c r="M28" s="37">
        <v>0</v>
      </c>
      <c r="N28" s="37">
        <v>20</v>
      </c>
      <c r="O28" s="37">
        <v>20</v>
      </c>
      <c r="P28" s="37">
        <v>0</v>
      </c>
      <c r="Q28" s="37">
        <v>10.7</v>
      </c>
      <c r="R28" s="37">
        <v>2.15</v>
      </c>
      <c r="S28" s="37">
        <v>32.85</v>
      </c>
      <c r="T28" s="37"/>
      <c r="U28" s="37"/>
      <c r="V28" s="37">
        <v>0</v>
      </c>
      <c r="W28" s="37">
        <v>2.228208</v>
      </c>
      <c r="X28" s="37">
        <v>2.228208</v>
      </c>
      <c r="Y28" s="37">
        <v>0</v>
      </c>
      <c r="Z28" s="37">
        <v>5.89</v>
      </c>
      <c r="AA28" s="37">
        <v>0</v>
      </c>
      <c r="AB28" s="37">
        <v>8.1182079999999992</v>
      </c>
      <c r="AC28" s="36" t="s">
        <v>8</v>
      </c>
      <c r="AD28" s="35"/>
      <c r="AE28" s="35"/>
      <c r="AF28" s="34" t="s">
        <v>6</v>
      </c>
      <c r="AG28" s="13">
        <v>0</v>
      </c>
      <c r="AH28" s="13">
        <v>0</v>
      </c>
      <c r="AI28" s="13">
        <v>0</v>
      </c>
      <c r="AJ28" s="13">
        <v>0</v>
      </c>
      <c r="AK28" s="13">
        <v>0</v>
      </c>
      <c r="AL28" s="13">
        <v>0</v>
      </c>
      <c r="AM28" s="13">
        <v>0</v>
      </c>
      <c r="AN28" s="13">
        <v>0</v>
      </c>
      <c r="AO28" s="32">
        <v>0</v>
      </c>
      <c r="AP28" s="32">
        <v>0</v>
      </c>
      <c r="AQ28" s="32">
        <v>0</v>
      </c>
      <c r="AR28" s="32">
        <v>0</v>
      </c>
      <c r="AS28" s="32">
        <v>0</v>
      </c>
      <c r="AT28" s="32">
        <v>0</v>
      </c>
      <c r="AU28" s="32">
        <v>0</v>
      </c>
      <c r="AV28" s="32">
        <v>0</v>
      </c>
      <c r="AW28" s="32">
        <v>0</v>
      </c>
      <c r="AX28" s="32">
        <v>0</v>
      </c>
      <c r="AY28" s="32">
        <v>0</v>
      </c>
      <c r="AZ28" s="32">
        <v>0</v>
      </c>
      <c r="BA28" s="32">
        <v>904</v>
      </c>
      <c r="BB28" s="32">
        <v>0</v>
      </c>
      <c r="BC28" s="32">
        <v>904</v>
      </c>
      <c r="BD28" s="32">
        <v>2233.5</v>
      </c>
      <c r="BE28" s="32">
        <v>0</v>
      </c>
      <c r="BF28" s="32">
        <v>20.5</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row>
    <row r="29" spans="1:77" x14ac:dyDescent="0.25">
      <c r="A29" s="23">
        <v>2011</v>
      </c>
      <c r="B29" s="23">
        <v>2212</v>
      </c>
      <c r="C29" s="23" t="s">
        <v>112</v>
      </c>
      <c r="D29" s="23">
        <v>37003</v>
      </c>
      <c r="E29" s="23" t="s">
        <v>12</v>
      </c>
      <c r="F29" s="23" t="s">
        <v>111</v>
      </c>
      <c r="G29" s="22" t="s">
        <v>10</v>
      </c>
      <c r="H29" s="46">
        <v>38699</v>
      </c>
      <c r="I29" s="46">
        <v>40816</v>
      </c>
      <c r="J29" s="22" t="s">
        <v>48</v>
      </c>
      <c r="K29" s="40"/>
      <c r="L29" s="37"/>
      <c r="M29" s="37">
        <v>40</v>
      </c>
      <c r="N29" s="37">
        <v>0</v>
      </c>
      <c r="O29" s="37">
        <v>40</v>
      </c>
      <c r="P29" s="37">
        <v>0</v>
      </c>
      <c r="Q29" s="37">
        <v>10.7</v>
      </c>
      <c r="R29" s="37">
        <v>2.15</v>
      </c>
      <c r="S29" s="37">
        <v>52.85</v>
      </c>
      <c r="T29" s="37"/>
      <c r="U29" s="37"/>
      <c r="V29" s="37">
        <v>11.473882</v>
      </c>
      <c r="W29" s="37">
        <v>0</v>
      </c>
      <c r="X29" s="37">
        <v>11.473882</v>
      </c>
      <c r="Y29" s="37">
        <v>0</v>
      </c>
      <c r="Z29" s="37">
        <v>0</v>
      </c>
      <c r="AA29" s="37">
        <v>0</v>
      </c>
      <c r="AB29" s="37">
        <v>11.473882</v>
      </c>
      <c r="AC29" s="36" t="s">
        <v>8</v>
      </c>
      <c r="AD29" s="35"/>
      <c r="AE29" s="35"/>
      <c r="AF29" s="34" t="s">
        <v>6</v>
      </c>
      <c r="AG29" s="13">
        <v>0</v>
      </c>
      <c r="AH29" s="13">
        <v>0</v>
      </c>
      <c r="AI29" s="13">
        <v>0</v>
      </c>
      <c r="AJ29" s="13">
        <v>0</v>
      </c>
      <c r="AK29" s="13">
        <v>0</v>
      </c>
      <c r="AL29" s="13">
        <v>0</v>
      </c>
      <c r="AM29" s="13">
        <v>0</v>
      </c>
      <c r="AN29" s="13">
        <v>0</v>
      </c>
      <c r="AO29" s="32">
        <v>0</v>
      </c>
      <c r="AP29" s="32">
        <v>0</v>
      </c>
      <c r="AQ29" s="32">
        <v>0</v>
      </c>
      <c r="AR29" s="32">
        <v>0</v>
      </c>
      <c r="AS29" s="32">
        <v>0</v>
      </c>
      <c r="AT29" s="32">
        <v>0</v>
      </c>
      <c r="AU29" s="32">
        <v>0</v>
      </c>
      <c r="AV29" s="32">
        <v>0</v>
      </c>
      <c r="AW29" s="32">
        <v>0</v>
      </c>
      <c r="AX29" s="32">
        <v>0</v>
      </c>
      <c r="AY29" s="32">
        <v>0</v>
      </c>
      <c r="AZ29" s="32">
        <v>0</v>
      </c>
      <c r="BA29" s="32">
        <v>904</v>
      </c>
      <c r="BB29" s="32">
        <v>0</v>
      </c>
      <c r="BC29" s="32">
        <v>904</v>
      </c>
      <c r="BD29" s="32">
        <v>2233.5</v>
      </c>
      <c r="BE29" s="32">
        <v>0</v>
      </c>
      <c r="BF29" s="32">
        <v>20.5</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row>
    <row r="30" spans="1:77" x14ac:dyDescent="0.25">
      <c r="A30" s="23">
        <v>2012</v>
      </c>
      <c r="B30" s="23">
        <v>2171</v>
      </c>
      <c r="C30" s="23" t="s">
        <v>110</v>
      </c>
      <c r="D30" s="23" t="s">
        <v>109</v>
      </c>
      <c r="E30" s="23" t="s">
        <v>12</v>
      </c>
      <c r="F30" s="23" t="s">
        <v>78</v>
      </c>
      <c r="G30" s="22" t="s">
        <v>10</v>
      </c>
      <c r="H30" s="41">
        <v>38491</v>
      </c>
      <c r="I30" s="41">
        <v>40816</v>
      </c>
      <c r="J30" s="22" t="s">
        <v>48</v>
      </c>
      <c r="K30" s="40"/>
      <c r="L30" s="37"/>
      <c r="M30" s="37">
        <v>31</v>
      </c>
      <c r="N30" s="37">
        <v>0</v>
      </c>
      <c r="O30" s="37">
        <v>31</v>
      </c>
      <c r="P30" s="37">
        <v>0</v>
      </c>
      <c r="Q30" s="37">
        <v>6.9</v>
      </c>
      <c r="R30" s="37">
        <v>11.1</v>
      </c>
      <c r="S30" s="37">
        <v>49</v>
      </c>
      <c r="T30" s="37"/>
      <c r="U30" s="37"/>
      <c r="V30" s="37">
        <v>12.99</v>
      </c>
      <c r="W30" s="37">
        <v>0</v>
      </c>
      <c r="X30" s="37">
        <v>12.99</v>
      </c>
      <c r="Y30" s="37">
        <v>0</v>
      </c>
      <c r="Z30" s="37">
        <v>8.6</v>
      </c>
      <c r="AA30" s="37">
        <v>0</v>
      </c>
      <c r="AB30" s="37">
        <v>21.59</v>
      </c>
      <c r="AC30" s="36" t="s">
        <v>8</v>
      </c>
      <c r="AD30" s="35"/>
      <c r="AE30" s="35"/>
      <c r="AF30" s="34" t="s">
        <v>8</v>
      </c>
      <c r="AG30" s="13">
        <v>0</v>
      </c>
      <c r="AH30" s="13">
        <v>0</v>
      </c>
      <c r="AI30" s="13">
        <v>0</v>
      </c>
      <c r="AJ30" s="13">
        <v>0</v>
      </c>
      <c r="AK30" s="13">
        <v>0</v>
      </c>
      <c r="AL30" s="13">
        <v>0</v>
      </c>
      <c r="AM30" s="13">
        <v>0</v>
      </c>
      <c r="AN30" s="13">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row>
    <row r="31" spans="1:77" x14ac:dyDescent="0.25">
      <c r="A31" s="23">
        <v>2012</v>
      </c>
      <c r="B31" s="23">
        <v>2234</v>
      </c>
      <c r="C31" s="23" t="s">
        <v>108</v>
      </c>
      <c r="D31" s="23" t="s">
        <v>107</v>
      </c>
      <c r="E31" s="23" t="s">
        <v>12</v>
      </c>
      <c r="F31" s="23" t="s">
        <v>78</v>
      </c>
      <c r="G31" s="22" t="s">
        <v>10</v>
      </c>
      <c r="H31" s="41">
        <v>38832</v>
      </c>
      <c r="I31" s="41">
        <v>41151</v>
      </c>
      <c r="J31" s="22" t="s">
        <v>48</v>
      </c>
      <c r="K31" s="40"/>
      <c r="L31" s="37"/>
      <c r="M31" s="37">
        <v>42</v>
      </c>
      <c r="N31" s="37">
        <v>0</v>
      </c>
      <c r="O31" s="37">
        <v>42</v>
      </c>
      <c r="P31" s="37">
        <v>0</v>
      </c>
      <c r="Q31" s="37">
        <v>15.4</v>
      </c>
      <c r="R31" s="37">
        <v>3</v>
      </c>
      <c r="S31" s="37">
        <v>60.4</v>
      </c>
      <c r="T31" s="37"/>
      <c r="U31" s="37"/>
      <c r="V31" s="37">
        <v>44.664999999999999</v>
      </c>
      <c r="W31" s="37">
        <v>0</v>
      </c>
      <c r="X31" s="37">
        <v>44.664999999999999</v>
      </c>
      <c r="Y31" s="37">
        <v>0</v>
      </c>
      <c r="Z31" s="37">
        <v>12.363</v>
      </c>
      <c r="AA31" s="37">
        <v>3.4670000000000001</v>
      </c>
      <c r="AB31" s="37">
        <v>60.494999999999997</v>
      </c>
      <c r="AC31" s="36" t="s">
        <v>8</v>
      </c>
      <c r="AD31" s="35"/>
      <c r="AE31" s="35"/>
      <c r="AF31" s="34" t="s">
        <v>6</v>
      </c>
      <c r="AG31" s="13">
        <v>0</v>
      </c>
      <c r="AH31" s="13">
        <v>0</v>
      </c>
      <c r="AI31" s="13">
        <v>0</v>
      </c>
      <c r="AJ31" s="13">
        <v>0</v>
      </c>
      <c r="AK31" s="13">
        <v>0</v>
      </c>
      <c r="AL31" s="13">
        <v>0</v>
      </c>
      <c r="AM31" s="13">
        <v>0</v>
      </c>
      <c r="AN31" s="13">
        <v>0</v>
      </c>
      <c r="AO31" s="32">
        <v>0</v>
      </c>
      <c r="AP31" s="32">
        <v>0</v>
      </c>
      <c r="AQ31" s="50">
        <v>5562</v>
      </c>
      <c r="AR31" s="32">
        <v>0</v>
      </c>
      <c r="AS31" s="32">
        <v>233</v>
      </c>
      <c r="AT31" s="32">
        <v>0</v>
      </c>
      <c r="AU31" s="32">
        <v>233</v>
      </c>
      <c r="AV31" s="32">
        <v>233</v>
      </c>
      <c r="AW31" s="32">
        <v>0</v>
      </c>
      <c r="AX31" s="32">
        <v>0</v>
      </c>
      <c r="AY31" s="32">
        <v>0</v>
      </c>
      <c r="AZ31" s="32">
        <v>0</v>
      </c>
      <c r="BA31" s="32">
        <v>27933</v>
      </c>
      <c r="BB31" s="32">
        <v>27933</v>
      </c>
      <c r="BC31" s="32">
        <v>0</v>
      </c>
      <c r="BD31" s="32">
        <v>0</v>
      </c>
      <c r="BE31" s="32">
        <v>0</v>
      </c>
      <c r="BF31" s="32">
        <v>0</v>
      </c>
      <c r="BG31" s="32">
        <v>7683</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row>
    <row r="32" spans="1:77" x14ac:dyDescent="0.25">
      <c r="A32" s="23">
        <v>2012</v>
      </c>
      <c r="B32" s="23">
        <v>2134</v>
      </c>
      <c r="C32" s="23" t="s">
        <v>106</v>
      </c>
      <c r="D32" s="23" t="s">
        <v>105</v>
      </c>
      <c r="E32" s="23" t="s">
        <v>12</v>
      </c>
      <c r="F32" s="23" t="s">
        <v>78</v>
      </c>
      <c r="G32" s="22" t="s">
        <v>10</v>
      </c>
      <c r="H32" s="41">
        <v>38335</v>
      </c>
      <c r="I32" s="41">
        <v>41106</v>
      </c>
      <c r="J32" s="22" t="s">
        <v>48</v>
      </c>
      <c r="K32" s="40"/>
      <c r="L32" s="37"/>
      <c r="M32" s="37">
        <v>41</v>
      </c>
      <c r="N32" s="37">
        <v>0</v>
      </c>
      <c r="O32" s="37">
        <v>41</v>
      </c>
      <c r="P32" s="37">
        <v>0</v>
      </c>
      <c r="Q32" s="37">
        <v>8.8000000000000007</v>
      </c>
      <c r="R32" s="37">
        <v>8.8000000000000007</v>
      </c>
      <c r="S32" s="37">
        <v>58.599999999999994</v>
      </c>
      <c r="T32" s="37"/>
      <c r="U32" s="37"/>
      <c r="V32" s="37">
        <v>28.114999999999998</v>
      </c>
      <c r="W32" s="37">
        <v>0</v>
      </c>
      <c r="X32" s="37">
        <v>28.114999999999998</v>
      </c>
      <c r="Y32" s="37">
        <v>0</v>
      </c>
      <c r="Z32" s="37">
        <v>7.8280000000000003</v>
      </c>
      <c r="AA32" s="37">
        <v>6.4530000000000003</v>
      </c>
      <c r="AB32" s="37">
        <v>42.396000000000001</v>
      </c>
      <c r="AC32" s="36" t="s">
        <v>8</v>
      </c>
      <c r="AD32" s="35"/>
      <c r="AE32" s="35"/>
      <c r="AF32" s="34" t="s">
        <v>6</v>
      </c>
      <c r="AG32" s="13">
        <v>0</v>
      </c>
      <c r="AH32" s="13">
        <v>0</v>
      </c>
      <c r="AI32" s="13">
        <v>0</v>
      </c>
      <c r="AJ32" s="13">
        <v>581</v>
      </c>
      <c r="AK32" s="13">
        <v>581</v>
      </c>
      <c r="AL32" s="13">
        <v>0</v>
      </c>
      <c r="AM32" s="13">
        <v>0</v>
      </c>
      <c r="AN32" s="13">
        <v>0</v>
      </c>
      <c r="AO32" s="32">
        <v>29</v>
      </c>
      <c r="AP32" s="32">
        <v>0</v>
      </c>
      <c r="AQ32" s="32">
        <v>4303</v>
      </c>
      <c r="AR32" s="32">
        <v>0</v>
      </c>
      <c r="AS32" s="32">
        <v>125</v>
      </c>
      <c r="AT32" s="32">
        <v>0</v>
      </c>
      <c r="AU32" s="32">
        <v>125</v>
      </c>
      <c r="AV32" s="32">
        <v>125</v>
      </c>
      <c r="AW32" s="32">
        <v>0</v>
      </c>
      <c r="AX32" s="32">
        <v>0</v>
      </c>
      <c r="AY32" s="32">
        <v>0</v>
      </c>
      <c r="AZ32" s="32">
        <v>0</v>
      </c>
      <c r="BA32" s="32">
        <v>21906</v>
      </c>
      <c r="BB32" s="32">
        <v>21906</v>
      </c>
      <c r="BC32" s="32">
        <v>0</v>
      </c>
      <c r="BD32" s="32">
        <v>0</v>
      </c>
      <c r="BE32" s="32">
        <v>0</v>
      </c>
      <c r="BF32" s="32">
        <v>47</v>
      </c>
      <c r="BG32" s="32">
        <v>27654</v>
      </c>
      <c r="BH32" s="32">
        <v>0</v>
      </c>
      <c r="BI32" s="32">
        <v>161525</v>
      </c>
      <c r="BJ32" s="32">
        <v>111452.24999999999</v>
      </c>
      <c r="BK32" s="32">
        <v>50072.750000000015</v>
      </c>
      <c r="BL32" s="32">
        <v>0</v>
      </c>
      <c r="BM32" s="32">
        <v>0</v>
      </c>
      <c r="BN32" s="32">
        <v>0</v>
      </c>
      <c r="BO32" s="32">
        <v>0</v>
      </c>
      <c r="BP32" s="32">
        <v>0</v>
      </c>
      <c r="BQ32" s="32">
        <v>0</v>
      </c>
      <c r="BR32" s="32">
        <v>0</v>
      </c>
      <c r="BS32" s="32">
        <v>0</v>
      </c>
      <c r="BT32" s="32">
        <v>0</v>
      </c>
      <c r="BU32" s="32">
        <v>0</v>
      </c>
      <c r="BV32" s="32">
        <v>0</v>
      </c>
      <c r="BW32" s="32">
        <v>0</v>
      </c>
      <c r="BX32" s="32">
        <v>0</v>
      </c>
      <c r="BY32" s="32">
        <v>0</v>
      </c>
    </row>
    <row r="33" spans="1:77" x14ac:dyDescent="0.25">
      <c r="A33" s="23">
        <v>2012</v>
      </c>
      <c r="B33" s="23">
        <v>2340</v>
      </c>
      <c r="C33" s="23" t="s">
        <v>104</v>
      </c>
      <c r="D33" s="23" t="s">
        <v>103</v>
      </c>
      <c r="E33" s="23" t="s">
        <v>12</v>
      </c>
      <c r="F33" s="23" t="s">
        <v>26</v>
      </c>
      <c r="G33" s="22" t="s">
        <v>10</v>
      </c>
      <c r="H33" s="41">
        <v>39294</v>
      </c>
      <c r="I33" s="41">
        <v>40736</v>
      </c>
      <c r="J33" s="22" t="s">
        <v>39</v>
      </c>
      <c r="K33" s="40"/>
      <c r="L33" s="37"/>
      <c r="M33" s="37">
        <v>0</v>
      </c>
      <c r="N33" s="37">
        <v>400</v>
      </c>
      <c r="O33" s="37">
        <v>400</v>
      </c>
      <c r="P33" s="37">
        <v>0</v>
      </c>
      <c r="Q33" s="37">
        <v>0</v>
      </c>
      <c r="R33" s="37">
        <v>0</v>
      </c>
      <c r="S33" s="37">
        <v>400</v>
      </c>
      <c r="T33" s="37"/>
      <c r="U33" s="37"/>
      <c r="V33" s="37">
        <v>0</v>
      </c>
      <c r="W33" s="37">
        <v>400</v>
      </c>
      <c r="X33" s="37">
        <v>400</v>
      </c>
      <c r="Y33" s="37">
        <v>0</v>
      </c>
      <c r="Z33" s="37">
        <v>0</v>
      </c>
      <c r="AA33" s="37">
        <v>0</v>
      </c>
      <c r="AB33" s="37">
        <v>400</v>
      </c>
      <c r="AC33" s="36" t="s">
        <v>8</v>
      </c>
      <c r="AD33" s="35"/>
      <c r="AE33" s="35"/>
      <c r="AF33" s="34" t="s">
        <v>8</v>
      </c>
      <c r="AG33" s="13">
        <v>0</v>
      </c>
      <c r="AH33" s="13">
        <v>0</v>
      </c>
      <c r="AI33" s="13">
        <v>0</v>
      </c>
      <c r="AJ33" s="13">
        <v>0</v>
      </c>
      <c r="AK33" s="13">
        <v>0</v>
      </c>
      <c r="AL33" s="13">
        <v>0</v>
      </c>
      <c r="AM33" s="13">
        <v>0</v>
      </c>
      <c r="AN33" s="13">
        <v>0</v>
      </c>
      <c r="AO33" s="32">
        <v>0</v>
      </c>
      <c r="AP33" s="32">
        <v>0</v>
      </c>
      <c r="AQ33" s="32">
        <v>0</v>
      </c>
      <c r="AR33" s="32">
        <v>0</v>
      </c>
      <c r="AS33" s="32">
        <v>0</v>
      </c>
      <c r="AT33" s="32">
        <v>0</v>
      </c>
      <c r="AU33" s="32">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row>
    <row r="34" spans="1:77" x14ac:dyDescent="0.25">
      <c r="A34" s="23">
        <v>2012</v>
      </c>
      <c r="B34" s="23">
        <v>2019</v>
      </c>
      <c r="C34" s="23" t="s">
        <v>102</v>
      </c>
      <c r="D34" s="23" t="s">
        <v>101</v>
      </c>
      <c r="E34" s="23" t="s">
        <v>12</v>
      </c>
      <c r="F34" s="23" t="s">
        <v>78</v>
      </c>
      <c r="G34" s="22" t="s">
        <v>10</v>
      </c>
      <c r="H34" s="41">
        <v>37945</v>
      </c>
      <c r="I34" s="41">
        <v>40641</v>
      </c>
      <c r="J34" s="22" t="s">
        <v>39</v>
      </c>
      <c r="K34" s="40"/>
      <c r="L34" s="37"/>
      <c r="M34" s="37">
        <v>0</v>
      </c>
      <c r="N34" s="37">
        <v>185.7</v>
      </c>
      <c r="O34" s="37">
        <v>185.7</v>
      </c>
      <c r="P34" s="37">
        <v>0</v>
      </c>
      <c r="Q34" s="37">
        <v>81.599999999999994</v>
      </c>
      <c r="R34" s="37">
        <v>0</v>
      </c>
      <c r="S34" s="37">
        <v>267.29999999999995</v>
      </c>
      <c r="T34" s="37"/>
      <c r="U34" s="37"/>
      <c r="V34" s="37">
        <v>0</v>
      </c>
      <c r="W34" s="37">
        <v>113.6</v>
      </c>
      <c r="X34" s="37">
        <v>113.6</v>
      </c>
      <c r="Y34" s="37">
        <v>0</v>
      </c>
      <c r="Z34" s="37">
        <v>99.6</v>
      </c>
      <c r="AA34" s="37">
        <v>0</v>
      </c>
      <c r="AB34" s="37">
        <v>213.2</v>
      </c>
      <c r="AC34" s="36" t="s">
        <v>8</v>
      </c>
      <c r="AD34" s="35"/>
      <c r="AE34" s="35"/>
      <c r="AF34" s="34" t="s">
        <v>6</v>
      </c>
      <c r="AG34" s="13">
        <v>0</v>
      </c>
      <c r="AH34" s="13">
        <v>0</v>
      </c>
      <c r="AI34" s="13">
        <v>0</v>
      </c>
      <c r="AJ34" s="13">
        <v>0</v>
      </c>
      <c r="AK34" s="13">
        <v>0</v>
      </c>
      <c r="AL34" s="13">
        <v>0</v>
      </c>
      <c r="AM34" s="13">
        <v>0</v>
      </c>
      <c r="AN34" s="13">
        <v>0</v>
      </c>
      <c r="AO34" s="32">
        <v>0</v>
      </c>
      <c r="AP34" s="32">
        <v>0</v>
      </c>
      <c r="AQ34" s="32">
        <v>536457</v>
      </c>
      <c r="AR34" s="32">
        <v>0</v>
      </c>
      <c r="AS34" s="32">
        <v>656</v>
      </c>
      <c r="AT34" s="32">
        <v>230</v>
      </c>
      <c r="AU34" s="32">
        <v>426</v>
      </c>
      <c r="AV34" s="32">
        <v>656</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0</v>
      </c>
      <c r="BN34" s="32">
        <v>0</v>
      </c>
      <c r="BO34" s="32">
        <v>0</v>
      </c>
      <c r="BP34" s="32">
        <v>0</v>
      </c>
      <c r="BQ34" s="32">
        <v>0</v>
      </c>
      <c r="BR34" s="32">
        <v>0</v>
      </c>
      <c r="BS34" s="32">
        <v>0</v>
      </c>
      <c r="BT34" s="32">
        <v>0</v>
      </c>
      <c r="BU34" s="42">
        <v>0</v>
      </c>
      <c r="BV34" s="32">
        <v>0</v>
      </c>
      <c r="BW34" s="32">
        <v>0</v>
      </c>
      <c r="BX34" s="32">
        <v>0</v>
      </c>
      <c r="BY34" s="32">
        <v>0</v>
      </c>
    </row>
    <row r="35" spans="1:77" x14ac:dyDescent="0.25">
      <c r="A35" s="23">
        <v>2012</v>
      </c>
      <c r="B35" s="23">
        <v>2020</v>
      </c>
      <c r="C35" s="23" t="s">
        <v>102</v>
      </c>
      <c r="D35" s="23" t="s">
        <v>101</v>
      </c>
      <c r="E35" s="23" t="s">
        <v>12</v>
      </c>
      <c r="F35" s="23" t="s">
        <v>78</v>
      </c>
      <c r="G35" s="22" t="s">
        <v>10</v>
      </c>
      <c r="H35" s="41">
        <v>37945</v>
      </c>
      <c r="I35" s="41">
        <v>40359</v>
      </c>
      <c r="J35" s="22" t="s">
        <v>48</v>
      </c>
      <c r="K35" s="40"/>
      <c r="L35" s="37"/>
      <c r="M35" s="37">
        <v>1</v>
      </c>
      <c r="N35" s="37">
        <v>0</v>
      </c>
      <c r="O35" s="37">
        <v>1</v>
      </c>
      <c r="P35" s="37">
        <v>0</v>
      </c>
      <c r="Q35" s="37">
        <v>0</v>
      </c>
      <c r="R35" s="37">
        <v>0</v>
      </c>
      <c r="S35" s="37">
        <v>1</v>
      </c>
      <c r="T35" s="37"/>
      <c r="U35" s="37"/>
      <c r="V35" s="37">
        <v>0.439</v>
      </c>
      <c r="W35" s="37">
        <v>0</v>
      </c>
      <c r="X35" s="37">
        <v>0.439</v>
      </c>
      <c r="Y35" s="37">
        <v>0</v>
      </c>
      <c r="Z35" s="37">
        <v>0</v>
      </c>
      <c r="AA35" s="37">
        <v>0</v>
      </c>
      <c r="AB35" s="37">
        <v>0.439</v>
      </c>
      <c r="AC35" s="36" t="s">
        <v>8</v>
      </c>
      <c r="AD35" s="35"/>
      <c r="AE35" s="35"/>
      <c r="AF35" s="34" t="s">
        <v>8</v>
      </c>
      <c r="AG35" s="13">
        <v>0</v>
      </c>
      <c r="AH35" s="13">
        <v>0</v>
      </c>
      <c r="AI35" s="13">
        <v>0</v>
      </c>
      <c r="AJ35" s="13">
        <v>0</v>
      </c>
      <c r="AK35" s="13">
        <v>0</v>
      </c>
      <c r="AL35" s="13">
        <v>0</v>
      </c>
      <c r="AM35" s="13">
        <v>0</v>
      </c>
      <c r="AN35" s="13">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row>
    <row r="36" spans="1:77" x14ac:dyDescent="0.25">
      <c r="A36" s="23">
        <v>2012</v>
      </c>
      <c r="B36" s="23">
        <v>2060</v>
      </c>
      <c r="C36" s="23" t="s">
        <v>100</v>
      </c>
      <c r="D36" s="23" t="s">
        <v>99</v>
      </c>
      <c r="E36" s="23" t="s">
        <v>12</v>
      </c>
      <c r="F36" s="23" t="s">
        <v>78</v>
      </c>
      <c r="G36" s="22" t="s">
        <v>10</v>
      </c>
      <c r="H36" s="41">
        <v>37973</v>
      </c>
      <c r="I36" s="41">
        <v>40178</v>
      </c>
      <c r="J36" s="22" t="s">
        <v>48</v>
      </c>
      <c r="K36" s="40"/>
      <c r="L36" s="37"/>
      <c r="M36" s="37">
        <v>45</v>
      </c>
      <c r="N36" s="37">
        <v>0</v>
      </c>
      <c r="O36" s="37">
        <v>45</v>
      </c>
      <c r="P36" s="37">
        <v>0</v>
      </c>
      <c r="Q36" s="37">
        <v>28.3</v>
      </c>
      <c r="R36" s="37">
        <v>10.3</v>
      </c>
      <c r="S36" s="37">
        <v>83.6</v>
      </c>
      <c r="T36" s="37"/>
      <c r="U36" s="37"/>
      <c r="V36" s="37">
        <v>24.48</v>
      </c>
      <c r="W36" s="37">
        <v>0</v>
      </c>
      <c r="X36" s="37">
        <v>24.48</v>
      </c>
      <c r="Y36" s="37">
        <v>0</v>
      </c>
      <c r="Z36" s="37">
        <v>54.8</v>
      </c>
      <c r="AA36" s="37">
        <v>8.5</v>
      </c>
      <c r="AB36" s="37">
        <v>87.78</v>
      </c>
      <c r="AC36" s="36" t="s">
        <v>8</v>
      </c>
      <c r="AD36" s="35"/>
      <c r="AE36" s="35"/>
      <c r="AF36" s="34" t="s">
        <v>6</v>
      </c>
      <c r="AG36" s="13">
        <v>0</v>
      </c>
      <c r="AH36" s="13">
        <v>0</v>
      </c>
      <c r="AI36" s="13">
        <v>0</v>
      </c>
      <c r="AJ36" s="13">
        <v>0</v>
      </c>
      <c r="AK36" s="13">
        <v>0</v>
      </c>
      <c r="AL36" s="13">
        <v>0</v>
      </c>
      <c r="AM36" s="13">
        <v>0</v>
      </c>
      <c r="AN36" s="13">
        <v>0</v>
      </c>
      <c r="AO36" s="32">
        <v>0</v>
      </c>
      <c r="AP36" s="32">
        <v>0</v>
      </c>
      <c r="AQ36" s="32">
        <v>0</v>
      </c>
      <c r="AR36" s="32">
        <v>0</v>
      </c>
      <c r="AS36" s="32">
        <v>0</v>
      </c>
      <c r="AT36" s="32">
        <v>0</v>
      </c>
      <c r="AU36" s="32">
        <v>0</v>
      </c>
      <c r="AV36" s="32">
        <v>0</v>
      </c>
      <c r="AW36" s="32">
        <v>0</v>
      </c>
      <c r="AX36" s="32">
        <v>0</v>
      </c>
      <c r="AY36" s="32">
        <v>0</v>
      </c>
      <c r="AZ36" s="32">
        <v>0</v>
      </c>
      <c r="BA36" s="32">
        <v>126914</v>
      </c>
      <c r="BB36" s="32">
        <v>0</v>
      </c>
      <c r="BC36" s="32">
        <v>126914</v>
      </c>
      <c r="BD36" s="32">
        <v>10467</v>
      </c>
      <c r="BE36" s="32">
        <v>570000</v>
      </c>
      <c r="BF36" s="32">
        <v>518</v>
      </c>
      <c r="BG36" s="32">
        <v>0</v>
      </c>
      <c r="BH36" s="32">
        <v>0</v>
      </c>
      <c r="BI36" s="32">
        <v>0</v>
      </c>
      <c r="BJ36" s="32">
        <v>0</v>
      </c>
      <c r="BK36" s="32">
        <v>0</v>
      </c>
      <c r="BL36" s="32">
        <v>0</v>
      </c>
      <c r="BM36" s="49">
        <v>0</v>
      </c>
      <c r="BN36" s="42">
        <v>0</v>
      </c>
      <c r="BO36" s="42">
        <v>0</v>
      </c>
      <c r="BP36" s="32">
        <v>0</v>
      </c>
      <c r="BQ36" s="32">
        <v>0</v>
      </c>
      <c r="BR36" s="32">
        <v>0</v>
      </c>
      <c r="BS36" s="32">
        <v>0</v>
      </c>
      <c r="BT36" s="48">
        <v>0</v>
      </c>
      <c r="BU36" s="32">
        <v>0</v>
      </c>
      <c r="BV36" s="32">
        <v>0</v>
      </c>
      <c r="BW36" s="32">
        <v>0</v>
      </c>
      <c r="BX36" s="32">
        <v>0</v>
      </c>
      <c r="BY36" s="32">
        <v>0</v>
      </c>
    </row>
    <row r="37" spans="1:77" x14ac:dyDescent="0.25">
      <c r="A37" s="23">
        <v>2012</v>
      </c>
      <c r="B37" s="23">
        <v>2061</v>
      </c>
      <c r="C37" s="23" t="s">
        <v>100</v>
      </c>
      <c r="D37" s="23" t="s">
        <v>99</v>
      </c>
      <c r="E37" s="23" t="s">
        <v>12</v>
      </c>
      <c r="F37" s="23" t="s">
        <v>78</v>
      </c>
      <c r="G37" s="22" t="s">
        <v>10</v>
      </c>
      <c r="H37" s="41">
        <v>37973</v>
      </c>
      <c r="I37" s="41">
        <v>40178</v>
      </c>
      <c r="J37" s="22" t="s">
        <v>39</v>
      </c>
      <c r="K37" s="40"/>
      <c r="L37" s="37"/>
      <c r="M37" s="37">
        <v>0</v>
      </c>
      <c r="N37" s="37">
        <v>45</v>
      </c>
      <c r="O37" s="37">
        <v>45</v>
      </c>
      <c r="P37" s="37">
        <v>0</v>
      </c>
      <c r="Q37" s="37">
        <v>0</v>
      </c>
      <c r="R37" s="37">
        <v>0</v>
      </c>
      <c r="S37" s="37">
        <v>45</v>
      </c>
      <c r="T37" s="37"/>
      <c r="U37" s="37"/>
      <c r="V37" s="37">
        <v>0</v>
      </c>
      <c r="W37" s="37">
        <v>25.34</v>
      </c>
      <c r="X37" s="37">
        <v>25.34</v>
      </c>
      <c r="Y37" s="37">
        <v>0</v>
      </c>
      <c r="Z37" s="37">
        <v>0</v>
      </c>
      <c r="AA37" s="37">
        <v>0</v>
      </c>
      <c r="AB37" s="37">
        <v>25.34</v>
      </c>
      <c r="AC37" s="36" t="s">
        <v>8</v>
      </c>
      <c r="AD37" s="35"/>
      <c r="AE37" s="35"/>
      <c r="AF37" s="34" t="s">
        <v>8</v>
      </c>
      <c r="AG37" s="13">
        <v>0</v>
      </c>
      <c r="AH37" s="13">
        <v>0</v>
      </c>
      <c r="AI37" s="13">
        <v>0</v>
      </c>
      <c r="AJ37" s="13">
        <v>0</v>
      </c>
      <c r="AK37" s="13">
        <v>0</v>
      </c>
      <c r="AL37" s="13">
        <v>0</v>
      </c>
      <c r="AM37" s="13">
        <v>0</v>
      </c>
      <c r="AN37" s="13">
        <v>0</v>
      </c>
      <c r="AO37" s="32">
        <v>0</v>
      </c>
      <c r="AP37" s="32">
        <v>0</v>
      </c>
      <c r="AQ37" s="32">
        <v>0</v>
      </c>
      <c r="AR37" s="32">
        <v>0</v>
      </c>
      <c r="AS37" s="32">
        <v>0</v>
      </c>
      <c r="AT37" s="32">
        <v>0</v>
      </c>
      <c r="AU37" s="32">
        <v>0</v>
      </c>
      <c r="AV37" s="32">
        <v>0</v>
      </c>
      <c r="AW37" s="32">
        <v>0</v>
      </c>
      <c r="AX37" s="32">
        <v>0</v>
      </c>
      <c r="AY37" s="32">
        <v>0</v>
      </c>
      <c r="AZ37" s="32">
        <v>0</v>
      </c>
      <c r="BA37" s="32">
        <v>0</v>
      </c>
      <c r="BB37" s="32">
        <v>0</v>
      </c>
      <c r="BC37" s="32">
        <v>0</v>
      </c>
      <c r="BD37" s="32">
        <v>0</v>
      </c>
      <c r="BE37" s="32">
        <v>0</v>
      </c>
      <c r="BF37" s="32">
        <v>0</v>
      </c>
      <c r="BG37" s="32">
        <v>0</v>
      </c>
      <c r="BH37" s="32">
        <v>0</v>
      </c>
      <c r="BI37" s="32">
        <v>0</v>
      </c>
      <c r="BJ37" s="32">
        <v>0</v>
      </c>
      <c r="BK37" s="32">
        <v>0</v>
      </c>
      <c r="BL37" s="47">
        <v>0</v>
      </c>
      <c r="BM37" s="32">
        <v>0</v>
      </c>
      <c r="BN37" s="32">
        <v>0</v>
      </c>
      <c r="BO37" s="32">
        <v>0</v>
      </c>
      <c r="BP37" s="32">
        <v>0</v>
      </c>
      <c r="BQ37" s="32">
        <v>0</v>
      </c>
      <c r="BR37" s="32">
        <v>0</v>
      </c>
      <c r="BS37" s="32">
        <v>0</v>
      </c>
      <c r="BT37" s="32">
        <v>0</v>
      </c>
      <c r="BU37" s="32">
        <v>0</v>
      </c>
      <c r="BV37" s="32">
        <v>0</v>
      </c>
      <c r="BW37" s="32">
        <v>0</v>
      </c>
      <c r="BX37" s="32">
        <v>0</v>
      </c>
      <c r="BY37" s="32">
        <v>0</v>
      </c>
    </row>
    <row r="38" spans="1:77" x14ac:dyDescent="0.25">
      <c r="A38" s="23">
        <v>2012</v>
      </c>
      <c r="B38" s="23">
        <v>2103</v>
      </c>
      <c r="C38" s="23" t="s">
        <v>98</v>
      </c>
      <c r="D38" s="23" t="s">
        <v>97</v>
      </c>
      <c r="E38" s="23" t="s">
        <v>12</v>
      </c>
      <c r="F38" s="23" t="s">
        <v>78</v>
      </c>
      <c r="G38" s="22" t="s">
        <v>10</v>
      </c>
      <c r="H38" s="41">
        <v>38309</v>
      </c>
      <c r="I38" s="46">
        <v>40816</v>
      </c>
      <c r="J38" s="22" t="s">
        <v>39</v>
      </c>
      <c r="K38" s="40"/>
      <c r="L38" s="37"/>
      <c r="M38" s="37">
        <v>0</v>
      </c>
      <c r="N38" s="37">
        <v>296.2</v>
      </c>
      <c r="O38" s="37">
        <v>296.2</v>
      </c>
      <c r="P38" s="37">
        <v>0</v>
      </c>
      <c r="Q38" s="37">
        <v>122.4</v>
      </c>
      <c r="R38" s="37">
        <v>0</v>
      </c>
      <c r="S38" s="37">
        <v>418.6</v>
      </c>
      <c r="T38" s="37"/>
      <c r="U38" s="37"/>
      <c r="V38" s="37">
        <v>0</v>
      </c>
      <c r="W38" s="37">
        <v>199.58</v>
      </c>
      <c r="X38" s="37">
        <v>199.58</v>
      </c>
      <c r="Y38" s="37">
        <v>0</v>
      </c>
      <c r="Z38" s="37">
        <v>98.6</v>
      </c>
      <c r="AA38" s="37">
        <v>0</v>
      </c>
      <c r="AB38" s="37">
        <v>298.18</v>
      </c>
      <c r="AC38" s="36" t="s">
        <v>8</v>
      </c>
      <c r="AD38" s="35"/>
      <c r="AE38" s="35"/>
      <c r="AF38" s="34" t="s">
        <v>6</v>
      </c>
      <c r="AG38" s="13">
        <v>0</v>
      </c>
      <c r="AH38" s="13">
        <v>0</v>
      </c>
      <c r="AI38" s="13">
        <v>0</v>
      </c>
      <c r="AJ38" s="13">
        <v>0</v>
      </c>
      <c r="AK38" s="13">
        <v>0</v>
      </c>
      <c r="AL38" s="13">
        <v>0</v>
      </c>
      <c r="AM38" s="13">
        <v>0</v>
      </c>
      <c r="AN38" s="13">
        <v>0</v>
      </c>
      <c r="AO38" s="32">
        <v>0</v>
      </c>
      <c r="AP38" s="32">
        <v>0</v>
      </c>
      <c r="AQ38" s="32">
        <v>1592345</v>
      </c>
      <c r="AR38" s="32">
        <v>0</v>
      </c>
      <c r="AS38" s="32">
        <v>762.7</v>
      </c>
      <c r="AT38" s="32">
        <v>176</v>
      </c>
      <c r="AU38" s="32">
        <v>586.70000000000005</v>
      </c>
      <c r="AV38" s="32">
        <v>762.7</v>
      </c>
      <c r="AW38" s="32">
        <v>0</v>
      </c>
      <c r="AX38" s="32">
        <v>0</v>
      </c>
      <c r="AY38" s="32">
        <v>0</v>
      </c>
      <c r="AZ38" s="32">
        <v>0</v>
      </c>
      <c r="BA38" s="32">
        <v>0</v>
      </c>
      <c r="BB38" s="32">
        <v>0</v>
      </c>
      <c r="BC38" s="32">
        <v>0</v>
      </c>
      <c r="BD38" s="32">
        <v>0</v>
      </c>
      <c r="BE38" s="32">
        <v>0</v>
      </c>
      <c r="BF38" s="32">
        <v>0</v>
      </c>
      <c r="BG38" s="32">
        <v>0</v>
      </c>
      <c r="BH38" s="32">
        <v>0</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row>
    <row r="39" spans="1:77" x14ac:dyDescent="0.25">
      <c r="A39" s="23">
        <v>2012</v>
      </c>
      <c r="B39" s="23">
        <v>2104</v>
      </c>
      <c r="C39" s="23" t="s">
        <v>98</v>
      </c>
      <c r="D39" s="23" t="s">
        <v>97</v>
      </c>
      <c r="E39" s="23" t="s">
        <v>12</v>
      </c>
      <c r="F39" s="23" t="s">
        <v>78</v>
      </c>
      <c r="G39" s="22" t="s">
        <v>10</v>
      </c>
      <c r="H39" s="41">
        <v>38309</v>
      </c>
      <c r="I39" s="46">
        <v>40654</v>
      </c>
      <c r="J39" s="22" t="s">
        <v>48</v>
      </c>
      <c r="K39" s="40"/>
      <c r="L39" s="37"/>
      <c r="M39" s="37">
        <v>5</v>
      </c>
      <c r="N39" s="37">
        <v>0</v>
      </c>
      <c r="O39" s="37">
        <v>5</v>
      </c>
      <c r="P39" s="37">
        <v>0</v>
      </c>
      <c r="Q39" s="37">
        <v>0</v>
      </c>
      <c r="R39" s="37">
        <v>0</v>
      </c>
      <c r="S39" s="37">
        <v>5</v>
      </c>
      <c r="T39" s="37"/>
      <c r="U39" s="37"/>
      <c r="V39" s="37">
        <v>2.29</v>
      </c>
      <c r="W39" s="37">
        <v>0</v>
      </c>
      <c r="X39" s="37">
        <v>2.29</v>
      </c>
      <c r="Y39" s="37">
        <v>0</v>
      </c>
      <c r="Z39" s="37">
        <v>0</v>
      </c>
      <c r="AA39" s="37">
        <v>0</v>
      </c>
      <c r="AB39" s="37">
        <v>2.29</v>
      </c>
      <c r="AC39" s="36" t="s">
        <v>8</v>
      </c>
      <c r="AD39" s="35"/>
      <c r="AE39" s="35"/>
      <c r="AF39" s="34" t="s">
        <v>8</v>
      </c>
      <c r="AG39" s="13">
        <v>0</v>
      </c>
      <c r="AH39" s="13">
        <v>0</v>
      </c>
      <c r="AI39" s="13">
        <v>0</v>
      </c>
      <c r="AJ39" s="13">
        <v>0</v>
      </c>
      <c r="AK39" s="13">
        <v>0</v>
      </c>
      <c r="AL39" s="13">
        <v>0</v>
      </c>
      <c r="AM39" s="13">
        <v>0</v>
      </c>
      <c r="AN39" s="13">
        <v>0</v>
      </c>
      <c r="AO39" s="32">
        <v>0</v>
      </c>
      <c r="AP39" s="32">
        <v>0</v>
      </c>
      <c r="AQ39" s="32">
        <v>0</v>
      </c>
      <c r="AR39" s="32">
        <v>0</v>
      </c>
      <c r="AS39" s="32">
        <v>0</v>
      </c>
      <c r="AT39" s="32">
        <v>0</v>
      </c>
      <c r="AU39" s="32">
        <v>0</v>
      </c>
      <c r="AV39" s="32">
        <v>0</v>
      </c>
      <c r="AW39" s="32">
        <v>0</v>
      </c>
      <c r="AX39" s="32">
        <v>0</v>
      </c>
      <c r="AY39" s="32">
        <v>0</v>
      </c>
      <c r="AZ39" s="32">
        <v>0</v>
      </c>
      <c r="BA39" s="32">
        <v>0</v>
      </c>
      <c r="BB39" s="32">
        <v>0</v>
      </c>
      <c r="BC39" s="32">
        <v>0</v>
      </c>
      <c r="BD39" s="32">
        <v>0</v>
      </c>
      <c r="BE39" s="32">
        <v>0</v>
      </c>
      <c r="BF39" s="32">
        <v>0</v>
      </c>
      <c r="BG39" s="32">
        <v>0</v>
      </c>
      <c r="BH39" s="32">
        <v>0</v>
      </c>
      <c r="BI39" s="32">
        <v>0</v>
      </c>
      <c r="BJ39" s="32">
        <v>0</v>
      </c>
      <c r="BK39" s="32">
        <v>0</v>
      </c>
      <c r="BL39" s="32">
        <v>0</v>
      </c>
      <c r="BM39" s="32">
        <v>0</v>
      </c>
      <c r="BN39" s="32">
        <v>0</v>
      </c>
      <c r="BO39" s="32">
        <v>0</v>
      </c>
      <c r="BP39" s="32">
        <v>0</v>
      </c>
      <c r="BQ39" s="32">
        <v>0</v>
      </c>
      <c r="BR39" s="32">
        <v>0</v>
      </c>
      <c r="BS39" s="32">
        <v>0</v>
      </c>
      <c r="BT39" s="32">
        <v>0</v>
      </c>
      <c r="BU39" s="32">
        <v>0</v>
      </c>
      <c r="BV39" s="32">
        <v>0</v>
      </c>
      <c r="BW39" s="32">
        <v>0</v>
      </c>
      <c r="BX39" s="32">
        <v>0</v>
      </c>
      <c r="BY39" s="32">
        <v>0</v>
      </c>
    </row>
    <row r="40" spans="1:77" x14ac:dyDescent="0.25">
      <c r="A40" s="23">
        <v>2012</v>
      </c>
      <c r="B40" s="23">
        <v>2213</v>
      </c>
      <c r="C40" s="23" t="s">
        <v>91</v>
      </c>
      <c r="D40" s="23" t="s">
        <v>90</v>
      </c>
      <c r="E40" s="23" t="s">
        <v>12</v>
      </c>
      <c r="F40" s="23" t="s">
        <v>96</v>
      </c>
      <c r="G40" s="22" t="s">
        <v>10</v>
      </c>
      <c r="H40" s="41">
        <v>38699</v>
      </c>
      <c r="I40" s="41">
        <v>41530</v>
      </c>
      <c r="J40" s="22" t="s">
        <v>48</v>
      </c>
      <c r="K40" s="40"/>
      <c r="L40" s="37"/>
      <c r="M40" s="37">
        <v>220</v>
      </c>
      <c r="N40" s="37">
        <v>0</v>
      </c>
      <c r="O40" s="37">
        <v>220</v>
      </c>
      <c r="P40" s="37">
        <v>0</v>
      </c>
      <c r="Q40" s="37">
        <v>74.2</v>
      </c>
      <c r="R40" s="37">
        <v>0</v>
      </c>
      <c r="S40" s="37">
        <v>294.2</v>
      </c>
      <c r="T40" s="37"/>
      <c r="U40" s="37"/>
      <c r="V40" s="37">
        <v>250.417</v>
      </c>
      <c r="W40" s="37">
        <v>0</v>
      </c>
      <c r="X40" s="37">
        <v>250.417</v>
      </c>
      <c r="Y40" s="37">
        <v>0</v>
      </c>
      <c r="Z40" s="37">
        <v>69.400000000000006</v>
      </c>
      <c r="AA40" s="37">
        <v>0</v>
      </c>
      <c r="AB40" s="37">
        <v>319.81700000000001</v>
      </c>
      <c r="AC40" s="36" t="s">
        <v>6</v>
      </c>
      <c r="AD40" s="35"/>
      <c r="AE40" s="35"/>
      <c r="AF40" s="34" t="s">
        <v>6</v>
      </c>
      <c r="AG40" s="13">
        <v>0</v>
      </c>
      <c r="AH40" s="13">
        <v>0</v>
      </c>
      <c r="AI40" s="13">
        <v>0</v>
      </c>
      <c r="AJ40" s="13">
        <v>0</v>
      </c>
      <c r="AK40" s="13">
        <v>0</v>
      </c>
      <c r="AL40" s="13">
        <v>0</v>
      </c>
      <c r="AM40" s="13">
        <v>0</v>
      </c>
      <c r="AN40" s="13">
        <v>0</v>
      </c>
      <c r="AO40" s="32">
        <v>0</v>
      </c>
      <c r="AP40" s="32">
        <v>0</v>
      </c>
      <c r="AQ40" s="32">
        <v>1527882.0000000012</v>
      </c>
      <c r="AR40" s="32">
        <v>0</v>
      </c>
      <c r="AS40" s="32">
        <v>793</v>
      </c>
      <c r="AT40" s="32">
        <v>301</v>
      </c>
      <c r="AU40" s="32">
        <v>492</v>
      </c>
      <c r="AV40" s="32">
        <v>584.44100000000003</v>
      </c>
      <c r="AW40" s="32">
        <v>208.55899999999997</v>
      </c>
      <c r="AX40" s="32">
        <v>0</v>
      </c>
      <c r="AY40" s="32">
        <v>0</v>
      </c>
      <c r="AZ40" s="32">
        <v>0</v>
      </c>
      <c r="BA40" s="32">
        <v>0</v>
      </c>
      <c r="BB40" s="32">
        <v>0</v>
      </c>
      <c r="BC40" s="32">
        <v>0</v>
      </c>
      <c r="BD40" s="32">
        <v>0</v>
      </c>
      <c r="BE40" s="32">
        <v>0</v>
      </c>
      <c r="BF40" s="32">
        <v>0</v>
      </c>
      <c r="BG40" s="32">
        <v>0</v>
      </c>
      <c r="BH40" s="32">
        <v>0</v>
      </c>
      <c r="BI40" s="32">
        <v>0</v>
      </c>
      <c r="BJ40" s="32">
        <v>0</v>
      </c>
      <c r="BK40" s="32">
        <v>0</v>
      </c>
      <c r="BL40" s="32">
        <v>0</v>
      </c>
      <c r="BM40" s="32">
        <v>0</v>
      </c>
      <c r="BN40" s="32">
        <v>0</v>
      </c>
      <c r="BO40" s="32">
        <v>0</v>
      </c>
      <c r="BP40" s="32">
        <v>0</v>
      </c>
      <c r="BQ40" s="32">
        <v>0</v>
      </c>
      <c r="BR40" s="32">
        <v>0</v>
      </c>
      <c r="BS40" s="32">
        <v>0</v>
      </c>
      <c r="BT40" s="32">
        <v>0</v>
      </c>
      <c r="BU40" s="32">
        <v>0</v>
      </c>
      <c r="BV40" s="32">
        <v>0</v>
      </c>
      <c r="BW40" s="32">
        <v>0</v>
      </c>
      <c r="BX40" s="32">
        <v>0</v>
      </c>
      <c r="BY40" s="32">
        <v>0</v>
      </c>
    </row>
    <row r="41" spans="1:77" x14ac:dyDescent="0.25">
      <c r="A41" s="23">
        <v>2012</v>
      </c>
      <c r="B41" s="23" t="s">
        <v>94</v>
      </c>
      <c r="C41" s="23" t="s">
        <v>91</v>
      </c>
      <c r="D41" s="23" t="s">
        <v>90</v>
      </c>
      <c r="E41" s="23" t="s">
        <v>12</v>
      </c>
      <c r="F41" s="23" t="s">
        <v>78</v>
      </c>
      <c r="G41" s="22" t="s">
        <v>10</v>
      </c>
      <c r="H41" s="41">
        <v>38699</v>
      </c>
      <c r="I41" s="41">
        <v>41530</v>
      </c>
      <c r="J41" s="22" t="s">
        <v>89</v>
      </c>
      <c r="K41" s="40"/>
      <c r="L41" s="37"/>
      <c r="M41" s="37">
        <v>0</v>
      </c>
      <c r="N41" s="37">
        <v>0</v>
      </c>
      <c r="O41" s="37">
        <v>0</v>
      </c>
      <c r="P41" s="37">
        <v>80</v>
      </c>
      <c r="Q41" s="37">
        <v>0</v>
      </c>
      <c r="R41" s="37">
        <v>0</v>
      </c>
      <c r="S41" s="37">
        <v>80</v>
      </c>
      <c r="T41" s="37"/>
      <c r="U41" s="37"/>
      <c r="V41" s="37">
        <v>0</v>
      </c>
      <c r="W41" s="37">
        <v>0</v>
      </c>
      <c r="X41" s="37">
        <v>0</v>
      </c>
      <c r="Y41" s="37">
        <v>128.38300000000001</v>
      </c>
      <c r="Z41" s="37">
        <v>0</v>
      </c>
      <c r="AA41" s="37">
        <v>0</v>
      </c>
      <c r="AB41" s="37">
        <v>128.38300000000001</v>
      </c>
      <c r="AC41" s="36" t="s">
        <v>6</v>
      </c>
      <c r="AD41" s="35" t="s">
        <v>95</v>
      </c>
      <c r="AE41" s="35" t="s">
        <v>12</v>
      </c>
      <c r="AF41" s="34" t="s">
        <v>8</v>
      </c>
      <c r="AG41" s="13">
        <v>0</v>
      </c>
      <c r="AH41" s="13">
        <v>0</v>
      </c>
      <c r="AI41" s="13">
        <v>0</v>
      </c>
      <c r="AJ41" s="13">
        <v>0</v>
      </c>
      <c r="AK41" s="13">
        <v>0</v>
      </c>
      <c r="AL41" s="13">
        <v>0</v>
      </c>
      <c r="AM41" s="13">
        <v>0</v>
      </c>
      <c r="AN41" s="13">
        <v>0</v>
      </c>
      <c r="AO41" s="32">
        <v>0</v>
      </c>
      <c r="AP41" s="32">
        <v>0</v>
      </c>
      <c r="AQ41" s="32">
        <v>0</v>
      </c>
      <c r="AR41" s="32">
        <v>0</v>
      </c>
      <c r="AS41" s="32">
        <v>0</v>
      </c>
      <c r="AT41" s="32">
        <v>0</v>
      </c>
      <c r="AU41" s="32">
        <v>0</v>
      </c>
      <c r="AV41" s="32">
        <v>0</v>
      </c>
      <c r="AW41" s="32">
        <v>0</v>
      </c>
      <c r="AX41" s="32">
        <v>0</v>
      </c>
      <c r="AY41" s="32">
        <v>0</v>
      </c>
      <c r="AZ41" s="32">
        <v>0</v>
      </c>
      <c r="BA41" s="32">
        <v>0</v>
      </c>
      <c r="BB41" s="32">
        <v>0</v>
      </c>
      <c r="BC41" s="32">
        <v>0</v>
      </c>
      <c r="BD41" s="32">
        <v>0</v>
      </c>
      <c r="BE41" s="32">
        <v>0</v>
      </c>
      <c r="BF41" s="32">
        <v>0</v>
      </c>
      <c r="BG41" s="32">
        <v>0</v>
      </c>
      <c r="BH41" s="32">
        <v>0</v>
      </c>
      <c r="BI41" s="32">
        <v>0</v>
      </c>
      <c r="BJ41" s="32">
        <v>0</v>
      </c>
      <c r="BK41" s="32">
        <v>0</v>
      </c>
      <c r="BL41" s="32">
        <v>0</v>
      </c>
      <c r="BM41" s="32">
        <v>0</v>
      </c>
      <c r="BN41" s="32">
        <v>0</v>
      </c>
      <c r="BO41" s="32">
        <v>0</v>
      </c>
      <c r="BP41" s="32">
        <v>0</v>
      </c>
      <c r="BQ41" s="32">
        <v>0</v>
      </c>
      <c r="BR41" s="32">
        <v>0</v>
      </c>
      <c r="BS41" s="32">
        <v>0</v>
      </c>
      <c r="BT41" s="32">
        <v>0</v>
      </c>
      <c r="BU41" s="32">
        <v>0</v>
      </c>
      <c r="BV41" s="32">
        <v>0</v>
      </c>
      <c r="BW41" s="32">
        <v>0</v>
      </c>
      <c r="BX41" s="32">
        <v>0</v>
      </c>
      <c r="BY41" s="32">
        <v>0</v>
      </c>
    </row>
    <row r="42" spans="1:77" x14ac:dyDescent="0.25">
      <c r="A42" s="23">
        <v>2012</v>
      </c>
      <c r="B42" s="23" t="s">
        <v>94</v>
      </c>
      <c r="C42" s="23" t="s">
        <v>93</v>
      </c>
      <c r="D42" s="23" t="s">
        <v>90</v>
      </c>
      <c r="E42" s="23" t="s">
        <v>12</v>
      </c>
      <c r="F42" s="23" t="s">
        <v>78</v>
      </c>
      <c r="G42" s="22" t="s">
        <v>10</v>
      </c>
      <c r="H42" s="41">
        <v>39059</v>
      </c>
      <c r="I42" s="41">
        <v>41530</v>
      </c>
      <c r="J42" s="22" t="s">
        <v>89</v>
      </c>
      <c r="K42" s="40"/>
      <c r="L42" s="39"/>
      <c r="M42" s="39">
        <v>0</v>
      </c>
      <c r="N42" s="39">
        <v>0</v>
      </c>
      <c r="O42" s="37">
        <v>0</v>
      </c>
      <c r="P42" s="39">
        <v>27.5</v>
      </c>
      <c r="Q42" s="39">
        <v>0</v>
      </c>
      <c r="R42" s="37">
        <v>0</v>
      </c>
      <c r="S42" s="37">
        <v>27.5</v>
      </c>
      <c r="T42" s="37"/>
      <c r="U42" s="38"/>
      <c r="V42" s="38">
        <v>0</v>
      </c>
      <c r="W42" s="38">
        <v>0</v>
      </c>
      <c r="X42" s="37">
        <v>0</v>
      </c>
      <c r="Y42" s="38">
        <v>0</v>
      </c>
      <c r="Z42" s="38">
        <v>0</v>
      </c>
      <c r="AA42" s="38">
        <v>0</v>
      </c>
      <c r="AB42" s="37">
        <v>0</v>
      </c>
      <c r="AC42" s="36" t="s">
        <v>6</v>
      </c>
      <c r="AD42" s="35"/>
      <c r="AE42" s="35"/>
      <c r="AF42" s="34" t="s">
        <v>8</v>
      </c>
      <c r="AG42" s="13">
        <v>0</v>
      </c>
      <c r="AH42" s="13">
        <v>0</v>
      </c>
      <c r="AI42" s="13">
        <v>0</v>
      </c>
      <c r="AJ42" s="13">
        <v>0</v>
      </c>
      <c r="AK42" s="13">
        <v>0</v>
      </c>
      <c r="AL42" s="13">
        <v>0</v>
      </c>
      <c r="AM42" s="13">
        <v>0</v>
      </c>
      <c r="AN42" s="13">
        <v>0</v>
      </c>
      <c r="AO42" s="32">
        <v>0</v>
      </c>
      <c r="AP42" s="32">
        <v>0</v>
      </c>
      <c r="AQ42" s="33">
        <v>0</v>
      </c>
      <c r="AR42" s="32">
        <v>0</v>
      </c>
      <c r="AS42" s="33">
        <v>0</v>
      </c>
      <c r="AT42" s="33">
        <v>0</v>
      </c>
      <c r="AU42" s="33">
        <v>0</v>
      </c>
      <c r="AV42" s="32">
        <v>0</v>
      </c>
      <c r="AW42" s="32">
        <v>0</v>
      </c>
      <c r="AX42" s="32">
        <v>0</v>
      </c>
      <c r="AY42" s="32">
        <v>0</v>
      </c>
      <c r="AZ42" s="32">
        <v>0</v>
      </c>
      <c r="BA42" s="32">
        <v>0</v>
      </c>
      <c r="BB42" s="32">
        <v>0</v>
      </c>
      <c r="BC42" s="32">
        <v>0</v>
      </c>
      <c r="BD42" s="32">
        <v>0</v>
      </c>
      <c r="BE42" s="32">
        <v>0</v>
      </c>
      <c r="BF42" s="32">
        <v>0</v>
      </c>
      <c r="BG42" s="32">
        <v>0</v>
      </c>
      <c r="BH42" s="32">
        <v>0</v>
      </c>
      <c r="BI42" s="32">
        <v>0</v>
      </c>
      <c r="BJ42" s="32">
        <v>0</v>
      </c>
      <c r="BK42" s="32">
        <v>0</v>
      </c>
      <c r="BL42" s="32">
        <v>0</v>
      </c>
      <c r="BM42" s="32">
        <v>0</v>
      </c>
      <c r="BN42" s="32">
        <v>0</v>
      </c>
      <c r="BO42" s="32">
        <v>0</v>
      </c>
      <c r="BP42" s="32">
        <v>0</v>
      </c>
      <c r="BQ42" s="32">
        <v>0</v>
      </c>
      <c r="BR42" s="32">
        <v>0</v>
      </c>
      <c r="BS42" s="32">
        <v>0</v>
      </c>
      <c r="BT42" s="32">
        <v>0</v>
      </c>
      <c r="BU42" s="32">
        <v>0</v>
      </c>
      <c r="BV42" s="32">
        <v>0</v>
      </c>
      <c r="BW42" s="32">
        <v>0</v>
      </c>
      <c r="BX42" s="32">
        <v>0</v>
      </c>
      <c r="BY42" s="32">
        <v>0</v>
      </c>
    </row>
    <row r="43" spans="1:77" x14ac:dyDescent="0.25">
      <c r="A43" s="23">
        <v>2012</v>
      </c>
      <c r="B43" s="23" t="s">
        <v>94</v>
      </c>
      <c r="C43" s="23" t="s">
        <v>93</v>
      </c>
      <c r="D43" s="23" t="s">
        <v>90</v>
      </c>
      <c r="E43" s="23" t="s">
        <v>12</v>
      </c>
      <c r="F43" s="23" t="s">
        <v>78</v>
      </c>
      <c r="G43" s="22" t="s">
        <v>10</v>
      </c>
      <c r="H43" s="41">
        <v>39360</v>
      </c>
      <c r="I43" s="41">
        <v>41530</v>
      </c>
      <c r="J43" s="22" t="s">
        <v>89</v>
      </c>
      <c r="K43" s="40"/>
      <c r="L43" s="39"/>
      <c r="M43" s="39">
        <v>0</v>
      </c>
      <c r="N43" s="39">
        <v>0</v>
      </c>
      <c r="O43" s="37">
        <v>0</v>
      </c>
      <c r="P43" s="39">
        <v>30</v>
      </c>
      <c r="Q43" s="39">
        <v>0</v>
      </c>
      <c r="R43" s="37">
        <v>0</v>
      </c>
      <c r="S43" s="37">
        <v>30</v>
      </c>
      <c r="T43" s="37"/>
      <c r="U43" s="38"/>
      <c r="V43" s="38">
        <v>0</v>
      </c>
      <c r="W43" s="38">
        <v>0</v>
      </c>
      <c r="X43" s="37">
        <v>0</v>
      </c>
      <c r="Y43" s="38">
        <v>0</v>
      </c>
      <c r="Z43" s="38">
        <v>0</v>
      </c>
      <c r="AA43" s="38">
        <v>0</v>
      </c>
      <c r="AB43" s="37">
        <v>0</v>
      </c>
      <c r="AC43" s="36" t="s">
        <v>6</v>
      </c>
      <c r="AD43" s="35"/>
      <c r="AE43" s="35"/>
      <c r="AF43" s="34" t="s">
        <v>8</v>
      </c>
      <c r="AG43" s="13">
        <v>0</v>
      </c>
      <c r="AH43" s="13">
        <v>0</v>
      </c>
      <c r="AI43" s="13">
        <v>0</v>
      </c>
      <c r="AJ43" s="13">
        <v>0</v>
      </c>
      <c r="AK43" s="13">
        <v>0</v>
      </c>
      <c r="AL43" s="13">
        <v>0</v>
      </c>
      <c r="AM43" s="13">
        <v>0</v>
      </c>
      <c r="AN43" s="13">
        <v>0</v>
      </c>
      <c r="AO43" s="32">
        <v>0</v>
      </c>
      <c r="AP43" s="32">
        <v>0</v>
      </c>
      <c r="AQ43" s="32">
        <v>0</v>
      </c>
      <c r="AR43" s="32">
        <v>0</v>
      </c>
      <c r="AS43" s="45">
        <v>0</v>
      </c>
      <c r="AT43" s="32">
        <v>0</v>
      </c>
      <c r="AU43" s="32">
        <v>0</v>
      </c>
      <c r="AV43" s="32">
        <v>0</v>
      </c>
      <c r="AW43" s="32">
        <v>0</v>
      </c>
      <c r="AX43" s="32">
        <v>0</v>
      </c>
      <c r="AY43" s="32">
        <v>0</v>
      </c>
      <c r="AZ43" s="32">
        <v>0</v>
      </c>
      <c r="BA43" s="32">
        <v>0</v>
      </c>
      <c r="BB43" s="32">
        <v>0</v>
      </c>
      <c r="BC43" s="32">
        <v>0</v>
      </c>
      <c r="BD43" s="32">
        <v>0</v>
      </c>
      <c r="BE43" s="32">
        <v>0</v>
      </c>
      <c r="BF43" s="32">
        <v>0</v>
      </c>
      <c r="BG43" s="32">
        <v>0</v>
      </c>
      <c r="BH43" s="32">
        <v>0</v>
      </c>
      <c r="BI43" s="32">
        <v>0</v>
      </c>
      <c r="BJ43" s="32">
        <v>0</v>
      </c>
      <c r="BK43" s="32">
        <v>0</v>
      </c>
      <c r="BL43" s="32">
        <v>0</v>
      </c>
      <c r="BM43" s="32">
        <v>0</v>
      </c>
      <c r="BN43" s="32">
        <v>0</v>
      </c>
      <c r="BO43" s="32">
        <v>0</v>
      </c>
      <c r="BP43" s="32">
        <v>0</v>
      </c>
      <c r="BQ43" s="32">
        <v>0</v>
      </c>
      <c r="BR43" s="32">
        <v>0</v>
      </c>
      <c r="BS43" s="32">
        <v>0</v>
      </c>
      <c r="BT43" s="32">
        <v>0</v>
      </c>
      <c r="BU43" s="32">
        <v>0</v>
      </c>
      <c r="BV43" s="32">
        <v>0</v>
      </c>
      <c r="BW43" s="32">
        <v>0</v>
      </c>
      <c r="BX43" s="32">
        <v>0</v>
      </c>
      <c r="BY43" s="32">
        <v>0</v>
      </c>
    </row>
    <row r="44" spans="1:77" x14ac:dyDescent="0.25">
      <c r="A44" s="23">
        <v>2012</v>
      </c>
      <c r="B44" s="23" t="s">
        <v>92</v>
      </c>
      <c r="C44" s="23" t="s">
        <v>91</v>
      </c>
      <c r="D44" s="23" t="s">
        <v>90</v>
      </c>
      <c r="E44" s="23" t="s">
        <v>12</v>
      </c>
      <c r="F44" s="23" t="s">
        <v>78</v>
      </c>
      <c r="G44" s="22" t="s">
        <v>10</v>
      </c>
      <c r="H44" s="41">
        <v>38699</v>
      </c>
      <c r="I44" s="41">
        <v>40897</v>
      </c>
      <c r="J44" s="22" t="s">
        <v>89</v>
      </c>
      <c r="K44" s="40"/>
      <c r="L44" s="44"/>
      <c r="M44" s="44">
        <v>0</v>
      </c>
      <c r="N44" s="44">
        <v>0</v>
      </c>
      <c r="O44" s="37">
        <v>0</v>
      </c>
      <c r="P44" s="44">
        <v>37.5</v>
      </c>
      <c r="Q44" s="44">
        <v>0</v>
      </c>
      <c r="R44" s="44">
        <v>0</v>
      </c>
      <c r="S44" s="37">
        <v>37.5</v>
      </c>
      <c r="T44" s="37"/>
      <c r="U44" s="43"/>
      <c r="V44" s="43">
        <v>0</v>
      </c>
      <c r="W44" s="43">
        <v>0</v>
      </c>
      <c r="X44" s="37">
        <v>0</v>
      </c>
      <c r="Y44" s="43">
        <v>32.378999999999998</v>
      </c>
      <c r="Z44" s="43">
        <v>0</v>
      </c>
      <c r="AA44" s="43">
        <v>0</v>
      </c>
      <c r="AB44" s="37">
        <v>32.378999999999998</v>
      </c>
      <c r="AC44" s="36" t="s">
        <v>6</v>
      </c>
      <c r="AD44" s="35" t="s">
        <v>88</v>
      </c>
      <c r="AE44" s="35" t="s">
        <v>87</v>
      </c>
      <c r="AF44" s="34" t="s">
        <v>8</v>
      </c>
      <c r="AG44" s="13">
        <v>0</v>
      </c>
      <c r="AH44" s="13">
        <v>0</v>
      </c>
      <c r="AI44" s="13">
        <v>0</v>
      </c>
      <c r="AJ44" s="13">
        <v>0</v>
      </c>
      <c r="AK44" s="13">
        <v>0</v>
      </c>
      <c r="AL44" s="13">
        <v>0</v>
      </c>
      <c r="AM44" s="13">
        <v>0</v>
      </c>
      <c r="AN44" s="13">
        <v>0</v>
      </c>
      <c r="AO44" s="32">
        <v>0</v>
      </c>
      <c r="AP44" s="32">
        <v>0</v>
      </c>
      <c r="AQ44" s="32">
        <v>0</v>
      </c>
      <c r="AR44" s="32">
        <v>0</v>
      </c>
      <c r="AS44" s="32">
        <v>0</v>
      </c>
      <c r="AT44" s="32">
        <v>0</v>
      </c>
      <c r="AU44" s="32">
        <v>0</v>
      </c>
      <c r="AV44" s="32">
        <v>0</v>
      </c>
      <c r="AW44" s="32">
        <v>0</v>
      </c>
      <c r="AX44" s="32">
        <v>0</v>
      </c>
      <c r="AY44" s="32">
        <v>0</v>
      </c>
      <c r="AZ44" s="32">
        <v>0</v>
      </c>
      <c r="BA44" s="32">
        <v>0</v>
      </c>
      <c r="BB44" s="32">
        <v>0</v>
      </c>
      <c r="BC44" s="32">
        <v>0</v>
      </c>
      <c r="BD44" s="32">
        <v>0</v>
      </c>
      <c r="BE44" s="32">
        <v>0</v>
      </c>
      <c r="BF44" s="32">
        <v>0</v>
      </c>
      <c r="BG44" s="32">
        <v>0</v>
      </c>
      <c r="BH44" s="32">
        <v>0</v>
      </c>
      <c r="BI44" s="32">
        <v>0</v>
      </c>
      <c r="BJ44" s="32">
        <v>0</v>
      </c>
      <c r="BK44" s="32">
        <v>0</v>
      </c>
      <c r="BL44" s="42">
        <v>0</v>
      </c>
      <c r="BM44" s="32">
        <v>0</v>
      </c>
      <c r="BN44" s="32">
        <v>0</v>
      </c>
      <c r="BO44" s="32">
        <v>0</v>
      </c>
      <c r="BP44" s="32">
        <v>0</v>
      </c>
      <c r="BQ44" s="32">
        <v>0</v>
      </c>
      <c r="BR44" s="32">
        <v>0</v>
      </c>
      <c r="BS44" s="32">
        <v>0</v>
      </c>
      <c r="BT44" s="32">
        <v>0</v>
      </c>
      <c r="BU44" s="32">
        <v>0</v>
      </c>
      <c r="BV44" s="32">
        <v>0</v>
      </c>
      <c r="BW44" s="32">
        <v>0</v>
      </c>
      <c r="BX44" s="32">
        <v>0</v>
      </c>
      <c r="BY44" s="32">
        <v>0</v>
      </c>
    </row>
    <row r="45" spans="1:77" x14ac:dyDescent="0.25">
      <c r="A45" s="23">
        <v>2012</v>
      </c>
      <c r="B45" s="23" t="s">
        <v>86</v>
      </c>
      <c r="C45" s="23" t="s">
        <v>85</v>
      </c>
      <c r="D45" s="23" t="s">
        <v>84</v>
      </c>
      <c r="E45" s="23" t="s">
        <v>12</v>
      </c>
      <c r="F45" s="23" t="s">
        <v>83</v>
      </c>
      <c r="G45" s="22" t="s">
        <v>40</v>
      </c>
      <c r="H45" s="41">
        <v>39070</v>
      </c>
      <c r="I45" s="41" t="s">
        <v>67</v>
      </c>
      <c r="J45" s="22" t="s">
        <v>39</v>
      </c>
      <c r="K45" s="40"/>
      <c r="L45" s="39"/>
      <c r="M45" s="39">
        <v>0</v>
      </c>
      <c r="N45" s="39">
        <v>65</v>
      </c>
      <c r="O45" s="37">
        <v>65</v>
      </c>
      <c r="P45" s="39">
        <v>0</v>
      </c>
      <c r="Q45" s="39">
        <v>0</v>
      </c>
      <c r="R45" s="39">
        <v>0</v>
      </c>
      <c r="S45" s="37">
        <v>65</v>
      </c>
      <c r="T45" s="37"/>
      <c r="U45" s="38"/>
      <c r="V45" s="38">
        <v>0</v>
      </c>
      <c r="W45" s="38">
        <v>65</v>
      </c>
      <c r="X45" s="37">
        <v>65</v>
      </c>
      <c r="Y45" s="38">
        <v>0</v>
      </c>
      <c r="Z45" s="38">
        <v>0</v>
      </c>
      <c r="AA45" s="38">
        <v>0</v>
      </c>
      <c r="AB45" s="37">
        <v>65</v>
      </c>
      <c r="AC45" s="36" t="s">
        <v>8</v>
      </c>
      <c r="AD45" s="35"/>
      <c r="AE45" s="35"/>
      <c r="AF45" s="34" t="s">
        <v>6</v>
      </c>
      <c r="AG45" s="13">
        <v>0</v>
      </c>
      <c r="AH45" s="13">
        <v>0</v>
      </c>
      <c r="AI45" s="13">
        <v>0</v>
      </c>
      <c r="AJ45" s="13">
        <v>0</v>
      </c>
      <c r="AK45" s="13">
        <v>0</v>
      </c>
      <c r="AL45" s="13">
        <v>0</v>
      </c>
      <c r="AM45" s="13">
        <v>0</v>
      </c>
      <c r="AN45" s="13">
        <v>0</v>
      </c>
      <c r="AO45" s="32">
        <v>0</v>
      </c>
      <c r="AP45" s="32">
        <v>0</v>
      </c>
      <c r="AQ45" s="32">
        <v>0</v>
      </c>
      <c r="AR45" s="32">
        <v>0</v>
      </c>
      <c r="AS45" s="32">
        <v>0</v>
      </c>
      <c r="AT45" s="32">
        <v>0</v>
      </c>
      <c r="AU45" s="32">
        <v>0</v>
      </c>
      <c r="AV45" s="32">
        <v>0</v>
      </c>
      <c r="AW45" s="32">
        <v>0</v>
      </c>
      <c r="AX45" s="32">
        <v>0</v>
      </c>
      <c r="AY45" s="32">
        <v>0</v>
      </c>
      <c r="AZ45" s="32">
        <v>0</v>
      </c>
      <c r="BA45" s="32">
        <v>0</v>
      </c>
      <c r="BB45" s="32">
        <v>0</v>
      </c>
      <c r="BC45" s="32">
        <v>0</v>
      </c>
      <c r="BD45" s="32">
        <v>0</v>
      </c>
      <c r="BE45" s="32">
        <v>0</v>
      </c>
      <c r="BF45" s="32">
        <v>0</v>
      </c>
      <c r="BG45" s="32">
        <v>0</v>
      </c>
      <c r="BH45" s="32">
        <v>0</v>
      </c>
      <c r="BI45" s="33">
        <v>0</v>
      </c>
      <c r="BJ45" s="33">
        <v>0</v>
      </c>
      <c r="BK45" s="33">
        <v>0</v>
      </c>
      <c r="BL45" s="32">
        <v>113</v>
      </c>
      <c r="BM45" s="32">
        <v>0</v>
      </c>
      <c r="BN45" s="32">
        <v>0</v>
      </c>
      <c r="BO45" s="32">
        <v>0</v>
      </c>
      <c r="BP45" s="32">
        <v>0</v>
      </c>
      <c r="BQ45" s="32">
        <v>0</v>
      </c>
      <c r="BR45" s="32">
        <v>0</v>
      </c>
      <c r="BS45" s="32">
        <v>0</v>
      </c>
      <c r="BT45" s="32">
        <v>0</v>
      </c>
      <c r="BU45" s="32">
        <v>0</v>
      </c>
      <c r="BV45" s="32">
        <v>0</v>
      </c>
      <c r="BW45" s="32">
        <v>0</v>
      </c>
      <c r="BX45" s="32">
        <v>0</v>
      </c>
      <c r="BY45" s="32">
        <v>0</v>
      </c>
    </row>
    <row r="46" spans="1:77" x14ac:dyDescent="0.25">
      <c r="A46" s="23">
        <v>2013</v>
      </c>
      <c r="B46" s="23">
        <v>7265</v>
      </c>
      <c r="C46" s="23" t="s">
        <v>82</v>
      </c>
      <c r="D46" s="23" t="s">
        <v>81</v>
      </c>
      <c r="E46" s="23" t="s">
        <v>12</v>
      </c>
      <c r="F46" s="23" t="s">
        <v>80</v>
      </c>
      <c r="G46" s="22" t="s">
        <v>40</v>
      </c>
      <c r="H46" s="31">
        <v>39385</v>
      </c>
      <c r="I46" s="31" t="s">
        <v>67</v>
      </c>
      <c r="J46" s="20" t="s">
        <v>39</v>
      </c>
      <c r="K46" s="19"/>
      <c r="L46" s="27"/>
      <c r="M46" s="27">
        <v>0</v>
      </c>
      <c r="N46" s="18">
        <v>46.75</v>
      </c>
      <c r="O46" s="18">
        <v>46.75</v>
      </c>
      <c r="P46" s="30">
        <v>0</v>
      </c>
      <c r="Q46" s="30">
        <v>0</v>
      </c>
      <c r="R46" s="25">
        <v>0</v>
      </c>
      <c r="S46" s="24">
        <v>46.75</v>
      </c>
      <c r="T46" s="18"/>
      <c r="U46" s="17"/>
      <c r="V46" s="17">
        <v>0</v>
      </c>
      <c r="W46" s="17">
        <v>59.25</v>
      </c>
      <c r="X46" s="17">
        <v>59.25</v>
      </c>
      <c r="Y46" s="17">
        <v>0</v>
      </c>
      <c r="Z46" s="17">
        <v>0</v>
      </c>
      <c r="AA46" s="17">
        <v>0</v>
      </c>
      <c r="AB46" s="17">
        <v>59.25</v>
      </c>
      <c r="AC46" s="16" t="s">
        <v>8</v>
      </c>
      <c r="AD46" s="15"/>
      <c r="AE46" s="15"/>
      <c r="AF46" s="14" t="s">
        <v>6</v>
      </c>
      <c r="AG46" s="13">
        <v>0</v>
      </c>
      <c r="AH46" s="13">
        <v>0</v>
      </c>
      <c r="AI46" s="12">
        <v>0</v>
      </c>
      <c r="AJ46" s="12">
        <v>0</v>
      </c>
      <c r="AK46" s="12">
        <v>0</v>
      </c>
      <c r="AL46" s="12">
        <v>0</v>
      </c>
      <c r="AM46" s="12">
        <v>186</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2014</v>
      </c>
      <c r="B47" s="23">
        <v>2310</v>
      </c>
      <c r="C47" s="23" t="s">
        <v>79</v>
      </c>
      <c r="D47" s="23">
        <v>37188</v>
      </c>
      <c r="E47" s="23" t="s">
        <v>12</v>
      </c>
      <c r="F47" s="23" t="s">
        <v>78</v>
      </c>
      <c r="G47" s="22" t="s">
        <v>10</v>
      </c>
      <c r="H47" s="29">
        <v>39097</v>
      </c>
      <c r="I47" s="28">
        <v>41669</v>
      </c>
      <c r="J47" s="20" t="s">
        <v>48</v>
      </c>
      <c r="K47" s="19"/>
      <c r="L47" s="27"/>
      <c r="M47" s="27">
        <v>36</v>
      </c>
      <c r="N47" s="18">
        <v>0</v>
      </c>
      <c r="O47" s="18">
        <v>36</v>
      </c>
      <c r="P47" s="26">
        <v>0</v>
      </c>
      <c r="Q47" s="26">
        <v>3.36</v>
      </c>
      <c r="R47" s="25">
        <v>0.65</v>
      </c>
      <c r="S47" s="24">
        <v>40.01</v>
      </c>
      <c r="T47" s="18"/>
      <c r="U47" s="17"/>
      <c r="V47" s="17">
        <v>29.84</v>
      </c>
      <c r="W47" s="17">
        <v>0</v>
      </c>
      <c r="X47" s="17">
        <v>29.84</v>
      </c>
      <c r="Y47" s="17">
        <v>0</v>
      </c>
      <c r="Z47" s="17">
        <v>2.65</v>
      </c>
      <c r="AA47" s="17">
        <v>0.62</v>
      </c>
      <c r="AB47" s="17">
        <v>33.11</v>
      </c>
      <c r="AC47" s="16" t="s">
        <v>8</v>
      </c>
      <c r="AD47" s="15"/>
      <c r="AE47" s="15"/>
      <c r="AF47" s="14" t="s">
        <v>6</v>
      </c>
      <c r="AG47" s="13">
        <v>0</v>
      </c>
      <c r="AH47" s="13">
        <v>0</v>
      </c>
      <c r="AI47" s="12">
        <v>0</v>
      </c>
      <c r="AJ47" s="12">
        <v>7275</v>
      </c>
      <c r="AK47" s="12">
        <v>7275</v>
      </c>
      <c r="AL47" s="12">
        <v>0</v>
      </c>
      <c r="AM47" s="12">
        <v>0.113</v>
      </c>
      <c r="AN47" s="11">
        <v>0.113</v>
      </c>
      <c r="AO47" s="11">
        <v>0</v>
      </c>
      <c r="AP47" s="11">
        <v>0</v>
      </c>
      <c r="AQ47" s="11">
        <v>13190</v>
      </c>
      <c r="AR47" s="11">
        <v>0</v>
      </c>
      <c r="AS47" s="11">
        <v>377</v>
      </c>
      <c r="AT47" s="11">
        <v>377</v>
      </c>
      <c r="AU47" s="11">
        <v>0</v>
      </c>
      <c r="AV47" s="11">
        <v>0</v>
      </c>
      <c r="AW47" s="11">
        <v>0</v>
      </c>
      <c r="AX47" s="11">
        <v>0</v>
      </c>
      <c r="AY47" s="11">
        <v>0</v>
      </c>
      <c r="AZ47" s="11">
        <v>0</v>
      </c>
      <c r="BA47" s="11">
        <v>15945</v>
      </c>
      <c r="BB47" s="11">
        <v>15945</v>
      </c>
      <c r="BC47" s="11">
        <v>0</v>
      </c>
      <c r="BD47" s="11">
        <v>14548</v>
      </c>
      <c r="BE47" s="11">
        <v>0</v>
      </c>
      <c r="BF47" s="11">
        <v>510</v>
      </c>
      <c r="BG47" s="11">
        <v>2015</v>
      </c>
      <c r="BH47" s="11">
        <v>2457</v>
      </c>
      <c r="BI47" s="11">
        <v>0</v>
      </c>
      <c r="BJ47" s="11">
        <v>0</v>
      </c>
      <c r="BK47" s="11">
        <v>0</v>
      </c>
      <c r="BL47" s="11">
        <v>0</v>
      </c>
      <c r="BM47" s="11">
        <v>1613</v>
      </c>
      <c r="BN47" s="11">
        <v>0</v>
      </c>
      <c r="BO47" s="11">
        <v>0</v>
      </c>
      <c r="BP47" s="11">
        <v>0</v>
      </c>
      <c r="BQ47" s="11">
        <v>0</v>
      </c>
      <c r="BR47" s="11">
        <v>0</v>
      </c>
      <c r="BS47" s="11">
        <v>0</v>
      </c>
      <c r="BT47" s="11">
        <v>0</v>
      </c>
      <c r="BU47" s="11">
        <v>0</v>
      </c>
      <c r="BV47" s="11">
        <v>0</v>
      </c>
      <c r="BW47" s="11">
        <v>0</v>
      </c>
      <c r="BX47" s="11">
        <v>0</v>
      </c>
      <c r="BY47" s="11">
        <v>0</v>
      </c>
    </row>
    <row r="48" spans="1:77" x14ac:dyDescent="0.25">
      <c r="A48" s="23">
        <v>2014</v>
      </c>
      <c r="B48" s="23" t="s">
        <v>77</v>
      </c>
      <c r="C48" s="23" t="s">
        <v>75</v>
      </c>
      <c r="D48" s="23">
        <v>41666</v>
      </c>
      <c r="E48" s="23" t="s">
        <v>12</v>
      </c>
      <c r="F48" s="23" t="s">
        <v>26</v>
      </c>
      <c r="G48" s="22" t="s">
        <v>10</v>
      </c>
      <c r="H48" s="29">
        <v>40073</v>
      </c>
      <c r="I48" s="28">
        <v>39490</v>
      </c>
      <c r="J48" s="20" t="s">
        <v>48</v>
      </c>
      <c r="K48" s="19"/>
      <c r="L48" s="27"/>
      <c r="M48" s="27">
        <v>83.8</v>
      </c>
      <c r="N48" s="18">
        <v>0</v>
      </c>
      <c r="O48" s="18">
        <v>83.8</v>
      </c>
      <c r="P48" s="26">
        <v>0</v>
      </c>
      <c r="Q48" s="26">
        <v>1.2</v>
      </c>
      <c r="R48" s="25">
        <v>0</v>
      </c>
      <c r="S48" s="24">
        <v>85</v>
      </c>
      <c r="T48" s="18"/>
      <c r="U48" s="17"/>
      <c r="V48" s="17">
        <v>81.900000000000006</v>
      </c>
      <c r="W48" s="17">
        <v>0</v>
      </c>
      <c r="X48" s="17">
        <v>81.900000000000006</v>
      </c>
      <c r="Y48" s="17">
        <v>0</v>
      </c>
      <c r="Z48" s="17">
        <v>0</v>
      </c>
      <c r="AA48" s="17">
        <v>0</v>
      </c>
      <c r="AB48" s="17">
        <v>81.900000000000006</v>
      </c>
      <c r="AC48" s="16" t="s">
        <v>8</v>
      </c>
      <c r="AD48" s="15"/>
      <c r="AE48" s="15"/>
      <c r="AF48" s="14" t="s">
        <v>8</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2014</v>
      </c>
      <c r="B49" s="23" t="s">
        <v>76</v>
      </c>
      <c r="C49" s="23" t="s">
        <v>75</v>
      </c>
      <c r="D49" s="23">
        <v>41667</v>
      </c>
      <c r="E49" s="23" t="s">
        <v>12</v>
      </c>
      <c r="F49" s="23" t="s">
        <v>26</v>
      </c>
      <c r="G49" s="22" t="s">
        <v>10</v>
      </c>
      <c r="H49" s="29">
        <v>40073</v>
      </c>
      <c r="I49" s="28">
        <v>39490</v>
      </c>
      <c r="J49" s="20" t="s">
        <v>39</v>
      </c>
      <c r="K49" s="19"/>
      <c r="L49" s="27"/>
      <c r="M49" s="27">
        <v>0</v>
      </c>
      <c r="N49" s="18">
        <v>325</v>
      </c>
      <c r="O49" s="18">
        <v>325</v>
      </c>
      <c r="P49" s="26">
        <v>0</v>
      </c>
      <c r="Q49" s="26">
        <v>0</v>
      </c>
      <c r="R49" s="25">
        <v>0</v>
      </c>
      <c r="S49" s="24">
        <v>325</v>
      </c>
      <c r="T49" s="18"/>
      <c r="U49" s="17"/>
      <c r="V49" s="17">
        <v>0</v>
      </c>
      <c r="W49" s="17">
        <v>325</v>
      </c>
      <c r="X49" s="17">
        <v>325</v>
      </c>
      <c r="Y49" s="17">
        <v>0</v>
      </c>
      <c r="Z49" s="17">
        <v>0</v>
      </c>
      <c r="AA49" s="17">
        <v>0</v>
      </c>
      <c r="AB49" s="17">
        <v>325</v>
      </c>
      <c r="AC49" s="16" t="s">
        <v>8</v>
      </c>
      <c r="AD49" s="15"/>
      <c r="AE49" s="15"/>
      <c r="AF49" s="14" t="s">
        <v>8</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2014</v>
      </c>
      <c r="B50" s="23" t="s">
        <v>74</v>
      </c>
      <c r="C50" s="23" t="s">
        <v>73</v>
      </c>
      <c r="D50" s="23" t="s">
        <v>72</v>
      </c>
      <c r="E50" s="23" t="s">
        <v>12</v>
      </c>
      <c r="F50" s="23" t="s">
        <v>26</v>
      </c>
      <c r="G50" s="22" t="s">
        <v>10</v>
      </c>
      <c r="H50" s="29">
        <v>39793</v>
      </c>
      <c r="I50" s="28">
        <v>39835</v>
      </c>
      <c r="J50" s="20" t="s">
        <v>48</v>
      </c>
      <c r="K50" s="19"/>
      <c r="L50" s="27"/>
      <c r="M50" s="27">
        <v>220</v>
      </c>
      <c r="N50" s="18">
        <v>0</v>
      </c>
      <c r="O50" s="18">
        <v>220</v>
      </c>
      <c r="P50" s="26">
        <v>0</v>
      </c>
      <c r="Q50" s="26">
        <v>0</v>
      </c>
      <c r="R50" s="25">
        <v>0</v>
      </c>
      <c r="S50" s="24">
        <v>220</v>
      </c>
      <c r="T50" s="18"/>
      <c r="U50" s="17"/>
      <c r="V50" s="17">
        <v>219.89</v>
      </c>
      <c r="W50" s="17">
        <v>0</v>
      </c>
      <c r="X50" s="17">
        <v>219.89</v>
      </c>
      <c r="Y50" s="17">
        <v>0</v>
      </c>
      <c r="Z50" s="17">
        <v>0</v>
      </c>
      <c r="AA50" s="17">
        <v>0</v>
      </c>
      <c r="AB50" s="17">
        <v>219.89</v>
      </c>
      <c r="AC50" s="16" t="s">
        <v>8</v>
      </c>
      <c r="AD50" s="15"/>
      <c r="AE50" s="15"/>
      <c r="AF50" s="14" t="s">
        <v>8</v>
      </c>
      <c r="AG50" s="13">
        <v>0</v>
      </c>
      <c r="AH50" s="13">
        <v>0</v>
      </c>
      <c r="AI50" s="12">
        <v>0</v>
      </c>
      <c r="AJ50" s="12">
        <v>0</v>
      </c>
      <c r="AK50" s="12">
        <v>0</v>
      </c>
      <c r="AL50" s="12">
        <v>0</v>
      </c>
      <c r="AM50" s="12">
        <v>0</v>
      </c>
      <c r="AN50" s="11">
        <v>0</v>
      </c>
      <c r="AO50" s="11">
        <v>0</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2014</v>
      </c>
      <c r="B51" s="23" t="s">
        <v>71</v>
      </c>
      <c r="C51" s="23" t="s">
        <v>70</v>
      </c>
      <c r="D51" s="23">
        <v>43931</v>
      </c>
      <c r="E51" s="23" t="s">
        <v>12</v>
      </c>
      <c r="F51" s="23" t="s">
        <v>69</v>
      </c>
      <c r="G51" s="22" t="s">
        <v>40</v>
      </c>
      <c r="H51" s="29">
        <v>39231</v>
      </c>
      <c r="I51" s="28">
        <v>40268</v>
      </c>
      <c r="J51" s="20" t="s">
        <v>39</v>
      </c>
      <c r="K51" s="19"/>
      <c r="L51" s="27"/>
      <c r="M51" s="27">
        <v>0</v>
      </c>
      <c r="N51" s="18">
        <v>150</v>
      </c>
      <c r="O51" s="18">
        <v>150</v>
      </c>
      <c r="P51" s="26">
        <v>0</v>
      </c>
      <c r="Q51" s="26">
        <v>0</v>
      </c>
      <c r="R51" s="25">
        <v>772</v>
      </c>
      <c r="S51" s="24">
        <v>922</v>
      </c>
      <c r="T51" s="18"/>
      <c r="U51" s="17"/>
      <c r="V51" s="17">
        <v>0</v>
      </c>
      <c r="W51" s="17">
        <v>150</v>
      </c>
      <c r="X51" s="17">
        <v>150</v>
      </c>
      <c r="Y51" s="17">
        <v>0</v>
      </c>
      <c r="Z51" s="17">
        <v>0</v>
      </c>
      <c r="AA51" s="17">
        <v>2965</v>
      </c>
      <c r="AB51" s="17">
        <v>3115</v>
      </c>
      <c r="AC51" s="16" t="s">
        <v>8</v>
      </c>
      <c r="AD51" s="15"/>
      <c r="AE51" s="15"/>
      <c r="AF51" s="14" t="s">
        <v>6</v>
      </c>
      <c r="AG51" s="13">
        <v>780150</v>
      </c>
      <c r="AH51" s="13">
        <v>0</v>
      </c>
      <c r="AI51" s="12">
        <v>0</v>
      </c>
      <c r="AJ51" s="12">
        <v>0</v>
      </c>
      <c r="AK51" s="12">
        <v>0</v>
      </c>
      <c r="AL51" s="12">
        <v>0</v>
      </c>
      <c r="AM51" s="12">
        <v>1005</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2014</v>
      </c>
      <c r="B52" s="23">
        <v>7166</v>
      </c>
      <c r="C52" s="23" t="s">
        <v>68</v>
      </c>
      <c r="D52" s="23">
        <v>34909</v>
      </c>
      <c r="E52" s="23" t="s">
        <v>12</v>
      </c>
      <c r="F52" s="23" t="s">
        <v>41</v>
      </c>
      <c r="G52" s="22" t="s">
        <v>40</v>
      </c>
      <c r="H52" s="29">
        <v>36867</v>
      </c>
      <c r="I52" s="28" t="s">
        <v>67</v>
      </c>
      <c r="J52" s="20" t="s">
        <v>39</v>
      </c>
      <c r="K52" s="19"/>
      <c r="L52" s="27"/>
      <c r="M52" s="27">
        <v>0</v>
      </c>
      <c r="N52" s="18">
        <v>2</v>
      </c>
      <c r="O52" s="18">
        <v>2</v>
      </c>
      <c r="P52" s="26">
        <v>0</v>
      </c>
      <c r="Q52" s="26">
        <v>0</v>
      </c>
      <c r="R52" s="25">
        <v>0</v>
      </c>
      <c r="S52" s="24">
        <v>2</v>
      </c>
      <c r="T52" s="18"/>
      <c r="U52" s="17"/>
      <c r="V52" s="17">
        <v>0</v>
      </c>
      <c r="W52" s="17">
        <v>2</v>
      </c>
      <c r="X52" s="17">
        <v>2</v>
      </c>
      <c r="Y52" s="17">
        <v>0</v>
      </c>
      <c r="Z52" s="17">
        <v>0</v>
      </c>
      <c r="AA52" s="17">
        <v>0</v>
      </c>
      <c r="AB52" s="17">
        <v>2</v>
      </c>
      <c r="AC52" s="16" t="s">
        <v>8</v>
      </c>
      <c r="AD52" s="15"/>
      <c r="AE52" s="15"/>
      <c r="AF52" s="14" t="s">
        <v>8</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2015</v>
      </c>
      <c r="B53" s="23" t="s">
        <v>66</v>
      </c>
      <c r="C53" s="23" t="s">
        <v>63</v>
      </c>
      <c r="D53" s="23" t="s">
        <v>65</v>
      </c>
      <c r="E53" s="23" t="s">
        <v>12</v>
      </c>
      <c r="F53" s="23" t="s">
        <v>61</v>
      </c>
      <c r="G53" s="22" t="s">
        <v>10</v>
      </c>
      <c r="H53" s="29">
        <v>39663</v>
      </c>
      <c r="I53" s="28">
        <v>39721</v>
      </c>
      <c r="J53" s="20" t="s">
        <v>60</v>
      </c>
      <c r="K53" s="19"/>
      <c r="L53" s="27"/>
      <c r="M53" s="27">
        <v>200</v>
      </c>
      <c r="N53" s="18">
        <v>300</v>
      </c>
      <c r="O53" s="18">
        <v>500</v>
      </c>
      <c r="P53" s="26">
        <v>0</v>
      </c>
      <c r="Q53" s="26">
        <v>0</v>
      </c>
      <c r="R53" s="25">
        <v>0</v>
      </c>
      <c r="S53" s="24">
        <v>500</v>
      </c>
      <c r="T53" s="18"/>
      <c r="U53" s="17"/>
      <c r="V53" s="17">
        <v>200</v>
      </c>
      <c r="W53" s="17">
        <v>300</v>
      </c>
      <c r="X53" s="17">
        <v>500</v>
      </c>
      <c r="Y53" s="17">
        <v>0</v>
      </c>
      <c r="Z53" s="17">
        <v>0</v>
      </c>
      <c r="AA53" s="17">
        <v>0</v>
      </c>
      <c r="AB53" s="17">
        <v>500</v>
      </c>
      <c r="AC53" s="16" t="s">
        <v>8</v>
      </c>
      <c r="AD53" s="15"/>
      <c r="AE53" s="15"/>
      <c r="AF53" s="14" t="s">
        <v>8</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2015</v>
      </c>
      <c r="B54" s="23" t="s">
        <v>64</v>
      </c>
      <c r="C54" s="23" t="s">
        <v>63</v>
      </c>
      <c r="D54" s="23" t="s">
        <v>62</v>
      </c>
      <c r="E54" s="23" t="s">
        <v>12</v>
      </c>
      <c r="F54" s="23" t="s">
        <v>61</v>
      </c>
      <c r="G54" s="22" t="s">
        <v>10</v>
      </c>
      <c r="H54" s="29">
        <v>39926</v>
      </c>
      <c r="I54" s="28">
        <v>39995</v>
      </c>
      <c r="J54" s="20" t="s">
        <v>60</v>
      </c>
      <c r="K54" s="19"/>
      <c r="L54" s="27"/>
      <c r="M54" s="27">
        <v>150</v>
      </c>
      <c r="N54" s="18">
        <v>350</v>
      </c>
      <c r="O54" s="18">
        <v>500</v>
      </c>
      <c r="P54" s="26">
        <v>0</v>
      </c>
      <c r="Q54" s="26">
        <v>0</v>
      </c>
      <c r="R54" s="25">
        <v>0</v>
      </c>
      <c r="S54" s="24">
        <v>500</v>
      </c>
      <c r="T54" s="18"/>
      <c r="U54" s="17"/>
      <c r="V54" s="17">
        <v>150</v>
      </c>
      <c r="W54" s="17">
        <v>350</v>
      </c>
      <c r="X54" s="17">
        <v>500</v>
      </c>
      <c r="Y54" s="17">
        <v>0</v>
      </c>
      <c r="Z54" s="17">
        <v>0</v>
      </c>
      <c r="AA54" s="17">
        <v>0</v>
      </c>
      <c r="AB54" s="17">
        <v>500</v>
      </c>
      <c r="AC54" s="16" t="s">
        <v>8</v>
      </c>
      <c r="AD54" s="15"/>
      <c r="AE54" s="15"/>
      <c r="AF54" s="14" t="s">
        <v>8</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2015</v>
      </c>
      <c r="B55" s="23">
        <v>2485</v>
      </c>
      <c r="C55" s="23" t="s">
        <v>59</v>
      </c>
      <c r="D55" s="23" t="s">
        <v>58</v>
      </c>
      <c r="E55" s="23" t="s">
        <v>12</v>
      </c>
      <c r="F55" s="23" t="s">
        <v>26</v>
      </c>
      <c r="G55" s="22" t="s">
        <v>10</v>
      </c>
      <c r="H55" s="29">
        <v>39793</v>
      </c>
      <c r="I55" s="28">
        <v>39848</v>
      </c>
      <c r="J55" s="20" t="s">
        <v>48</v>
      </c>
      <c r="K55" s="19"/>
      <c r="L55" s="27"/>
      <c r="M55" s="27">
        <v>100</v>
      </c>
      <c r="N55" s="18">
        <v>0</v>
      </c>
      <c r="O55" s="18">
        <v>100</v>
      </c>
      <c r="P55" s="26">
        <v>0</v>
      </c>
      <c r="Q55" s="26">
        <v>0</v>
      </c>
      <c r="R55" s="25">
        <v>0</v>
      </c>
      <c r="S55" s="24">
        <v>100</v>
      </c>
      <c r="T55" s="18"/>
      <c r="U55" s="17"/>
      <c r="V55" s="17">
        <v>100</v>
      </c>
      <c r="W55" s="17">
        <v>0</v>
      </c>
      <c r="X55" s="17">
        <v>100</v>
      </c>
      <c r="Y55" s="17">
        <v>0</v>
      </c>
      <c r="Z55" s="17">
        <v>0</v>
      </c>
      <c r="AA55" s="17">
        <v>0</v>
      </c>
      <c r="AB55" s="17">
        <v>100</v>
      </c>
      <c r="AC55" s="16" t="s">
        <v>8</v>
      </c>
      <c r="AD55" s="15"/>
      <c r="AE55" s="15"/>
      <c r="AF55" s="14" t="s">
        <v>8</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2015</v>
      </c>
      <c r="B56" s="23">
        <v>2644</v>
      </c>
      <c r="C56" s="23" t="s">
        <v>57</v>
      </c>
      <c r="D56" s="23" t="s">
        <v>56</v>
      </c>
      <c r="E56" s="23" t="s">
        <v>12</v>
      </c>
      <c r="F56" s="23" t="s">
        <v>26</v>
      </c>
      <c r="G56" s="22" t="s">
        <v>10</v>
      </c>
      <c r="H56" s="29">
        <v>40353</v>
      </c>
      <c r="I56" s="28">
        <v>40359</v>
      </c>
      <c r="J56" s="20" t="s">
        <v>48</v>
      </c>
      <c r="K56" s="19"/>
      <c r="L56" s="27"/>
      <c r="M56" s="27">
        <v>150</v>
      </c>
      <c r="N56" s="18">
        <v>0</v>
      </c>
      <c r="O56" s="18">
        <v>150</v>
      </c>
      <c r="P56" s="26">
        <v>0</v>
      </c>
      <c r="Q56" s="26">
        <v>0</v>
      </c>
      <c r="R56" s="25">
        <v>0</v>
      </c>
      <c r="S56" s="24">
        <v>150</v>
      </c>
      <c r="T56" s="18"/>
      <c r="U56" s="17"/>
      <c r="V56" s="17">
        <v>150</v>
      </c>
      <c r="W56" s="17">
        <v>0</v>
      </c>
      <c r="X56" s="17">
        <v>150</v>
      </c>
      <c r="Y56" s="17">
        <v>0</v>
      </c>
      <c r="Z56" s="17">
        <v>0</v>
      </c>
      <c r="AA56" s="17">
        <v>0</v>
      </c>
      <c r="AB56" s="17">
        <v>150</v>
      </c>
      <c r="AC56" s="16" t="s">
        <v>8</v>
      </c>
      <c r="AD56" s="15"/>
      <c r="AE56" s="15"/>
      <c r="AF56" s="14" t="s">
        <v>8</v>
      </c>
      <c r="AG56" s="13">
        <v>0</v>
      </c>
      <c r="AH56" s="13">
        <v>0</v>
      </c>
      <c r="AI56" s="12">
        <v>0</v>
      </c>
      <c r="AJ56" s="12">
        <v>0</v>
      </c>
      <c r="AK56" s="12">
        <v>0</v>
      </c>
      <c r="AL56" s="12">
        <v>0</v>
      </c>
      <c r="AM56" s="12">
        <v>0</v>
      </c>
      <c r="AN56" s="11">
        <v>0</v>
      </c>
      <c r="AO56" s="11">
        <v>0</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0</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2016</v>
      </c>
      <c r="B57" s="23">
        <v>2540</v>
      </c>
      <c r="C57" s="23" t="s">
        <v>55</v>
      </c>
      <c r="D57" s="23" t="s">
        <v>54</v>
      </c>
      <c r="E57" s="23" t="s">
        <v>12</v>
      </c>
      <c r="F57" s="23" t="s">
        <v>53</v>
      </c>
      <c r="G57" s="22" t="s">
        <v>10</v>
      </c>
      <c r="H57" s="29">
        <v>40051</v>
      </c>
      <c r="I57" s="28">
        <v>41639</v>
      </c>
      <c r="J57" s="20" t="s">
        <v>39</v>
      </c>
      <c r="K57" s="19"/>
      <c r="L57" s="27"/>
      <c r="M57" s="27">
        <v>0</v>
      </c>
      <c r="N57" s="18">
        <v>230</v>
      </c>
      <c r="O57" s="18">
        <v>230</v>
      </c>
      <c r="P57" s="26">
        <v>0</v>
      </c>
      <c r="Q57" s="26">
        <v>0</v>
      </c>
      <c r="R57" s="25">
        <v>0</v>
      </c>
      <c r="S57" s="24">
        <v>230</v>
      </c>
      <c r="T57" s="18"/>
      <c r="U57" s="17"/>
      <c r="V57" s="17">
        <v>0</v>
      </c>
      <c r="W57" s="17">
        <v>210.447</v>
      </c>
      <c r="X57" s="17">
        <v>210.447</v>
      </c>
      <c r="Y57" s="17">
        <v>0</v>
      </c>
      <c r="Z57" s="17">
        <v>0</v>
      </c>
      <c r="AA57" s="17">
        <v>0</v>
      </c>
      <c r="AB57" s="17">
        <v>210.447</v>
      </c>
      <c r="AC57" s="16" t="s">
        <v>8</v>
      </c>
      <c r="AD57" s="15"/>
      <c r="AE57" s="15"/>
      <c r="AF57" s="14" t="s">
        <v>6</v>
      </c>
      <c r="AG57" s="13">
        <v>0</v>
      </c>
      <c r="AH57" s="13">
        <v>0</v>
      </c>
      <c r="AI57" s="12">
        <v>0</v>
      </c>
      <c r="AJ57" s="12">
        <v>0</v>
      </c>
      <c r="AK57" s="12">
        <v>0</v>
      </c>
      <c r="AL57" s="12">
        <v>0</v>
      </c>
      <c r="AM57" s="12">
        <v>0</v>
      </c>
      <c r="AN57" s="11">
        <v>0</v>
      </c>
      <c r="AO57" s="11">
        <v>0</v>
      </c>
      <c r="AP57" s="11">
        <v>0</v>
      </c>
      <c r="AQ57" s="11">
        <v>1705738</v>
      </c>
      <c r="AR57" s="11">
        <v>0</v>
      </c>
      <c r="AS57" s="11">
        <v>218.6</v>
      </c>
      <c r="AT57" s="11">
        <v>218.6</v>
      </c>
      <c r="AU57" s="11">
        <v>0</v>
      </c>
      <c r="AV57" s="11">
        <v>218.6</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23">
        <v>2016</v>
      </c>
      <c r="B58" s="23" t="s">
        <v>52</v>
      </c>
      <c r="C58" s="23" t="s">
        <v>51</v>
      </c>
      <c r="D58" s="23" t="s">
        <v>50</v>
      </c>
      <c r="E58" s="23" t="s">
        <v>12</v>
      </c>
      <c r="F58" s="23" t="s">
        <v>49</v>
      </c>
      <c r="G58" s="22" t="s">
        <v>10</v>
      </c>
      <c r="H58" s="29">
        <v>40632</v>
      </c>
      <c r="I58" s="28">
        <v>42109</v>
      </c>
      <c r="J58" s="20" t="s">
        <v>39</v>
      </c>
      <c r="K58" s="19"/>
      <c r="L58" s="27"/>
      <c r="M58" s="27">
        <v>0</v>
      </c>
      <c r="N58" s="18">
        <v>600</v>
      </c>
      <c r="O58" s="18">
        <v>600</v>
      </c>
      <c r="P58" s="26">
        <v>0</v>
      </c>
      <c r="Q58" s="26">
        <v>0</v>
      </c>
      <c r="R58" s="25">
        <v>0</v>
      </c>
      <c r="S58" s="24">
        <v>600</v>
      </c>
      <c r="T58" s="18"/>
      <c r="U58" s="17"/>
      <c r="V58" s="17">
        <v>0</v>
      </c>
      <c r="W58" s="17">
        <v>458.51100000000002</v>
      </c>
      <c r="X58" s="17">
        <v>458.51100000000002</v>
      </c>
      <c r="Y58" s="17">
        <v>0</v>
      </c>
      <c r="Z58" s="17">
        <v>0</v>
      </c>
      <c r="AA58" s="17">
        <v>0</v>
      </c>
      <c r="AB58" s="17">
        <v>458.51100000000002</v>
      </c>
      <c r="AC58" s="16" t="s">
        <v>8</v>
      </c>
      <c r="AD58" s="15"/>
      <c r="AE58" s="15"/>
      <c r="AF58" s="14" t="s">
        <v>6</v>
      </c>
      <c r="AG58" s="13">
        <v>0</v>
      </c>
      <c r="AH58" s="13">
        <v>0</v>
      </c>
      <c r="AI58" s="12">
        <v>0</v>
      </c>
      <c r="AJ58" s="12">
        <v>0</v>
      </c>
      <c r="AK58" s="12">
        <v>0</v>
      </c>
      <c r="AL58" s="12">
        <v>0</v>
      </c>
      <c r="AM58" s="12">
        <v>0</v>
      </c>
      <c r="AN58" s="11">
        <v>0</v>
      </c>
      <c r="AO58" s="11">
        <v>0</v>
      </c>
      <c r="AP58" s="11">
        <v>0</v>
      </c>
      <c r="AQ58" s="11">
        <v>37819398.503922977</v>
      </c>
      <c r="AR58" s="11">
        <v>0</v>
      </c>
      <c r="AS58" s="11">
        <v>1160.2923444372593</v>
      </c>
      <c r="AT58" s="11">
        <v>315.77576462533011</v>
      </c>
      <c r="AU58" s="11">
        <v>844.51657981192932</v>
      </c>
      <c r="AV58" s="11">
        <v>1160.2923444372593</v>
      </c>
      <c r="AW58" s="11">
        <v>0</v>
      </c>
      <c r="AX58" s="11">
        <v>0</v>
      </c>
      <c r="AY58" s="11">
        <v>0</v>
      </c>
      <c r="AZ58" s="11">
        <v>0</v>
      </c>
      <c r="BA58" s="11">
        <v>0</v>
      </c>
      <c r="BB58" s="11">
        <v>0</v>
      </c>
      <c r="BC58" s="11">
        <v>0</v>
      </c>
      <c r="BD58" s="11">
        <v>0</v>
      </c>
      <c r="BE58" s="11">
        <v>0</v>
      </c>
      <c r="BF58" s="11">
        <v>0</v>
      </c>
      <c r="BG58" s="11">
        <v>2019496.1691154831</v>
      </c>
      <c r="BH58" s="11">
        <v>807798.46764619322</v>
      </c>
      <c r="BI58" s="11">
        <v>0</v>
      </c>
      <c r="BJ58" s="11">
        <v>0</v>
      </c>
      <c r="BK58" s="11">
        <v>0</v>
      </c>
      <c r="BL58" s="11">
        <v>0</v>
      </c>
      <c r="BM58" s="11">
        <v>0</v>
      </c>
      <c r="BN58" s="11">
        <v>0</v>
      </c>
      <c r="BO58" s="11">
        <v>0</v>
      </c>
      <c r="BP58" s="11">
        <v>0</v>
      </c>
      <c r="BQ58" s="11">
        <v>0</v>
      </c>
      <c r="BR58" s="11">
        <v>0</v>
      </c>
      <c r="BS58" s="11">
        <v>0</v>
      </c>
      <c r="BT58" s="11">
        <v>0</v>
      </c>
      <c r="BU58" s="11">
        <v>0</v>
      </c>
      <c r="BV58" s="11">
        <v>0</v>
      </c>
      <c r="BW58" s="11">
        <v>0</v>
      </c>
      <c r="BX58" s="11">
        <v>0</v>
      </c>
      <c r="BY58" s="11">
        <v>0</v>
      </c>
    </row>
    <row r="59" spans="1:77" x14ac:dyDescent="0.25">
      <c r="A59" s="23">
        <v>2016</v>
      </c>
      <c r="B59" s="23">
        <v>2743</v>
      </c>
      <c r="C59" s="23" t="s">
        <v>51</v>
      </c>
      <c r="D59" s="23" t="s">
        <v>50</v>
      </c>
      <c r="E59" s="23" t="s">
        <v>12</v>
      </c>
      <c r="F59" s="23" t="s">
        <v>49</v>
      </c>
      <c r="G59" s="22" t="s">
        <v>10</v>
      </c>
      <c r="H59" s="29">
        <v>40632</v>
      </c>
      <c r="I59" s="28">
        <v>42109</v>
      </c>
      <c r="J59" s="20" t="s">
        <v>48</v>
      </c>
      <c r="K59" s="19"/>
      <c r="L59" s="27"/>
      <c r="M59" s="27">
        <v>50</v>
      </c>
      <c r="N59" s="18">
        <v>0</v>
      </c>
      <c r="O59" s="18">
        <v>50</v>
      </c>
      <c r="P59" s="26">
        <v>0</v>
      </c>
      <c r="Q59" s="26">
        <v>72.2</v>
      </c>
      <c r="R59" s="25">
        <v>0</v>
      </c>
      <c r="S59" s="24">
        <v>122.2</v>
      </c>
      <c r="T59" s="18"/>
      <c r="U59" s="17"/>
      <c r="V59" s="17">
        <v>40.981999999999999</v>
      </c>
      <c r="W59" s="17">
        <v>0</v>
      </c>
      <c r="X59" s="17">
        <v>40.981999999999999</v>
      </c>
      <c r="Y59" s="17">
        <v>0</v>
      </c>
      <c r="Z59" s="17">
        <v>72.02</v>
      </c>
      <c r="AA59" s="17">
        <v>0</v>
      </c>
      <c r="AB59" s="17">
        <v>113.002</v>
      </c>
      <c r="AC59" s="16" t="s">
        <v>8</v>
      </c>
      <c r="AD59" s="15"/>
      <c r="AE59" s="15"/>
      <c r="AF59" s="14" t="s">
        <v>6</v>
      </c>
      <c r="AG59" s="13">
        <v>0</v>
      </c>
      <c r="AH59" s="13">
        <v>0</v>
      </c>
      <c r="AI59" s="12">
        <v>0</v>
      </c>
      <c r="AJ59" s="12">
        <v>0</v>
      </c>
      <c r="AK59" s="12">
        <v>0</v>
      </c>
      <c r="AL59" s="12">
        <v>0</v>
      </c>
      <c r="AM59" s="12">
        <v>0</v>
      </c>
      <c r="AN59" s="11">
        <v>0</v>
      </c>
      <c r="AO59" s="11">
        <v>0</v>
      </c>
      <c r="AP59" s="11">
        <v>0</v>
      </c>
      <c r="AQ59" s="11">
        <v>3380321.496077022</v>
      </c>
      <c r="AR59" s="11">
        <v>0</v>
      </c>
      <c r="AS59" s="11">
        <v>103.70765556274061</v>
      </c>
      <c r="AT59" s="11">
        <v>28.224235374669913</v>
      </c>
      <c r="AU59" s="11">
        <v>75.483420188070696</v>
      </c>
      <c r="AV59" s="11">
        <v>103.70765556274061</v>
      </c>
      <c r="AW59" s="11">
        <v>0</v>
      </c>
      <c r="AX59" s="11">
        <v>0</v>
      </c>
      <c r="AY59" s="11">
        <v>0</v>
      </c>
      <c r="AZ59" s="11">
        <v>0</v>
      </c>
      <c r="BA59" s="11">
        <v>0</v>
      </c>
      <c r="BB59" s="11">
        <v>0</v>
      </c>
      <c r="BC59" s="11">
        <v>0</v>
      </c>
      <c r="BD59" s="11">
        <v>0</v>
      </c>
      <c r="BE59" s="11">
        <v>0</v>
      </c>
      <c r="BF59" s="11">
        <v>0</v>
      </c>
      <c r="BG59" s="11">
        <v>180503.83088451688</v>
      </c>
      <c r="BH59" s="11">
        <v>72201.532353806761</v>
      </c>
      <c r="BI59" s="11">
        <v>0</v>
      </c>
      <c r="BJ59" s="11">
        <v>0</v>
      </c>
      <c r="BK59" s="11">
        <v>0</v>
      </c>
      <c r="BL59" s="11">
        <v>0</v>
      </c>
      <c r="BM59" s="11">
        <v>0</v>
      </c>
      <c r="BN59" s="11">
        <v>0</v>
      </c>
      <c r="BO59" s="11">
        <v>0</v>
      </c>
      <c r="BP59" s="11">
        <v>0</v>
      </c>
      <c r="BQ59" s="11">
        <v>0</v>
      </c>
      <c r="BR59" s="11">
        <v>0</v>
      </c>
      <c r="BS59" s="11">
        <v>0</v>
      </c>
      <c r="BT59" s="11">
        <v>0</v>
      </c>
      <c r="BU59" s="11">
        <v>0</v>
      </c>
      <c r="BV59" s="11">
        <v>0</v>
      </c>
      <c r="BW59" s="11">
        <v>0</v>
      </c>
      <c r="BX59" s="11">
        <v>0</v>
      </c>
      <c r="BY59" s="11">
        <v>0</v>
      </c>
    </row>
    <row r="60" spans="1:77" x14ac:dyDescent="0.25">
      <c r="A60" s="23">
        <v>2016</v>
      </c>
      <c r="B60" s="23">
        <v>2704</v>
      </c>
      <c r="C60" s="23" t="s">
        <v>47</v>
      </c>
      <c r="D60" s="23" t="s">
        <v>46</v>
      </c>
      <c r="E60" s="23" t="s">
        <v>12</v>
      </c>
      <c r="F60" s="23" t="s">
        <v>43</v>
      </c>
      <c r="G60" s="22" t="s">
        <v>40</v>
      </c>
      <c r="H60" s="29">
        <v>40506</v>
      </c>
      <c r="I60" s="28">
        <v>41432</v>
      </c>
      <c r="J60" s="20" t="s">
        <v>39</v>
      </c>
      <c r="K60" s="19"/>
      <c r="L60" s="27"/>
      <c r="M60" s="27">
        <v>0</v>
      </c>
      <c r="N60" s="18">
        <v>36.799999999999997</v>
      </c>
      <c r="O60" s="18">
        <v>36.799999999999997</v>
      </c>
      <c r="P60" s="26">
        <v>0</v>
      </c>
      <c r="Q60" s="26">
        <v>0</v>
      </c>
      <c r="R60" s="25">
        <v>110.19999999999999</v>
      </c>
      <c r="S60" s="24">
        <v>147</v>
      </c>
      <c r="T60" s="18"/>
      <c r="U60" s="17"/>
      <c r="V60" s="17">
        <v>0</v>
      </c>
      <c r="W60" s="17">
        <v>33.92</v>
      </c>
      <c r="X60" s="17">
        <v>33.92</v>
      </c>
      <c r="Y60" s="17">
        <v>0</v>
      </c>
      <c r="Z60" s="17">
        <v>0</v>
      </c>
      <c r="AA60" s="17">
        <v>120.3</v>
      </c>
      <c r="AB60" s="17">
        <v>154.22</v>
      </c>
      <c r="AC60" s="16" t="s">
        <v>8</v>
      </c>
      <c r="AD60" s="15"/>
      <c r="AE60" s="15"/>
      <c r="AF60" s="14" t="s">
        <v>6</v>
      </c>
      <c r="AG60" s="13">
        <v>124300</v>
      </c>
      <c r="AH60" s="13">
        <v>0</v>
      </c>
      <c r="AI60" s="12">
        <v>0</v>
      </c>
      <c r="AJ60" s="12">
        <v>0</v>
      </c>
      <c r="AK60" s="12">
        <v>0</v>
      </c>
      <c r="AL60" s="12">
        <v>0</v>
      </c>
      <c r="AM60" s="12">
        <v>56.4</v>
      </c>
      <c r="AN60" s="11">
        <v>56.4</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11">
        <v>0</v>
      </c>
      <c r="BS60" s="11">
        <v>0</v>
      </c>
      <c r="BT60" s="11">
        <v>0</v>
      </c>
      <c r="BU60" s="11">
        <v>0</v>
      </c>
      <c r="BV60" s="11">
        <v>0</v>
      </c>
      <c r="BW60" s="11">
        <v>0</v>
      </c>
      <c r="BX60" s="11">
        <v>0</v>
      </c>
      <c r="BY60" s="11">
        <v>0</v>
      </c>
    </row>
    <row r="61" spans="1:77" x14ac:dyDescent="0.25">
      <c r="A61" s="23">
        <v>2016</v>
      </c>
      <c r="B61" s="23">
        <v>2198</v>
      </c>
      <c r="C61" s="23" t="s">
        <v>45</v>
      </c>
      <c r="D61" s="23" t="s">
        <v>44</v>
      </c>
      <c r="E61" s="23" t="s">
        <v>12</v>
      </c>
      <c r="F61" s="23" t="s">
        <v>43</v>
      </c>
      <c r="G61" s="22" t="s">
        <v>40</v>
      </c>
      <c r="H61" s="29">
        <v>38677</v>
      </c>
      <c r="I61" s="28">
        <v>41339</v>
      </c>
      <c r="J61" s="20" t="s">
        <v>39</v>
      </c>
      <c r="K61" s="19"/>
      <c r="L61" s="27"/>
      <c r="M61" s="27">
        <v>0</v>
      </c>
      <c r="N61" s="18">
        <v>37.299999999999997</v>
      </c>
      <c r="O61" s="18">
        <v>37.299999999999997</v>
      </c>
      <c r="P61" s="26">
        <v>0</v>
      </c>
      <c r="Q61" s="26">
        <v>0</v>
      </c>
      <c r="R61" s="25">
        <v>111.89999999999999</v>
      </c>
      <c r="S61" s="24">
        <v>149.19999999999999</v>
      </c>
      <c r="T61" s="18"/>
      <c r="U61" s="17"/>
      <c r="V61" s="17">
        <v>0</v>
      </c>
      <c r="W61" s="17">
        <v>37.299999999999997</v>
      </c>
      <c r="X61" s="17">
        <v>37.299999999999997</v>
      </c>
      <c r="Y61" s="17">
        <v>0</v>
      </c>
      <c r="Z61" s="17">
        <v>0</v>
      </c>
      <c r="AA61" s="17">
        <v>192.48000000000002</v>
      </c>
      <c r="AB61" s="17">
        <v>229.78</v>
      </c>
      <c r="AC61" s="16" t="s">
        <v>8</v>
      </c>
      <c r="AD61" s="15"/>
      <c r="AE61" s="15"/>
      <c r="AF61" s="14" t="s">
        <v>6</v>
      </c>
      <c r="AG61" s="13">
        <v>347673.10000000003</v>
      </c>
      <c r="AH61" s="13">
        <v>0</v>
      </c>
      <c r="AI61" s="12">
        <v>0</v>
      </c>
      <c r="AJ61" s="12">
        <v>0</v>
      </c>
      <c r="AK61" s="12">
        <v>0</v>
      </c>
      <c r="AL61" s="12">
        <v>0</v>
      </c>
      <c r="AM61" s="12">
        <v>84</v>
      </c>
      <c r="AN61" s="11">
        <v>84</v>
      </c>
      <c r="AO61" s="11">
        <v>0</v>
      </c>
      <c r="AP61" s="11">
        <v>0</v>
      </c>
      <c r="AQ61" s="11">
        <v>0</v>
      </c>
      <c r="AR61" s="11">
        <v>0</v>
      </c>
      <c r="AS61" s="11">
        <v>0</v>
      </c>
      <c r="AT61" s="11">
        <v>0</v>
      </c>
      <c r="AU61" s="11">
        <v>0</v>
      </c>
      <c r="AV61" s="11">
        <v>0</v>
      </c>
      <c r="AW61" s="11">
        <v>0</v>
      </c>
      <c r="AX61" s="11">
        <v>0</v>
      </c>
      <c r="AY61" s="11">
        <v>0</v>
      </c>
      <c r="AZ61" s="11">
        <v>0</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11">
        <v>0</v>
      </c>
      <c r="BS61" s="11">
        <v>0</v>
      </c>
      <c r="BT61" s="11">
        <v>0</v>
      </c>
      <c r="BU61" s="11">
        <v>0</v>
      </c>
      <c r="BV61" s="11">
        <v>0</v>
      </c>
      <c r="BW61" s="11">
        <v>0</v>
      </c>
      <c r="BX61" s="11">
        <v>0</v>
      </c>
      <c r="BY61" s="11">
        <v>0</v>
      </c>
    </row>
    <row r="62" spans="1:77" x14ac:dyDescent="0.25">
      <c r="A62" s="23">
        <v>2016</v>
      </c>
      <c r="B62" s="23">
        <v>7257</v>
      </c>
      <c r="C62" s="23" t="s">
        <v>42</v>
      </c>
      <c r="D62" s="23">
        <v>40936</v>
      </c>
      <c r="E62" s="23" t="s">
        <v>12</v>
      </c>
      <c r="F62" s="23" t="s">
        <v>41</v>
      </c>
      <c r="G62" s="22" t="s">
        <v>40</v>
      </c>
      <c r="H62" s="29">
        <v>39280</v>
      </c>
      <c r="I62" s="28">
        <v>39492</v>
      </c>
      <c r="J62" s="20" t="s">
        <v>39</v>
      </c>
      <c r="K62" s="19"/>
      <c r="L62" s="27"/>
      <c r="M62" s="27">
        <v>0</v>
      </c>
      <c r="N62" s="18">
        <v>20</v>
      </c>
      <c r="O62" s="18">
        <v>20</v>
      </c>
      <c r="P62" s="26">
        <v>0</v>
      </c>
      <c r="Q62" s="26">
        <v>0</v>
      </c>
      <c r="R62" s="25">
        <v>80</v>
      </c>
      <c r="S62" s="24">
        <v>100</v>
      </c>
      <c r="T62" s="18"/>
      <c r="U62" s="17"/>
      <c r="V62" s="17">
        <v>0</v>
      </c>
      <c r="W62" s="17">
        <v>20</v>
      </c>
      <c r="X62" s="17">
        <v>20</v>
      </c>
      <c r="Y62" s="17">
        <v>0</v>
      </c>
      <c r="Z62" s="17">
        <v>0</v>
      </c>
      <c r="AA62" s="17">
        <v>109</v>
      </c>
      <c r="AB62" s="17">
        <v>129</v>
      </c>
      <c r="AC62" s="16" t="s">
        <v>8</v>
      </c>
      <c r="AD62" s="15"/>
      <c r="AE62" s="15"/>
      <c r="AF62" s="14" t="s">
        <v>8</v>
      </c>
      <c r="AG62" s="13">
        <v>0</v>
      </c>
      <c r="AH62" s="13">
        <v>0</v>
      </c>
      <c r="AI62" s="12">
        <v>0</v>
      </c>
      <c r="AJ62" s="12">
        <v>0</v>
      </c>
      <c r="AK62" s="12">
        <v>0</v>
      </c>
      <c r="AL62" s="12">
        <v>0</v>
      </c>
      <c r="AM62" s="12">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11">
        <v>0</v>
      </c>
      <c r="BS62" s="11">
        <v>0</v>
      </c>
      <c r="BT62" s="11">
        <v>0</v>
      </c>
      <c r="BU62" s="11">
        <v>0</v>
      </c>
      <c r="BV62" s="11">
        <v>0</v>
      </c>
      <c r="BW62" s="11">
        <v>0</v>
      </c>
      <c r="BX62" s="11">
        <v>0</v>
      </c>
      <c r="BY62" s="11">
        <v>0</v>
      </c>
    </row>
    <row r="63" spans="1:77" x14ac:dyDescent="0.25">
      <c r="A63" s="23">
        <v>2017</v>
      </c>
      <c r="B63" s="23">
        <v>2396</v>
      </c>
      <c r="C63" s="23" t="s">
        <v>38</v>
      </c>
      <c r="D63" s="23" t="s">
        <v>37</v>
      </c>
      <c r="E63" s="23" t="s">
        <v>12</v>
      </c>
      <c r="F63" s="23" t="s">
        <v>31</v>
      </c>
      <c r="G63" s="22" t="s">
        <v>10</v>
      </c>
      <c r="H63" s="29">
        <v>39433</v>
      </c>
      <c r="I63" s="28">
        <v>42604</v>
      </c>
      <c r="J63" s="20" t="s">
        <v>20</v>
      </c>
      <c r="K63" s="19">
        <v>0</v>
      </c>
      <c r="L63" s="27">
        <v>0</v>
      </c>
      <c r="M63" s="27">
        <v>0</v>
      </c>
      <c r="N63" s="18">
        <v>220</v>
      </c>
      <c r="O63" s="18">
        <v>220</v>
      </c>
      <c r="P63" s="26">
        <v>0</v>
      </c>
      <c r="Q63" s="26">
        <v>56</v>
      </c>
      <c r="R63" s="25">
        <v>0</v>
      </c>
      <c r="S63" s="24">
        <v>276</v>
      </c>
      <c r="T63" s="18">
        <v>0</v>
      </c>
      <c r="U63" s="17">
        <v>0</v>
      </c>
      <c r="V63" s="17">
        <v>0</v>
      </c>
      <c r="W63" s="17">
        <v>156.83799999999999</v>
      </c>
      <c r="X63" s="17">
        <v>156.83799999999999</v>
      </c>
      <c r="Y63" s="17">
        <v>0</v>
      </c>
      <c r="Z63" s="17">
        <v>21.05</v>
      </c>
      <c r="AA63" s="17">
        <v>0</v>
      </c>
      <c r="AB63" s="17">
        <v>177.88800000000001</v>
      </c>
      <c r="AC63" s="16" t="s">
        <v>8</v>
      </c>
      <c r="AD63" s="15"/>
      <c r="AE63" s="15"/>
      <c r="AF63" s="14" t="s">
        <v>6</v>
      </c>
      <c r="AG63" s="13">
        <v>0</v>
      </c>
      <c r="AH63" s="13">
        <v>0</v>
      </c>
      <c r="AI63" s="12">
        <v>0</v>
      </c>
      <c r="AJ63" s="12">
        <v>0</v>
      </c>
      <c r="AK63" s="12">
        <v>0</v>
      </c>
      <c r="AL63" s="12">
        <v>0</v>
      </c>
      <c r="AM63" s="12">
        <v>0</v>
      </c>
      <c r="AN63" s="11">
        <v>0</v>
      </c>
      <c r="AO63" s="11">
        <v>242.2</v>
      </c>
      <c r="AP63" s="11">
        <v>0</v>
      </c>
      <c r="AQ63" s="11">
        <v>0</v>
      </c>
      <c r="AR63" s="11">
        <v>0</v>
      </c>
      <c r="AS63" s="11">
        <v>0</v>
      </c>
      <c r="AT63" s="11">
        <v>0</v>
      </c>
      <c r="AU63" s="11">
        <v>0</v>
      </c>
      <c r="AV63" s="11">
        <v>0</v>
      </c>
      <c r="AW63" s="11">
        <v>0</v>
      </c>
      <c r="AX63" s="11">
        <v>0</v>
      </c>
      <c r="AY63" s="11">
        <v>0</v>
      </c>
      <c r="AZ63" s="11">
        <v>0</v>
      </c>
      <c r="BA63" s="11">
        <v>0</v>
      </c>
      <c r="BB63" s="11">
        <v>0</v>
      </c>
      <c r="BC63" s="11">
        <v>0</v>
      </c>
      <c r="BD63" s="11">
        <v>0</v>
      </c>
      <c r="BE63" s="11">
        <v>0</v>
      </c>
      <c r="BF63" s="11">
        <v>0</v>
      </c>
      <c r="BG63" s="11">
        <v>0</v>
      </c>
      <c r="BH63" s="11">
        <v>0</v>
      </c>
      <c r="BI63" s="11">
        <v>0</v>
      </c>
      <c r="BJ63" s="11">
        <v>0</v>
      </c>
      <c r="BK63" s="11">
        <v>0</v>
      </c>
      <c r="BL63" s="11">
        <v>0</v>
      </c>
      <c r="BM63" s="11">
        <v>0</v>
      </c>
      <c r="BN63" s="11">
        <v>0</v>
      </c>
      <c r="BO63" s="11">
        <v>0</v>
      </c>
      <c r="BP63" s="11">
        <v>0</v>
      </c>
      <c r="BQ63" s="11">
        <v>0</v>
      </c>
      <c r="BR63" s="11">
        <v>0</v>
      </c>
      <c r="BS63" s="11">
        <v>0</v>
      </c>
      <c r="BT63" s="11">
        <v>0</v>
      </c>
      <c r="BU63" s="11">
        <v>0</v>
      </c>
      <c r="BV63" s="11">
        <v>0</v>
      </c>
      <c r="BW63" s="11">
        <v>0</v>
      </c>
      <c r="BX63" s="11">
        <v>0</v>
      </c>
      <c r="BY63" s="11">
        <v>0</v>
      </c>
    </row>
    <row r="64" spans="1:77" x14ac:dyDescent="0.25">
      <c r="A64" s="23">
        <v>2017</v>
      </c>
      <c r="B64" s="23">
        <v>2499</v>
      </c>
      <c r="C64" s="23" t="s">
        <v>36</v>
      </c>
      <c r="D64" s="23" t="s">
        <v>35</v>
      </c>
      <c r="E64" s="23" t="s">
        <v>12</v>
      </c>
      <c r="F64" s="23" t="s">
        <v>31</v>
      </c>
      <c r="G64" s="22" t="s">
        <v>10</v>
      </c>
      <c r="H64" s="29">
        <v>39801</v>
      </c>
      <c r="I64" s="28">
        <v>42460</v>
      </c>
      <c r="J64" s="20" t="s">
        <v>30</v>
      </c>
      <c r="K64" s="19">
        <v>38</v>
      </c>
      <c r="L64" s="27">
        <v>0</v>
      </c>
      <c r="M64" s="27">
        <v>38</v>
      </c>
      <c r="N64" s="18">
        <v>0</v>
      </c>
      <c r="O64" s="18">
        <v>38</v>
      </c>
      <c r="P64" s="26">
        <v>0</v>
      </c>
      <c r="Q64" s="26">
        <v>12</v>
      </c>
      <c r="R64" s="25">
        <v>0</v>
      </c>
      <c r="S64" s="24">
        <v>50</v>
      </c>
      <c r="T64" s="18">
        <v>36.970999999999997</v>
      </c>
      <c r="U64" s="17">
        <v>0</v>
      </c>
      <c r="V64" s="17">
        <v>36.970999999999997</v>
      </c>
      <c r="W64" s="17">
        <v>0</v>
      </c>
      <c r="X64" s="17">
        <v>36.970999999999997</v>
      </c>
      <c r="Y64" s="17">
        <v>0</v>
      </c>
      <c r="Z64" s="17">
        <v>12.07</v>
      </c>
      <c r="AA64" s="17">
        <v>0</v>
      </c>
      <c r="AB64" s="17">
        <v>49.040999999999997</v>
      </c>
      <c r="AC64" s="16" t="s">
        <v>8</v>
      </c>
      <c r="AD64" s="15"/>
      <c r="AE64" s="15"/>
      <c r="AF64" s="14" t="s">
        <v>6</v>
      </c>
      <c r="AG64" s="13">
        <v>0</v>
      </c>
      <c r="AH64" s="13">
        <v>0</v>
      </c>
      <c r="AI64" s="12">
        <v>0</v>
      </c>
      <c r="AJ64" s="12">
        <v>0</v>
      </c>
      <c r="AK64" s="12">
        <v>0</v>
      </c>
      <c r="AL64" s="12">
        <v>0</v>
      </c>
      <c r="AM64" s="12">
        <v>0</v>
      </c>
      <c r="AN64" s="11">
        <v>0</v>
      </c>
      <c r="AO64" s="11">
        <v>0</v>
      </c>
      <c r="AP64" s="11">
        <v>0</v>
      </c>
      <c r="AQ64" s="11">
        <v>0</v>
      </c>
      <c r="AR64" s="11">
        <v>0</v>
      </c>
      <c r="AS64" s="11">
        <v>0</v>
      </c>
      <c r="AT64" s="11">
        <v>0</v>
      </c>
      <c r="AU64" s="11">
        <v>0</v>
      </c>
      <c r="AV64" s="11">
        <v>0</v>
      </c>
      <c r="AW64" s="11">
        <v>0</v>
      </c>
      <c r="AX64" s="11">
        <v>0</v>
      </c>
      <c r="AY64" s="11">
        <v>0</v>
      </c>
      <c r="AZ64" s="11">
        <v>0</v>
      </c>
      <c r="BA64" s="11">
        <v>8321</v>
      </c>
      <c r="BB64" s="11">
        <v>0</v>
      </c>
      <c r="BC64" s="11">
        <v>8321</v>
      </c>
      <c r="BD64" s="11">
        <v>0</v>
      </c>
      <c r="BE64" s="11">
        <v>9456</v>
      </c>
      <c r="BF64" s="11">
        <v>60.32</v>
      </c>
      <c r="BG64" s="11">
        <v>0</v>
      </c>
      <c r="BH64" s="11">
        <v>0</v>
      </c>
      <c r="BI64" s="11">
        <v>0</v>
      </c>
      <c r="BJ64" s="11">
        <v>0</v>
      </c>
      <c r="BK64" s="11">
        <v>0</v>
      </c>
      <c r="BL64" s="11">
        <v>0</v>
      </c>
      <c r="BM64" s="11">
        <v>0</v>
      </c>
      <c r="BN64" s="11">
        <v>0</v>
      </c>
      <c r="BO64" s="11">
        <v>0</v>
      </c>
      <c r="BP64" s="11">
        <v>0</v>
      </c>
      <c r="BQ64" s="11">
        <v>0</v>
      </c>
      <c r="BR64" s="11">
        <v>0</v>
      </c>
      <c r="BS64" s="11">
        <v>0</v>
      </c>
      <c r="BT64" s="11">
        <v>0</v>
      </c>
      <c r="BU64" s="11">
        <v>0</v>
      </c>
      <c r="BV64" s="11">
        <v>0</v>
      </c>
      <c r="BW64" s="11">
        <v>0</v>
      </c>
      <c r="BX64" s="11">
        <v>0</v>
      </c>
      <c r="BY64" s="11">
        <v>0</v>
      </c>
    </row>
    <row r="65" spans="1:77" x14ac:dyDescent="0.25">
      <c r="A65" s="23">
        <v>2017</v>
      </c>
      <c r="B65" s="23" t="s">
        <v>34</v>
      </c>
      <c r="C65" s="23" t="s">
        <v>33</v>
      </c>
      <c r="D65" s="23" t="s">
        <v>32</v>
      </c>
      <c r="E65" s="23" t="s">
        <v>12</v>
      </c>
      <c r="F65" s="23" t="s">
        <v>31</v>
      </c>
      <c r="G65" s="22" t="s">
        <v>10</v>
      </c>
      <c r="H65" s="29">
        <v>39064</v>
      </c>
      <c r="I65" s="28">
        <v>42970</v>
      </c>
      <c r="J65" s="20" t="s">
        <v>20</v>
      </c>
      <c r="K65" s="19">
        <v>10</v>
      </c>
      <c r="L65" s="27">
        <v>0</v>
      </c>
      <c r="M65" s="27">
        <v>10</v>
      </c>
      <c r="N65" s="18">
        <v>226</v>
      </c>
      <c r="O65" s="18">
        <v>236</v>
      </c>
      <c r="P65" s="26">
        <v>0</v>
      </c>
      <c r="Q65" s="26">
        <v>58.5</v>
      </c>
      <c r="R65" s="25">
        <v>0</v>
      </c>
      <c r="S65" s="24">
        <v>294.5</v>
      </c>
      <c r="T65" s="18">
        <v>4.2699999999999996</v>
      </c>
      <c r="U65" s="17">
        <v>0</v>
      </c>
      <c r="V65" s="17">
        <v>4.2699999999999996</v>
      </c>
      <c r="W65" s="17">
        <v>128.74700000000001</v>
      </c>
      <c r="X65" s="17">
        <v>133.01700000000002</v>
      </c>
      <c r="Y65" s="17">
        <v>0</v>
      </c>
      <c r="Z65" s="17">
        <v>30.48</v>
      </c>
      <c r="AA65" s="17">
        <v>0</v>
      </c>
      <c r="AB65" s="17">
        <v>163.49700000000001</v>
      </c>
      <c r="AC65" s="16" t="s">
        <v>8</v>
      </c>
      <c r="AD65" s="15"/>
      <c r="AE65" s="15"/>
      <c r="AF65" s="14" t="s">
        <v>6</v>
      </c>
      <c r="AG65" s="13">
        <v>0</v>
      </c>
      <c r="AH65" s="13">
        <v>0</v>
      </c>
      <c r="AI65" s="12">
        <v>0</v>
      </c>
      <c r="AJ65" s="12">
        <v>0</v>
      </c>
      <c r="AK65" s="12">
        <v>0</v>
      </c>
      <c r="AL65" s="12">
        <v>0</v>
      </c>
      <c r="AM65" s="12">
        <v>0</v>
      </c>
      <c r="AN65" s="11">
        <v>0</v>
      </c>
      <c r="AO65" s="11">
        <v>145.18264308106362</v>
      </c>
      <c r="AP65" s="11">
        <v>0</v>
      </c>
      <c r="AQ65" s="11">
        <v>0</v>
      </c>
      <c r="AR65" s="11">
        <v>0</v>
      </c>
      <c r="AS65" s="11">
        <v>0</v>
      </c>
      <c r="AT65" s="11">
        <v>0</v>
      </c>
      <c r="AU65" s="11">
        <v>0</v>
      </c>
      <c r="AV65" s="11">
        <v>0</v>
      </c>
      <c r="AW65" s="11">
        <v>0</v>
      </c>
      <c r="AX65" s="11">
        <v>0</v>
      </c>
      <c r="AY65" s="11">
        <v>0</v>
      </c>
      <c r="AZ65" s="11">
        <v>0</v>
      </c>
      <c r="BA65" s="11">
        <v>0</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row>
    <row r="66" spans="1:77" x14ac:dyDescent="0.25">
      <c r="A66" s="23">
        <v>2017</v>
      </c>
      <c r="B66" s="23" t="s">
        <v>34</v>
      </c>
      <c r="C66" s="23" t="s">
        <v>33</v>
      </c>
      <c r="D66" s="23" t="s">
        <v>32</v>
      </c>
      <c r="E66" s="23" t="s">
        <v>12</v>
      </c>
      <c r="F66" s="23" t="s">
        <v>31</v>
      </c>
      <c r="G66" s="22" t="s">
        <v>10</v>
      </c>
      <c r="H66" s="29">
        <v>39064</v>
      </c>
      <c r="I66" s="28">
        <v>42970</v>
      </c>
      <c r="J66" s="20" t="s">
        <v>30</v>
      </c>
      <c r="K66" s="19">
        <v>10</v>
      </c>
      <c r="L66" s="27">
        <v>0</v>
      </c>
      <c r="M66" s="27">
        <v>10</v>
      </c>
      <c r="N66" s="18">
        <v>226</v>
      </c>
      <c r="O66" s="18">
        <v>236</v>
      </c>
      <c r="P66" s="26">
        <v>0</v>
      </c>
      <c r="Q66" s="26">
        <v>58.5</v>
      </c>
      <c r="R66" s="25">
        <v>0</v>
      </c>
      <c r="S66" s="24">
        <v>294.5</v>
      </c>
      <c r="T66" s="18">
        <v>4.2699999999999996</v>
      </c>
      <c r="U66" s="17">
        <v>0</v>
      </c>
      <c r="V66" s="17">
        <v>4.2699999999999996</v>
      </c>
      <c r="W66" s="17">
        <v>128.74700000000001</v>
      </c>
      <c r="X66" s="17">
        <v>133.01700000000002</v>
      </c>
      <c r="Y66" s="17">
        <v>0</v>
      </c>
      <c r="Z66" s="17">
        <v>30.48</v>
      </c>
      <c r="AA66" s="17">
        <v>0</v>
      </c>
      <c r="AB66" s="17">
        <v>163.49700000000001</v>
      </c>
      <c r="AC66" s="16" t="s">
        <v>8</v>
      </c>
      <c r="AD66" s="15"/>
      <c r="AE66" s="15"/>
      <c r="AF66" s="14" t="s">
        <v>6</v>
      </c>
      <c r="AG66" s="13">
        <v>0</v>
      </c>
      <c r="AH66" s="13">
        <v>0</v>
      </c>
      <c r="AI66" s="12">
        <v>0</v>
      </c>
      <c r="AJ66" s="12">
        <v>0</v>
      </c>
      <c r="AK66" s="12">
        <v>0</v>
      </c>
      <c r="AL66" s="12">
        <v>0</v>
      </c>
      <c r="AM66" s="12">
        <v>0</v>
      </c>
      <c r="AN66" s="11">
        <v>0</v>
      </c>
      <c r="AO66" s="11">
        <v>4.817356918936393</v>
      </c>
      <c r="AP66" s="11">
        <v>0</v>
      </c>
      <c r="AQ66" s="11">
        <v>0</v>
      </c>
      <c r="AR66" s="11">
        <v>0</v>
      </c>
      <c r="AS66" s="11">
        <v>0</v>
      </c>
      <c r="AT66" s="11">
        <v>0</v>
      </c>
      <c r="AU66" s="11">
        <v>0</v>
      </c>
      <c r="AV66" s="11">
        <v>0</v>
      </c>
      <c r="AW66" s="11">
        <v>0</v>
      </c>
      <c r="AX66" s="11">
        <v>0</v>
      </c>
      <c r="AY66" s="11">
        <v>0</v>
      </c>
      <c r="AZ66" s="11">
        <v>0</v>
      </c>
      <c r="BA66" s="11">
        <v>0</v>
      </c>
      <c r="BB66" s="11">
        <v>0</v>
      </c>
      <c r="BC66" s="11">
        <v>0</v>
      </c>
      <c r="BD66" s="11">
        <v>0</v>
      </c>
      <c r="BE66" s="11">
        <v>0</v>
      </c>
      <c r="BF66" s="11">
        <v>0</v>
      </c>
      <c r="BG66" s="11">
        <v>0</v>
      </c>
      <c r="BH66" s="11">
        <v>0</v>
      </c>
      <c r="BI66" s="11">
        <v>0</v>
      </c>
      <c r="BJ66" s="11">
        <v>0</v>
      </c>
      <c r="BK66" s="11">
        <v>0</v>
      </c>
      <c r="BL66" s="11">
        <v>0</v>
      </c>
      <c r="BM66" s="11">
        <v>0</v>
      </c>
      <c r="BN66" s="11">
        <v>0</v>
      </c>
      <c r="BO66" s="11">
        <v>0</v>
      </c>
      <c r="BP66" s="11">
        <v>0</v>
      </c>
      <c r="BQ66" s="11">
        <v>0</v>
      </c>
      <c r="BR66" s="11">
        <v>0</v>
      </c>
      <c r="BS66" s="11">
        <v>0</v>
      </c>
      <c r="BT66" s="11">
        <v>0</v>
      </c>
      <c r="BU66" s="11">
        <v>0</v>
      </c>
      <c r="BV66" s="11">
        <v>0</v>
      </c>
      <c r="BW66" s="11">
        <v>0</v>
      </c>
      <c r="BX66" s="11">
        <v>0</v>
      </c>
      <c r="BY66" s="11">
        <v>0</v>
      </c>
    </row>
    <row r="67" spans="1:77" x14ac:dyDescent="0.25">
      <c r="A67" s="23">
        <v>2018</v>
      </c>
      <c r="B67" s="23" t="s">
        <v>29</v>
      </c>
      <c r="C67" s="23" t="s">
        <v>28</v>
      </c>
      <c r="D67" s="23" t="s">
        <v>27</v>
      </c>
      <c r="E67" s="23" t="s">
        <v>12</v>
      </c>
      <c r="F67" s="23" t="s">
        <v>26</v>
      </c>
      <c r="G67" s="22" t="s">
        <v>10</v>
      </c>
      <c r="H67" s="21">
        <v>42549</v>
      </c>
      <c r="I67" s="21">
        <v>42916</v>
      </c>
      <c r="J67" s="20" t="s">
        <v>9</v>
      </c>
      <c r="K67" s="19">
        <v>100</v>
      </c>
      <c r="L67" s="18">
        <v>0</v>
      </c>
      <c r="M67" s="18">
        <v>100</v>
      </c>
      <c r="N67" s="18">
        <v>200</v>
      </c>
      <c r="O67" s="18">
        <v>300</v>
      </c>
      <c r="P67" s="18">
        <v>0</v>
      </c>
      <c r="Q67" s="18">
        <v>0</v>
      </c>
      <c r="R67" s="18">
        <v>0</v>
      </c>
      <c r="S67" s="18">
        <v>300</v>
      </c>
      <c r="T67" s="18">
        <v>98.63</v>
      </c>
      <c r="U67" s="17">
        <v>0</v>
      </c>
      <c r="V67" s="17">
        <v>98.63</v>
      </c>
      <c r="W67" s="17">
        <v>200</v>
      </c>
      <c r="X67" s="17">
        <v>298.63</v>
      </c>
      <c r="Y67" s="17">
        <v>0</v>
      </c>
      <c r="Z67" s="17">
        <v>0</v>
      </c>
      <c r="AA67" s="17">
        <v>0</v>
      </c>
      <c r="AB67" s="17">
        <v>298.63</v>
      </c>
      <c r="AC67" s="16" t="s">
        <v>8</v>
      </c>
      <c r="AD67" s="15" t="s">
        <v>7</v>
      </c>
      <c r="AE67" s="15" t="s">
        <v>7</v>
      </c>
      <c r="AF67" s="14" t="s">
        <v>8</v>
      </c>
      <c r="AG67" s="13">
        <v>0</v>
      </c>
      <c r="AH67" s="13">
        <v>0</v>
      </c>
      <c r="AI67" s="12">
        <v>0</v>
      </c>
      <c r="AJ67" s="12">
        <v>0</v>
      </c>
      <c r="AK67" s="12">
        <v>0</v>
      </c>
      <c r="AL67" s="12">
        <v>0</v>
      </c>
      <c r="AM67" s="12">
        <v>0</v>
      </c>
      <c r="AN67" s="11">
        <v>0</v>
      </c>
      <c r="AO67" s="11">
        <v>0</v>
      </c>
      <c r="AP67" s="11">
        <v>0</v>
      </c>
      <c r="AQ67" s="11">
        <v>0</v>
      </c>
      <c r="AR67" s="11">
        <v>0</v>
      </c>
      <c r="AS67" s="11">
        <v>0</v>
      </c>
      <c r="AT67" s="11">
        <v>0</v>
      </c>
      <c r="AU67" s="11">
        <v>0</v>
      </c>
      <c r="AV67" s="11">
        <v>0</v>
      </c>
      <c r="AW67" s="11">
        <v>0</v>
      </c>
      <c r="AX67" s="11">
        <v>0</v>
      </c>
      <c r="AY67" s="11">
        <v>0</v>
      </c>
      <c r="AZ67" s="11">
        <v>0</v>
      </c>
      <c r="BA67" s="11">
        <v>0</v>
      </c>
      <c r="BB67" s="11">
        <v>0</v>
      </c>
      <c r="BC67" s="11">
        <v>0</v>
      </c>
      <c r="BD67" s="11">
        <v>0</v>
      </c>
      <c r="BE67" s="11">
        <v>0</v>
      </c>
      <c r="BF67" s="11">
        <v>0</v>
      </c>
      <c r="BG67" s="11">
        <v>0</v>
      </c>
      <c r="BH67" s="11">
        <v>0</v>
      </c>
      <c r="BI67" s="11">
        <v>0</v>
      </c>
      <c r="BJ67" s="11">
        <v>0</v>
      </c>
      <c r="BK67" s="11">
        <v>0</v>
      </c>
      <c r="BL67" s="11">
        <v>0</v>
      </c>
      <c r="BM67" s="11">
        <v>0</v>
      </c>
      <c r="BN67" s="11">
        <v>0</v>
      </c>
      <c r="BO67" s="11">
        <v>0</v>
      </c>
      <c r="BP67" s="11">
        <v>0</v>
      </c>
      <c r="BQ67" s="11">
        <v>0</v>
      </c>
      <c r="BR67" s="11">
        <v>0</v>
      </c>
      <c r="BS67" s="11">
        <v>0</v>
      </c>
      <c r="BT67" s="11">
        <v>0</v>
      </c>
      <c r="BU67" s="11">
        <v>0</v>
      </c>
      <c r="BV67" s="11">
        <v>0</v>
      </c>
      <c r="BW67" s="11">
        <v>0</v>
      </c>
      <c r="BX67" s="11">
        <v>0</v>
      </c>
      <c r="BY67" s="11">
        <v>0</v>
      </c>
    </row>
    <row r="68" spans="1:77" x14ac:dyDescent="0.25">
      <c r="A68" s="23">
        <v>2018</v>
      </c>
      <c r="B68" s="23">
        <v>2841</v>
      </c>
      <c r="C68" s="23" t="s">
        <v>25</v>
      </c>
      <c r="D68" s="23" t="s">
        <v>24</v>
      </c>
      <c r="E68" s="23" t="s">
        <v>12</v>
      </c>
      <c r="F68" s="23" t="s">
        <v>11</v>
      </c>
      <c r="G68" s="22" t="s">
        <v>10</v>
      </c>
      <c r="H68" s="21">
        <v>40899</v>
      </c>
      <c r="I68" s="21">
        <v>43008</v>
      </c>
      <c r="J68" s="20" t="s">
        <v>16</v>
      </c>
      <c r="K68" s="19">
        <v>277</v>
      </c>
      <c r="L68" s="18">
        <v>0</v>
      </c>
      <c r="M68" s="18">
        <v>277</v>
      </c>
      <c r="N68" s="18">
        <v>0</v>
      </c>
      <c r="O68" s="18">
        <v>277</v>
      </c>
      <c r="P68" s="18">
        <v>0</v>
      </c>
      <c r="Q68" s="18">
        <v>39.1</v>
      </c>
      <c r="R68" s="18">
        <v>0</v>
      </c>
      <c r="S68" s="18">
        <v>316.10000000000002</v>
      </c>
      <c r="T68" s="18">
        <v>199.20500000000001</v>
      </c>
      <c r="U68" s="17">
        <v>0</v>
      </c>
      <c r="V68" s="17">
        <v>199.20500000000001</v>
      </c>
      <c r="W68" s="17">
        <v>0</v>
      </c>
      <c r="X68" s="17">
        <v>199.20500000000001</v>
      </c>
      <c r="Y68" s="17">
        <v>0</v>
      </c>
      <c r="Z68" s="17">
        <v>31.7</v>
      </c>
      <c r="AA68" s="17">
        <v>0</v>
      </c>
      <c r="AB68" s="17">
        <v>230.905</v>
      </c>
      <c r="AC68" s="16" t="s">
        <v>8</v>
      </c>
      <c r="AD68" s="15" t="s">
        <v>7</v>
      </c>
      <c r="AE68" s="15" t="s">
        <v>7</v>
      </c>
      <c r="AF68" s="14" t="s">
        <v>6</v>
      </c>
      <c r="AG68" s="13">
        <v>0</v>
      </c>
      <c r="AH68" s="13">
        <v>0</v>
      </c>
      <c r="AI68" s="12">
        <v>0</v>
      </c>
      <c r="AJ68" s="12">
        <v>0</v>
      </c>
      <c r="AK68" s="12">
        <v>0</v>
      </c>
      <c r="AL68" s="12">
        <v>0</v>
      </c>
      <c r="AM68" s="12">
        <v>0</v>
      </c>
      <c r="AN68" s="11">
        <v>0</v>
      </c>
      <c r="AO68" s="11">
        <v>0</v>
      </c>
      <c r="AP68" s="11">
        <v>0</v>
      </c>
      <c r="AQ68" s="11">
        <v>0</v>
      </c>
      <c r="AR68" s="11">
        <v>0</v>
      </c>
      <c r="AS68" s="11">
        <v>0</v>
      </c>
      <c r="AT68" s="11">
        <v>0</v>
      </c>
      <c r="AU68" s="11">
        <v>0</v>
      </c>
      <c r="AV68" s="11">
        <v>0</v>
      </c>
      <c r="AW68" s="11">
        <v>0</v>
      </c>
      <c r="AX68" s="11">
        <v>0</v>
      </c>
      <c r="AY68" s="11">
        <v>0</v>
      </c>
      <c r="AZ68" s="11">
        <v>0</v>
      </c>
      <c r="BA68" s="11">
        <v>0</v>
      </c>
      <c r="BB68" s="11">
        <v>0</v>
      </c>
      <c r="BC68" s="11">
        <v>0</v>
      </c>
      <c r="BD68" s="11">
        <v>0</v>
      </c>
      <c r="BE68" s="11">
        <v>0</v>
      </c>
      <c r="BF68" s="11">
        <v>0</v>
      </c>
      <c r="BG68" s="11">
        <v>0</v>
      </c>
      <c r="BH68" s="11">
        <v>0</v>
      </c>
      <c r="BI68" s="11">
        <v>0</v>
      </c>
      <c r="BJ68" s="11">
        <v>0</v>
      </c>
      <c r="BK68" s="11">
        <v>0</v>
      </c>
      <c r="BL68" s="11">
        <v>0</v>
      </c>
      <c r="BM68" s="11">
        <v>0</v>
      </c>
      <c r="BN68" s="11">
        <v>0</v>
      </c>
      <c r="BO68" s="11">
        <v>0</v>
      </c>
      <c r="BP68" s="11">
        <v>0</v>
      </c>
      <c r="BQ68" s="11">
        <v>0</v>
      </c>
      <c r="BR68" s="11">
        <v>0</v>
      </c>
      <c r="BS68" s="11">
        <v>0</v>
      </c>
      <c r="BT68" s="11">
        <v>0</v>
      </c>
      <c r="BU68" s="11">
        <v>0</v>
      </c>
      <c r="BV68" s="11">
        <v>0</v>
      </c>
      <c r="BW68" s="11">
        <v>0</v>
      </c>
      <c r="BX68" s="11">
        <v>0</v>
      </c>
      <c r="BY68" s="11">
        <v>0</v>
      </c>
    </row>
    <row r="69" spans="1:77" x14ac:dyDescent="0.25">
      <c r="A69" s="23">
        <v>2018</v>
      </c>
      <c r="B69" s="23" t="s">
        <v>23</v>
      </c>
      <c r="C69" s="23" t="s">
        <v>22</v>
      </c>
      <c r="D69" s="23" t="s">
        <v>21</v>
      </c>
      <c r="E69" s="23" t="s">
        <v>12</v>
      </c>
      <c r="F69" s="23" t="s">
        <v>11</v>
      </c>
      <c r="G69" s="22" t="s">
        <v>10</v>
      </c>
      <c r="H69" s="21">
        <v>39433</v>
      </c>
      <c r="I69" s="21">
        <v>42217</v>
      </c>
      <c r="J69" s="20" t="s">
        <v>20</v>
      </c>
      <c r="K69" s="19">
        <v>0</v>
      </c>
      <c r="L69" s="18">
        <v>0</v>
      </c>
      <c r="M69" s="18">
        <v>0</v>
      </c>
      <c r="N69" s="19">
        <v>180</v>
      </c>
      <c r="O69" s="18">
        <v>180</v>
      </c>
      <c r="P69" s="18">
        <v>0</v>
      </c>
      <c r="Q69" s="18">
        <v>32.5</v>
      </c>
      <c r="R69" s="18">
        <v>0</v>
      </c>
      <c r="S69" s="18">
        <v>212.5</v>
      </c>
      <c r="T69" s="18">
        <v>126.444</v>
      </c>
      <c r="U69" s="17">
        <v>0</v>
      </c>
      <c r="V69" s="17">
        <v>126.444</v>
      </c>
      <c r="W69" s="17">
        <v>0</v>
      </c>
      <c r="X69" s="17">
        <v>126.444</v>
      </c>
      <c r="Y69" s="17">
        <v>0</v>
      </c>
      <c r="Z69" s="17">
        <v>30.69</v>
      </c>
      <c r="AA69" s="17">
        <v>0</v>
      </c>
      <c r="AB69" s="17">
        <v>157.13400000000001</v>
      </c>
      <c r="AC69" s="16" t="s">
        <v>8</v>
      </c>
      <c r="AD69" s="15" t="s">
        <v>7</v>
      </c>
      <c r="AE69" s="15" t="s">
        <v>7</v>
      </c>
      <c r="AF69" s="14" t="s">
        <v>6</v>
      </c>
      <c r="AG69" s="13">
        <v>0</v>
      </c>
      <c r="AH69" s="13">
        <v>0</v>
      </c>
      <c r="AI69" s="12">
        <v>0</v>
      </c>
      <c r="AJ69" s="12">
        <v>0</v>
      </c>
      <c r="AK69" s="12">
        <v>0</v>
      </c>
      <c r="AL69" s="12">
        <v>0</v>
      </c>
      <c r="AM69" s="12">
        <v>0</v>
      </c>
      <c r="AN69" s="11">
        <v>0</v>
      </c>
      <c r="AO69" s="11">
        <v>0</v>
      </c>
      <c r="AP69" s="11">
        <v>0</v>
      </c>
      <c r="AQ69" s="11">
        <v>0</v>
      </c>
      <c r="AR69" s="11">
        <v>0</v>
      </c>
      <c r="AS69" s="11">
        <v>58.2</v>
      </c>
      <c r="AT69" s="11">
        <v>58.2</v>
      </c>
      <c r="AU69" s="11">
        <v>0</v>
      </c>
      <c r="AV69" s="11">
        <v>0</v>
      </c>
      <c r="AW69" s="11">
        <v>0</v>
      </c>
      <c r="AX69" s="11">
        <v>0</v>
      </c>
      <c r="AY69" s="11">
        <v>0</v>
      </c>
      <c r="AZ69" s="11">
        <v>0</v>
      </c>
      <c r="BA69" s="11">
        <v>0</v>
      </c>
      <c r="BB69" s="11">
        <v>0</v>
      </c>
      <c r="BC69" s="11">
        <v>0</v>
      </c>
      <c r="BD69" s="11">
        <v>0</v>
      </c>
      <c r="BE69" s="11">
        <v>0</v>
      </c>
      <c r="BF69" s="11">
        <v>0</v>
      </c>
      <c r="BG69" s="11">
        <v>0</v>
      </c>
      <c r="BH69" s="11">
        <v>0</v>
      </c>
      <c r="BI69" s="11">
        <v>0</v>
      </c>
      <c r="BJ69" s="11">
        <v>0</v>
      </c>
      <c r="BK69" s="11">
        <v>0</v>
      </c>
      <c r="BL69" s="11">
        <v>0</v>
      </c>
      <c r="BM69" s="11">
        <v>0</v>
      </c>
      <c r="BN69" s="11">
        <v>0</v>
      </c>
      <c r="BO69" s="11">
        <v>0</v>
      </c>
      <c r="BP69" s="11">
        <v>0</v>
      </c>
      <c r="BQ69" s="11">
        <v>0</v>
      </c>
      <c r="BR69" s="11">
        <v>0</v>
      </c>
      <c r="BS69" s="11">
        <v>0</v>
      </c>
      <c r="BT69" s="11">
        <v>0</v>
      </c>
      <c r="BU69" s="11">
        <v>0</v>
      </c>
      <c r="BV69" s="11">
        <v>0</v>
      </c>
      <c r="BW69" s="11">
        <v>0</v>
      </c>
      <c r="BX69" s="11">
        <v>0</v>
      </c>
      <c r="BY69" s="11">
        <v>0</v>
      </c>
    </row>
    <row r="70" spans="1:77" x14ac:dyDescent="0.25">
      <c r="A70" s="23">
        <v>2018</v>
      </c>
      <c r="B70" s="23" t="s">
        <v>19</v>
      </c>
      <c r="C70" s="23" t="s">
        <v>18</v>
      </c>
      <c r="D70" s="23" t="s">
        <v>17</v>
      </c>
      <c r="E70" s="23" t="s">
        <v>12</v>
      </c>
      <c r="F70" s="23" t="s">
        <v>11</v>
      </c>
      <c r="G70" s="22" t="s">
        <v>10</v>
      </c>
      <c r="H70" s="21">
        <v>39064</v>
      </c>
      <c r="I70" s="21">
        <v>43228</v>
      </c>
      <c r="J70" s="20" t="s">
        <v>20</v>
      </c>
      <c r="K70" s="19">
        <v>280</v>
      </c>
      <c r="L70" s="18">
        <v>0</v>
      </c>
      <c r="M70" s="18">
        <v>280</v>
      </c>
      <c r="N70" s="18">
        <v>317.37</v>
      </c>
      <c r="O70" s="18">
        <v>597.37</v>
      </c>
      <c r="P70" s="18">
        <v>0</v>
      </c>
      <c r="Q70" s="18">
        <v>105.083</v>
      </c>
      <c r="R70" s="18">
        <v>0</v>
      </c>
      <c r="S70" s="18">
        <v>702.45299999999997</v>
      </c>
      <c r="T70" s="18">
        <v>205.98</v>
      </c>
      <c r="U70" s="17">
        <v>0</v>
      </c>
      <c r="V70" s="17">
        <v>205.98</v>
      </c>
      <c r="W70" s="17">
        <v>270.72500000000002</v>
      </c>
      <c r="X70" s="17">
        <v>476.70500000000004</v>
      </c>
      <c r="Y70" s="17">
        <v>0</v>
      </c>
      <c r="Z70" s="17">
        <v>82.492999999999995</v>
      </c>
      <c r="AA70" s="17">
        <v>0</v>
      </c>
      <c r="AB70" s="17">
        <v>559.19800000000009</v>
      </c>
      <c r="AC70" s="16" t="s">
        <v>8</v>
      </c>
      <c r="AD70" s="15" t="s">
        <v>7</v>
      </c>
      <c r="AE70" s="15" t="s">
        <v>7</v>
      </c>
      <c r="AF70" s="14" t="s">
        <v>6</v>
      </c>
      <c r="AG70" s="13">
        <v>0</v>
      </c>
      <c r="AH70" s="13">
        <v>0</v>
      </c>
      <c r="AI70" s="12">
        <v>0</v>
      </c>
      <c r="AJ70" s="12">
        <v>0</v>
      </c>
      <c r="AK70" s="12">
        <v>0</v>
      </c>
      <c r="AL70" s="12">
        <v>0</v>
      </c>
      <c r="AM70" s="12">
        <v>0</v>
      </c>
      <c r="AN70" s="11">
        <v>0</v>
      </c>
      <c r="AO70" s="11">
        <v>0</v>
      </c>
      <c r="AP70" s="11">
        <v>0</v>
      </c>
      <c r="AQ70" s="11">
        <v>0</v>
      </c>
      <c r="AR70" s="11">
        <v>0</v>
      </c>
      <c r="AS70" s="11">
        <v>0</v>
      </c>
      <c r="AT70" s="11">
        <v>0</v>
      </c>
      <c r="AU70" s="11">
        <v>0</v>
      </c>
      <c r="AV70" s="11">
        <v>0</v>
      </c>
      <c r="AW70" s="11">
        <v>0</v>
      </c>
      <c r="AX70" s="11">
        <v>0</v>
      </c>
      <c r="AY70" s="11">
        <v>0</v>
      </c>
      <c r="AZ70" s="11">
        <v>0</v>
      </c>
      <c r="BA70" s="11">
        <v>0</v>
      </c>
      <c r="BB70" s="11">
        <v>0</v>
      </c>
      <c r="BC70" s="11">
        <v>0</v>
      </c>
      <c r="BD70" s="11">
        <v>0</v>
      </c>
      <c r="BE70" s="11">
        <v>0</v>
      </c>
      <c r="BF70" s="11">
        <v>0</v>
      </c>
      <c r="BG70" s="11">
        <v>1703726.623383434</v>
      </c>
      <c r="BH70" s="11">
        <v>0</v>
      </c>
      <c r="BI70" s="11">
        <v>0</v>
      </c>
      <c r="BJ70" s="11">
        <v>0</v>
      </c>
      <c r="BK70" s="11">
        <v>0</v>
      </c>
      <c r="BL70" s="11">
        <v>0</v>
      </c>
      <c r="BM70" s="11">
        <v>0</v>
      </c>
      <c r="BN70" s="11">
        <v>0</v>
      </c>
      <c r="BO70" s="11">
        <v>0</v>
      </c>
      <c r="BP70" s="11">
        <v>0</v>
      </c>
      <c r="BQ70" s="11">
        <v>0</v>
      </c>
      <c r="BR70" s="11">
        <v>0</v>
      </c>
      <c r="BS70" s="11">
        <v>0</v>
      </c>
      <c r="BT70" s="11">
        <v>0</v>
      </c>
      <c r="BU70" s="11">
        <v>0</v>
      </c>
      <c r="BV70" s="11">
        <v>0</v>
      </c>
      <c r="BW70" s="11">
        <v>0</v>
      </c>
      <c r="BX70" s="11">
        <v>0</v>
      </c>
      <c r="BY70" s="11">
        <v>0</v>
      </c>
    </row>
    <row r="71" spans="1:77" x14ac:dyDescent="0.25">
      <c r="A71" s="23">
        <v>2018</v>
      </c>
      <c r="B71" s="23" t="s">
        <v>19</v>
      </c>
      <c r="C71" s="23" t="s">
        <v>18</v>
      </c>
      <c r="D71" s="23" t="s">
        <v>17</v>
      </c>
      <c r="E71" s="23" t="s">
        <v>12</v>
      </c>
      <c r="F71" s="23" t="s">
        <v>11</v>
      </c>
      <c r="G71" s="22" t="s">
        <v>10</v>
      </c>
      <c r="H71" s="21">
        <v>39064</v>
      </c>
      <c r="I71" s="21">
        <v>43228</v>
      </c>
      <c r="J71" s="20" t="s">
        <v>16</v>
      </c>
      <c r="K71" s="19">
        <v>280</v>
      </c>
      <c r="L71" s="18">
        <v>0</v>
      </c>
      <c r="M71" s="18">
        <v>280</v>
      </c>
      <c r="N71" s="18">
        <v>317.37</v>
      </c>
      <c r="O71" s="18">
        <v>597.37</v>
      </c>
      <c r="P71" s="18">
        <v>0</v>
      </c>
      <c r="Q71" s="18">
        <v>105.083</v>
      </c>
      <c r="R71" s="18">
        <v>0</v>
      </c>
      <c r="S71" s="18">
        <v>702.45299999999997</v>
      </c>
      <c r="T71" s="18">
        <v>205.98</v>
      </c>
      <c r="U71" s="17">
        <v>0</v>
      </c>
      <c r="V71" s="17">
        <v>205.98</v>
      </c>
      <c r="W71" s="17">
        <v>270.72500000000002</v>
      </c>
      <c r="X71" s="17">
        <v>476.70500000000004</v>
      </c>
      <c r="Y71" s="17">
        <v>0</v>
      </c>
      <c r="Z71" s="17">
        <v>82.492999999999995</v>
      </c>
      <c r="AA71" s="17">
        <v>0</v>
      </c>
      <c r="AB71" s="17">
        <v>559.19800000000009</v>
      </c>
      <c r="AC71" s="16" t="s">
        <v>8</v>
      </c>
      <c r="AD71" s="15" t="s">
        <v>7</v>
      </c>
      <c r="AE71" s="15" t="s">
        <v>7</v>
      </c>
      <c r="AF71" s="14" t="s">
        <v>6</v>
      </c>
      <c r="AG71" s="13">
        <v>0</v>
      </c>
      <c r="AH71" s="13">
        <v>0</v>
      </c>
      <c r="AI71" s="12">
        <v>0</v>
      </c>
      <c r="AJ71" s="12">
        <v>0</v>
      </c>
      <c r="AK71" s="12">
        <v>0</v>
      </c>
      <c r="AL71" s="12">
        <v>0</v>
      </c>
      <c r="AM71" s="12">
        <v>0</v>
      </c>
      <c r="AN71" s="11">
        <v>0</v>
      </c>
      <c r="AO71" s="11">
        <v>0</v>
      </c>
      <c r="AP71" s="11">
        <v>0</v>
      </c>
      <c r="AQ71" s="11">
        <v>0</v>
      </c>
      <c r="AR71" s="11">
        <v>0</v>
      </c>
      <c r="AS71" s="11">
        <v>0</v>
      </c>
      <c r="AT71" s="11">
        <v>0</v>
      </c>
      <c r="AU71" s="11">
        <v>0</v>
      </c>
      <c r="AV71" s="11">
        <v>0</v>
      </c>
      <c r="AW71" s="11">
        <v>0</v>
      </c>
      <c r="AX71" s="11">
        <v>0</v>
      </c>
      <c r="AY71" s="11">
        <v>0</v>
      </c>
      <c r="AZ71" s="11">
        <v>0</v>
      </c>
      <c r="BA71" s="11">
        <v>0</v>
      </c>
      <c r="BB71" s="11">
        <v>0</v>
      </c>
      <c r="BC71" s="11">
        <v>0</v>
      </c>
      <c r="BD71" s="11">
        <v>0</v>
      </c>
      <c r="BE71" s="11">
        <v>0</v>
      </c>
      <c r="BF71" s="11">
        <v>0</v>
      </c>
      <c r="BG71" s="11">
        <v>1296273.3766165655</v>
      </c>
      <c r="BH71" s="11">
        <v>0</v>
      </c>
      <c r="BI71" s="11">
        <v>0</v>
      </c>
      <c r="BJ71" s="11">
        <v>0</v>
      </c>
      <c r="BK71" s="11">
        <v>0</v>
      </c>
      <c r="BL71" s="11">
        <v>0</v>
      </c>
      <c r="BM71" s="11">
        <v>0</v>
      </c>
      <c r="BN71" s="11">
        <v>0</v>
      </c>
      <c r="BO71" s="11">
        <v>0</v>
      </c>
      <c r="BP71" s="11">
        <v>0</v>
      </c>
      <c r="BQ71" s="11">
        <v>0</v>
      </c>
      <c r="BR71" s="11">
        <v>0</v>
      </c>
      <c r="BS71" s="11">
        <v>0</v>
      </c>
      <c r="BT71" s="11">
        <v>0</v>
      </c>
      <c r="BU71" s="11">
        <v>0</v>
      </c>
      <c r="BV71" s="11">
        <v>0</v>
      </c>
      <c r="BW71" s="11">
        <v>0</v>
      </c>
      <c r="BX71" s="11">
        <v>0</v>
      </c>
      <c r="BY71" s="11">
        <v>0</v>
      </c>
    </row>
    <row r="72" spans="1:77" x14ac:dyDescent="0.25">
      <c r="A72" s="23">
        <v>2018</v>
      </c>
      <c r="B72" s="23" t="s">
        <v>15</v>
      </c>
      <c r="C72" s="23" t="s">
        <v>14</v>
      </c>
      <c r="D72" s="23" t="s">
        <v>13</v>
      </c>
      <c r="E72" s="23" t="s">
        <v>12</v>
      </c>
      <c r="F72" s="23" t="s">
        <v>11</v>
      </c>
      <c r="G72" s="22" t="s">
        <v>10</v>
      </c>
      <c r="H72" s="21">
        <v>39069</v>
      </c>
      <c r="I72" s="21">
        <v>43105</v>
      </c>
      <c r="J72" s="20" t="s">
        <v>9</v>
      </c>
      <c r="K72" s="19">
        <v>10</v>
      </c>
      <c r="L72" s="18">
        <v>0</v>
      </c>
      <c r="M72" s="18">
        <v>10</v>
      </c>
      <c r="N72" s="18">
        <v>244.37</v>
      </c>
      <c r="O72" s="18">
        <v>254.37</v>
      </c>
      <c r="P72" s="18">
        <v>0</v>
      </c>
      <c r="Q72" s="18">
        <v>53.582999999999998</v>
      </c>
      <c r="R72" s="18">
        <v>0</v>
      </c>
      <c r="S72" s="18">
        <v>307.95299999999997</v>
      </c>
      <c r="T72" s="18">
        <v>10.074999999999999</v>
      </c>
      <c r="U72" s="17">
        <v>0</v>
      </c>
      <c r="V72" s="17">
        <v>10.074999999999999</v>
      </c>
      <c r="W72" s="17">
        <v>228.54999999999998</v>
      </c>
      <c r="X72" s="17">
        <v>238.62499999999997</v>
      </c>
      <c r="Y72" s="17">
        <v>0</v>
      </c>
      <c r="Z72" s="17">
        <v>42.093000000000004</v>
      </c>
      <c r="AA72" s="17">
        <v>0</v>
      </c>
      <c r="AB72" s="17">
        <v>280.71799999999996</v>
      </c>
      <c r="AC72" s="16" t="s">
        <v>8</v>
      </c>
      <c r="AD72" s="15" t="s">
        <v>7</v>
      </c>
      <c r="AE72" s="15" t="s">
        <v>7</v>
      </c>
      <c r="AF72" s="14" t="s">
        <v>6</v>
      </c>
      <c r="AG72" s="13">
        <v>0</v>
      </c>
      <c r="AH72" s="13">
        <v>0</v>
      </c>
      <c r="AI72" s="12">
        <v>0</v>
      </c>
      <c r="AJ72" s="12">
        <v>0</v>
      </c>
      <c r="AK72" s="12">
        <v>0</v>
      </c>
      <c r="AL72" s="12">
        <v>0</v>
      </c>
      <c r="AM72" s="12">
        <v>0</v>
      </c>
      <c r="AN72" s="11">
        <v>0</v>
      </c>
      <c r="AO72" s="11">
        <v>0</v>
      </c>
      <c r="AP72" s="11">
        <v>0</v>
      </c>
      <c r="AQ72" s="11">
        <v>0</v>
      </c>
      <c r="AR72" s="11">
        <v>0</v>
      </c>
      <c r="AS72" s="11">
        <v>0</v>
      </c>
      <c r="AT72" s="11">
        <v>0</v>
      </c>
      <c r="AU72" s="11">
        <v>0</v>
      </c>
      <c r="AV72" s="11">
        <v>0</v>
      </c>
      <c r="AW72" s="11">
        <v>0</v>
      </c>
      <c r="AX72" s="11">
        <v>0</v>
      </c>
      <c r="AY72" s="11">
        <v>0</v>
      </c>
      <c r="AZ72" s="11">
        <v>0</v>
      </c>
      <c r="BA72" s="11">
        <v>0</v>
      </c>
      <c r="BB72" s="11">
        <v>0</v>
      </c>
      <c r="BC72" s="11">
        <v>0</v>
      </c>
      <c r="BD72" s="11">
        <v>0</v>
      </c>
      <c r="BE72" s="11">
        <v>0</v>
      </c>
      <c r="BF72" s="11">
        <v>0</v>
      </c>
      <c r="BG72" s="11">
        <v>0</v>
      </c>
      <c r="BH72" s="11">
        <v>0</v>
      </c>
      <c r="BI72" s="11">
        <v>0</v>
      </c>
      <c r="BJ72" s="11">
        <v>0</v>
      </c>
      <c r="BK72" s="11">
        <v>0</v>
      </c>
      <c r="BL72" s="11">
        <v>0</v>
      </c>
      <c r="BM72" s="11">
        <v>0</v>
      </c>
      <c r="BN72" s="11">
        <v>0</v>
      </c>
      <c r="BO72" s="11">
        <v>0</v>
      </c>
      <c r="BP72" s="11">
        <v>0</v>
      </c>
      <c r="BQ72" s="11">
        <v>0</v>
      </c>
      <c r="BR72" s="11">
        <v>0</v>
      </c>
      <c r="BS72" s="11">
        <v>0</v>
      </c>
      <c r="BT72" s="11">
        <v>0</v>
      </c>
      <c r="BU72" s="11">
        <v>0</v>
      </c>
      <c r="BV72" s="11">
        <v>0</v>
      </c>
      <c r="BW72" s="11">
        <v>0</v>
      </c>
      <c r="BX72" s="11">
        <v>0</v>
      </c>
      <c r="BY72" s="11">
        <v>0</v>
      </c>
    </row>
    <row r="73" spans="1:77" x14ac:dyDescent="0.25">
      <c r="A73" s="1"/>
      <c r="B73" s="3"/>
      <c r="C73" s="5"/>
      <c r="D73" s="1"/>
      <c r="E73" s="1"/>
      <c r="F73" s="1"/>
      <c r="G73" s="4"/>
      <c r="H73" s="4"/>
      <c r="I73" s="4"/>
      <c r="J73" s="4"/>
      <c r="K73" s="2"/>
      <c r="L73" s="1"/>
      <c r="M73" s="1"/>
      <c r="N73" s="1"/>
      <c r="O73" s="1"/>
      <c r="P73" s="1"/>
      <c r="Q73" s="1"/>
      <c r="R73" s="1"/>
      <c r="S73" s="1"/>
      <c r="T73" s="1"/>
      <c r="U73" s="1"/>
      <c r="V73" s="1"/>
      <c r="W73" s="1"/>
      <c r="X73" s="1"/>
      <c r="Y73" s="1"/>
      <c r="Z73" s="1"/>
      <c r="AA73" s="1"/>
      <c r="AB73" s="1"/>
      <c r="AC73" s="4"/>
      <c r="AD73" s="3"/>
      <c r="AE73" s="3"/>
      <c r="AF73" s="2"/>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row>
    <row r="74" spans="1:77" x14ac:dyDescent="0.25">
      <c r="A74" s="1"/>
      <c r="B74" s="3"/>
      <c r="C74" s="5"/>
      <c r="D74" s="1"/>
      <c r="E74" s="1"/>
      <c r="F74" s="1"/>
      <c r="G74" s="4"/>
      <c r="H74" s="4"/>
      <c r="I74" s="4"/>
      <c r="J74" s="4"/>
      <c r="K74" s="2"/>
      <c r="L74" s="1"/>
      <c r="M74" s="1"/>
      <c r="N74" s="1"/>
      <c r="O74" s="1"/>
      <c r="P74" s="1"/>
      <c r="Q74" s="1"/>
      <c r="R74" s="1"/>
      <c r="S74" s="1"/>
      <c r="T74" s="1"/>
      <c r="U74" s="1"/>
      <c r="V74" s="1"/>
      <c r="W74" s="1"/>
      <c r="X74" s="1"/>
      <c r="Y74" s="1"/>
      <c r="Z74" s="1"/>
      <c r="AA74" s="1"/>
      <c r="AB74" s="1"/>
      <c r="AC74" s="4"/>
      <c r="AD74" s="3"/>
      <c r="AE74" s="3"/>
      <c r="AF74" s="2"/>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row>
    <row r="75" spans="1:77" x14ac:dyDescent="0.25">
      <c r="A75" s="6">
        <v>66</v>
      </c>
      <c r="B75" s="6">
        <v>66</v>
      </c>
      <c r="C75" s="6">
        <v>66</v>
      </c>
      <c r="D75" s="6">
        <v>66</v>
      </c>
      <c r="E75" s="6">
        <v>66</v>
      </c>
      <c r="F75" s="6">
        <v>66</v>
      </c>
      <c r="G75" s="6">
        <v>66</v>
      </c>
      <c r="H75" s="6">
        <v>66</v>
      </c>
      <c r="I75" s="6">
        <v>66</v>
      </c>
      <c r="J75" s="9">
        <v>66</v>
      </c>
      <c r="K75" s="10">
        <v>1005</v>
      </c>
      <c r="L75" s="6">
        <v>0</v>
      </c>
      <c r="M75" s="6">
        <v>3460.1560019999997</v>
      </c>
      <c r="N75" s="6">
        <v>5843.86</v>
      </c>
      <c r="O75" s="6">
        <v>9304.0160020000021</v>
      </c>
      <c r="P75" s="6">
        <v>363.8</v>
      </c>
      <c r="Q75" s="6">
        <v>1203.3560000000004</v>
      </c>
      <c r="R75" s="6">
        <v>1205.4000000000001</v>
      </c>
      <c r="S75" s="6">
        <v>12076.572001999999</v>
      </c>
      <c r="T75" s="6">
        <v>891.82500000000005</v>
      </c>
      <c r="U75" s="6">
        <v>0</v>
      </c>
      <c r="V75" s="6">
        <v>3098.4154069999995</v>
      </c>
      <c r="W75" s="6">
        <v>4907.6696470000006</v>
      </c>
      <c r="X75" s="6">
        <v>8006.0850540000001</v>
      </c>
      <c r="Y75" s="6">
        <v>184.78200000000001</v>
      </c>
      <c r="Z75" s="6">
        <v>1099.8863570000001</v>
      </c>
      <c r="AA75" s="6">
        <v>4090.64</v>
      </c>
      <c r="AB75" s="6">
        <v>13381.393411000001</v>
      </c>
      <c r="AC75" s="9">
        <v>66</v>
      </c>
      <c r="AD75" s="8">
        <v>10</v>
      </c>
      <c r="AE75" s="8">
        <v>10</v>
      </c>
      <c r="AF75" s="6">
        <v>66</v>
      </c>
      <c r="AG75" s="6">
        <v>1252123.1000000001</v>
      </c>
      <c r="AH75" s="6">
        <v>0</v>
      </c>
      <c r="AI75" s="7">
        <v>0</v>
      </c>
      <c r="AJ75" s="6">
        <v>37038</v>
      </c>
      <c r="AK75" s="6">
        <v>37038</v>
      </c>
      <c r="AL75" s="6">
        <v>0</v>
      </c>
      <c r="AM75" s="6">
        <v>1331.5130000000001</v>
      </c>
      <c r="AN75" s="6">
        <v>140.51300000000001</v>
      </c>
      <c r="AO75" s="6">
        <v>421.20000000000005</v>
      </c>
      <c r="AP75" s="6">
        <v>0</v>
      </c>
      <c r="AQ75" s="6">
        <v>49023440.100000001</v>
      </c>
      <c r="AR75" s="6">
        <v>0</v>
      </c>
      <c r="AS75" s="6">
        <v>5769.5</v>
      </c>
      <c r="AT75" s="6">
        <v>2096.7999999999997</v>
      </c>
      <c r="AU75" s="6">
        <v>3672.7</v>
      </c>
      <c r="AV75" s="6">
        <v>5100.6750000000002</v>
      </c>
      <c r="AW75" s="6">
        <v>233.625</v>
      </c>
      <c r="AX75" s="6">
        <v>0</v>
      </c>
      <c r="AY75" s="7">
        <v>0</v>
      </c>
      <c r="AZ75" s="7">
        <v>0</v>
      </c>
      <c r="BA75" s="6">
        <v>202827</v>
      </c>
      <c r="BB75" s="6">
        <v>65784</v>
      </c>
      <c r="BC75" s="6">
        <v>137043</v>
      </c>
      <c r="BD75" s="6">
        <v>29522</v>
      </c>
      <c r="BE75" s="6">
        <v>579456</v>
      </c>
      <c r="BF75" s="6">
        <v>1176.32</v>
      </c>
      <c r="BG75" s="6">
        <v>5372351.9999999991</v>
      </c>
      <c r="BH75" s="6">
        <v>882457</v>
      </c>
      <c r="BI75" s="6">
        <v>162934</v>
      </c>
      <c r="BJ75" s="6">
        <v>112156.74999999999</v>
      </c>
      <c r="BK75" s="6">
        <v>50777.250000000015</v>
      </c>
      <c r="BL75" s="6">
        <v>113</v>
      </c>
      <c r="BM75" s="6">
        <v>1613</v>
      </c>
      <c r="BN75" s="6">
        <v>0</v>
      </c>
      <c r="BO75" s="6">
        <v>0</v>
      </c>
      <c r="BP75" s="6">
        <v>0</v>
      </c>
      <c r="BQ75" s="6">
        <v>0</v>
      </c>
      <c r="BR75" s="6">
        <v>0</v>
      </c>
      <c r="BS75" s="6">
        <v>0</v>
      </c>
      <c r="BT75" s="6">
        <v>750</v>
      </c>
      <c r="BU75" s="6">
        <v>0</v>
      </c>
      <c r="BV75" s="6">
        <v>750</v>
      </c>
      <c r="BW75" s="6">
        <v>750</v>
      </c>
      <c r="BX75" s="6">
        <v>0</v>
      </c>
      <c r="BY75" s="6">
        <v>0</v>
      </c>
    </row>
    <row r="76" spans="1:77" x14ac:dyDescent="0.25">
      <c r="A76" s="1"/>
      <c r="B76" s="3"/>
      <c r="C76" s="5"/>
      <c r="D76" s="1"/>
      <c r="E76" s="1"/>
      <c r="F76" s="1"/>
      <c r="G76" s="4"/>
      <c r="H76" s="4"/>
      <c r="I76" s="4"/>
      <c r="J76" s="4"/>
      <c r="K76" s="2"/>
      <c r="L76" s="1"/>
      <c r="M76" s="1"/>
      <c r="N76" s="1"/>
      <c r="O76" s="1"/>
      <c r="P76" s="1"/>
      <c r="Q76" s="1"/>
      <c r="R76" s="1"/>
      <c r="S76" s="1"/>
      <c r="T76" s="1"/>
      <c r="U76" s="1"/>
      <c r="V76" s="1"/>
      <c r="W76" s="1"/>
      <c r="X76" s="1"/>
      <c r="Y76" s="1"/>
      <c r="Z76" s="1"/>
      <c r="AA76" s="1"/>
      <c r="AB76" s="1"/>
      <c r="AC76" s="4"/>
      <c r="AD76" s="3"/>
      <c r="AE76" s="3"/>
      <c r="AF76" s="2"/>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row>
    <row r="77" spans="1:77" x14ac:dyDescent="0.25">
      <c r="A77" s="1" t="s">
        <v>5</v>
      </c>
      <c r="B77" s="3"/>
      <c r="C77" s="5"/>
      <c r="D77" s="1"/>
      <c r="E77" s="1"/>
      <c r="F77" s="1"/>
      <c r="G77" s="4"/>
      <c r="H77" s="4"/>
      <c r="I77" s="4"/>
      <c r="J77" s="4"/>
      <c r="K77" s="2"/>
      <c r="L77" s="1"/>
      <c r="M77" s="1"/>
      <c r="N77" s="1"/>
      <c r="O77" s="1"/>
      <c r="P77" s="1"/>
      <c r="Q77" s="1"/>
      <c r="R77" s="1"/>
      <c r="S77" s="1"/>
      <c r="T77" s="1"/>
      <c r="U77" s="1"/>
      <c r="V77" s="1"/>
      <c r="W77" s="1"/>
      <c r="X77" s="1"/>
      <c r="Y77" s="1"/>
      <c r="Z77" s="1"/>
      <c r="AA77" s="1"/>
      <c r="AB77" s="1"/>
      <c r="AC77" s="4"/>
      <c r="AD77" s="3"/>
      <c r="AE77" s="3"/>
      <c r="AF77" s="2"/>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row>
    <row r="78" spans="1:77" x14ac:dyDescent="0.25">
      <c r="A78" s="1" t="s">
        <v>4</v>
      </c>
      <c r="B78" s="3"/>
      <c r="C78" s="5"/>
      <c r="D78" s="1"/>
      <c r="E78" s="1"/>
      <c r="F78" s="1"/>
      <c r="G78" s="4"/>
      <c r="H78" s="4"/>
      <c r="I78" s="4"/>
      <c r="J78" s="4"/>
      <c r="K78" s="2"/>
      <c r="L78" s="1"/>
      <c r="M78" s="1"/>
      <c r="N78" s="1"/>
      <c r="O78" s="1"/>
      <c r="P78" s="1"/>
      <c r="Q78" s="1"/>
      <c r="R78" s="1"/>
      <c r="S78" s="1"/>
      <c r="T78" s="1"/>
      <c r="U78" s="1"/>
      <c r="V78" s="1"/>
      <c r="W78" s="1"/>
      <c r="X78" s="1"/>
      <c r="Y78" s="1"/>
      <c r="Z78" s="1"/>
      <c r="AA78" s="1"/>
      <c r="AB78" s="1"/>
      <c r="AC78" s="4"/>
      <c r="AD78" s="3"/>
      <c r="AE78" s="3"/>
      <c r="AF78" s="2"/>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x14ac:dyDescent="0.25">
      <c r="A79" s="1" t="s">
        <v>3</v>
      </c>
      <c r="B79" s="3"/>
      <c r="C79" s="5"/>
      <c r="D79" s="1"/>
      <c r="E79" s="1"/>
      <c r="F79" s="1"/>
      <c r="G79" s="4"/>
      <c r="H79" s="4"/>
      <c r="I79" s="4"/>
      <c r="J79" s="4"/>
      <c r="K79" s="2"/>
      <c r="L79" s="1"/>
      <c r="M79" s="1"/>
      <c r="N79" s="1"/>
      <c r="O79" s="1"/>
      <c r="P79" s="1"/>
      <c r="Q79" s="1"/>
      <c r="R79" s="1"/>
      <c r="S79" s="1"/>
      <c r="T79" s="1"/>
      <c r="U79" s="1"/>
      <c r="V79" s="1"/>
      <c r="W79" s="1"/>
      <c r="X79" s="1"/>
      <c r="Y79" s="1"/>
      <c r="Z79" s="1"/>
      <c r="AA79" s="1"/>
      <c r="AB79" s="1"/>
      <c r="AC79" s="4"/>
      <c r="AD79" s="3"/>
      <c r="AE79" s="3"/>
      <c r="AF79" s="2"/>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x14ac:dyDescent="0.25">
      <c r="A80" s="1" t="s">
        <v>2</v>
      </c>
    </row>
    <row r="81" spans="1:1" x14ac:dyDescent="0.25">
      <c r="A81" s="1" t="s">
        <v>1</v>
      </c>
    </row>
    <row r="82" spans="1:1" x14ac:dyDescent="0.25">
      <c r="A82" s="1"/>
    </row>
    <row r="83" spans="1:1" x14ac:dyDescent="0.25">
      <c r="A83"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CFDA-58C2-4C4E-AE8C-C458786114D2}">
  <dimension ref="A1:D53"/>
  <sheetViews>
    <sheetView tabSelected="1" topLeftCell="A3" zoomScale="135" workbookViewId="0"/>
  </sheetViews>
  <sheetFormatPr defaultColWidth="10.796875" defaultRowHeight="15.6" x14ac:dyDescent="0.3"/>
  <cols>
    <col min="1" max="2" width="10.796875" style="131"/>
    <col min="3" max="3" width="54.19921875" style="131" customWidth="1"/>
    <col min="4" max="4" width="13" style="156" customWidth="1"/>
    <col min="5" max="16384" width="10.796875" style="131"/>
  </cols>
  <sheetData>
    <row r="1" spans="1:4" x14ac:dyDescent="0.3">
      <c r="A1" s="101" t="s">
        <v>218</v>
      </c>
      <c r="B1" s="128"/>
      <c r="C1" s="129"/>
      <c r="D1" s="130"/>
    </row>
    <row r="2" spans="1:4" x14ac:dyDescent="0.3">
      <c r="A2" s="101" t="s">
        <v>276</v>
      </c>
      <c r="B2" s="128"/>
      <c r="C2" s="129"/>
      <c r="D2" s="130"/>
    </row>
    <row r="3" spans="1:4" x14ac:dyDescent="0.3">
      <c r="A3" s="101" t="s">
        <v>277</v>
      </c>
      <c r="B3" s="128"/>
      <c r="C3" s="129"/>
      <c r="D3" s="130"/>
    </row>
    <row r="4" spans="1:4" x14ac:dyDescent="0.3">
      <c r="A4" s="102" t="s">
        <v>278</v>
      </c>
      <c r="B4" s="128"/>
      <c r="C4" s="129"/>
      <c r="D4" s="130"/>
    </row>
    <row r="5" spans="1:4" x14ac:dyDescent="0.3">
      <c r="A5" s="132"/>
      <c r="B5" s="133"/>
      <c r="C5" s="129"/>
      <c r="D5" s="130"/>
    </row>
    <row r="6" spans="1:4" x14ac:dyDescent="0.3">
      <c r="A6" s="134" t="s">
        <v>219</v>
      </c>
      <c r="B6" s="134" t="s">
        <v>220</v>
      </c>
      <c r="C6" s="135" t="s">
        <v>221</v>
      </c>
      <c r="D6" s="136" t="s">
        <v>222</v>
      </c>
    </row>
    <row r="7" spans="1:4" s="140" customFormat="1" x14ac:dyDescent="0.3">
      <c r="A7" s="137" t="s">
        <v>223</v>
      </c>
      <c r="B7" s="137"/>
      <c r="C7" s="138"/>
      <c r="D7" s="139"/>
    </row>
    <row r="8" spans="1:4" s="144" customFormat="1" x14ac:dyDescent="0.3">
      <c r="A8" s="141" t="s">
        <v>224</v>
      </c>
      <c r="B8" s="141"/>
      <c r="C8" s="142"/>
      <c r="D8" s="143"/>
    </row>
    <row r="9" spans="1:4" ht="27.6" x14ac:dyDescent="0.3">
      <c r="A9" s="145">
        <v>2.2999999999999998</v>
      </c>
      <c r="B9" s="145" t="s">
        <v>225</v>
      </c>
      <c r="C9" s="146" t="s">
        <v>226</v>
      </c>
      <c r="D9" s="147">
        <v>54</v>
      </c>
    </row>
    <row r="10" spans="1:4" ht="27.6" x14ac:dyDescent="0.3">
      <c r="A10" s="145">
        <v>6.1</v>
      </c>
      <c r="B10" s="145" t="s">
        <v>225</v>
      </c>
      <c r="C10" s="146" t="s">
        <v>227</v>
      </c>
      <c r="D10" s="147">
        <v>39</v>
      </c>
    </row>
    <row r="11" spans="1:4" x14ac:dyDescent="0.3">
      <c r="A11" s="145">
        <v>6.2</v>
      </c>
      <c r="B11" s="145" t="s">
        <v>225</v>
      </c>
      <c r="C11" s="146" t="s">
        <v>228</v>
      </c>
      <c r="D11" s="147">
        <v>43</v>
      </c>
    </row>
    <row r="12" spans="1:4" x14ac:dyDescent="0.3">
      <c r="A12" s="145" t="s">
        <v>229</v>
      </c>
      <c r="B12" s="145" t="s">
        <v>230</v>
      </c>
      <c r="C12" s="146" t="s">
        <v>231</v>
      </c>
      <c r="D12" s="147">
        <v>1</v>
      </c>
    </row>
    <row r="13" spans="1:4" x14ac:dyDescent="0.3">
      <c r="A13" s="145" t="s">
        <v>232</v>
      </c>
      <c r="B13" s="145" t="s">
        <v>230</v>
      </c>
      <c r="C13" s="146" t="s">
        <v>233</v>
      </c>
      <c r="D13" s="147">
        <v>1</v>
      </c>
    </row>
    <row r="14" spans="1:4" ht="15" customHeight="1" x14ac:dyDescent="0.3">
      <c r="A14" s="145" t="s">
        <v>234</v>
      </c>
      <c r="B14" s="145" t="s">
        <v>230</v>
      </c>
      <c r="C14" s="146" t="s">
        <v>235</v>
      </c>
      <c r="D14" s="147">
        <v>9</v>
      </c>
    </row>
    <row r="15" spans="1:4" ht="16.95" customHeight="1" x14ac:dyDescent="0.3">
      <c r="A15" s="145" t="s">
        <v>236</v>
      </c>
      <c r="B15" s="145" t="s">
        <v>230</v>
      </c>
      <c r="C15" s="146" t="s">
        <v>237</v>
      </c>
      <c r="D15" s="147">
        <v>12</v>
      </c>
    </row>
    <row r="16" spans="1:4" s="144" customFormat="1" x14ac:dyDescent="0.3">
      <c r="A16" s="141" t="s">
        <v>238</v>
      </c>
      <c r="B16" s="141"/>
      <c r="C16" s="142"/>
      <c r="D16" s="143"/>
    </row>
    <row r="17" spans="1:4" x14ac:dyDescent="0.3">
      <c r="A17" s="145" t="s">
        <v>239</v>
      </c>
      <c r="B17" s="145" t="s">
        <v>230</v>
      </c>
      <c r="C17" s="146" t="s">
        <v>240</v>
      </c>
      <c r="D17" s="147">
        <v>8</v>
      </c>
    </row>
    <row r="18" spans="1:4" x14ac:dyDescent="0.3">
      <c r="A18" s="145" t="s">
        <v>241</v>
      </c>
      <c r="B18" s="145" t="s">
        <v>230</v>
      </c>
      <c r="C18" s="146" t="s">
        <v>242</v>
      </c>
      <c r="D18" s="147">
        <v>8</v>
      </c>
    </row>
    <row r="19" spans="1:4" s="144" customFormat="1" x14ac:dyDescent="0.3">
      <c r="A19" s="141" t="s">
        <v>243</v>
      </c>
      <c r="B19" s="141"/>
      <c r="C19" s="142"/>
      <c r="D19" s="143"/>
    </row>
    <row r="20" spans="1:4" x14ac:dyDescent="0.3">
      <c r="A20" s="145">
        <v>6.2</v>
      </c>
      <c r="B20" s="145" t="s">
        <v>225</v>
      </c>
      <c r="C20" s="146" t="s">
        <v>228</v>
      </c>
      <c r="D20" s="147">
        <v>8</v>
      </c>
    </row>
    <row r="21" spans="1:4" x14ac:dyDescent="0.3">
      <c r="A21" s="145" t="s">
        <v>244</v>
      </c>
      <c r="B21" s="145" t="s">
        <v>230</v>
      </c>
      <c r="C21" s="146" t="s">
        <v>245</v>
      </c>
      <c r="D21" s="147">
        <v>2971.6</v>
      </c>
    </row>
    <row r="22" spans="1:4" s="140" customFormat="1" ht="15" customHeight="1" x14ac:dyDescent="0.3">
      <c r="A22" s="137" t="s">
        <v>246</v>
      </c>
      <c r="B22" s="137"/>
      <c r="C22" s="138"/>
      <c r="D22" s="139"/>
    </row>
    <row r="23" spans="1:4" s="144" customFormat="1" ht="15" customHeight="1" x14ac:dyDescent="0.3">
      <c r="A23" s="141" t="s">
        <v>247</v>
      </c>
      <c r="B23" s="141"/>
      <c r="C23" s="142"/>
      <c r="D23" s="143"/>
    </row>
    <row r="24" spans="1:4" ht="15" customHeight="1" x14ac:dyDescent="0.3">
      <c r="A24" s="145">
        <v>1.2</v>
      </c>
      <c r="B24" s="145" t="s">
        <v>225</v>
      </c>
      <c r="C24" s="146" t="s">
        <v>248</v>
      </c>
      <c r="D24" s="147">
        <v>1290</v>
      </c>
    </row>
    <row r="25" spans="1:4" ht="15" customHeight="1" x14ac:dyDescent="0.3">
      <c r="A25" s="145">
        <v>3.1</v>
      </c>
      <c r="B25" s="145" t="s">
        <v>225</v>
      </c>
      <c r="C25" s="146" t="s">
        <v>249</v>
      </c>
      <c r="D25" s="147">
        <v>3750000</v>
      </c>
    </row>
    <row r="26" spans="1:4" ht="15" customHeight="1" x14ac:dyDescent="0.3">
      <c r="A26" s="145" t="s">
        <v>250</v>
      </c>
      <c r="B26" s="145" t="s">
        <v>230</v>
      </c>
      <c r="C26" s="146" t="s">
        <v>251</v>
      </c>
      <c r="D26" s="147">
        <v>1</v>
      </c>
    </row>
    <row r="27" spans="1:4" ht="15" customHeight="1" x14ac:dyDescent="0.3">
      <c r="A27" s="145" t="s">
        <v>244</v>
      </c>
      <c r="B27" s="145" t="s">
        <v>230</v>
      </c>
      <c r="C27" s="146" t="s">
        <v>245</v>
      </c>
      <c r="D27" s="147">
        <v>2400</v>
      </c>
    </row>
    <row r="28" spans="1:4" ht="15" customHeight="1" x14ac:dyDescent="0.3">
      <c r="A28" s="145" t="s">
        <v>252</v>
      </c>
      <c r="B28" s="145" t="s">
        <v>230</v>
      </c>
      <c r="C28" s="146" t="s">
        <v>253</v>
      </c>
      <c r="D28" s="147">
        <v>1</v>
      </c>
    </row>
    <row r="29" spans="1:4" ht="15" customHeight="1" x14ac:dyDescent="0.3">
      <c r="A29" s="145" t="s">
        <v>239</v>
      </c>
      <c r="B29" s="145" t="s">
        <v>230</v>
      </c>
      <c r="C29" s="146" t="s">
        <v>240</v>
      </c>
      <c r="D29" s="147">
        <v>1</v>
      </c>
    </row>
    <row r="30" spans="1:4" s="144" customFormat="1" ht="15" customHeight="1" x14ac:dyDescent="0.3">
      <c r="A30" s="141" t="s">
        <v>254</v>
      </c>
      <c r="B30" s="141"/>
      <c r="C30" s="142"/>
      <c r="D30" s="143"/>
    </row>
    <row r="31" spans="1:4" ht="15" customHeight="1" x14ac:dyDescent="0.3">
      <c r="A31" s="145">
        <v>1.2</v>
      </c>
      <c r="B31" s="145" t="s">
        <v>225</v>
      </c>
      <c r="C31" s="146" t="s">
        <v>248</v>
      </c>
      <c r="D31" s="147">
        <v>845</v>
      </c>
    </row>
    <row r="32" spans="1:4" ht="15" customHeight="1" x14ac:dyDescent="0.3">
      <c r="A32" s="145">
        <v>3.1</v>
      </c>
      <c r="B32" s="145" t="s">
        <v>225</v>
      </c>
      <c r="C32" s="146" t="s">
        <v>249</v>
      </c>
      <c r="D32" s="147">
        <v>107000</v>
      </c>
    </row>
    <row r="33" spans="1:4" ht="15" customHeight="1" x14ac:dyDescent="0.3">
      <c r="A33" s="145">
        <v>5.0999999999999996</v>
      </c>
      <c r="B33" s="145" t="s">
        <v>225</v>
      </c>
      <c r="C33" s="146" t="s">
        <v>255</v>
      </c>
      <c r="D33" s="147">
        <v>3178.5714285714289</v>
      </c>
    </row>
    <row r="34" spans="1:4" ht="15" customHeight="1" x14ac:dyDescent="0.3">
      <c r="A34" s="145" t="s">
        <v>256</v>
      </c>
      <c r="B34" s="145" t="s">
        <v>230</v>
      </c>
      <c r="C34" s="146" t="s">
        <v>257</v>
      </c>
      <c r="D34" s="147">
        <v>2</v>
      </c>
    </row>
    <row r="35" spans="1:4" ht="15" customHeight="1" x14ac:dyDescent="0.3">
      <c r="A35" s="145" t="s">
        <v>244</v>
      </c>
      <c r="B35" s="145" t="s">
        <v>230</v>
      </c>
      <c r="C35" s="146" t="s">
        <v>245</v>
      </c>
      <c r="D35" s="147">
        <v>100</v>
      </c>
    </row>
    <row r="36" spans="1:4" ht="15" customHeight="1" x14ac:dyDescent="0.3">
      <c r="A36" s="145" t="s">
        <v>241</v>
      </c>
      <c r="B36" s="145" t="s">
        <v>230</v>
      </c>
      <c r="C36" s="146" t="s">
        <v>242</v>
      </c>
      <c r="D36" s="147">
        <v>3</v>
      </c>
    </row>
    <row r="37" spans="1:4" s="140" customFormat="1" ht="15" customHeight="1" x14ac:dyDescent="0.3">
      <c r="A37" s="137" t="s">
        <v>258</v>
      </c>
      <c r="B37" s="137"/>
      <c r="C37" s="148"/>
      <c r="D37" s="149"/>
    </row>
    <row r="38" spans="1:4" ht="15" customHeight="1" x14ac:dyDescent="0.3">
      <c r="A38" s="150" t="s">
        <v>259</v>
      </c>
      <c r="B38" s="145"/>
      <c r="C38" s="151"/>
      <c r="D38" s="152"/>
    </row>
    <row r="39" spans="1:4" ht="15" customHeight="1" x14ac:dyDescent="0.3">
      <c r="A39" s="153" t="s">
        <v>260</v>
      </c>
      <c r="B39" s="145" t="s">
        <v>230</v>
      </c>
      <c r="C39" s="151" t="s">
        <v>261</v>
      </c>
      <c r="D39" s="152">
        <v>30</v>
      </c>
    </row>
    <row r="40" spans="1:4" s="144" customFormat="1" ht="15" customHeight="1" x14ac:dyDescent="0.3">
      <c r="A40" s="150" t="s">
        <v>262</v>
      </c>
      <c r="B40" s="141"/>
      <c r="C40" s="154"/>
      <c r="D40" s="155"/>
    </row>
    <row r="41" spans="1:4" ht="15" customHeight="1" x14ac:dyDescent="0.3">
      <c r="A41" s="153">
        <v>6.1</v>
      </c>
      <c r="B41" s="145" t="s">
        <v>225</v>
      </c>
      <c r="C41" s="151" t="s">
        <v>227</v>
      </c>
      <c r="D41" s="152">
        <v>2</v>
      </c>
    </row>
    <row r="42" spans="1:4" ht="15" customHeight="1" x14ac:dyDescent="0.3">
      <c r="A42" s="153" t="s">
        <v>263</v>
      </c>
      <c r="B42" s="145" t="s">
        <v>230</v>
      </c>
      <c r="C42" s="151" t="s">
        <v>264</v>
      </c>
      <c r="D42" s="152">
        <v>1</v>
      </c>
    </row>
    <row r="43" spans="1:4" s="144" customFormat="1" ht="15" customHeight="1" x14ac:dyDescent="0.3">
      <c r="A43" s="150" t="s">
        <v>265</v>
      </c>
      <c r="B43" s="141"/>
      <c r="C43" s="154"/>
      <c r="D43" s="155"/>
    </row>
    <row r="44" spans="1:4" ht="15" customHeight="1" x14ac:dyDescent="0.3">
      <c r="A44" s="153">
        <v>5.3</v>
      </c>
      <c r="B44" s="145" t="s">
        <v>225</v>
      </c>
      <c r="C44" s="151" t="s">
        <v>266</v>
      </c>
      <c r="D44" s="152">
        <v>17000</v>
      </c>
    </row>
    <row r="45" spans="1:4" ht="15" customHeight="1" x14ac:dyDescent="0.3">
      <c r="A45" s="153" t="s">
        <v>260</v>
      </c>
      <c r="B45" s="145" t="s">
        <v>230</v>
      </c>
      <c r="C45" s="151" t="s">
        <v>261</v>
      </c>
      <c r="D45" s="152">
        <v>74</v>
      </c>
    </row>
    <row r="46" spans="1:4" ht="15" customHeight="1" x14ac:dyDescent="0.3">
      <c r="A46" s="153" t="s">
        <v>267</v>
      </c>
      <c r="B46" s="145" t="s">
        <v>230</v>
      </c>
      <c r="C46" s="151" t="s">
        <v>268</v>
      </c>
      <c r="D46" s="152">
        <v>3</v>
      </c>
    </row>
    <row r="47" spans="1:4" ht="15" customHeight="1" x14ac:dyDescent="0.3">
      <c r="A47" s="153" t="s">
        <v>269</v>
      </c>
      <c r="B47" s="145" t="s">
        <v>230</v>
      </c>
      <c r="C47" s="151" t="s">
        <v>270</v>
      </c>
      <c r="D47" s="152">
        <v>1</v>
      </c>
    </row>
    <row r="48" spans="1:4" ht="15" customHeight="1" x14ac:dyDescent="0.3">
      <c r="A48" s="153" t="s">
        <v>271</v>
      </c>
      <c r="B48" s="145" t="s">
        <v>230</v>
      </c>
      <c r="C48" s="151" t="s">
        <v>272</v>
      </c>
      <c r="D48" s="152">
        <v>1000</v>
      </c>
    </row>
    <row r="49" spans="1:4" ht="15" customHeight="1" x14ac:dyDescent="0.3">
      <c r="A49" s="153" t="s">
        <v>273</v>
      </c>
      <c r="B49" s="145" t="s">
        <v>230</v>
      </c>
      <c r="C49" s="151" t="s">
        <v>274</v>
      </c>
      <c r="D49" s="152">
        <v>3</v>
      </c>
    </row>
    <row r="50" spans="1:4" s="144" customFormat="1" ht="15" customHeight="1" x14ac:dyDescent="0.3">
      <c r="A50" s="150" t="s">
        <v>275</v>
      </c>
      <c r="B50" s="141"/>
      <c r="C50" s="154"/>
      <c r="D50" s="155"/>
    </row>
    <row r="51" spans="1:4" ht="15" customHeight="1" x14ac:dyDescent="0.3">
      <c r="A51" s="153">
        <v>6.1</v>
      </c>
      <c r="B51" s="145" t="s">
        <v>225</v>
      </c>
      <c r="C51" s="151" t="s">
        <v>227</v>
      </c>
      <c r="D51" s="152">
        <v>1</v>
      </c>
    </row>
    <row r="52" spans="1:4" ht="15" customHeight="1" x14ac:dyDescent="0.3">
      <c r="A52" s="153" t="s">
        <v>263</v>
      </c>
      <c r="B52" s="145" t="s">
        <v>230</v>
      </c>
      <c r="C52" s="151" t="s">
        <v>264</v>
      </c>
      <c r="D52" s="152">
        <v>4</v>
      </c>
    </row>
    <row r="53" spans="1:4" ht="15" customHeight="1" x14ac:dyDescent="0.3">
      <c r="A53" s="145" t="s">
        <v>236</v>
      </c>
      <c r="B53" s="145" t="s">
        <v>230</v>
      </c>
      <c r="C53" s="151" t="s">
        <v>237</v>
      </c>
      <c r="D53" s="152">
        <v>1</v>
      </c>
    </row>
  </sheetData>
  <hyperlinks>
    <hyperlink ref="A4" r:id="rId1" xr:uid="{DF16B688-873D-9E4B-BEA2-CBC5B2E8041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6B0B-B6C6-B947-B6A0-CC377CFC2EC7}">
  <dimension ref="A1:G44"/>
  <sheetViews>
    <sheetView topLeftCell="A4" zoomScale="135" workbookViewId="0">
      <selection activeCell="C26" sqref="C26"/>
    </sheetView>
  </sheetViews>
  <sheetFormatPr defaultColWidth="10.796875" defaultRowHeight="15.6" x14ac:dyDescent="0.3"/>
  <cols>
    <col min="1" max="1" width="12.19921875" style="97" customWidth="1"/>
    <col min="2" max="2" width="10.796875" style="97"/>
    <col min="3" max="3" width="54.19921875" style="97" customWidth="1"/>
    <col min="4" max="4" width="13" style="100" customWidth="1"/>
    <col min="5" max="16384" width="10.796875" style="97"/>
  </cols>
  <sheetData>
    <row r="1" spans="1:7" x14ac:dyDescent="0.3">
      <c r="A1" s="101" t="s">
        <v>218</v>
      </c>
      <c r="B1" s="94"/>
      <c r="C1" s="95"/>
      <c r="D1" s="96"/>
    </row>
    <row r="2" spans="1:7" x14ac:dyDescent="0.3">
      <c r="A2" s="101" t="s">
        <v>276</v>
      </c>
      <c r="B2" s="94"/>
      <c r="C2" s="95"/>
      <c r="D2" s="96"/>
    </row>
    <row r="3" spans="1:7" x14ac:dyDescent="0.3">
      <c r="A3" s="101" t="s">
        <v>277</v>
      </c>
      <c r="B3" s="94"/>
      <c r="C3" s="95"/>
      <c r="D3" s="96"/>
    </row>
    <row r="4" spans="1:7" x14ac:dyDescent="0.3">
      <c r="A4" s="102" t="s">
        <v>278</v>
      </c>
      <c r="B4" s="94"/>
      <c r="C4" s="95"/>
      <c r="D4" s="96"/>
    </row>
    <row r="5" spans="1:7" x14ac:dyDescent="0.3">
      <c r="A5" s="98"/>
      <c r="B5" s="99"/>
      <c r="C5" s="95"/>
      <c r="D5" s="96"/>
    </row>
    <row r="6" spans="1:7" ht="15" customHeight="1" x14ac:dyDescent="0.3">
      <c r="A6" s="106" t="s">
        <v>279</v>
      </c>
      <c r="B6" s="107" t="s">
        <v>220</v>
      </c>
      <c r="C6" s="107" t="s">
        <v>280</v>
      </c>
      <c r="D6" s="108" t="s">
        <v>281</v>
      </c>
      <c r="E6" s="108" t="s">
        <v>282</v>
      </c>
      <c r="F6" s="108" t="s">
        <v>283</v>
      </c>
      <c r="G6" s="109" t="s">
        <v>284</v>
      </c>
    </row>
    <row r="7" spans="1:7" ht="15" customHeight="1" x14ac:dyDescent="0.3">
      <c r="A7" s="110" t="s">
        <v>285</v>
      </c>
      <c r="B7" s="120"/>
      <c r="C7" s="121"/>
      <c r="D7" s="111"/>
      <c r="E7" s="122"/>
      <c r="F7" s="122"/>
      <c r="G7" s="112"/>
    </row>
    <row r="8" spans="1:7" ht="15" customHeight="1" x14ac:dyDescent="0.3">
      <c r="A8" s="117">
        <v>1.2</v>
      </c>
      <c r="B8" s="118" t="s">
        <v>225</v>
      </c>
      <c r="C8" s="119" t="s">
        <v>248</v>
      </c>
      <c r="D8" s="105">
        <v>0</v>
      </c>
      <c r="E8" s="105">
        <f>1290+845</f>
        <v>2135</v>
      </c>
      <c r="F8" s="105">
        <v>0</v>
      </c>
      <c r="G8" s="112">
        <f>SUM(D8:F8)</f>
        <v>2135</v>
      </c>
    </row>
    <row r="9" spans="1:7" ht="15" customHeight="1" x14ac:dyDescent="0.3">
      <c r="A9" s="117" t="s">
        <v>260</v>
      </c>
      <c r="B9" s="118" t="s">
        <v>230</v>
      </c>
      <c r="C9" s="119" t="s">
        <v>261</v>
      </c>
      <c r="D9" s="105">
        <v>0</v>
      </c>
      <c r="E9" s="105">
        <v>0</v>
      </c>
      <c r="F9" s="105">
        <f>30+74</f>
        <v>104</v>
      </c>
      <c r="G9" s="112">
        <f t="shared" ref="G9:G35" si="0">SUM(D9:F9)</f>
        <v>104</v>
      </c>
    </row>
    <row r="10" spans="1:7" ht="15" customHeight="1" x14ac:dyDescent="0.3">
      <c r="A10" s="117" t="s">
        <v>229</v>
      </c>
      <c r="B10" s="118" t="s">
        <v>230</v>
      </c>
      <c r="C10" s="119" t="s">
        <v>231</v>
      </c>
      <c r="D10" s="105">
        <v>1</v>
      </c>
      <c r="E10" s="105">
        <v>0</v>
      </c>
      <c r="F10" s="105">
        <v>0</v>
      </c>
      <c r="G10" s="112">
        <f t="shared" si="0"/>
        <v>1</v>
      </c>
    </row>
    <row r="11" spans="1:7" ht="15" customHeight="1" x14ac:dyDescent="0.3">
      <c r="A11" s="117" t="s">
        <v>250</v>
      </c>
      <c r="B11" s="118" t="s">
        <v>230</v>
      </c>
      <c r="C11" s="119" t="s">
        <v>251</v>
      </c>
      <c r="D11" s="105">
        <v>1</v>
      </c>
      <c r="E11" s="105">
        <v>0</v>
      </c>
      <c r="F11" s="105">
        <v>0</v>
      </c>
      <c r="G11" s="112">
        <f t="shared" si="0"/>
        <v>1</v>
      </c>
    </row>
    <row r="12" spans="1:7" ht="15" customHeight="1" x14ac:dyDescent="0.3">
      <c r="A12" s="110" t="s">
        <v>286</v>
      </c>
      <c r="B12" s="120"/>
      <c r="C12" s="121"/>
      <c r="D12" s="105"/>
      <c r="E12" s="105"/>
      <c r="F12" s="105"/>
      <c r="G12" s="112"/>
    </row>
    <row r="13" spans="1:7" ht="15" customHeight="1" x14ac:dyDescent="0.3">
      <c r="A13" s="117">
        <v>2.2999999999999998</v>
      </c>
      <c r="B13" s="118" t="s">
        <v>225</v>
      </c>
      <c r="C13" s="119" t="s">
        <v>226</v>
      </c>
      <c r="D13" s="105">
        <v>54</v>
      </c>
      <c r="E13" s="105">
        <v>0</v>
      </c>
      <c r="F13" s="105">
        <v>0</v>
      </c>
      <c r="G13" s="112">
        <f t="shared" si="0"/>
        <v>54</v>
      </c>
    </row>
    <row r="14" spans="1:7" ht="15" customHeight="1" x14ac:dyDescent="0.3">
      <c r="A14" s="117" t="s">
        <v>267</v>
      </c>
      <c r="B14" s="118" t="s">
        <v>230</v>
      </c>
      <c r="C14" s="119" t="s">
        <v>268</v>
      </c>
      <c r="D14" s="105">
        <v>0</v>
      </c>
      <c r="E14" s="105">
        <v>0</v>
      </c>
      <c r="F14" s="105">
        <v>3</v>
      </c>
      <c r="G14" s="112">
        <f t="shared" si="0"/>
        <v>3</v>
      </c>
    </row>
    <row r="15" spans="1:7" ht="15" customHeight="1" x14ac:dyDescent="0.3">
      <c r="A15" s="117" t="s">
        <v>232</v>
      </c>
      <c r="B15" s="118" t="s">
        <v>230</v>
      </c>
      <c r="C15" s="119" t="s">
        <v>233</v>
      </c>
      <c r="D15" s="105">
        <v>1</v>
      </c>
      <c r="E15" s="105">
        <v>0</v>
      </c>
      <c r="F15" s="105">
        <v>0</v>
      </c>
      <c r="G15" s="112">
        <f t="shared" si="0"/>
        <v>1</v>
      </c>
    </row>
    <row r="16" spans="1:7" ht="15" customHeight="1" x14ac:dyDescent="0.3">
      <c r="A16" s="110" t="s">
        <v>287</v>
      </c>
      <c r="B16" s="120"/>
      <c r="C16" s="121"/>
      <c r="D16" s="105"/>
      <c r="E16" s="105"/>
      <c r="F16" s="105"/>
      <c r="G16" s="112"/>
    </row>
    <row r="17" spans="1:7" ht="15" customHeight="1" x14ac:dyDescent="0.3">
      <c r="A17" s="117">
        <v>3.1</v>
      </c>
      <c r="B17" s="118" t="s">
        <v>225</v>
      </c>
      <c r="C17" s="119" t="s">
        <v>249</v>
      </c>
      <c r="D17" s="105">
        <v>0</v>
      </c>
      <c r="E17" s="105">
        <f>107000+3750000</f>
        <v>3857000</v>
      </c>
      <c r="F17" s="105">
        <v>0</v>
      </c>
      <c r="G17" s="112">
        <f t="shared" si="0"/>
        <v>3857000</v>
      </c>
    </row>
    <row r="18" spans="1:7" ht="15" customHeight="1" x14ac:dyDescent="0.3">
      <c r="A18" s="117" t="s">
        <v>256</v>
      </c>
      <c r="B18" s="118" t="s">
        <v>230</v>
      </c>
      <c r="C18" s="119" t="s">
        <v>257</v>
      </c>
      <c r="D18" s="105">
        <v>0</v>
      </c>
      <c r="E18" s="105">
        <v>2</v>
      </c>
      <c r="F18" s="105">
        <v>0</v>
      </c>
      <c r="G18" s="112">
        <f t="shared" si="0"/>
        <v>2</v>
      </c>
    </row>
    <row r="19" spans="1:7" ht="15" customHeight="1" x14ac:dyDescent="0.3">
      <c r="A19" s="117" t="s">
        <v>244</v>
      </c>
      <c r="B19" s="118" t="s">
        <v>230</v>
      </c>
      <c r="C19" s="119" t="s">
        <v>245</v>
      </c>
      <c r="D19" s="105">
        <v>2971.6</v>
      </c>
      <c r="E19" s="105">
        <f>2400+100</f>
        <v>2500</v>
      </c>
      <c r="F19" s="105">
        <v>0</v>
      </c>
      <c r="G19" s="112">
        <f t="shared" si="0"/>
        <v>5471.6</v>
      </c>
    </row>
    <row r="20" spans="1:7" ht="15" customHeight="1" x14ac:dyDescent="0.3">
      <c r="A20" s="117" t="s">
        <v>252</v>
      </c>
      <c r="B20" s="118" t="s">
        <v>230</v>
      </c>
      <c r="C20" s="119" t="s">
        <v>253</v>
      </c>
      <c r="D20" s="105">
        <v>0</v>
      </c>
      <c r="E20" s="105">
        <v>1</v>
      </c>
      <c r="F20" s="105">
        <v>0</v>
      </c>
      <c r="G20" s="112">
        <f t="shared" si="0"/>
        <v>1</v>
      </c>
    </row>
    <row r="21" spans="1:7" ht="15" customHeight="1" x14ac:dyDescent="0.3">
      <c r="A21" s="110" t="s">
        <v>288</v>
      </c>
      <c r="B21" s="103"/>
      <c r="C21" s="104"/>
      <c r="D21" s="105"/>
      <c r="E21" s="105"/>
      <c r="F21" s="105"/>
      <c r="G21" s="112"/>
    </row>
    <row r="22" spans="1:7" ht="15" customHeight="1" x14ac:dyDescent="0.3">
      <c r="A22" s="117" t="s">
        <v>239</v>
      </c>
      <c r="B22" s="118" t="s">
        <v>230</v>
      </c>
      <c r="C22" s="119" t="s">
        <v>240</v>
      </c>
      <c r="D22" s="105">
        <v>8</v>
      </c>
      <c r="E22" s="105">
        <v>1</v>
      </c>
      <c r="F22" s="105">
        <v>0</v>
      </c>
      <c r="G22" s="112">
        <f t="shared" si="0"/>
        <v>9</v>
      </c>
    </row>
    <row r="23" spans="1:7" ht="15" customHeight="1" x14ac:dyDescent="0.3">
      <c r="A23" s="110" t="s">
        <v>289</v>
      </c>
      <c r="B23" s="120"/>
      <c r="C23" s="121"/>
      <c r="D23" s="105"/>
      <c r="E23" s="105"/>
      <c r="F23" s="105"/>
      <c r="G23" s="112"/>
    </row>
    <row r="24" spans="1:7" ht="15" customHeight="1" x14ac:dyDescent="0.3">
      <c r="A24" s="117">
        <v>5.0999999999999996</v>
      </c>
      <c r="B24" s="118" t="s">
        <v>225</v>
      </c>
      <c r="C24" s="119" t="s">
        <v>255</v>
      </c>
      <c r="D24" s="105">
        <v>0</v>
      </c>
      <c r="E24" s="105">
        <v>3178.5714285714289</v>
      </c>
      <c r="F24" s="105">
        <v>0</v>
      </c>
      <c r="G24" s="112">
        <f t="shared" si="0"/>
        <v>3178.5714285714289</v>
      </c>
    </row>
    <row r="25" spans="1:7" ht="15" customHeight="1" x14ac:dyDescent="0.3">
      <c r="A25" s="117">
        <v>5.3</v>
      </c>
      <c r="B25" s="118" t="s">
        <v>225</v>
      </c>
      <c r="C25" s="119" t="s">
        <v>266</v>
      </c>
      <c r="D25" s="105">
        <v>0</v>
      </c>
      <c r="E25" s="105">
        <v>0</v>
      </c>
      <c r="F25" s="105">
        <v>17000</v>
      </c>
      <c r="G25" s="112">
        <f t="shared" si="0"/>
        <v>17000</v>
      </c>
    </row>
    <row r="26" spans="1:7" ht="15" customHeight="1" x14ac:dyDescent="0.3">
      <c r="A26" s="117" t="s">
        <v>241</v>
      </c>
      <c r="B26" s="118" t="s">
        <v>230</v>
      </c>
      <c r="C26" s="119" t="s">
        <v>242</v>
      </c>
      <c r="D26" s="105">
        <v>8</v>
      </c>
      <c r="E26" s="105">
        <v>3</v>
      </c>
      <c r="F26" s="105">
        <v>0</v>
      </c>
      <c r="G26" s="112">
        <f t="shared" si="0"/>
        <v>11</v>
      </c>
    </row>
    <row r="27" spans="1:7" ht="15" customHeight="1" x14ac:dyDescent="0.3">
      <c r="A27" s="117" t="s">
        <v>269</v>
      </c>
      <c r="B27" s="118" t="s">
        <v>230</v>
      </c>
      <c r="C27" s="119" t="s">
        <v>270</v>
      </c>
      <c r="D27" s="105">
        <v>0</v>
      </c>
      <c r="E27" s="105">
        <v>0</v>
      </c>
      <c r="F27" s="105">
        <v>1</v>
      </c>
      <c r="G27" s="112">
        <f t="shared" si="0"/>
        <v>1</v>
      </c>
    </row>
    <row r="28" spans="1:7" ht="15" customHeight="1" x14ac:dyDescent="0.3">
      <c r="A28" s="117" t="s">
        <v>271</v>
      </c>
      <c r="B28" s="118" t="s">
        <v>230</v>
      </c>
      <c r="C28" s="119" t="s">
        <v>272</v>
      </c>
      <c r="D28" s="105">
        <v>0</v>
      </c>
      <c r="E28" s="105">
        <v>0</v>
      </c>
      <c r="F28" s="105">
        <v>1000</v>
      </c>
      <c r="G28" s="112">
        <f t="shared" si="0"/>
        <v>1000</v>
      </c>
    </row>
    <row r="29" spans="1:7" ht="15" customHeight="1" x14ac:dyDescent="0.3">
      <c r="A29" s="117" t="s">
        <v>273</v>
      </c>
      <c r="B29" s="118" t="s">
        <v>230</v>
      </c>
      <c r="C29" s="119" t="s">
        <v>274</v>
      </c>
      <c r="D29" s="105">
        <v>0</v>
      </c>
      <c r="E29" s="105">
        <v>0</v>
      </c>
      <c r="F29" s="105">
        <v>3</v>
      </c>
      <c r="G29" s="112">
        <f t="shared" si="0"/>
        <v>3</v>
      </c>
    </row>
    <row r="30" spans="1:7" ht="15" customHeight="1" x14ac:dyDescent="0.3">
      <c r="A30" s="110" t="s">
        <v>290</v>
      </c>
      <c r="B30" s="120"/>
      <c r="C30" s="121"/>
      <c r="D30" s="105"/>
      <c r="E30" s="105"/>
      <c r="F30" s="113"/>
      <c r="G30" s="112"/>
    </row>
    <row r="31" spans="1:7" ht="15" customHeight="1" x14ac:dyDescent="0.3">
      <c r="A31" s="117">
        <v>6.1</v>
      </c>
      <c r="B31" s="118" t="s">
        <v>225</v>
      </c>
      <c r="C31" s="119" t="s">
        <v>227</v>
      </c>
      <c r="D31" s="122">
        <v>39</v>
      </c>
      <c r="E31" s="105">
        <v>0</v>
      </c>
      <c r="F31" s="105">
        <f>1+2</f>
        <v>3</v>
      </c>
      <c r="G31" s="112">
        <f t="shared" si="0"/>
        <v>42</v>
      </c>
    </row>
    <row r="32" spans="1:7" ht="15" customHeight="1" x14ac:dyDescent="0.3">
      <c r="A32" s="117">
        <v>6.2</v>
      </c>
      <c r="B32" s="118" t="s">
        <v>225</v>
      </c>
      <c r="C32" s="119" t="s">
        <v>228</v>
      </c>
      <c r="D32" s="105">
        <f>43+8</f>
        <v>51</v>
      </c>
      <c r="E32" s="105">
        <v>0</v>
      </c>
      <c r="F32" s="105">
        <v>0</v>
      </c>
      <c r="G32" s="112">
        <f t="shared" si="0"/>
        <v>51</v>
      </c>
    </row>
    <row r="33" spans="1:7" ht="15" customHeight="1" x14ac:dyDescent="0.3">
      <c r="A33" s="117" t="s">
        <v>263</v>
      </c>
      <c r="B33" s="118" t="s">
        <v>230</v>
      </c>
      <c r="C33" s="119" t="s">
        <v>264</v>
      </c>
      <c r="D33" s="105">
        <v>0</v>
      </c>
      <c r="E33" s="105">
        <v>0</v>
      </c>
      <c r="F33" s="105">
        <f>4+1</f>
        <v>5</v>
      </c>
      <c r="G33" s="112">
        <f t="shared" si="0"/>
        <v>5</v>
      </c>
    </row>
    <row r="34" spans="1:7" ht="15" customHeight="1" x14ac:dyDescent="0.3">
      <c r="A34" s="117" t="s">
        <v>234</v>
      </c>
      <c r="B34" s="118" t="s">
        <v>230</v>
      </c>
      <c r="C34" s="119" t="s">
        <v>235</v>
      </c>
      <c r="D34" s="105">
        <v>9</v>
      </c>
      <c r="E34" s="105">
        <v>0</v>
      </c>
      <c r="F34" s="105">
        <v>0</v>
      </c>
      <c r="G34" s="112">
        <f t="shared" si="0"/>
        <v>9</v>
      </c>
    </row>
    <row r="35" spans="1:7" ht="15" customHeight="1" x14ac:dyDescent="0.3">
      <c r="A35" s="125" t="s">
        <v>236</v>
      </c>
      <c r="B35" s="126" t="s">
        <v>230</v>
      </c>
      <c r="C35" s="127" t="s">
        <v>237</v>
      </c>
      <c r="D35" s="115">
        <v>12</v>
      </c>
      <c r="E35" s="115">
        <v>0</v>
      </c>
      <c r="F35" s="115">
        <v>1</v>
      </c>
      <c r="G35" s="116">
        <f t="shared" si="0"/>
        <v>13</v>
      </c>
    </row>
    <row r="36" spans="1:7" x14ac:dyDescent="0.3">
      <c r="A36" s="123"/>
      <c r="B36" s="123"/>
      <c r="C36" s="123"/>
      <c r="D36" s="124"/>
      <c r="E36" s="122"/>
      <c r="F36" s="122"/>
      <c r="G36" s="122"/>
    </row>
    <row r="37" spans="1:7" x14ac:dyDescent="0.3">
      <c r="A37" s="123"/>
      <c r="B37" s="123"/>
      <c r="C37" s="123"/>
      <c r="D37" s="124"/>
      <c r="E37" s="122"/>
      <c r="F37" s="122"/>
      <c r="G37" s="122"/>
    </row>
    <row r="38" spans="1:7" x14ac:dyDescent="0.3">
      <c r="A38" s="123"/>
      <c r="B38" s="123"/>
      <c r="C38" s="123"/>
      <c r="D38" s="124"/>
      <c r="E38" s="122"/>
      <c r="F38" s="122"/>
      <c r="G38" s="122"/>
    </row>
    <row r="39" spans="1:7" x14ac:dyDescent="0.3">
      <c r="A39" s="123"/>
      <c r="B39" s="123"/>
      <c r="C39" s="123"/>
      <c r="D39" s="124"/>
      <c r="E39" s="122"/>
      <c r="F39" s="122"/>
      <c r="G39" s="122"/>
    </row>
    <row r="40" spans="1:7" x14ac:dyDescent="0.3">
      <c r="A40" s="123"/>
      <c r="B40" s="123"/>
      <c r="C40" s="123"/>
      <c r="D40" s="114"/>
      <c r="E40" s="123"/>
      <c r="F40" s="123"/>
      <c r="G40" s="123"/>
    </row>
    <row r="41" spans="1:7" x14ac:dyDescent="0.3">
      <c r="A41" s="123"/>
      <c r="B41" s="123"/>
      <c r="C41" s="123"/>
      <c r="D41" s="114"/>
      <c r="E41" s="123"/>
      <c r="F41" s="123"/>
      <c r="G41" s="123"/>
    </row>
    <row r="42" spans="1:7" x14ac:dyDescent="0.3">
      <c r="A42" s="123"/>
      <c r="B42" s="123"/>
      <c r="C42" s="123"/>
      <c r="D42" s="114"/>
      <c r="E42" s="123"/>
      <c r="F42" s="123"/>
      <c r="G42" s="123"/>
    </row>
    <row r="43" spans="1:7" x14ac:dyDescent="0.3">
      <c r="A43" s="123"/>
      <c r="B43" s="123"/>
      <c r="C43" s="123"/>
      <c r="D43" s="114"/>
      <c r="E43" s="123"/>
      <c r="F43" s="123"/>
      <c r="G43" s="123"/>
    </row>
    <row r="44" spans="1:7" x14ac:dyDescent="0.3">
      <c r="A44" s="123"/>
      <c r="B44" s="123"/>
      <c r="C44" s="123"/>
      <c r="D44" s="114"/>
      <c r="E44" s="123"/>
      <c r="F44" s="123"/>
      <c r="G44" s="123"/>
    </row>
  </sheetData>
  <phoneticPr fontId="25" type="noConversion"/>
  <hyperlinks>
    <hyperlink ref="A4" r:id="rId1" xr:uid="{4E2FC038-587B-3B4A-BA69-E702A0DFC13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09B365-9D22-4E68-8627-34D99DA39C61}">
  <ds:schemaRefs>
    <ds:schemaRef ds:uri="http://schemas.microsoft.com/office/2006/documentManagement/types"/>
    <ds:schemaRef ds:uri="600e8ff9-9ee0-49b5-be24-8a4cae0e22a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4fb19f8-e303-47ed-b2f8-d8a5044c492f"/>
    <ds:schemaRef ds:uri="c1fdd505-2570-46c2-bd04-3e0f2d874cf5"/>
    <ds:schemaRef ds:uri="http://www.w3.org/XML/1998/namespace"/>
    <ds:schemaRef ds:uri="http://purl.org/dc/dcmitype/"/>
  </ds:schemaRefs>
</ds:datastoreItem>
</file>

<file path=customXml/itemProps2.xml><?xml version="1.0" encoding="utf-8"?>
<ds:datastoreItem xmlns:ds="http://schemas.openxmlformats.org/officeDocument/2006/customXml" ds:itemID="{AC132DBF-1657-4673-A838-10739B400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34BF48-C571-44CC-B393-07933A03E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Pakistan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2019-04-10T06:08:10Z</dcterms:created>
  <dcterms:modified xsi:type="dcterms:W3CDTF">2020-10-09T10:05:31Z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