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codeName="ThisWorkbook" autoCompressPictures="0"/>
  <bookViews>
    <workbookView xWindow="620" yWindow="300" windowWidth="19440" windowHeight="1374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Approvals by Modality" sheetId="58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15">'Approvals by Modality'!$A$1:$C$46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58" l="1"/>
  <c r="B37" i="58"/>
  <c r="C32" i="58"/>
  <c r="C40" i="58"/>
  <c r="B32" i="58"/>
  <c r="B40" i="58"/>
  <c r="C28" i="58"/>
  <c r="B28" i="58"/>
  <c r="C23" i="58"/>
  <c r="B23" i="58"/>
  <c r="C18" i="58"/>
  <c r="C26" i="58"/>
  <c r="C13" i="58"/>
  <c r="B13" i="58"/>
  <c r="B26" i="58"/>
  <c r="B42" i="58"/>
  <c r="C42" i="58"/>
  <c r="J40" i="26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F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/>
  <c r="G11" i="34"/>
  <c r="F11" i="34"/>
  <c r="E11" i="34"/>
  <c r="D11" i="34"/>
  <c r="C11" i="34"/>
  <c r="H9" i="34"/>
  <c r="H8" i="34"/>
  <c r="H15" i="34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/>
  <c r="H11" i="33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/>
  <c r="D8" i="31"/>
  <c r="D17" i="31"/>
  <c r="E8" i="31"/>
  <c r="E17" i="31"/>
  <c r="F8" i="31"/>
  <c r="F17" i="31"/>
  <c r="G8" i="31"/>
  <c r="H8" i="31"/>
  <c r="H17" i="31"/>
  <c r="G17" i="31"/>
  <c r="H17" i="32"/>
  <c r="G17" i="32"/>
  <c r="F17" i="32"/>
  <c r="E17" i="32"/>
  <c r="D17" i="32"/>
  <c r="C17" i="32"/>
  <c r="J46" i="16"/>
  <c r="J42" i="16"/>
  <c r="F42" i="16"/>
  <c r="E42" i="16"/>
  <c r="J40" i="16"/>
  <c r="J36" i="16"/>
  <c r="F36" i="16"/>
  <c r="E36" i="16"/>
  <c r="J34" i="16"/>
  <c r="J30" i="16"/>
  <c r="F30" i="16"/>
  <c r="E30" i="16"/>
  <c r="J29" i="16"/>
  <c r="J28" i="16"/>
  <c r="F24" i="16"/>
  <c r="E24" i="16"/>
  <c r="J22" i="16"/>
  <c r="J18" i="16"/>
  <c r="F18" i="16"/>
  <c r="E18" i="16"/>
  <c r="J16" i="16"/>
  <c r="J14" i="16"/>
  <c r="F12" i="16"/>
  <c r="E12" i="16"/>
  <c r="J10" i="16"/>
  <c r="J6" i="16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/>
  <c r="I14" i="30"/>
  <c r="I13" i="30"/>
  <c r="H13" i="30"/>
  <c r="H2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19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/>
  <c r="L43" i="10"/>
  <c r="J11" i="10"/>
  <c r="H11" i="10"/>
  <c r="G11" i="10"/>
  <c r="L10" i="10"/>
  <c r="L9" i="10"/>
  <c r="J7" i="10"/>
  <c r="H7" i="10"/>
  <c r="G7" i="10"/>
  <c r="G30" i="13"/>
  <c r="F37" i="9"/>
  <c r="D15" i="34"/>
  <c r="J35" i="20"/>
  <c r="F34" i="25"/>
  <c r="C15" i="34"/>
  <c r="G15" i="34"/>
  <c r="F15" i="34"/>
  <c r="E15" i="34"/>
  <c r="J28" i="26"/>
  <c r="J7" i="26"/>
  <c r="J49" i="26"/>
  <c r="J21" i="26"/>
  <c r="J14" i="26"/>
  <c r="F49" i="26"/>
  <c r="J42" i="26"/>
  <c r="G49" i="26"/>
  <c r="I49" i="26"/>
  <c r="E49" i="26"/>
  <c r="H49" i="26"/>
  <c r="F29" i="24"/>
  <c r="J14" i="20"/>
  <c r="E43" i="20"/>
  <c r="H43" i="20"/>
  <c r="I43" i="20"/>
  <c r="J28" i="20"/>
  <c r="J21" i="20"/>
  <c r="J43" i="20"/>
  <c r="G43" i="20"/>
  <c r="F43" i="20"/>
  <c r="J7" i="20"/>
  <c r="F45" i="19"/>
  <c r="J24" i="16"/>
  <c r="J12" i="16"/>
  <c r="F48" i="16"/>
  <c r="E48" i="16"/>
  <c r="G48" i="16"/>
  <c r="H48" i="16"/>
  <c r="I48" i="16"/>
  <c r="J18" i="13"/>
  <c r="H30" i="13"/>
  <c r="J7" i="13"/>
  <c r="J30" i="13"/>
  <c r="I30" i="13"/>
  <c r="E30" i="13"/>
  <c r="F30" i="13"/>
  <c r="E23" i="30"/>
  <c r="G23" i="30"/>
  <c r="I19" i="30"/>
  <c r="F23" i="30"/>
  <c r="D23" i="30"/>
  <c r="L23" i="10"/>
  <c r="G43" i="10"/>
  <c r="L27" i="10"/>
  <c r="L39" i="10"/>
  <c r="L31" i="10"/>
  <c r="H43" i="10"/>
  <c r="I43" i="10"/>
  <c r="K43" i="10"/>
  <c r="L7" i="10"/>
  <c r="J43" i="10"/>
  <c r="I23" i="30"/>
  <c r="J48" i="16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<sst xmlns="http://schemas.openxmlformats.org/spreadsheetml/2006/main" count="430" uniqueCount="130">
  <si>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</si>
  <si>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</si>
  <si>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</si>
  <si>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</si>
  <si>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</si>
  <si>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</si>
  <si>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</si>
  <si>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</si>
  <si>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</si>
  <si>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</si>
  <si>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</si>
  <si>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</si>
  <si>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</si>
  <si>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</si>
  <si>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</si>
  <si>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</si>
  <si>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</si>
  <si>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</si>
  <si>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</si>
  <si>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</si>
  <si>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</si>
  <si>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</si>
  <si>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</si>
  <si>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</si>
  <si>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</si>
  <si>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</si>
  <si>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</si>
  <si>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</si>
  <si>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</si>
  <si>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</si>
  <si>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</si>
  <si>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</si>
  <si>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</si>
  <si>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</si>
  <si>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</si>
  <si>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</si>
  <si>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</si>
  <si>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</si>
  <si>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</si>
  <si>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</si>
  <si>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</si>
  <si>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</si>
  <si>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</si>
  <si>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</si>
  <si>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</si>
  <si>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</si>
  <si>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</si>
  <si>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</si>
  <si>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</si>
  <si>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</si>
  <si>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</si>
  <si>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</si>
  <si>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</si>
  <si>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</si>
  <si>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</si>
  <si>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</si>
  <si>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</si>
  <si>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</si>
  <si>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</si>
  <si>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</si>
  <si>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</si>
  <si>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</si>
  <si>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</si>
  <si>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</si>
  <si>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</si>
  <si>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</si>
  <si>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</si>
  <si>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</si>
  <si>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</si>
  <si>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</si>
  <si>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</si>
  <si>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</si>
  <si>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</si>
  <si>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</si>
  <si>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</si>
  <si>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</si>
  <si>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</si>
  <si>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</si>
  <si>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</si>
  <si>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</si>
  <si>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</si>
  <si>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</si>
  <si>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</si>
  <si>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</si>
  <si>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</si>
  <si>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</si>
  <si>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</si>
  <si>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</si>
  <si>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</si>
  <si>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</si>
  <si>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</si>
  <si>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</si>
  <si>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</si>
  <si>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</si>
  <si>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</si>
  <si>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</si>
  <si>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</si>
  <si>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</si>
  <si>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</si>
  <si>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</si>
  <si>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</si>
  <si>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</si>
  <si>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</si>
  <si>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</si>
  <si>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</si>
  <si>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</si>
  <si>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</si>
  <si>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</si>
  <si>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</si>
  <si>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</si>
  <si>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</si>
  <si>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</si>
  <si>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Investment Support</t>
  </si>
  <si>
    <t>Item</t>
  </si>
  <si>
    <t>Ordinary Capital Resources</t>
  </si>
  <si>
    <t>Results-Based Lending</t>
  </si>
  <si>
    <r>
      <t>Policy-Based Support</t>
    </r>
    <r>
      <rPr>
        <vertAlign val="superscript"/>
        <sz val="10"/>
        <rFont val="Arial"/>
        <family val="2"/>
      </rPr>
      <t>a</t>
    </r>
  </si>
  <si>
    <t>Asian Development Fund</t>
  </si>
  <si>
    <t>Policy-Based Support</t>
  </si>
  <si>
    <t>Subtotal</t>
  </si>
  <si>
    <r>
      <t>Technical Assistance</t>
    </r>
    <r>
      <rPr>
        <vertAlign val="superscript"/>
        <sz val="10"/>
        <rFont val="Arial"/>
        <family val="2"/>
      </rPr>
      <t>b</t>
    </r>
  </si>
  <si>
    <t>Technical and Advisory Support</t>
  </si>
  <si>
    <t>Cofinancing Including Trust Funds</t>
  </si>
  <si>
    <t>Project Approvals</t>
  </si>
  <si>
    <t>Project Cofinancing</t>
  </si>
  <si>
    <t>Technical Assistance Cofinancing</t>
  </si>
  <si>
    <r>
      <rPr>
        <vertAlign val="superscript"/>
        <sz val="8"/>
        <rFont val="Arial"/>
        <family val="2"/>
      </rPr>
      <t xml:space="preserve">b  </t>
    </r>
    <r>
      <rPr>
        <sz val="8"/>
        <rFont val="Arial"/>
        <family val="2"/>
      </rPr>
      <t>Includes Technical Assistance Special Fund and other special funds.</t>
    </r>
  </si>
  <si>
    <t>Approvals by Modality, 2015–2016</t>
  </si>
  <si>
    <t>Note: Numbers may not sum precisely because of rounding.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</si>
  <si>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countercyclical support facility: $1 billion in 2015, and $1.5 billion in 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</si>
</sst>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_);_(* \(#,##0.0\);_(* &quot;-&quot;_);_(@_)"/>
  </numFmts>
  <fonts count="47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7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51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8" fillId="8" borderId="0" xfId="20" applyFont="1" applyFill="1" applyBorder="1" applyAlignment="1">
      <alignment horizontal="left" vertical="center"/>
    </xf>
    <xf numFmtId="169" fontId="38" fillId="8" borderId="0" xfId="3" applyNumberFormat="1" applyFont="1" applyFill="1" applyBorder="1" applyAlignment="1">
      <alignment horizontal="center" vertical="center"/>
    </xf>
    <xf numFmtId="168" fontId="41" fillId="8" borderId="0" xfId="3" applyNumberFormat="1" applyFont="1" applyFill="1"/>
    <xf numFmtId="3" fontId="42" fillId="8" borderId="0" xfId="3" applyNumberFormat="1" applyFont="1" applyFill="1" applyBorder="1"/>
    <xf numFmtId="0" fontId="41" fillId="8" borderId="0" xfId="0" applyFont="1" applyFill="1"/>
    <xf numFmtId="0" fontId="42" fillId="8" borderId="0" xfId="7" applyFont="1" applyFill="1"/>
    <xf numFmtId="0" fontId="6" fillId="8" borderId="0" xfId="7" applyFont="1" applyFill="1"/>
    <xf numFmtId="0" fontId="35" fillId="8" borderId="0" xfId="0" applyFont="1" applyFill="1" applyBorder="1"/>
    <xf numFmtId="169" fontId="35" fillId="8" borderId="0" xfId="1" applyNumberFormat="1" applyFont="1" applyFill="1" applyBorder="1"/>
    <xf numFmtId="0" fontId="37" fillId="8" borderId="0" xfId="7" applyFont="1" applyFill="1"/>
    <xf numFmtId="0" fontId="36" fillId="8" borderId="0" xfId="7" applyFont="1" applyFill="1"/>
    <xf numFmtId="3" fontId="40" fillId="8" borderId="0" xfId="3" applyNumberFormat="1" applyFont="1" applyFill="1" applyBorder="1" applyAlignment="1">
      <alignment horizontal="right"/>
    </xf>
    <xf numFmtId="0" fontId="38" fillId="8" borderId="8" xfId="0" applyFont="1" applyFill="1" applyBorder="1" applyAlignment="1">
      <alignment vertical="center"/>
    </xf>
    <xf numFmtId="0" fontId="41" fillId="8" borderId="0" xfId="0" applyFont="1" applyFill="1" applyAlignment="1">
      <alignment vertical="center"/>
    </xf>
    <xf numFmtId="0" fontId="6" fillId="8" borderId="0" xfId="7" applyFont="1" applyFill="1" applyAlignment="1">
      <alignment horizontal="left" indent="1"/>
    </xf>
    <xf numFmtId="0" fontId="38" fillId="8" borderId="0" xfId="7" applyFont="1" applyFill="1"/>
    <xf numFmtId="0" fontId="46" fillId="8" borderId="0" xfId="0" applyFont="1" applyFill="1"/>
    <xf numFmtId="0" fontId="35" fillId="8" borderId="8" xfId="1" applyNumberFormat="1" applyFont="1" applyFill="1" applyBorder="1" applyAlignment="1">
      <alignment horizontal="left" vertical="center" indent="5"/>
    </xf>
    <xf numFmtId="0" fontId="38" fillId="8" borderId="0" xfId="20" applyFont="1" applyFill="1" applyBorder="1" applyAlignment="1">
      <alignment horizontal="left" vertical="center" indent="1"/>
    </xf>
    <xf numFmtId="0" fontId="6" fillId="8" borderId="0" xfId="7" applyFont="1" applyFill="1" applyAlignment="1">
      <alignment horizontal="left" indent="2"/>
    </xf>
    <xf numFmtId="0" fontId="38" fillId="8" borderId="0" xfId="7" applyFont="1" applyFill="1" applyAlignment="1">
      <alignment horizontal="left" indent="1"/>
    </xf>
    <xf numFmtId="169" fontId="38" fillId="0" borderId="0" xfId="3" applyNumberFormat="1" applyFont="1" applyFill="1" applyBorder="1" applyAlignment="1">
      <alignment horizontal="center" vertical="center"/>
    </xf>
    <xf numFmtId="169" fontId="34" fillId="0" borderId="0" xfId="3" applyNumberFormat="1" applyFont="1" applyFill="1" applyBorder="1"/>
    <xf numFmtId="0" fontId="34" fillId="0" borderId="0" xfId="3" applyNumberFormat="1" applyFont="1" applyFill="1" applyBorder="1"/>
    <xf numFmtId="169" fontId="6" fillId="0" borderId="0" xfId="3" applyNumberFormat="1" applyFont="1" applyFill="1" applyBorder="1" applyAlignment="1">
      <alignment horizontal="center" vertical="center"/>
    </xf>
    <xf numFmtId="0" fontId="35" fillId="8" borderId="9" xfId="0" applyFont="1" applyFill="1" applyBorder="1" applyAlignment="1">
      <alignment vertical="center"/>
    </xf>
    <xf numFmtId="169" fontId="35" fillId="0" borderId="9" xfId="1" applyNumberFormat="1" applyFont="1" applyFill="1" applyBorder="1"/>
    <xf numFmtId="0" fontId="7" fillId="8" borderId="0" xfId="7" applyFont="1" applyFill="1" applyAlignment="1"/>
    <xf numFmtId="168" fontId="43" fillId="8" borderId="0" xfId="3" applyNumberFormat="1" applyFont="1" applyFill="1" applyAlignment="1"/>
    <xf numFmtId="3" fontId="32" fillId="8" borderId="0" xfId="3" applyNumberFormat="1" applyFont="1" applyFill="1" applyBorder="1" applyAlignment="1"/>
    <xf numFmtId="0" fontId="41" fillId="8" borderId="0" xfId="0" applyFont="1" applyFill="1" applyAlignment="1"/>
    <xf numFmtId="49" fontId="7" fillId="8" borderId="0" xfId="3" applyNumberFormat="1" applyFont="1" applyFill="1" applyAlignment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7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Followed Hyperlink" xfId="36" builtinId="9" hidden="1"/>
    <cellStyle name="Grey" xfId="16"/>
    <cellStyle name="Hyperlink" xfId="35" builtinId="8" hidden="1"/>
    <cellStyle name="Input [yellow]" xfId="17"/>
    <cellStyle name="Normal" xfId="0" builtinId="0"/>
    <cellStyle name="Normal - Style1" xfId="18"/>
    <cellStyle name="Normal 10" xfId="32"/>
    <cellStyle name="Normal 2" xfId="5"/>
    <cellStyle name="Normal 2 2" xfId="6"/>
    <cellStyle name="Normal 2 2 2" xfId="19"/>
    <cellStyle name="Normal 2 3" xfId="20"/>
    <cellStyle name="Normal 3" xfId="7"/>
    <cellStyle name="Normal 3 2" xfId="34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847725</xdr:colOff>
      <xdr:row>4</xdr:row>
      <xdr:rowOff>46445</xdr:rowOff>
    </xdr:to>
    <xdr:sp macro="" textlink="">
      <xdr:nvSpPr>
        <xdr:cNvPr id="3" name="TextBox 2"/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</a:t>
          </a: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approvals, modality, loans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47625</xdr:rowOff>
    </xdr:from>
    <xdr:to>
      <xdr:col>0</xdr:col>
      <xdr:colOff>426720</xdr:colOff>
      <xdr:row>3</xdr:row>
      <xdr:rowOff>108585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388620" cy="518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4" x14ac:dyDescent="0"/>
  <cols>
    <col min="1" max="4" width="8.5703125" style="4" customWidth="1"/>
    <col min="5" max="5" width="3.5703125" style="4" customWidth="1"/>
    <col min="6" max="6" width="66.28515625" style="4" customWidth="1"/>
    <col min="7" max="8" width="9.140625" style="5" bestFit="1" customWidth="1"/>
    <col min="9" max="9" width="11.140625" style="5" customWidth="1"/>
    <col min="10" max="10" width="11.85546875" style="5" bestFit="1" customWidth="1"/>
    <col min="11" max="11" width="11.85546875" style="5" customWidth="1"/>
    <col min="12" max="12" width="9.140625" style="5" bestFit="1" customWidth="1"/>
    <col min="13" max="16384" width="9" style="4"/>
  </cols>
  <sheetData>
    <row r="1" spans="1:12" ht="16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43</v>
      </c>
      <c r="B44" s="16"/>
      <c r="C44" s="16"/>
    </row>
    <row r="46" spans="1:13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3" style="4" customWidth="1"/>
    <col min="4" max="4" width="42.85546875" style="4" customWidth="1"/>
    <col min="5" max="6" width="9" style="4"/>
    <col min="7" max="7" width="11" style="4" customWidth="1"/>
    <col min="8" max="8" width="10.85546875" style="4" customWidth="1"/>
    <col min="9" max="9" width="12.140625" style="4" customWidth="1"/>
    <col min="10" max="10" width="9" style="4" customWidth="1"/>
    <col min="11" max="16384" width="9" style="4"/>
  </cols>
  <sheetData>
    <row r="1" spans="1:10" ht="16">
      <c r="A1" s="3" t="s">
        <v>100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FFFF00"/>
    <pageSetUpPr fitToPage="1"/>
  </sheetPr>
  <dimension ref="A1:H12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101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8" t="s">
        <v>4</v>
      </c>
      <c r="D5" s="138"/>
      <c r="E5" s="138"/>
      <c r="F5" s="139" t="s">
        <v>3</v>
      </c>
      <c r="G5" s="139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FFFF00"/>
    <pageSetUpPr fitToPage="1"/>
  </sheetPr>
  <dimension ref="A1:N30"/>
  <sheetViews>
    <sheetView workbookViewId="0"/>
  </sheetViews>
  <sheetFormatPr baseColWidth="10" defaultColWidth="9" defaultRowHeight="14" x14ac:dyDescent="0"/>
  <cols>
    <col min="1" max="1" width="23.425781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1.140625" style="59" customWidth="1"/>
    <col min="6" max="16384" width="9" style="59"/>
  </cols>
  <sheetData>
    <row r="1" spans="1:14">
      <c r="A1" s="60" t="s">
        <v>102</v>
      </c>
    </row>
    <row r="2" spans="1:14" ht="16">
      <c r="A2" s="60" t="s">
        <v>88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147" t="s">
        <v>64</v>
      </c>
      <c r="N6" s="73"/>
    </row>
    <row r="7" spans="1:14">
      <c r="A7" s="59" t="s">
        <v>30</v>
      </c>
      <c r="C7" s="72"/>
      <c r="D7" s="148"/>
      <c r="N7" s="73"/>
    </row>
    <row r="8" spans="1:14">
      <c r="A8" s="59" t="s">
        <v>31</v>
      </c>
      <c r="C8" s="72"/>
      <c r="D8" s="148"/>
      <c r="N8" s="73"/>
    </row>
    <row r="9" spans="1:14">
      <c r="A9" s="59" t="s">
        <v>32</v>
      </c>
      <c r="C9" s="72"/>
      <c r="D9" s="148"/>
      <c r="N9" s="73"/>
    </row>
    <row r="10" spans="1:14">
      <c r="A10" s="59" t="s">
        <v>33</v>
      </c>
      <c r="C10" s="72"/>
      <c r="D10" s="148"/>
      <c r="N10" s="73"/>
    </row>
    <row r="11" spans="1:14">
      <c r="A11" s="59" t="s">
        <v>34</v>
      </c>
      <c r="C11" s="72"/>
      <c r="D11" s="148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52</v>
      </c>
    </row>
    <row r="15" spans="1:14">
      <c r="A15" s="66" t="s">
        <v>53</v>
      </c>
    </row>
    <row r="18" spans="1:6">
      <c r="A18" s="60" t="s">
        <v>103</v>
      </c>
    </row>
    <row r="19" spans="1:6">
      <c r="A19" s="60" t="s">
        <v>86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6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3.42578125" style="4" customWidth="1"/>
    <col min="2" max="2" width="2.140625" style="4" customWidth="1"/>
    <col min="3" max="3" width="3" style="4" customWidth="1"/>
    <col min="4" max="4" width="42.85546875" style="4" customWidth="1"/>
    <col min="5" max="5" width="7.42578125" style="5" bestFit="1" customWidth="1"/>
    <col min="6" max="6" width="7" style="5" bestFit="1" customWidth="1"/>
    <col min="7" max="7" width="11" style="4" customWidth="1"/>
    <col min="8" max="8" width="10.85546875" style="4" customWidth="1"/>
    <col min="9" max="9" width="12.140625" style="4" customWidth="1"/>
    <col min="10" max="10" width="8.42578125" style="5" bestFit="1" customWidth="1"/>
    <col min="11" max="16384" width="9" style="4"/>
  </cols>
  <sheetData>
    <row r="1" spans="1:10" ht="16">
      <c r="A1" s="3" t="s">
        <v>104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48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FFFF00"/>
    <pageSetUpPr fitToPage="1"/>
  </sheetPr>
  <dimension ref="A1:H17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105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8" t="s">
        <v>4</v>
      </c>
      <c r="D5" s="138"/>
      <c r="E5" s="138"/>
      <c r="F5" s="139" t="s">
        <v>3</v>
      </c>
      <c r="G5" s="139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49</v>
      </c>
    </row>
    <row r="17" spans="1:1" s="55" customFormat="1" ht="13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tabColor rgb="FFFFFF00"/>
    <pageSetUpPr fitToPage="1"/>
  </sheetPr>
  <dimension ref="A1:P35"/>
  <sheetViews>
    <sheetView workbookViewId="0"/>
  </sheetViews>
  <sheetFormatPr baseColWidth="10" defaultColWidth="9" defaultRowHeight="14" x14ac:dyDescent="0"/>
  <cols>
    <col min="1" max="1" width="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85546875" style="59" customWidth="1"/>
    <col min="6" max="16384" width="9" style="59"/>
  </cols>
  <sheetData>
    <row r="1" spans="1:16">
      <c r="A1" s="60" t="s">
        <v>106</v>
      </c>
    </row>
    <row r="2" spans="1:16" ht="16">
      <c r="A2" s="60" t="s">
        <v>85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149" t="s">
        <v>64</v>
      </c>
      <c r="P6" s="77"/>
    </row>
    <row r="7" spans="1:16">
      <c r="A7" s="59" t="s">
        <v>59</v>
      </c>
      <c r="C7" s="70"/>
      <c r="D7" s="150"/>
      <c r="P7" s="77"/>
    </row>
    <row r="8" spans="1:16">
      <c r="A8" s="59" t="s">
        <v>60</v>
      </c>
      <c r="C8" s="70"/>
      <c r="D8" s="150"/>
      <c r="P8" s="77"/>
    </row>
    <row r="9" spans="1:16">
      <c r="A9" s="59" t="s">
        <v>61</v>
      </c>
      <c r="C9" s="70"/>
      <c r="D9" s="150"/>
      <c r="P9" s="77"/>
    </row>
    <row r="10" spans="1:16">
      <c r="A10" s="59" t="s">
        <v>62</v>
      </c>
      <c r="C10" s="70"/>
      <c r="D10" s="150"/>
      <c r="P10" s="77"/>
    </row>
    <row r="11" spans="1:16">
      <c r="A11" s="59" t="s">
        <v>37</v>
      </c>
      <c r="C11" s="70"/>
      <c r="D11" s="150"/>
      <c r="P11" s="77"/>
    </row>
    <row r="12" spans="1:16">
      <c r="A12" s="59" t="s">
        <v>38</v>
      </c>
      <c r="C12" s="70"/>
      <c r="D12" s="150"/>
      <c r="P12" s="77"/>
    </row>
    <row r="13" spans="1:16">
      <c r="A13" s="59" t="s">
        <v>41</v>
      </c>
      <c r="C13" s="70"/>
      <c r="D13" s="150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52</v>
      </c>
      <c r="D16" s="81"/>
      <c r="P16" s="77"/>
    </row>
    <row r="17" spans="1:14">
      <c r="A17" s="66" t="s">
        <v>53</v>
      </c>
    </row>
    <row r="20" spans="1:14">
      <c r="A20" s="60" t="s">
        <v>107</v>
      </c>
    </row>
    <row r="21" spans="1:14">
      <c r="A21" s="60" t="s">
        <v>86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61</v>
      </c>
      <c r="B28" s="97"/>
      <c r="C28" s="101"/>
      <c r="D28" s="101"/>
      <c r="E28" s="101"/>
      <c r="F28" s="101"/>
      <c r="G28" s="101"/>
    </row>
    <row r="29" spans="1:14">
      <c r="A29" s="97" t="s">
        <v>62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6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249977111117893"/>
  </sheetPr>
  <dimension ref="A1:C46"/>
  <sheetViews>
    <sheetView tabSelected="1" workbookViewId="0">
      <selection activeCell="A8" sqref="A8"/>
    </sheetView>
  </sheetViews>
  <sheetFormatPr baseColWidth="10" defaultColWidth="8.7109375" defaultRowHeight="13" x14ac:dyDescent="0"/>
  <cols>
    <col min="1" max="1" width="40.7109375" style="110" customWidth="1"/>
    <col min="2" max="3" width="13.5703125" style="110" customWidth="1"/>
    <col min="4" max="16384" width="8.7109375" style="110"/>
  </cols>
  <sheetData>
    <row r="1" spans="1:3" ht="12" customHeight="1"/>
    <row r="2" spans="1:3" ht="12" customHeight="1"/>
    <row r="3" spans="1:3" ht="12" customHeight="1"/>
    <row r="4" spans="1:3" ht="12" customHeight="1"/>
    <row r="5" spans="1:3" ht="12" customHeight="1"/>
    <row r="6" spans="1:3" ht="12" customHeight="1"/>
    <row r="7" spans="1:3" ht="12" customHeight="1"/>
    <row r="8" spans="1:3">
      <c r="A8" s="116" t="s">
        <v>127</v>
      </c>
      <c r="B8" s="108"/>
      <c r="C8" s="109"/>
    </row>
    <row r="9" spans="1:3">
      <c r="A9" s="115" t="s">
        <v>8</v>
      </c>
      <c r="B9" s="108"/>
      <c r="C9" s="117"/>
    </row>
    <row r="10" spans="1:3" ht="12" customHeight="1">
      <c r="A10" s="111"/>
      <c r="B10" s="108"/>
      <c r="C10" s="109"/>
    </row>
    <row r="11" spans="1:3" s="119" customFormat="1" ht="14.25" customHeight="1">
      <c r="A11" s="118" t="s">
        <v>113</v>
      </c>
      <c r="B11" s="123">
        <v>2015</v>
      </c>
      <c r="C11" s="123">
        <v>2016</v>
      </c>
    </row>
    <row r="12" spans="1:3" ht="14.25" customHeight="1">
      <c r="A12" s="106" t="s">
        <v>123</v>
      </c>
      <c r="B12" s="107"/>
      <c r="C12" s="107"/>
    </row>
    <row r="13" spans="1:3" ht="14.25" customHeight="1">
      <c r="A13" s="124" t="s">
        <v>114</v>
      </c>
      <c r="B13" s="127">
        <f>SUM(B14:B16)</f>
        <v>13113.216640999999</v>
      </c>
      <c r="C13" s="127">
        <f>SUM(C14:C16)</f>
        <v>14388.987784000001</v>
      </c>
    </row>
    <row r="14" spans="1:3" ht="14.25" customHeight="1">
      <c r="A14" s="125" t="s">
        <v>112</v>
      </c>
      <c r="B14" s="128">
        <v>8966.2166409999991</v>
      </c>
      <c r="C14" s="128">
        <v>11456.287784000002</v>
      </c>
    </row>
    <row r="15" spans="1:3" ht="14.25" customHeight="1">
      <c r="A15" s="125" t="s">
        <v>115</v>
      </c>
      <c r="B15" s="128">
        <v>1025</v>
      </c>
      <c r="C15" s="128">
        <v>375</v>
      </c>
    </row>
    <row r="16" spans="1:3" ht="14.25" customHeight="1">
      <c r="A16" s="125" t="s">
        <v>116</v>
      </c>
      <c r="B16" s="128">
        <v>3122</v>
      </c>
      <c r="C16" s="128">
        <v>2557.6999999999998</v>
      </c>
    </row>
    <row r="17" spans="1:3" ht="14.25" customHeight="1">
      <c r="A17" s="112"/>
      <c r="B17" s="129"/>
      <c r="C17" s="129"/>
    </row>
    <row r="18" spans="1:3" ht="14.25" customHeight="1">
      <c r="A18" s="124" t="s">
        <v>117</v>
      </c>
      <c r="B18" s="127">
        <v>2866.9</v>
      </c>
      <c r="C18" s="127">
        <f>SUM(C19:C21)</f>
        <v>3073.1100000000006</v>
      </c>
    </row>
    <row r="19" spans="1:3" ht="14.25" customHeight="1">
      <c r="A19" s="125" t="s">
        <v>112</v>
      </c>
      <c r="B19" s="128">
        <v>2090.1999999999998</v>
      </c>
      <c r="C19" s="128">
        <v>2425.3100000000004</v>
      </c>
    </row>
    <row r="20" spans="1:3" ht="14.25" customHeight="1">
      <c r="A20" s="125" t="s">
        <v>115</v>
      </c>
      <c r="B20" s="128">
        <v>88.5</v>
      </c>
      <c r="C20" s="128">
        <v>141</v>
      </c>
    </row>
    <row r="21" spans="1:3" ht="14.25" customHeight="1">
      <c r="A21" s="125" t="s">
        <v>118</v>
      </c>
      <c r="B21" s="128">
        <v>688.2</v>
      </c>
      <c r="C21" s="128">
        <v>506.8</v>
      </c>
    </row>
    <row r="22" spans="1:3" ht="14.25" customHeight="1">
      <c r="A22" s="120"/>
      <c r="B22" s="129"/>
      <c r="C22" s="129"/>
    </row>
    <row r="23" spans="1:3" ht="14.25" customHeight="1">
      <c r="A23" s="124" t="s">
        <v>66</v>
      </c>
      <c r="B23" s="127">
        <f>SUM(B24)</f>
        <v>7</v>
      </c>
      <c r="C23" s="127">
        <f>SUM(C24)</f>
        <v>9.1999999999999993</v>
      </c>
    </row>
    <row r="24" spans="1:3" ht="14.25" customHeight="1">
      <c r="A24" s="125" t="s">
        <v>112</v>
      </c>
      <c r="B24" s="128">
        <v>7</v>
      </c>
      <c r="C24" s="128">
        <v>9.1999999999999993</v>
      </c>
    </row>
    <row r="25" spans="1:3" ht="14.25" customHeight="1">
      <c r="A25" s="112"/>
      <c r="B25" s="129"/>
      <c r="C25" s="129"/>
    </row>
    <row r="26" spans="1:3" s="122" customFormat="1" ht="14.25" customHeight="1">
      <c r="A26" s="126" t="s">
        <v>119</v>
      </c>
      <c r="B26" s="127">
        <f>B13+B18+B23</f>
        <v>15987.116640999999</v>
      </c>
      <c r="C26" s="127">
        <f>C13+C18+C23</f>
        <v>17471.297784000002</v>
      </c>
    </row>
    <row r="27" spans="1:3" ht="14.25" customHeight="1">
      <c r="A27" s="112"/>
      <c r="B27" s="129"/>
      <c r="C27" s="129"/>
    </row>
    <row r="28" spans="1:3" s="122" customFormat="1" ht="14.25" customHeight="1">
      <c r="A28" s="121" t="s">
        <v>120</v>
      </c>
      <c r="B28" s="127">
        <f>SUM(B29)</f>
        <v>141.30089453999997</v>
      </c>
      <c r="C28" s="127">
        <f>SUM(C29)</f>
        <v>169.03316699999993</v>
      </c>
    </row>
    <row r="29" spans="1:3" ht="14.25" customHeight="1">
      <c r="A29" s="120" t="s">
        <v>121</v>
      </c>
      <c r="B29" s="128">
        <v>141.30089453999997</v>
      </c>
      <c r="C29" s="128">
        <v>169.03316699999993</v>
      </c>
    </row>
    <row r="30" spans="1:3" ht="14.25" customHeight="1">
      <c r="A30" s="112"/>
      <c r="B30" s="129"/>
      <c r="C30" s="129"/>
    </row>
    <row r="31" spans="1:3" s="122" customFormat="1" ht="14.25" customHeight="1">
      <c r="A31" s="121" t="s">
        <v>122</v>
      </c>
      <c r="B31" s="129"/>
      <c r="C31" s="129"/>
    </row>
    <row r="32" spans="1:3" ht="14.25" customHeight="1">
      <c r="A32" s="124" t="s">
        <v>124</v>
      </c>
      <c r="B32" s="127">
        <f>SUM(B33:B35)</f>
        <v>10609.643449999998</v>
      </c>
      <c r="C32" s="127">
        <f>SUM(C33:C35)</f>
        <v>13912.482695709996</v>
      </c>
    </row>
    <row r="33" spans="1:3" ht="14.25" customHeight="1">
      <c r="A33" s="125" t="s">
        <v>112</v>
      </c>
      <c r="B33" s="128">
        <v>8451.7934499999974</v>
      </c>
      <c r="C33" s="128">
        <v>11584.026695709996</v>
      </c>
    </row>
    <row r="34" spans="1:3" ht="14.25" customHeight="1">
      <c r="A34" s="125" t="s">
        <v>115</v>
      </c>
      <c r="B34" s="128">
        <v>525</v>
      </c>
      <c r="C34" s="128">
        <v>417.95000000000005</v>
      </c>
    </row>
    <row r="35" spans="1:3" ht="14.25" customHeight="1">
      <c r="A35" s="125" t="s">
        <v>118</v>
      </c>
      <c r="B35" s="128">
        <v>1632.8500000000001</v>
      </c>
      <c r="C35" s="128">
        <v>1910.5059999999999</v>
      </c>
    </row>
    <row r="36" spans="1:3" ht="14.25" customHeight="1">
      <c r="A36" s="112"/>
      <c r="B36" s="129"/>
      <c r="C36" s="129"/>
    </row>
    <row r="37" spans="1:3" ht="14.25" customHeight="1">
      <c r="A37" s="124" t="s">
        <v>125</v>
      </c>
      <c r="B37" s="127">
        <f>SUM(B38)</f>
        <v>125.25560345999999</v>
      </c>
      <c r="C37" s="127">
        <f>SUM(C38)</f>
        <v>148.02310800000001</v>
      </c>
    </row>
    <row r="38" spans="1:3" ht="14.25" customHeight="1">
      <c r="A38" s="125" t="s">
        <v>121</v>
      </c>
      <c r="B38" s="130">
        <v>125.25560345999999</v>
      </c>
      <c r="C38" s="130">
        <v>148.02310800000001</v>
      </c>
    </row>
    <row r="39" spans="1:3" ht="14.25" customHeight="1">
      <c r="A39" s="106"/>
      <c r="B39" s="127"/>
      <c r="C39" s="127"/>
    </row>
    <row r="40" spans="1:3" s="122" customFormat="1" ht="14.25" customHeight="1">
      <c r="A40" s="126" t="s">
        <v>119</v>
      </c>
      <c r="B40" s="127">
        <f>B32+B37</f>
        <v>10734.899053459998</v>
      </c>
      <c r="C40" s="127">
        <f>C32+C37</f>
        <v>14060.505803709995</v>
      </c>
    </row>
    <row r="41" spans="1:3" s="122" customFormat="1" ht="14.25" customHeight="1">
      <c r="A41" s="126"/>
      <c r="B41" s="129"/>
      <c r="C41" s="129"/>
    </row>
    <row r="42" spans="1:3" s="119" customFormat="1" ht="14.25" customHeight="1">
      <c r="A42" s="131" t="s">
        <v>40</v>
      </c>
      <c r="B42" s="132">
        <f>B26+B28+B40</f>
        <v>26863.316588999995</v>
      </c>
      <c r="C42" s="132">
        <f>C26+C28+C40</f>
        <v>31700.836754709999</v>
      </c>
    </row>
    <row r="43" spans="1:3" ht="2.25" customHeight="1">
      <c r="A43" s="113"/>
      <c r="B43" s="114"/>
      <c r="C43" s="114"/>
    </row>
    <row r="44" spans="1:3" s="136" customFormat="1">
      <c r="A44" s="133" t="s">
        <v>128</v>
      </c>
      <c r="B44" s="134"/>
      <c r="C44" s="135"/>
    </row>
    <row r="45" spans="1:3" s="136" customFormat="1" ht="13.5" customHeight="1">
      <c r="A45" s="137" t="s">
        <v>129</v>
      </c>
      <c r="B45" s="134"/>
      <c r="C45" s="135"/>
    </row>
    <row r="46" spans="1:3" s="136" customFormat="1" ht="13.5" customHeight="1">
      <c r="A46" s="137" t="s">
        <v>126</v>
      </c>
      <c r="B46" s="134"/>
      <c r="C46" s="135"/>
    </row>
  </sheetData>
  <phoneticPr fontId="7" type="noConversion"/>
  <printOptions horizontalCentered="1"/>
  <pageMargins left="0.5" right="0.5" top="0.5" bottom="0.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FFFF00"/>
    <pageSetUpPr fitToPage="1"/>
  </sheetPr>
  <dimension ref="A1:J41"/>
  <sheetViews>
    <sheetView workbookViewId="0"/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40.42578125" style="4" bestFit="1" customWidth="1"/>
    <col min="4" max="4" width="9" style="4"/>
    <col min="5" max="5" width="11.28515625" style="4" bestFit="1" customWidth="1"/>
    <col min="6" max="6" width="14" style="4" customWidth="1"/>
    <col min="7" max="7" width="10.85546875" style="4" customWidth="1"/>
    <col min="8" max="8" width="11.28515625" style="4" bestFit="1" customWidth="1"/>
    <col min="9" max="16384" width="9" style="4"/>
  </cols>
  <sheetData>
    <row r="1" spans="1:9" ht="16">
      <c r="A1" s="3" t="s">
        <v>90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38" t="s">
        <v>4</v>
      </c>
      <c r="E4" s="138"/>
      <c r="F4" s="138"/>
      <c r="G4" s="139" t="s">
        <v>3</v>
      </c>
      <c r="H4" s="139"/>
      <c r="I4" s="18"/>
    </row>
    <row r="5" spans="1:9" ht="28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FFFF00"/>
    <pageSetUpPr fitToPage="1"/>
  </sheetPr>
  <dimension ref="A1:I38"/>
  <sheetViews>
    <sheetView workbookViewId="0"/>
  </sheetViews>
  <sheetFormatPr baseColWidth="10" defaultColWidth="9" defaultRowHeight="14" x14ac:dyDescent="0"/>
  <cols>
    <col min="1" max="1" width="25.1406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42578125" style="59" customWidth="1"/>
    <col min="6" max="6" width="8.7109375" style="59" customWidth="1"/>
    <col min="7" max="16384" width="9" style="59"/>
  </cols>
  <sheetData>
    <row r="1" spans="1:4">
      <c r="A1" s="60" t="s">
        <v>91</v>
      </c>
    </row>
    <row r="2" spans="1:4" ht="16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140" t="s">
        <v>64</v>
      </c>
    </row>
    <row r="7" spans="1:4">
      <c r="A7" s="59" t="s">
        <v>12</v>
      </c>
      <c r="C7" s="72"/>
      <c r="D7" s="141"/>
    </row>
    <row r="8" spans="1:4">
      <c r="A8" s="59" t="s">
        <v>13</v>
      </c>
      <c r="C8" s="72"/>
      <c r="D8" s="141"/>
    </row>
    <row r="9" spans="1:4">
      <c r="A9" s="59" t="s">
        <v>14</v>
      </c>
      <c r="C9" s="72"/>
      <c r="D9" s="141"/>
    </row>
    <row r="10" spans="1:4">
      <c r="A10" s="59" t="s">
        <v>15</v>
      </c>
      <c r="C10" s="72"/>
      <c r="D10" s="141"/>
    </row>
    <row r="11" spans="1:4">
      <c r="A11" s="59" t="s">
        <v>16</v>
      </c>
      <c r="C11" s="72"/>
      <c r="D11" s="141"/>
    </row>
    <row r="12" spans="1:4">
      <c r="A12" s="59" t="s">
        <v>17</v>
      </c>
      <c r="C12" s="72"/>
      <c r="D12" s="141"/>
    </row>
    <row r="13" spans="1:4">
      <c r="A13" s="59" t="s">
        <v>54</v>
      </c>
      <c r="C13" s="72"/>
      <c r="D13" s="141"/>
    </row>
    <row r="14" spans="1:4">
      <c r="A14" s="59" t="s">
        <v>18</v>
      </c>
      <c r="C14" s="72"/>
      <c r="D14" s="141"/>
    </row>
    <row r="15" spans="1:4">
      <c r="A15" s="59" t="s">
        <v>28</v>
      </c>
      <c r="C15" s="72"/>
      <c r="D15" s="141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52</v>
      </c>
    </row>
    <row r="19" spans="1:9">
      <c r="A19" s="66" t="s">
        <v>53</v>
      </c>
    </row>
    <row r="22" spans="1:9">
      <c r="A22" s="60" t="s">
        <v>92</v>
      </c>
    </row>
    <row r="23" spans="1:9">
      <c r="A23" s="60" t="s">
        <v>86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54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6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4" x14ac:dyDescent="0"/>
  <cols>
    <col min="1" max="1" width="4.42578125" style="4" customWidth="1"/>
    <col min="2" max="2" width="2.140625" style="4" customWidth="1"/>
    <col min="3" max="3" width="3" style="4" customWidth="1"/>
    <col min="4" max="4" width="42.85546875" style="4" customWidth="1"/>
    <col min="5" max="6" width="9" style="4"/>
    <col min="7" max="7" width="13.5703125" style="4" customWidth="1"/>
    <col min="8" max="8" width="9" style="4"/>
    <col min="9" max="9" width="12.28515625" style="4" customWidth="1"/>
    <col min="10" max="16384" width="9" style="4"/>
  </cols>
  <sheetData>
    <row r="1" spans="1:10" ht="16">
      <c r="A1" s="3" t="s">
        <v>93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43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14.28515625" style="4" customWidth="1"/>
    <col min="7" max="16384" width="9" style="4"/>
  </cols>
  <sheetData>
    <row r="1" spans="1:8" ht="16">
      <c r="A1" s="3" t="s">
        <v>94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8" t="s">
        <v>4</v>
      </c>
      <c r="D5" s="138"/>
      <c r="E5" s="138"/>
      <c r="F5" s="139" t="s">
        <v>3</v>
      </c>
      <c r="G5" s="139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77</v>
      </c>
      <c r="B11" s="12"/>
      <c r="C11" s="5"/>
      <c r="D11" s="5"/>
      <c r="E11" s="5"/>
      <c r="F11" s="5"/>
      <c r="G11" s="5"/>
      <c r="H11" s="5"/>
    </row>
    <row r="14" spans="1:8">
      <c r="A14" s="44" t="s">
        <v>78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tabColor rgb="FFFFFF00"/>
    <pageSetUpPr fitToPage="1"/>
  </sheetPr>
  <dimension ref="A1:F24"/>
  <sheetViews>
    <sheetView workbookViewId="0"/>
  </sheetViews>
  <sheetFormatPr baseColWidth="10" defaultColWidth="9" defaultRowHeight="14" x14ac:dyDescent="0"/>
  <cols>
    <col min="1" max="1" width="27.42578125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0.42578125" style="59" customWidth="1"/>
    <col min="6" max="16384" width="9" style="59"/>
  </cols>
  <sheetData>
    <row r="1" spans="1:4">
      <c r="A1" s="60" t="s">
        <v>95</v>
      </c>
    </row>
    <row r="2" spans="1:4" ht="16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76</v>
      </c>
      <c r="C6" s="72"/>
      <c r="D6" s="142" t="s">
        <v>64</v>
      </c>
    </row>
    <row r="7" spans="1:4" ht="15" customHeight="1">
      <c r="A7" s="59" t="s">
        <v>77</v>
      </c>
      <c r="C7" s="72"/>
      <c r="D7" s="143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52</v>
      </c>
    </row>
    <row r="11" spans="1:4" ht="15" customHeight="1">
      <c r="A11" s="66" t="s">
        <v>53</v>
      </c>
    </row>
    <row r="16" spans="1:4">
      <c r="A16" s="60" t="s">
        <v>96</v>
      </c>
    </row>
    <row r="17" spans="1:6">
      <c r="A17" s="60" t="s">
        <v>86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>
      <c r="A21" s="59" t="s">
        <v>76</v>
      </c>
      <c r="C21" s="79"/>
      <c r="D21" s="79"/>
      <c r="E21" s="79"/>
      <c r="F21" s="79">
        <f>SUM(C21:E21)</f>
        <v>0</v>
      </c>
    </row>
    <row r="22" spans="1:6">
      <c r="A22" s="59" t="s">
        <v>77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6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tabColor rgb="FFFFFF00"/>
    <pageSetUpPr fitToPage="1"/>
  </sheetPr>
  <dimension ref="A1:L49"/>
  <sheetViews>
    <sheetView workbookViewId="0"/>
  </sheetViews>
  <sheetFormatPr baseColWidth="10" defaultColWidth="9" defaultRowHeight="14" x14ac:dyDescent="0"/>
  <cols>
    <col min="1" max="1" width="3.140625" style="4" customWidth="1"/>
    <col min="2" max="2" width="2.140625" style="4" customWidth="1"/>
    <col min="3" max="3" width="3.140625" style="4" customWidth="1"/>
    <col min="4" max="4" width="42.85546875" style="4" customWidth="1"/>
    <col min="5" max="6" width="9" style="5"/>
    <col min="7" max="7" width="13.5703125" style="5" customWidth="1"/>
    <col min="8" max="8" width="13.140625" style="5" customWidth="1"/>
    <col min="9" max="9" width="11.85546875" style="5" customWidth="1"/>
    <col min="10" max="10" width="9" style="5"/>
    <col min="11" max="16384" width="9" style="4"/>
  </cols>
  <sheetData>
    <row r="1" spans="1:10" ht="16">
      <c r="A1" s="3" t="s">
        <v>97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FFFF00"/>
    <pageSetUpPr fitToPage="1"/>
  </sheetPr>
  <dimension ref="A1:I18"/>
  <sheetViews>
    <sheetView workbookViewId="0"/>
  </sheetViews>
  <sheetFormatPr baseColWidth="10" defaultColWidth="9" defaultRowHeight="14" x14ac:dyDescent="0"/>
  <cols>
    <col min="1" max="1" width="3.42578125" style="4" customWidth="1"/>
    <col min="2" max="2" width="34.42578125" style="4" customWidth="1"/>
    <col min="3" max="3" width="10.85546875" style="4" customWidth="1"/>
    <col min="4" max="4" width="9" style="4"/>
    <col min="5" max="5" width="11.85546875" style="4" customWidth="1"/>
    <col min="6" max="6" width="8.140625" style="4" customWidth="1"/>
    <col min="7" max="7" width="10.140625" style="4" bestFit="1" customWidth="1"/>
    <col min="8" max="16384" width="9" style="4"/>
  </cols>
  <sheetData>
    <row r="1" spans="1:8" ht="16">
      <c r="A1" s="3" t="s">
        <v>87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38" t="s">
        <v>4</v>
      </c>
      <c r="D5" s="138"/>
      <c r="E5" s="138"/>
      <c r="F5" s="139" t="s">
        <v>3</v>
      </c>
      <c r="G5" s="139"/>
      <c r="H5" s="18"/>
    </row>
    <row r="6" spans="1:8" ht="28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FFFF00"/>
    <pageSetUpPr fitToPage="1"/>
  </sheetPr>
  <dimension ref="A1:K46"/>
  <sheetViews>
    <sheetView workbookViewId="0"/>
  </sheetViews>
  <sheetFormatPr baseColWidth="10" defaultColWidth="9" defaultRowHeight="14" x14ac:dyDescent="0"/>
  <cols>
    <col min="1" max="1" width="26" style="59" customWidth="1"/>
    <col min="2" max="2" width="2.42578125" style="59" customWidth="1"/>
    <col min="3" max="3" width="10.5703125" style="59" customWidth="1"/>
    <col min="4" max="4" width="15.140625" style="59" customWidth="1"/>
    <col min="5" max="5" width="12.5703125" style="59" customWidth="1"/>
    <col min="6" max="16384" width="9" style="59"/>
  </cols>
  <sheetData>
    <row r="1" spans="1:8">
      <c r="A1" s="60" t="s">
        <v>98</v>
      </c>
    </row>
    <row r="2" spans="1:8" ht="16">
      <c r="A2" s="60" t="s">
        <v>88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144" t="s">
        <v>64</v>
      </c>
    </row>
    <row r="7" spans="1:8">
      <c r="A7" s="59" t="s">
        <v>21</v>
      </c>
      <c r="C7" s="70"/>
      <c r="D7" s="145"/>
    </row>
    <row r="8" spans="1:8">
      <c r="A8" s="59" t="s">
        <v>24</v>
      </c>
      <c r="C8" s="70"/>
      <c r="D8" s="145"/>
    </row>
    <row r="9" spans="1:8">
      <c r="A9" s="78" t="s">
        <v>22</v>
      </c>
      <c r="C9" s="70"/>
      <c r="D9" s="145"/>
      <c r="H9" s="78"/>
    </row>
    <row r="10" spans="1:8">
      <c r="A10" s="59" t="s">
        <v>55</v>
      </c>
      <c r="C10" s="70"/>
      <c r="D10" s="145"/>
      <c r="H10" s="78"/>
    </row>
    <row r="11" spans="1:8">
      <c r="A11" s="59" t="s">
        <v>47</v>
      </c>
      <c r="C11" s="70"/>
      <c r="D11" s="145"/>
    </row>
    <row r="12" spans="1:8">
      <c r="A12" s="78" t="s">
        <v>25</v>
      </c>
      <c r="C12" s="70"/>
      <c r="D12" s="145"/>
      <c r="H12" s="78"/>
    </row>
    <row r="13" spans="1:8">
      <c r="A13" s="59" t="s">
        <v>23</v>
      </c>
      <c r="C13" s="70"/>
      <c r="D13" s="145"/>
      <c r="H13" s="78"/>
    </row>
    <row r="14" spans="1:8">
      <c r="A14" s="59" t="s">
        <v>26</v>
      </c>
      <c r="C14" s="70"/>
      <c r="D14" s="145"/>
    </row>
    <row r="15" spans="1:8">
      <c r="A15" s="59" t="s">
        <v>56</v>
      </c>
      <c r="C15" s="70"/>
      <c r="D15" s="145"/>
    </row>
    <row r="16" spans="1:8">
      <c r="A16" s="59" t="s">
        <v>57</v>
      </c>
      <c r="C16" s="70"/>
      <c r="D16" s="145"/>
    </row>
    <row r="17" spans="1:11">
      <c r="A17" s="59" t="s">
        <v>27</v>
      </c>
      <c r="C17" s="70"/>
      <c r="D17" s="145"/>
    </row>
    <row r="18" spans="1:11">
      <c r="A18" s="59" t="s">
        <v>58</v>
      </c>
      <c r="C18" s="70"/>
      <c r="D18" s="145"/>
    </row>
    <row r="19" spans="1:11">
      <c r="A19" s="59" t="s">
        <v>28</v>
      </c>
      <c r="C19" s="70"/>
      <c r="D19" s="146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52</v>
      </c>
    </row>
    <row r="22" spans="1:11">
      <c r="A22" s="66" t="s">
        <v>53</v>
      </c>
    </row>
    <row r="25" spans="1:11">
      <c r="A25" s="60" t="s">
        <v>99</v>
      </c>
    </row>
    <row r="26" spans="1:11">
      <c r="A26" s="60" t="s">
        <v>86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55</v>
      </c>
      <c r="C34" s="79"/>
      <c r="D34" s="79"/>
      <c r="E34" s="79"/>
      <c r="F34" s="79"/>
    </row>
    <row r="35" spans="1:8">
      <c r="A35" s="59" t="s">
        <v>47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56</v>
      </c>
      <c r="C39" s="79"/>
      <c r="D39" s="79"/>
      <c r="E39" s="79"/>
      <c r="F39" s="79">
        <f t="shared" si="0"/>
        <v>0</v>
      </c>
    </row>
    <row r="40" spans="1:8">
      <c r="A40" s="59" t="s">
        <v>63</v>
      </c>
      <c r="C40" s="79"/>
      <c r="D40" s="79"/>
      <c r="E40" s="79"/>
      <c r="F40" s="79">
        <f t="shared" si="0"/>
        <v>0</v>
      </c>
    </row>
    <row r="41" spans="1:8">
      <c r="A41" s="59" t="s">
        <v>57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58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6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Approvals by Modality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Approvals by Modality, 2015–2016 ($ million)</dc:title>
  <dc:subject>ADB Annual Report 2016 - Operational Data</dc:subject>
  <dc:creator>Asian Development Bank</dc:creator>
  <cp:keywords>asian development bank, adb, adb annual report 2016, asian development bank annual report 2016, operational data, approvals, modality, loans</cp:keywords>
  <dc:description/>
  <cp:lastModifiedBy>Angelo Jacinto</cp:lastModifiedBy>
  <cp:lastPrinted>2017-03-05T13:11:32Z</cp:lastPrinted>
  <dcterms:created xsi:type="dcterms:W3CDTF">2010-12-13T09:40:53Z</dcterms:created>
  <dcterms:modified xsi:type="dcterms:W3CDTF">2017-04-23T20:09:48Z</dcterms:modified>
  <cp:category/>
</cp:coreProperties>
</file>