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BB88E014-12FD-4518-B90F-173D946612AF}" xr6:coauthVersionLast="45" xr6:coauthVersionMax="45" xr10:uidLastSave="{00000000-0000-0000-0000-000000000000}"/>
  <bookViews>
    <workbookView xWindow="5040" yWindow="876"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10" i="3"/>
  <c r="G11" i="3"/>
  <c r="G13" i="3"/>
  <c r="G14" i="3"/>
  <c r="G15" i="3"/>
  <c r="G16" i="3"/>
  <c r="G17" i="3"/>
  <c r="G18" i="3"/>
  <c r="G19" i="3"/>
  <c r="G20" i="3"/>
  <c r="G22" i="3"/>
  <c r="G23" i="3"/>
  <c r="G24" i="3"/>
  <c r="G25" i="3"/>
  <c r="G27" i="3"/>
  <c r="G28" i="3"/>
  <c r="G30" i="3"/>
  <c r="G31" i="3"/>
  <c r="G32" i="3"/>
  <c r="G34" i="3"/>
  <c r="G35" i="3"/>
  <c r="D13" i="3"/>
  <c r="D15" i="3"/>
  <c r="D27" i="3"/>
  <c r="F30" i="3"/>
  <c r="D31" i="3"/>
  <c r="F31" i="3"/>
  <c r="G8" i="3"/>
</calcChain>
</file>

<file path=xl/sharedStrings.xml><?xml version="1.0" encoding="utf-8"?>
<sst xmlns="http://schemas.openxmlformats.org/spreadsheetml/2006/main" count="544" uniqueCount="261">
  <si>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</si>
  <si>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</si>
  <si>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</si>
  <si>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</si>
  <si>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</si>
  <si>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</si>
  <si>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</si>
  <si>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Multilateral</t>
  </si>
  <si>
    <t>Global Agriculture and Food Security Program</t>
  </si>
  <si>
    <t>ADF grant/COL</t>
  </si>
  <si>
    <t>S</t>
  </si>
  <si>
    <t>Project</t>
  </si>
  <si>
    <t>Cambodia</t>
  </si>
  <si>
    <t>42186-013/42186-014</t>
  </si>
  <si>
    <t>Emergency Food Assistance Project</t>
  </si>
  <si>
    <t>2455/0116/0302-G</t>
  </si>
  <si>
    <t>No</t>
  </si>
  <si>
    <t>Program</t>
  </si>
  <si>
    <t>41373-012/41373-013</t>
  </si>
  <si>
    <t>Public Financial Management for Rural Development Program</t>
  </si>
  <si>
    <t xml:space="preserve">0132/0133/0221/0222/2674 </t>
  </si>
  <si>
    <t>38421-013/38421-023/38421-072</t>
  </si>
  <si>
    <t>Promoting Economic Diversification Program</t>
  </si>
  <si>
    <t>2480/2675/2904/0136/0223/0224-G</t>
  </si>
  <si>
    <t>KEXIM – Export–Import Bank of Korea; NDF – Nordic Development Fund</t>
  </si>
  <si>
    <t>COL</t>
  </si>
  <si>
    <t>42334-013</t>
  </si>
  <si>
    <t>Rural Roads Improvement Project</t>
  </si>
  <si>
    <t>Regular OCR</t>
  </si>
  <si>
    <t>NA</t>
  </si>
  <si>
    <t>NS</t>
  </si>
  <si>
    <t>47914-014</t>
  </si>
  <si>
    <t>Promoting Financial Inclusion (ACLEDA Bank Plc)</t>
  </si>
  <si>
    <t>Concessional OCR, ADF Grant</t>
  </si>
  <si>
    <t>Project loan/grant</t>
  </si>
  <si>
    <t>37287-013/37287-022</t>
  </si>
  <si>
    <t>Tonle Sap Lowlands Rural Development Project</t>
  </si>
  <si>
    <t>2376/0092-G</t>
  </si>
  <si>
    <t>Korea</t>
  </si>
  <si>
    <t>KEXIM</t>
  </si>
  <si>
    <t>ADF</t>
  </si>
  <si>
    <t>Project Loan</t>
  </si>
  <si>
    <t>42358-013</t>
  </si>
  <si>
    <t>Greater Mekong Subregion: Cambodia Northwest Provincial Road Improvement Project</t>
  </si>
  <si>
    <t>Program Loan</t>
  </si>
  <si>
    <t>42305-013/-023/-033</t>
  </si>
  <si>
    <t>Third Financial Sector Program</t>
  </si>
  <si>
    <t>2815/3002/3185</t>
  </si>
  <si>
    <t>Japan</t>
  </si>
  <si>
    <t>JICA</t>
  </si>
  <si>
    <t>37041-013</t>
  </si>
  <si>
    <t>Second Power Transmission and Distribution Project</t>
  </si>
  <si>
    <t>Project Grant</t>
  </si>
  <si>
    <t>40555-012</t>
  </si>
  <si>
    <t>Strengthening Technical and Vocational Education and Training Project</t>
  </si>
  <si>
    <t>G0178</t>
  </si>
  <si>
    <t>38559-022</t>
  </si>
  <si>
    <t>Enhancing Education Quality Project</t>
  </si>
  <si>
    <t>G0090</t>
  </si>
  <si>
    <t xml:space="preserve">Australia, Multilateral, </t>
  </si>
  <si>
    <t>IDA, OFID, Govt of Australia</t>
  </si>
  <si>
    <t>41123-013</t>
  </si>
  <si>
    <t>Road Asset Management Project</t>
  </si>
  <si>
    <t>France</t>
  </si>
  <si>
    <t>AFD</t>
  </si>
  <si>
    <t>Sector Project</t>
  </si>
  <si>
    <t>Northwest Irrigation Sector Project</t>
  </si>
  <si>
    <t>34388-013</t>
  </si>
  <si>
    <t>Second Education Sector Development Project</t>
  </si>
  <si>
    <t>34388-012</t>
  </si>
  <si>
    <t>Second Education Sector Development Program</t>
  </si>
  <si>
    <t>SDP</t>
  </si>
  <si>
    <t>Second Education Sector Development Program (Project Loan)</t>
  </si>
  <si>
    <t>Second Education Sector Development Program (Program Loan)</t>
  </si>
  <si>
    <t>Finland</t>
  </si>
  <si>
    <t>Govt of Finland</t>
  </si>
  <si>
    <t>Others</t>
  </si>
  <si>
    <t>39603-012</t>
  </si>
  <si>
    <t>Tonle Sap Sustainable Livelihoods Project</t>
  </si>
  <si>
    <t>G0035</t>
  </si>
  <si>
    <t>G0034</t>
  </si>
  <si>
    <t>NDF, World Bank</t>
  </si>
  <si>
    <t>34390-013</t>
  </si>
  <si>
    <t>Greater Mekong Subregion Transmission Project</t>
  </si>
  <si>
    <t>Agriculture Sector Development Program</t>
  </si>
  <si>
    <t xml:space="preserve">S </t>
  </si>
  <si>
    <t>Tonle Sap Rural Water Supply and Sanitation Sector Project</t>
  </si>
  <si>
    <t>G0018</t>
  </si>
  <si>
    <t>OFID</t>
  </si>
  <si>
    <t>Greater Mekong Subregion: Cambodia Road</t>
  </si>
  <si>
    <t>Commune Council Development Project 2</t>
  </si>
  <si>
    <t>G0066</t>
  </si>
  <si>
    <t>Program cluster</t>
  </si>
  <si>
    <t>34389-04</t>
  </si>
  <si>
    <t>Second Financial Sector Program (FSP III) Cluster-Subprogram 4</t>
  </si>
  <si>
    <t>34389-03</t>
  </si>
  <si>
    <t>Second Financial Sector Program (FSP II) Cluster -Subprogram 3</t>
  </si>
  <si>
    <t>34389-02</t>
  </si>
  <si>
    <t>Second Financial Sector Program (FSP II) Cluster-Subprogram 2</t>
  </si>
  <si>
    <t>34389-01</t>
  </si>
  <si>
    <t xml:space="preserve">Second Financial Sector Program (FSP II) Cluster </t>
  </si>
  <si>
    <t>OCR</t>
  </si>
  <si>
    <t>Loan</t>
  </si>
  <si>
    <t>Power Transmission Project (CPTL)</t>
  </si>
  <si>
    <t>7256/2337</t>
  </si>
  <si>
    <t>UK</t>
  </si>
  <si>
    <t>DFID</t>
  </si>
  <si>
    <t>Health Sector Support Project</t>
  </si>
  <si>
    <t>GEF</t>
  </si>
  <si>
    <t>Tonle Sap Environmental Management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</si>
  <si>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</si>
  <si>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</si>
  <si>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</si>
  <si>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</si>
  <si>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</si>
  <si>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</si>
  <si>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</si>
  <si>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</si>
  <si>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</si>
  <si>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</si>
  <si>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</si>
  <si>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</si>
  <si>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</si>
  <si>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</si>
  <si>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</si>
  <si>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</si>
  <si>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</si>
  <si>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</si>
  <si>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</si>
  <si>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</si>
  <si>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</si>
  <si>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</si>
  <si>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</si>
  <si>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</si>
  <si>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</si>
  <si>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</si>
  <si>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</si>
  <si>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</si>
  <si>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</si>
  <si>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</si>
  <si>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</si>
  <si>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</si>
  <si>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</si>
  <si>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</si>
  <si>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</si>
  <si>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</si>
  <si>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</si>
  <si>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</si>
  <si>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</si>
  <si>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</si>
  <si>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</si>
  <si>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</si>
  <si>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</si>
  <si>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</si>
  <si>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</si>
  <si>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</si>
  <si>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</si>
  <si>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</si>
  <si>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</si>
  <si>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</si>
  <si>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</si>
  <si>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</si>
  <si>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</si>
  <si>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</si>
  <si>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</si>
  <si>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</si>
  <si>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</si>
  <si>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</si>
  <si>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</si>
  <si>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</si>
  <si>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</si>
  <si>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</si>
  <si>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</si>
  <si>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</si>
  <si>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</si>
  <si>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</si>
  <si>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</si>
  <si>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</si>
  <si>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</si>
  <si>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</si>
  <si>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</si>
  <si>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</si>
  <si>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</si>
  <si>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</si>
  <si>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</si>
  <si>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</si>
  <si>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</si>
  <si>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</si>
  <si>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</si>
  <si>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</si>
  <si>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</si>
  <si>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</si>
  <si>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</si>
  <si>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</si>
  <si>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</si>
  <si>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</si>
  <si>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CAMBODIA</t>
  </si>
  <si>
    <t>Indicator no.</t>
  </si>
  <si>
    <t>Type</t>
  </si>
  <si>
    <t>Indicator Name</t>
  </si>
  <si>
    <t>Achieved Result</t>
  </si>
  <si>
    <t>A. Sovereign operation</t>
  </si>
  <si>
    <t>Second Greater Mekong Subregion Regional Communicable Diseases Control</t>
  </si>
  <si>
    <t>RFI</t>
  </si>
  <si>
    <t>People benefiting from improved health services, education services, or social protection (number)</t>
  </si>
  <si>
    <t>Skilled jobs for women generated (number) </t>
  </si>
  <si>
    <t>People benefiting from increased rural investment (number)</t>
  </si>
  <si>
    <t>Regional public goods initiatives successfully reducing cross-border environmental or health risks, or providing regional access to education services (number) </t>
  </si>
  <si>
    <t>1.1.2</t>
  </si>
  <si>
    <t>TI</t>
  </si>
  <si>
    <t>Health services established or improved (number) </t>
  </si>
  <si>
    <t>2.1.1</t>
  </si>
  <si>
    <t>Women enrolled in TVET and other job training (number) </t>
  </si>
  <si>
    <t>2.2.2</t>
  </si>
  <si>
    <t>Health services for women and girls established or improved (number)</t>
  </si>
  <si>
    <t>2.3.2</t>
  </si>
  <si>
    <t>Measures on gender equality supported in implementation (number)</t>
  </si>
  <si>
    <t>6.1.1</t>
  </si>
  <si>
    <t>Government officials with increased capacity to design, implement, monitor, and evaluate relevant measures (number)</t>
  </si>
  <si>
    <t>7.3.3</t>
  </si>
  <si>
    <t>Measures to improve regional public health and education services supported in implementation (number)</t>
  </si>
  <si>
    <t>Rural Energy Project</t>
  </si>
  <si>
    <t>Jobs generated (number)</t>
  </si>
  <si>
    <t>Poor and vulnerable people with improved standards of living (number)</t>
  </si>
  <si>
    <t>Women and girls with increased time savings (number) </t>
  </si>
  <si>
    <t>Total annual greenhouse gas emissions reduction (tCO2e/year) </t>
  </si>
  <si>
    <t>People benefiting from strengthened environmental sustainability (number)</t>
  </si>
  <si>
    <t>2.1.4</t>
  </si>
  <si>
    <t>Women and girls benefiting from new or improved infrastructure (number) </t>
  </si>
  <si>
    <t>2.3.1</t>
  </si>
  <si>
    <t>Women with strengthened leadership capacities (number)</t>
  </si>
  <si>
    <t>5.1.1</t>
  </si>
  <si>
    <t>Rural infrastructure assets established or improved (number)</t>
  </si>
  <si>
    <t>B. Nonsovereign operation</t>
  </si>
  <si>
    <t>-</t>
  </si>
  <si>
    <t>C. Technical assistance</t>
  </si>
  <si>
    <t>Capacity Development for Public–Private Partnerships</t>
  </si>
  <si>
    <t>Entities with improved management functions and financial stability (number) </t>
  </si>
  <si>
    <t>6.1.2</t>
  </si>
  <si>
    <t>Measures supported in implementation to improve capacity of public organizations to promote the private sector and finance sector (number)</t>
  </si>
  <si>
    <t>Strengthening Coordination for Management of Disasters</t>
  </si>
  <si>
    <t>People with strengthened climate and disaster resilience (number)</t>
  </si>
  <si>
    <t>2.5.4</t>
  </si>
  <si>
    <t>Dedicated crisis-responding social assistance schemes for women and girls implemented or established (number) </t>
  </si>
  <si>
    <t>3.2.4</t>
  </si>
  <si>
    <t>National and subnational disaster risk reduction and/or management plans supported in implementation (number) </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</si>
  <si>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</si>
  <si>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</si>
  <si>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</si>
  <si>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</si>
  <si>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</si>
  <si>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</si>
  <si>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</si>
  <si>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</si>
  <si>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</si>
  <si>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</si>
  <si>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</si>
  <si>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</si>
  <si>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6: Strengthening Governance and Institutional Capacity</t>
  </si>
  <si>
    <t>OP 7: Fostering Regional Cooperation and Integration</t>
  </si>
  <si>
    <t>OP 5: Promoting Rural Development and Food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</si>
</sst>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6" x14ac:knownFonts="1">
    <font>
      <sz val="11"/>
      <name val="Arial"/>
      <family val="2"/>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sz val="12"/>
      <color theme="1"/>
      <name val="Calibri Bold"/>
    </font>
    <font>
      <b/>
      <sz val="10"/>
      <name val="Calibri"/>
      <family val="2"/>
      <scheme val="minor"/>
    </font>
    <font>
      <b/>
      <i/>
      <sz val="10"/>
      <color theme="1"/>
      <name val="Calibri"/>
      <family val="2"/>
      <scheme val="minor"/>
    </font>
    <font>
      <sz val="1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3" fillId="0" borderId="0"/>
    <xf numFmtId="164" fontId="2" fillId="0" borderId="0" applyFont="0" applyFill="0" applyBorder="0" applyAlignment="0" applyProtection="0"/>
    <xf numFmtId="0" fontId="11" fillId="0" borderId="0" applyNumberFormat="0" applyFill="0" applyBorder="0" applyAlignment="0" applyProtection="0"/>
    <xf numFmtId="0" fontId="1" fillId="0" borderId="0"/>
    <xf numFmtId="164" fontId="1" fillId="0" borderId="0" applyFont="0" applyFill="0" applyBorder="0" applyAlignment="0" applyProtection="0"/>
  </cellStyleXfs>
  <cellXfs count="181">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7" fontId="4" fillId="0" borderId="1" xfId="1" applyNumberFormat="1" applyFont="1" applyFill="1" applyBorder="1" applyAlignment="1">
      <alignment horizontal="right"/>
    </xf>
    <xf numFmtId="167" fontId="4" fillId="0" borderId="1" xfId="0" applyNumberFormat="1" applyFont="1" applyFill="1" applyBorder="1" applyAlignment="1">
      <alignment horizontal="right"/>
    </xf>
    <xf numFmtId="167" fontId="4" fillId="0" borderId="1" xfId="0" applyNumberFormat="1" applyFont="1" applyFill="1" applyBorder="1" applyAlignment="1"/>
    <xf numFmtId="1" fontId="6" fillId="0" borderId="1" xfId="0" applyNumberFormat="1" applyFont="1" applyBorder="1" applyAlignment="1">
      <alignment horizontal="right"/>
    </xf>
    <xf numFmtId="168" fontId="8" fillId="0" borderId="1" xfId="2" applyNumberFormat="1" applyFont="1" applyBorder="1" applyAlignment="1">
      <alignment horizontal="center" vertical="top"/>
    </xf>
    <xf numFmtId="168" fontId="4" fillId="0" borderId="1" xfId="0" applyNumberFormat="1" applyFont="1" applyFill="1" applyBorder="1" applyAlignment="1">
      <alignment horizontal="center"/>
    </xf>
    <xf numFmtId="167" fontId="4" fillId="0" borderId="1" xfId="0" applyNumberFormat="1" applyFont="1" applyFill="1" applyBorder="1"/>
    <xf numFmtId="168" fontId="8" fillId="0" borderId="1" xfId="2" applyNumberFormat="1" applyFont="1" applyFill="1" applyBorder="1" applyAlignment="1">
      <alignment horizontal="center" vertical="top"/>
    </xf>
    <xf numFmtId="3" fontId="4" fillId="0" borderId="1" xfId="0" applyNumberFormat="1" applyFont="1" applyFill="1" applyBorder="1"/>
    <xf numFmtId="3" fontId="6" fillId="0" borderId="1" xfId="1" applyNumberFormat="1" applyFont="1" applyFill="1" applyBorder="1"/>
    <xf numFmtId="37" fontId="4" fillId="0" borderId="1" xfId="1" applyNumberFormat="1" applyFont="1" applyFill="1" applyBorder="1"/>
    <xf numFmtId="167" fontId="4" fillId="0" borderId="1" xfId="0" applyNumberFormat="1" applyFont="1" applyFill="1" applyBorder="1" applyAlignment="1">
      <alignment horizontal="center"/>
    </xf>
    <xf numFmtId="165" fontId="6" fillId="0" borderId="1" xfId="1" applyNumberFormat="1" applyFont="1" applyFill="1" applyBorder="1" applyAlignment="1">
      <alignment horizontal="left"/>
    </xf>
    <xf numFmtId="165" fontId="6"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165" fontId="6" fillId="0" borderId="1" xfId="1" applyNumberFormat="1" applyFont="1" applyFill="1" applyBorder="1"/>
    <xf numFmtId="1" fontId="6" fillId="0" borderId="1" xfId="1" applyNumberFormat="1" applyFont="1" applyFill="1" applyBorder="1"/>
    <xf numFmtId="1" fontId="6" fillId="0" borderId="1" xfId="0" applyNumberFormat="1" applyFont="1" applyFill="1" applyBorder="1"/>
    <xf numFmtId="0" fontId="6" fillId="3" borderId="1" xfId="2" applyFont="1" applyFill="1" applyBorder="1" applyAlignment="1">
      <alignment horizontal="right" wrapText="1"/>
    </xf>
    <xf numFmtId="0" fontId="6" fillId="3" borderId="1" xfId="2" applyFont="1" applyFill="1" applyBorder="1" applyAlignment="1">
      <alignment horizontal="center" wrapText="1"/>
    </xf>
    <xf numFmtId="15" fontId="6" fillId="0" borderId="1" xfId="3" applyNumberFormat="1" applyFont="1" applyFill="1" applyBorder="1" applyAlignment="1">
      <alignment horizontal="center"/>
    </xf>
    <xf numFmtId="168" fontId="6" fillId="0" borderId="1" xfId="3" applyNumberFormat="1" applyFont="1" applyFill="1" applyBorder="1" applyAlignment="1">
      <alignment horizontal="center"/>
    </xf>
    <xf numFmtId="0" fontId="6" fillId="0" borderId="1" xfId="3" applyFont="1" applyFill="1" applyBorder="1" applyAlignment="1">
      <alignment horizontal="center"/>
    </xf>
    <xf numFmtId="0" fontId="4" fillId="0" borderId="1" xfId="0" quotePrefix="1" applyFont="1" applyBorder="1" applyAlignment="1">
      <alignment horizontal="left"/>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3" fontId="4" fillId="0" borderId="1" xfId="1" applyNumberFormat="1" applyFont="1" applyFill="1" applyBorder="1"/>
    <xf numFmtId="168" fontId="6" fillId="0" borderId="1" xfId="2" applyNumberFormat="1" applyFont="1" applyBorder="1" applyAlignment="1">
      <alignment horizontal="center" vertical="top" wrapText="1"/>
    </xf>
    <xf numFmtId="3" fontId="4" fillId="0" borderId="1" xfId="0" applyNumberFormat="1" applyFont="1" applyFill="1" applyBorder="1" applyAlignment="1"/>
    <xf numFmtId="3" fontId="4" fillId="0" borderId="1" xfId="1" applyNumberFormat="1" applyFont="1" applyFill="1" applyBorder="1" applyAlignment="1"/>
    <xf numFmtId="1" fontId="6" fillId="0" borderId="1" xfId="1" applyNumberFormat="1" applyFont="1" applyFill="1" applyBorder="1" applyAlignment="1"/>
    <xf numFmtId="1" fontId="6" fillId="0" borderId="1" xfId="0" applyNumberFormat="1" applyFont="1" applyFill="1" applyBorder="1" applyAlignment="1"/>
    <xf numFmtId="0" fontId="6" fillId="0" borderId="1" xfId="2" applyFont="1" applyFill="1" applyBorder="1" applyAlignment="1">
      <alignment horizontal="right" wrapText="1"/>
    </xf>
    <xf numFmtId="0" fontId="6" fillId="0" borderId="1" xfId="2" applyFont="1" applyFill="1" applyBorder="1" applyAlignment="1">
      <alignment horizontal="center" wrapText="1"/>
    </xf>
    <xf numFmtId="0" fontId="4" fillId="0" borderId="1" xfId="0" applyFont="1" applyFill="1" applyBorder="1" applyAlignment="1">
      <alignment horizontal="left"/>
    </xf>
    <xf numFmtId="0" fontId="4" fillId="0" borderId="1" xfId="0" quotePrefix="1" applyFont="1" applyFill="1" applyBorder="1" applyAlignment="1">
      <alignment horizontal="left"/>
    </xf>
    <xf numFmtId="3" fontId="5" fillId="0" borderId="1" xfId="1" applyNumberFormat="1" applyFont="1" applyFill="1" applyBorder="1" applyAlignment="1">
      <alignment horizontal="right" vertical="top"/>
    </xf>
    <xf numFmtId="3" fontId="4" fillId="0" borderId="1" xfId="1" applyNumberFormat="1" applyFont="1" applyFill="1" applyBorder="1" applyAlignment="1">
      <alignment horizontal="right"/>
    </xf>
    <xf numFmtId="1" fontId="4" fillId="0" borderId="1" xfId="1" applyNumberFormat="1" applyFont="1" applyFill="1" applyBorder="1" applyAlignment="1">
      <alignment horizontal="center"/>
    </xf>
    <xf numFmtId="1" fontId="6" fillId="0" borderId="1" xfId="1" applyNumberFormat="1" applyFont="1" applyFill="1" applyBorder="1" applyAlignment="1">
      <alignment horizontal="left" vertical="top"/>
    </xf>
    <xf numFmtId="1" fontId="6" fillId="0" borderId="1" xfId="1" applyNumberFormat="1" applyFont="1" applyFill="1" applyBorder="1" applyAlignment="1">
      <alignment horizontal="center" vertical="top"/>
    </xf>
    <xf numFmtId="1" fontId="6" fillId="0" borderId="1" xfId="1" applyNumberFormat="1" applyFont="1" applyFill="1" applyBorder="1" applyAlignment="1">
      <alignment vertical="top"/>
    </xf>
    <xf numFmtId="1" fontId="6" fillId="0" borderId="1" xfId="1" applyNumberFormat="1" applyFont="1" applyFill="1" applyBorder="1" applyAlignment="1">
      <alignment horizontal="right" vertical="top"/>
    </xf>
    <xf numFmtId="1" fontId="6" fillId="0" borderId="1" xfId="0" applyNumberFormat="1" applyFont="1" applyFill="1" applyBorder="1" applyAlignment="1">
      <alignment horizontal="right"/>
    </xf>
    <xf numFmtId="169" fontId="4" fillId="0" borderId="1" xfId="1" applyNumberFormat="1" applyFont="1" applyFill="1" applyBorder="1" applyAlignment="1">
      <alignment horizontal="center"/>
    </xf>
    <xf numFmtId="0" fontId="6" fillId="0" borderId="1" xfId="0" applyFont="1" applyFill="1" applyBorder="1" applyAlignment="1">
      <alignment horizontal="right"/>
    </xf>
    <xf numFmtId="15" fontId="6" fillId="0" borderId="1" xfId="0" applyNumberFormat="1" applyFont="1" applyFill="1" applyBorder="1" applyAlignment="1">
      <alignment horizontal="center"/>
    </xf>
    <xf numFmtId="168" fontId="6" fillId="0" borderId="1" xfId="0" applyNumberFormat="1" applyFont="1" applyFill="1" applyBorder="1" applyAlignment="1">
      <alignment horizontal="center"/>
    </xf>
    <xf numFmtId="3" fontId="4" fillId="0" borderId="1" xfId="4" applyNumberFormat="1" applyFont="1" applyFill="1" applyBorder="1" applyAlignment="1">
      <alignment horizontal="right"/>
    </xf>
    <xf numFmtId="165" fontId="6" fillId="0" borderId="1" xfId="1" applyNumberFormat="1" applyFont="1" applyFill="1" applyBorder="1" applyAlignment="1">
      <alignment horizontal="right"/>
    </xf>
    <xf numFmtId="3" fontId="4" fillId="0" borderId="1" xfId="0" applyNumberFormat="1" applyFont="1" applyFill="1" applyBorder="1" applyAlignment="1">
      <alignment vertical="top"/>
    </xf>
    <xf numFmtId="170" fontId="6" fillId="0" borderId="1" xfId="0" applyNumberFormat="1" applyFont="1" applyFill="1" applyBorder="1" applyAlignment="1">
      <alignment horizontal="center"/>
    </xf>
    <xf numFmtId="0" fontId="4" fillId="0" borderId="1" xfId="0" applyFont="1" applyFill="1" applyBorder="1" applyAlignment="1">
      <alignment horizontal="right"/>
    </xf>
    <xf numFmtId="0" fontId="4" fillId="0" borderId="1" xfId="0" applyFont="1" applyFill="1" applyBorder="1" applyAlignment="1">
      <alignment horizontal="center"/>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5"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6" applyFont="1"/>
    <xf numFmtId="0" fontId="16" fillId="0" borderId="0" xfId="6" applyFont="1" applyAlignment="1">
      <alignment wrapText="1"/>
    </xf>
    <xf numFmtId="165" fontId="16" fillId="0" borderId="0" xfId="7" applyNumberFormat="1" applyFont="1"/>
    <xf numFmtId="0" fontId="1" fillId="0" borderId="0" xfId="6"/>
    <xf numFmtId="0" fontId="17" fillId="0" borderId="0" xfId="6" applyFont="1" applyAlignment="1">
      <alignment vertical="center"/>
    </xf>
    <xf numFmtId="0" fontId="17" fillId="0" borderId="0" xfId="6" applyFont="1"/>
    <xf numFmtId="0" fontId="15" fillId="0" borderId="0" xfId="6" applyFont="1"/>
    <xf numFmtId="0" fontId="19" fillId="0" borderId="0" xfId="6" applyFont="1"/>
    <xf numFmtId="165" fontId="0" fillId="0" borderId="0" xfId="7" applyNumberFormat="1" applyFont="1"/>
    <xf numFmtId="0" fontId="20" fillId="0" borderId="0" xfId="0" applyFont="1"/>
    <xf numFmtId="0" fontId="21" fillId="0" borderId="0" xfId="5" applyFont="1" applyFill="1"/>
    <xf numFmtId="0" fontId="22" fillId="0" borderId="0" xfId="6" applyFont="1"/>
    <xf numFmtId="0" fontId="17" fillId="0" borderId="0" xfId="6" applyFont="1" applyBorder="1" applyAlignment="1">
      <alignment horizontal="left" vertical="top"/>
    </xf>
    <xf numFmtId="0" fontId="17" fillId="0" borderId="0" xfId="6" quotePrefix="1" applyFont="1" applyBorder="1" applyAlignment="1">
      <alignment horizontal="right" vertical="top" wrapText="1"/>
    </xf>
    <xf numFmtId="165" fontId="17" fillId="0" borderId="0" xfId="7" quotePrefix="1" applyNumberFormat="1" applyFont="1" applyBorder="1" applyAlignment="1">
      <alignment horizontal="right" vertical="top"/>
    </xf>
    <xf numFmtId="0" fontId="18" fillId="0" borderId="0" xfId="6" applyFont="1" applyBorder="1" applyAlignment="1">
      <alignment horizontal="left" vertical="top"/>
    </xf>
    <xf numFmtId="0" fontId="18" fillId="0" borderId="0" xfId="6" quotePrefix="1" applyFont="1" applyBorder="1" applyAlignment="1">
      <alignment vertical="top" wrapText="1"/>
    </xf>
    <xf numFmtId="165" fontId="18" fillId="0" borderId="0" xfId="7" quotePrefix="1" applyNumberFormat="1" applyFont="1" applyBorder="1" applyAlignment="1">
      <alignment vertical="top"/>
    </xf>
    <xf numFmtId="0" fontId="16" fillId="0" borderId="0" xfId="6" applyFont="1" applyBorder="1" applyAlignment="1">
      <alignment horizontal="left" vertical="top"/>
    </xf>
    <xf numFmtId="0" fontId="16" fillId="0" borderId="0" xfId="6" quotePrefix="1" applyFont="1" applyBorder="1" applyAlignment="1">
      <alignment vertical="top" wrapText="1"/>
    </xf>
    <xf numFmtId="165" fontId="16" fillId="0" borderId="0" xfId="7" quotePrefix="1" applyNumberFormat="1" applyFont="1" applyBorder="1" applyAlignment="1">
      <alignment vertical="top"/>
    </xf>
    <xf numFmtId="0" fontId="17" fillId="0" borderId="0" xfId="6" applyFont="1" applyBorder="1" applyAlignment="1">
      <alignment vertical="top" wrapText="1"/>
    </xf>
    <xf numFmtId="165" fontId="17" fillId="0" borderId="0" xfId="7" applyNumberFormat="1" applyFont="1" applyBorder="1" applyAlignment="1">
      <alignment vertical="top"/>
    </xf>
    <xf numFmtId="0" fontId="18" fillId="0" borderId="0" xfId="6" quotePrefix="1" applyFont="1" applyBorder="1" applyAlignment="1">
      <alignment horizontal="left" vertical="top"/>
    </xf>
    <xf numFmtId="0" fontId="16" fillId="0" borderId="0" xfId="6" applyFont="1" applyBorder="1" applyAlignment="1">
      <alignment vertical="top" wrapText="1"/>
    </xf>
    <xf numFmtId="165" fontId="16" fillId="0" borderId="0" xfId="7" applyNumberFormat="1" applyFont="1" applyBorder="1" applyAlignment="1">
      <alignment vertical="top"/>
    </xf>
    <xf numFmtId="0" fontId="16" fillId="0" borderId="0" xfId="6" quotePrefix="1" applyFont="1" applyBorder="1" applyAlignment="1">
      <alignment horizontal="left" vertical="top"/>
    </xf>
    <xf numFmtId="0" fontId="16" fillId="13" borderId="0" xfId="6" applyFont="1" applyFill="1" applyBorder="1" applyAlignment="1">
      <alignment horizontal="center" vertical="top"/>
    </xf>
    <xf numFmtId="0" fontId="16" fillId="13" borderId="0" xfId="6" applyFont="1" applyFill="1" applyBorder="1" applyAlignment="1">
      <alignment horizontal="center" vertical="top" wrapText="1"/>
    </xf>
    <xf numFmtId="165" fontId="16" fillId="13" borderId="0" xfId="7" applyNumberFormat="1" applyFont="1" applyFill="1" applyBorder="1" applyAlignment="1">
      <alignment horizontal="center" vertical="top"/>
    </xf>
    <xf numFmtId="0" fontId="17" fillId="14" borderId="0" xfId="6" applyFont="1" applyFill="1" applyBorder="1" applyAlignment="1">
      <alignment horizontal="left" vertical="top"/>
    </xf>
    <xf numFmtId="0" fontId="17" fillId="14" borderId="0" xfId="6" quotePrefix="1" applyFont="1" applyFill="1" applyBorder="1" applyAlignment="1">
      <alignment horizontal="right" vertical="top" wrapText="1"/>
    </xf>
    <xf numFmtId="165" fontId="17" fillId="14" borderId="0" xfId="7" quotePrefix="1" applyNumberFormat="1" applyFont="1" applyFill="1" applyBorder="1" applyAlignment="1">
      <alignment horizontal="right" vertical="top"/>
    </xf>
    <xf numFmtId="0" fontId="23" fillId="13" borderId="2" xfId="6" applyFont="1" applyFill="1" applyBorder="1" applyAlignment="1">
      <alignment horizontal="center" vertical="top"/>
    </xf>
    <xf numFmtId="0" fontId="23" fillId="13" borderId="3" xfId="6" applyFont="1" applyFill="1" applyBorder="1" applyAlignment="1">
      <alignment horizontal="center" vertical="top"/>
    </xf>
    <xf numFmtId="165" fontId="23" fillId="13" borderId="4" xfId="1" applyNumberFormat="1" applyFont="1" applyFill="1" applyBorder="1" applyAlignment="1">
      <alignment horizontal="center" vertical="top"/>
    </xf>
    <xf numFmtId="0" fontId="24" fillId="0" borderId="5" xfId="6" quotePrefix="1" applyFont="1" applyBorder="1" applyAlignment="1">
      <alignment horizontal="left" vertical="top"/>
    </xf>
    <xf numFmtId="165" fontId="24" fillId="15" borderId="6" xfId="1" applyNumberFormat="1" applyFont="1" applyFill="1" applyBorder="1" applyAlignment="1">
      <alignment vertical="top" wrapText="1"/>
    </xf>
    <xf numFmtId="165" fontId="16" fillId="15" borderId="6" xfId="1" applyNumberFormat="1" applyFont="1" applyFill="1" applyBorder="1" applyAlignment="1">
      <alignment horizontal="right" vertical="top" wrapText="1"/>
    </xf>
    <xf numFmtId="0" fontId="24" fillId="0" borderId="5" xfId="6" applyFont="1" applyBorder="1" applyAlignment="1">
      <alignment horizontal="left" vertical="top"/>
    </xf>
    <xf numFmtId="165" fontId="16" fillId="15" borderId="9" xfId="1" applyNumberFormat="1" applyFont="1" applyFill="1" applyBorder="1" applyAlignment="1">
      <alignment horizontal="right" vertical="top" wrapText="1"/>
    </xf>
    <xf numFmtId="0" fontId="16" fillId="0" borderId="0" xfId="6" applyNumberFormat="1" applyFont="1" applyBorder="1" applyAlignment="1">
      <alignment horizontal="left" vertical="top"/>
    </xf>
    <xf numFmtId="0" fontId="16" fillId="0" borderId="0" xfId="6" applyNumberFormat="1" applyFont="1" applyBorder="1" applyAlignment="1">
      <alignment vertical="top" wrapText="1"/>
    </xf>
    <xf numFmtId="165" fontId="1" fillId="0" borderId="0" xfId="1" applyNumberFormat="1" applyFont="1"/>
    <xf numFmtId="165" fontId="16" fillId="0" borderId="0" xfId="1" applyNumberFormat="1" applyFont="1"/>
    <xf numFmtId="165" fontId="23" fillId="13" borderId="3" xfId="1" applyNumberFormat="1" applyFont="1" applyFill="1" applyBorder="1" applyAlignment="1">
      <alignment horizontal="center" vertical="top"/>
    </xf>
    <xf numFmtId="165" fontId="16" fillId="0" borderId="0" xfId="1" applyNumberFormat="1" applyFont="1" applyBorder="1" applyAlignment="1">
      <alignment vertical="top"/>
    </xf>
    <xf numFmtId="165" fontId="16" fillId="0" borderId="8" xfId="1" quotePrefix="1" applyNumberFormat="1" applyFont="1" applyBorder="1" applyAlignment="1">
      <alignment horizontal="right" vertical="top"/>
    </xf>
    <xf numFmtId="0" fontId="24" fillId="0" borderId="0" xfId="6" applyFont="1" applyBorder="1" applyAlignment="1">
      <alignment horizontal="left" vertical="top"/>
    </xf>
    <xf numFmtId="0" fontId="24" fillId="0" borderId="0" xfId="6" applyFont="1" applyBorder="1" applyAlignment="1">
      <alignment vertical="top" wrapText="1"/>
    </xf>
    <xf numFmtId="165" fontId="24" fillId="0" borderId="0" xfId="1" quotePrefix="1" applyNumberFormat="1" applyFont="1" applyBorder="1" applyAlignment="1">
      <alignment horizontal="right" vertical="top"/>
    </xf>
    <xf numFmtId="165" fontId="24" fillId="0" borderId="0" xfId="1" applyNumberFormat="1" applyFont="1" applyBorder="1" applyAlignment="1">
      <alignment horizontal="left" vertical="top"/>
    </xf>
    <xf numFmtId="165" fontId="16" fillId="0" borderId="0" xfId="1" quotePrefix="1" applyNumberFormat="1" applyFont="1" applyBorder="1" applyAlignment="1">
      <alignment horizontal="right" vertical="top"/>
    </xf>
    <xf numFmtId="165" fontId="18" fillId="0" borderId="0" xfId="1" quotePrefix="1" applyNumberFormat="1" applyFont="1" applyBorder="1" applyAlignment="1">
      <alignment horizontal="right" vertical="top"/>
    </xf>
    <xf numFmtId="0" fontId="1" fillId="0" borderId="0" xfId="6" applyBorder="1"/>
    <xf numFmtId="165" fontId="1" fillId="0" borderId="0" xfId="1" applyNumberFormat="1" applyFont="1" applyBorder="1"/>
    <xf numFmtId="0" fontId="16" fillId="0" borderId="5" xfId="6" applyNumberFormat="1" applyFont="1" applyBorder="1" applyAlignment="1">
      <alignment horizontal="left" vertical="top"/>
    </xf>
    <xf numFmtId="0" fontId="16" fillId="0" borderId="7" xfId="6" applyNumberFormat="1" applyFont="1" applyBorder="1" applyAlignment="1">
      <alignment horizontal="left" vertical="top"/>
    </xf>
    <xf numFmtId="0" fontId="16" fillId="0" borderId="8" xfId="6" applyNumberFormat="1" applyFont="1" applyBorder="1" applyAlignment="1">
      <alignment horizontal="left" vertical="top"/>
    </xf>
    <xf numFmtId="0" fontId="16" fillId="0" borderId="8" xfId="6" applyNumberFormat="1" applyFont="1" applyBorder="1" applyAlignment="1">
      <alignment vertical="top" wrapText="1"/>
    </xf>
    <xf numFmtId="165" fontId="16" fillId="0" borderId="8" xfId="1" applyNumberFormat="1" applyFont="1" applyBorder="1" applyAlignment="1">
      <alignment vertical="top"/>
    </xf>
    <xf numFmtId="165" fontId="25" fillId="0" borderId="0" xfId="1" applyNumberFormat="1" applyFont="1"/>
    <xf numFmtId="165" fontId="25" fillId="0" borderId="0" xfId="1" applyNumberFormat="1" applyFont="1" applyBorder="1"/>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8">
    <cellStyle name="Comma" xfId="1" builtinId="3"/>
    <cellStyle name="Comma 2" xfId="7" xr:uid="{579349F8-4BEA-4B4D-8321-E129ED443DC2}"/>
    <cellStyle name="Comma 2 2" xfId="4" xr:uid="{00000000-0005-0000-0000-000001000000}"/>
    <cellStyle name="Hyperlink" xfId="5" builtinId="8"/>
    <cellStyle name="Normal" xfId="0" builtinId="0"/>
    <cellStyle name="Normal 12" xfId="3" xr:uid="{00000000-0005-0000-0000-000004000000}"/>
    <cellStyle name="Normal 2" xfId="6" xr:uid="{1F52654C-CCBA-FF4F-925A-EB63EF3D9402}"/>
    <cellStyle name="Normal 2 2 5" xfId="2" xr:uid="{00000000-0005-0000-0000-000005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E082BD-8904-8641-BDDA-0A87C0F943AF}" name="Table1367" displayName="Table1367" ref="A6:D44" totalsRowShown="0" headerRowDxfId="5" tableBorderDxfId="4">
  <tableColumns count="4">
    <tableColumn id="1" xr3:uid="{B62491FC-D15D-594E-B544-6FAAB72ED37A}" name="Indicator no." dataDxfId="3"/>
    <tableColumn id="5" xr3:uid="{A0BFB2E4-EBDF-3B44-9169-2E3947B863DB}" name="Type" dataDxfId="2"/>
    <tableColumn id="2" xr3:uid="{E47519FF-BD07-B54D-AF60-4DD62106D54D}" name="Indicator Name" dataDxfId="1"/>
    <tableColumn id="4" xr3:uid="{6B17B0DD-F333-114C-A045-EF5EFD4A07F9}"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49"/>
  <sheetViews>
    <sheetView zoomScale="95" zoomScaleNormal="95" workbookViewId="0">
      <selection activeCell="A6" sqref="A6"/>
    </sheetView>
  </sheetViews>
  <sheetFormatPr defaultColWidth="8.796875" defaultRowHeight="13.8" x14ac:dyDescent="0.25"/>
  <cols>
    <col min="3" max="3" width="40.69921875" customWidth="1"/>
    <col min="5" max="5" width="11" customWidth="1"/>
    <col min="6" max="6" width="14.296875" customWidth="1"/>
    <col min="7" max="7" width="11.69921875" customWidth="1"/>
    <col min="10" max="10" width="21.19921875" customWidth="1"/>
    <col min="11" max="12" width="12.69921875" hidden="1" customWidth="1"/>
    <col min="13" max="14" width="12.69921875" customWidth="1"/>
    <col min="15" max="15" width="15" customWidth="1"/>
    <col min="16" max="19" width="12.69921875" customWidth="1"/>
    <col min="20" max="21" width="12.69921875" hidden="1" customWidth="1"/>
    <col min="22" max="23" width="12.69921875" customWidth="1"/>
    <col min="24" max="24" width="15.69921875" customWidth="1"/>
    <col min="25" max="75" width="12.69921875" customWidth="1"/>
    <col min="76" max="76" width="14.19921875" customWidth="1"/>
    <col min="77" max="77" width="13.796875" customWidth="1"/>
  </cols>
  <sheetData>
    <row r="1" spans="1:77" ht="17.399999999999999" x14ac:dyDescent="0.3">
      <c r="A1" s="111" t="s">
        <v>196</v>
      </c>
    </row>
    <row r="2" spans="1:77" ht="15.6" x14ac:dyDescent="0.3">
      <c r="A2" s="109" t="s">
        <v>195</v>
      </c>
      <c r="B2" s="3"/>
      <c r="C2" s="5"/>
      <c r="D2" s="110"/>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109" t="s">
        <v>194</v>
      </c>
      <c r="B3" s="106"/>
      <c r="C3" s="108"/>
      <c r="D3" s="104"/>
      <c r="E3" s="104"/>
      <c r="F3" s="104"/>
      <c r="G3" s="107"/>
      <c r="H3" s="107"/>
      <c r="I3" s="107"/>
      <c r="J3" s="107"/>
      <c r="K3" s="105"/>
      <c r="L3" s="104"/>
      <c r="M3" s="104"/>
      <c r="N3" s="104"/>
      <c r="O3" s="104"/>
      <c r="P3" s="104"/>
      <c r="Q3" s="104"/>
      <c r="R3" s="104"/>
      <c r="S3" s="104"/>
      <c r="T3" s="104"/>
      <c r="U3" s="104"/>
      <c r="V3" s="104"/>
      <c r="W3" s="104"/>
      <c r="X3" s="104"/>
      <c r="Y3" s="104"/>
      <c r="Z3" s="104"/>
      <c r="AA3" s="104"/>
      <c r="AB3" s="104"/>
      <c r="AC3" s="107"/>
      <c r="AD3" s="106"/>
      <c r="AE3" s="106"/>
      <c r="AF3" s="105"/>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row>
    <row r="4" spans="1:77" x14ac:dyDescent="0.25">
      <c r="A4" s="103" t="s">
        <v>193</v>
      </c>
      <c r="B4" s="99"/>
      <c r="C4" s="102"/>
      <c r="D4" s="96"/>
      <c r="E4" s="101"/>
      <c r="F4" s="96"/>
      <c r="G4" s="100"/>
      <c r="H4" s="100"/>
      <c r="I4" s="100"/>
      <c r="J4" s="100"/>
      <c r="K4" s="98"/>
      <c r="L4" s="96"/>
      <c r="M4" s="96"/>
      <c r="N4" s="96"/>
      <c r="O4" s="96"/>
      <c r="P4" s="96"/>
      <c r="Q4" s="96"/>
      <c r="R4" s="96"/>
      <c r="S4" s="96"/>
      <c r="T4" s="96"/>
      <c r="U4" s="96"/>
      <c r="V4" s="96"/>
      <c r="W4" s="96"/>
      <c r="X4" s="96"/>
      <c r="Y4" s="96"/>
      <c r="Z4" s="96"/>
      <c r="AA4" s="96"/>
      <c r="AB4" s="98"/>
      <c r="AC4" s="100"/>
      <c r="AD4" s="99"/>
      <c r="AE4" s="99"/>
      <c r="AF4" s="98"/>
      <c r="AG4" s="96"/>
      <c r="AH4" s="96"/>
      <c r="AI4" s="96"/>
      <c r="AJ4" s="96"/>
      <c r="AK4" s="96"/>
      <c r="AL4" s="96"/>
      <c r="AM4" s="96"/>
      <c r="AN4" s="96"/>
      <c r="AO4" s="96"/>
      <c r="AP4" s="96"/>
      <c r="AQ4" s="97"/>
      <c r="AR4" s="96"/>
      <c r="AS4" s="96"/>
      <c r="AT4" s="96"/>
      <c r="AU4" s="96"/>
      <c r="AV4" s="96"/>
      <c r="AW4" s="96"/>
      <c r="AX4" s="96"/>
      <c r="AY4" s="96"/>
      <c r="AZ4" s="96"/>
      <c r="BA4" s="96"/>
      <c r="BB4" s="97"/>
      <c r="BC4" s="96"/>
      <c r="BD4" s="96"/>
      <c r="BE4" s="96"/>
      <c r="BF4" s="96"/>
      <c r="BG4" s="96"/>
      <c r="BH4" s="96"/>
      <c r="BI4" s="96"/>
      <c r="BJ4" s="96"/>
      <c r="BK4" s="97"/>
      <c r="BL4" s="96"/>
      <c r="BM4" s="96"/>
      <c r="BN4" s="96"/>
      <c r="BO4" s="96"/>
      <c r="BP4" s="97"/>
      <c r="BQ4" s="96"/>
      <c r="BR4" s="96"/>
      <c r="BS4" s="96"/>
      <c r="BT4" s="96"/>
      <c r="BU4" s="96"/>
      <c r="BV4" s="96"/>
      <c r="BW4" s="96"/>
      <c r="BX4" s="96"/>
      <c r="BY4" s="96"/>
    </row>
    <row r="5" spans="1:77" x14ac:dyDescent="0.25">
      <c r="B5" s="90"/>
      <c r="C5" s="95"/>
      <c r="D5" s="92"/>
      <c r="E5" s="92"/>
      <c r="F5" s="92"/>
      <c r="G5" s="91"/>
      <c r="H5" s="91"/>
      <c r="I5" s="91"/>
      <c r="J5" s="91"/>
      <c r="K5" s="94"/>
      <c r="L5" s="92"/>
      <c r="M5" s="92"/>
      <c r="N5" s="92"/>
      <c r="O5" s="92"/>
      <c r="P5" s="93"/>
      <c r="Q5" s="93"/>
      <c r="R5" s="93"/>
      <c r="S5" s="93"/>
      <c r="T5" s="92"/>
      <c r="U5" s="92"/>
      <c r="V5" s="92"/>
      <c r="W5" s="92"/>
      <c r="X5" s="92"/>
      <c r="Y5" s="92"/>
      <c r="Z5" s="92"/>
      <c r="AA5" s="92"/>
      <c r="AB5" s="92"/>
      <c r="AC5" s="91"/>
      <c r="AD5" s="90"/>
      <c r="AE5" s="90"/>
      <c r="AF5" s="89"/>
      <c r="AG5" s="176" t="s">
        <v>192</v>
      </c>
      <c r="AH5" s="176"/>
      <c r="AI5" s="176"/>
      <c r="AJ5" s="176"/>
      <c r="AK5" s="176"/>
      <c r="AL5" s="176"/>
      <c r="AM5" s="176"/>
      <c r="AN5" s="176"/>
      <c r="AO5" s="176"/>
      <c r="AP5" s="176"/>
      <c r="AQ5" s="177" t="s">
        <v>191</v>
      </c>
      <c r="AR5" s="177"/>
      <c r="AS5" s="177"/>
      <c r="AT5" s="177"/>
      <c r="AU5" s="177"/>
      <c r="AV5" s="177"/>
      <c r="AW5" s="177"/>
      <c r="AX5" s="177"/>
      <c r="AY5" s="177"/>
      <c r="AZ5" s="177"/>
      <c r="BA5" s="178" t="s">
        <v>190</v>
      </c>
      <c r="BB5" s="178"/>
      <c r="BC5" s="178"/>
      <c r="BD5" s="178"/>
      <c r="BE5" s="178"/>
      <c r="BF5" s="178"/>
      <c r="BG5" s="178"/>
      <c r="BH5" s="178"/>
      <c r="BI5" s="179" t="s">
        <v>189</v>
      </c>
      <c r="BJ5" s="179"/>
      <c r="BK5" s="179"/>
      <c r="BL5" s="179"/>
      <c r="BM5" s="180" t="s">
        <v>188</v>
      </c>
      <c r="BN5" s="180"/>
      <c r="BO5" s="180"/>
      <c r="BP5" s="180"/>
      <c r="BQ5" s="180"/>
      <c r="BR5" s="180"/>
      <c r="BS5" s="180"/>
      <c r="BT5" s="180"/>
      <c r="BU5" s="180"/>
      <c r="BV5" s="180"/>
      <c r="BW5" s="180"/>
      <c r="BX5" s="175" t="s">
        <v>187</v>
      </c>
      <c r="BY5" s="175"/>
    </row>
    <row r="6" spans="1:77" ht="63" customHeight="1" x14ac:dyDescent="0.25">
      <c r="A6" s="87" t="s">
        <v>186</v>
      </c>
      <c r="B6" s="88" t="s">
        <v>185</v>
      </c>
      <c r="C6" s="87" t="s">
        <v>184</v>
      </c>
      <c r="D6" s="87" t="s">
        <v>183</v>
      </c>
      <c r="E6" s="87" t="s">
        <v>182</v>
      </c>
      <c r="F6" s="87" t="s">
        <v>181</v>
      </c>
      <c r="G6" s="87" t="s">
        <v>180</v>
      </c>
      <c r="H6" s="87" t="s">
        <v>179</v>
      </c>
      <c r="I6" s="87" t="s">
        <v>178</v>
      </c>
      <c r="J6" s="87" t="s">
        <v>177</v>
      </c>
      <c r="K6" s="86" t="s">
        <v>176</v>
      </c>
      <c r="L6" s="86" t="s">
        <v>175</v>
      </c>
      <c r="M6" s="86" t="s">
        <v>174</v>
      </c>
      <c r="N6" s="86" t="s">
        <v>173</v>
      </c>
      <c r="O6" s="86" t="s">
        <v>172</v>
      </c>
      <c r="P6" s="86" t="s">
        <v>171</v>
      </c>
      <c r="Q6" s="86" t="s">
        <v>170</v>
      </c>
      <c r="R6" s="86" t="s">
        <v>169</v>
      </c>
      <c r="S6" s="86" t="s">
        <v>168</v>
      </c>
      <c r="T6" s="85" t="s">
        <v>167</v>
      </c>
      <c r="U6" s="85" t="s">
        <v>166</v>
      </c>
      <c r="V6" s="85" t="s">
        <v>165</v>
      </c>
      <c r="W6" s="85" t="s">
        <v>164</v>
      </c>
      <c r="X6" s="85" t="s">
        <v>163</v>
      </c>
      <c r="Y6" s="85" t="s">
        <v>162</v>
      </c>
      <c r="Z6" s="85" t="s">
        <v>161</v>
      </c>
      <c r="AA6" s="85" t="s">
        <v>160</v>
      </c>
      <c r="AB6" s="85" t="s">
        <v>159</v>
      </c>
      <c r="AC6" s="85" t="s">
        <v>158</v>
      </c>
      <c r="AD6" s="85" t="s">
        <v>157</v>
      </c>
      <c r="AE6" s="85" t="s">
        <v>156</v>
      </c>
      <c r="AF6" s="84" t="s">
        <v>155</v>
      </c>
      <c r="AG6" s="83" t="s">
        <v>154</v>
      </c>
      <c r="AH6" s="83" t="s">
        <v>153</v>
      </c>
      <c r="AI6" s="83" t="s">
        <v>152</v>
      </c>
      <c r="AJ6" s="83" t="s">
        <v>151</v>
      </c>
      <c r="AK6" s="83" t="s">
        <v>150</v>
      </c>
      <c r="AL6" s="83" t="s">
        <v>149</v>
      </c>
      <c r="AM6" s="83" t="s">
        <v>148</v>
      </c>
      <c r="AN6" s="83" t="s">
        <v>147</v>
      </c>
      <c r="AO6" s="83" t="s">
        <v>146</v>
      </c>
      <c r="AP6" s="83" t="s">
        <v>145</v>
      </c>
      <c r="AQ6" s="82" t="s">
        <v>144</v>
      </c>
      <c r="AR6" s="82" t="s">
        <v>143</v>
      </c>
      <c r="AS6" s="82" t="s">
        <v>142</v>
      </c>
      <c r="AT6" s="82" t="s">
        <v>141</v>
      </c>
      <c r="AU6" s="82" t="s">
        <v>140</v>
      </c>
      <c r="AV6" s="82" t="s">
        <v>139</v>
      </c>
      <c r="AW6" s="82" t="s">
        <v>138</v>
      </c>
      <c r="AX6" s="82" t="s">
        <v>137</v>
      </c>
      <c r="AY6" s="82" t="s">
        <v>136</v>
      </c>
      <c r="AZ6" s="82" t="s">
        <v>135</v>
      </c>
      <c r="BA6" s="81" t="s">
        <v>134</v>
      </c>
      <c r="BB6" s="81" t="s">
        <v>133</v>
      </c>
      <c r="BC6" s="81" t="s">
        <v>132</v>
      </c>
      <c r="BD6" s="81" t="s">
        <v>131</v>
      </c>
      <c r="BE6" s="81" t="s">
        <v>130</v>
      </c>
      <c r="BF6" s="81" t="s">
        <v>129</v>
      </c>
      <c r="BG6" s="81" t="s">
        <v>128</v>
      </c>
      <c r="BH6" s="81" t="s">
        <v>127</v>
      </c>
      <c r="BI6" s="80" t="s">
        <v>126</v>
      </c>
      <c r="BJ6" s="80" t="s">
        <v>125</v>
      </c>
      <c r="BK6" s="80" t="s">
        <v>124</v>
      </c>
      <c r="BL6" s="80" t="s">
        <v>123</v>
      </c>
      <c r="BM6" s="79" t="s">
        <v>122</v>
      </c>
      <c r="BN6" s="79" t="s">
        <v>121</v>
      </c>
      <c r="BO6" s="79" t="s">
        <v>120</v>
      </c>
      <c r="BP6" s="79" t="s">
        <v>119</v>
      </c>
      <c r="BQ6" s="79" t="s">
        <v>118</v>
      </c>
      <c r="BR6" s="79" t="s">
        <v>117</v>
      </c>
      <c r="BS6" s="79" t="s">
        <v>116</v>
      </c>
      <c r="BT6" s="79" t="s">
        <v>115</v>
      </c>
      <c r="BU6" s="79" t="s">
        <v>114</v>
      </c>
      <c r="BV6" s="79" t="s">
        <v>113</v>
      </c>
      <c r="BW6" s="79" t="s">
        <v>112</v>
      </c>
      <c r="BX6" s="78" t="s">
        <v>111</v>
      </c>
      <c r="BY6" s="78" t="s">
        <v>110</v>
      </c>
    </row>
    <row r="7" spans="1:77" x14ac:dyDescent="0.25">
      <c r="A7" s="23">
        <v>2010</v>
      </c>
      <c r="B7" s="23">
        <v>1939</v>
      </c>
      <c r="C7" s="23" t="s">
        <v>109</v>
      </c>
      <c r="D7" s="23">
        <v>33418</v>
      </c>
      <c r="E7" s="23" t="s">
        <v>12</v>
      </c>
      <c r="F7" s="23" t="s">
        <v>11</v>
      </c>
      <c r="G7" s="77" t="s">
        <v>10</v>
      </c>
      <c r="H7" s="29">
        <v>37581</v>
      </c>
      <c r="I7" s="29">
        <v>40058</v>
      </c>
      <c r="J7" s="77" t="s">
        <v>40</v>
      </c>
      <c r="K7" s="76"/>
      <c r="L7" s="38"/>
      <c r="M7" s="38">
        <v>10.91</v>
      </c>
      <c r="N7" s="38">
        <v>0</v>
      </c>
      <c r="O7" s="38">
        <v>10.91</v>
      </c>
      <c r="P7" s="38">
        <v>4.54</v>
      </c>
      <c r="Q7" s="38">
        <v>3.91</v>
      </c>
      <c r="R7" s="38">
        <v>0</v>
      </c>
      <c r="S7" s="38">
        <v>19.36</v>
      </c>
      <c r="T7" s="38"/>
      <c r="U7" s="38"/>
      <c r="V7" s="38">
        <v>10.4</v>
      </c>
      <c r="W7" s="38">
        <v>0</v>
      </c>
      <c r="X7" s="38">
        <v>10.4</v>
      </c>
      <c r="Y7" s="38">
        <v>2.1</v>
      </c>
      <c r="Z7" s="38">
        <v>2.34</v>
      </c>
      <c r="AA7" s="38">
        <v>0</v>
      </c>
      <c r="AB7" s="38">
        <v>14.84</v>
      </c>
      <c r="AC7" s="49" t="s">
        <v>6</v>
      </c>
      <c r="AD7" s="48" t="s">
        <v>108</v>
      </c>
      <c r="AE7" s="48" t="s">
        <v>7</v>
      </c>
      <c r="AF7" s="68" t="s">
        <v>16</v>
      </c>
      <c r="AG7" s="13">
        <v>0</v>
      </c>
      <c r="AH7" s="13">
        <v>0</v>
      </c>
      <c r="AI7" s="13">
        <v>0</v>
      </c>
      <c r="AJ7" s="13">
        <v>0</v>
      </c>
      <c r="AK7" s="13">
        <v>0</v>
      </c>
      <c r="AL7" s="13">
        <v>0</v>
      </c>
      <c r="AM7" s="13">
        <v>0</v>
      </c>
      <c r="AN7" s="13">
        <v>0</v>
      </c>
      <c r="AO7" s="61">
        <v>0</v>
      </c>
      <c r="AP7" s="61">
        <v>0</v>
      </c>
      <c r="AQ7" s="61">
        <v>0</v>
      </c>
      <c r="AR7" s="61">
        <v>0</v>
      </c>
      <c r="AS7" s="61">
        <v>0</v>
      </c>
      <c r="AT7" s="61">
        <v>0</v>
      </c>
      <c r="AU7" s="61">
        <v>0</v>
      </c>
      <c r="AV7" s="61">
        <v>0</v>
      </c>
      <c r="AW7" s="61">
        <v>0</v>
      </c>
      <c r="AX7" s="61">
        <v>0</v>
      </c>
      <c r="AY7" s="61">
        <v>0</v>
      </c>
      <c r="AZ7" s="61">
        <v>0</v>
      </c>
      <c r="BA7" s="61">
        <v>0</v>
      </c>
      <c r="BB7" s="61">
        <v>0</v>
      </c>
      <c r="BC7" s="61">
        <v>0</v>
      </c>
      <c r="BD7" s="61">
        <v>0</v>
      </c>
      <c r="BE7" s="61">
        <v>0</v>
      </c>
      <c r="BF7" s="61">
        <v>0</v>
      </c>
      <c r="BG7" s="61">
        <v>0</v>
      </c>
      <c r="BH7" s="61">
        <v>0</v>
      </c>
      <c r="BI7" s="61">
        <v>0</v>
      </c>
      <c r="BJ7" s="61">
        <v>0</v>
      </c>
      <c r="BK7" s="61">
        <v>0</v>
      </c>
      <c r="BL7" s="61">
        <v>0</v>
      </c>
      <c r="BM7" s="61">
        <v>0</v>
      </c>
      <c r="BN7" s="61">
        <v>0</v>
      </c>
      <c r="BO7" s="61">
        <v>0</v>
      </c>
      <c r="BP7" s="61">
        <v>0</v>
      </c>
      <c r="BQ7" s="61">
        <v>0</v>
      </c>
      <c r="BR7" s="61">
        <v>0</v>
      </c>
      <c r="BS7" s="61">
        <v>0</v>
      </c>
      <c r="BT7" s="61">
        <v>0</v>
      </c>
      <c r="BU7" s="61">
        <v>0</v>
      </c>
      <c r="BV7" s="61">
        <v>0</v>
      </c>
      <c r="BW7" s="61">
        <v>0</v>
      </c>
      <c r="BX7" s="61">
        <v>0</v>
      </c>
      <c r="BY7" s="61">
        <v>0</v>
      </c>
    </row>
    <row r="8" spans="1:77" x14ac:dyDescent="0.25">
      <c r="A8" s="23">
        <v>2010</v>
      </c>
      <c r="B8" s="23">
        <v>1940</v>
      </c>
      <c r="C8" s="23" t="s">
        <v>107</v>
      </c>
      <c r="D8" s="23">
        <v>32430</v>
      </c>
      <c r="E8" s="23" t="s">
        <v>12</v>
      </c>
      <c r="F8" s="23" t="s">
        <v>11</v>
      </c>
      <c r="G8" s="77" t="s">
        <v>10</v>
      </c>
      <c r="H8" s="29">
        <v>37581</v>
      </c>
      <c r="I8" s="29">
        <v>40108</v>
      </c>
      <c r="J8" s="77" t="s">
        <v>40</v>
      </c>
      <c r="K8" s="76"/>
      <c r="L8" s="38"/>
      <c r="M8" s="38">
        <v>20</v>
      </c>
      <c r="N8" s="38">
        <v>0</v>
      </c>
      <c r="O8" s="38">
        <v>20</v>
      </c>
      <c r="P8" s="38">
        <v>12.16</v>
      </c>
      <c r="Q8" s="38">
        <v>4.5999999999999996</v>
      </c>
      <c r="R8" s="38">
        <v>0</v>
      </c>
      <c r="S8" s="38">
        <v>36.76</v>
      </c>
      <c r="T8" s="38"/>
      <c r="U8" s="38"/>
      <c r="V8" s="38">
        <v>21.48</v>
      </c>
      <c r="W8" s="38">
        <v>0</v>
      </c>
      <c r="X8" s="38">
        <v>21.48</v>
      </c>
      <c r="Y8" s="38">
        <v>11.77</v>
      </c>
      <c r="Z8" s="38">
        <v>1.95</v>
      </c>
      <c r="AA8" s="38">
        <v>0</v>
      </c>
      <c r="AB8" s="38">
        <v>35.200000000000003</v>
      </c>
      <c r="AC8" s="49" t="s">
        <v>6</v>
      </c>
      <c r="AD8" s="48" t="s">
        <v>106</v>
      </c>
      <c r="AE8" s="48" t="s">
        <v>105</v>
      </c>
      <c r="AF8" s="68" t="s">
        <v>16</v>
      </c>
      <c r="AG8" s="13">
        <v>0</v>
      </c>
      <c r="AH8" s="13">
        <v>0</v>
      </c>
      <c r="AI8" s="13">
        <v>0</v>
      </c>
      <c r="AJ8" s="13">
        <v>0</v>
      </c>
      <c r="AK8" s="13">
        <v>0</v>
      </c>
      <c r="AL8" s="13">
        <v>0</v>
      </c>
      <c r="AM8" s="13">
        <v>0</v>
      </c>
      <c r="AN8" s="13">
        <v>0</v>
      </c>
      <c r="AO8" s="61">
        <v>0</v>
      </c>
      <c r="AP8" s="61">
        <v>0</v>
      </c>
      <c r="AQ8" s="61">
        <v>0</v>
      </c>
      <c r="AR8" s="61">
        <v>0</v>
      </c>
      <c r="AS8" s="61">
        <v>0</v>
      </c>
      <c r="AT8" s="61">
        <v>0</v>
      </c>
      <c r="AU8" s="61">
        <v>0</v>
      </c>
      <c r="AV8" s="61">
        <v>0</v>
      </c>
      <c r="AW8" s="61">
        <v>0</v>
      </c>
      <c r="AX8" s="61">
        <v>0</v>
      </c>
      <c r="AY8" s="61">
        <v>0</v>
      </c>
      <c r="AZ8" s="61">
        <v>0</v>
      </c>
      <c r="BA8" s="61">
        <v>0</v>
      </c>
      <c r="BB8" s="61">
        <v>0</v>
      </c>
      <c r="BC8" s="61">
        <v>0</v>
      </c>
      <c r="BD8" s="61">
        <v>0</v>
      </c>
      <c r="BE8" s="61">
        <v>0</v>
      </c>
      <c r="BF8" s="61">
        <v>0</v>
      </c>
      <c r="BG8" s="61">
        <v>0</v>
      </c>
      <c r="BH8" s="61">
        <v>0</v>
      </c>
      <c r="BI8" s="61">
        <v>0</v>
      </c>
      <c r="BJ8" s="61">
        <v>0</v>
      </c>
      <c r="BK8" s="61">
        <v>0</v>
      </c>
      <c r="BL8" s="61">
        <v>0</v>
      </c>
      <c r="BM8" s="61">
        <v>0</v>
      </c>
      <c r="BN8" s="61">
        <v>0</v>
      </c>
      <c r="BO8" s="61">
        <v>0</v>
      </c>
      <c r="BP8" s="61">
        <v>0</v>
      </c>
      <c r="BQ8" s="61">
        <v>0</v>
      </c>
      <c r="BR8" s="61">
        <v>0</v>
      </c>
      <c r="BS8" s="61">
        <v>0</v>
      </c>
      <c r="BT8" s="61">
        <v>0</v>
      </c>
      <c r="BU8" s="61">
        <v>0</v>
      </c>
      <c r="BV8" s="61">
        <v>0</v>
      </c>
      <c r="BW8" s="61">
        <v>0</v>
      </c>
      <c r="BX8" s="61">
        <v>0</v>
      </c>
      <c r="BY8" s="61">
        <v>0</v>
      </c>
    </row>
    <row r="9" spans="1:77" x14ac:dyDescent="0.25">
      <c r="A9" s="23">
        <v>2011</v>
      </c>
      <c r="B9" s="23" t="s">
        <v>104</v>
      </c>
      <c r="C9" s="23" t="s">
        <v>103</v>
      </c>
      <c r="D9" s="23">
        <v>40914</v>
      </c>
      <c r="E9" s="23" t="s">
        <v>12</v>
      </c>
      <c r="F9" s="23" t="s">
        <v>102</v>
      </c>
      <c r="G9" s="22" t="s">
        <v>30</v>
      </c>
      <c r="H9" s="75">
        <v>39260</v>
      </c>
      <c r="I9" s="75">
        <v>40023</v>
      </c>
      <c r="J9" s="22" t="s">
        <v>101</v>
      </c>
      <c r="K9" s="69"/>
      <c r="L9" s="38"/>
      <c r="M9" s="38">
        <v>0</v>
      </c>
      <c r="N9" s="38">
        <v>8</v>
      </c>
      <c r="O9" s="38">
        <v>8</v>
      </c>
      <c r="P9" s="38">
        <v>0</v>
      </c>
      <c r="Q9" s="38">
        <v>0</v>
      </c>
      <c r="R9" s="38">
        <v>24</v>
      </c>
      <c r="S9" s="38">
        <v>32</v>
      </c>
      <c r="T9" s="38"/>
      <c r="U9" s="38"/>
      <c r="V9" s="38">
        <v>0</v>
      </c>
      <c r="W9" s="38">
        <v>7</v>
      </c>
      <c r="X9" s="38">
        <v>7</v>
      </c>
      <c r="Y9" s="38">
        <v>0</v>
      </c>
      <c r="Z9" s="38">
        <v>0</v>
      </c>
      <c r="AA9" s="38">
        <v>26.5</v>
      </c>
      <c r="AB9" s="38">
        <v>33.5</v>
      </c>
      <c r="AC9" s="49" t="s">
        <v>16</v>
      </c>
      <c r="AD9" s="48"/>
      <c r="AE9" s="48"/>
      <c r="AF9" s="68" t="s">
        <v>6</v>
      </c>
      <c r="AG9" s="13">
        <v>0</v>
      </c>
      <c r="AH9" s="13">
        <v>0</v>
      </c>
      <c r="AI9" s="13">
        <v>0</v>
      </c>
      <c r="AJ9" s="13">
        <v>0</v>
      </c>
      <c r="AK9" s="13">
        <v>0</v>
      </c>
      <c r="AL9" s="13">
        <v>0</v>
      </c>
      <c r="AM9" s="13">
        <v>0</v>
      </c>
      <c r="AN9" s="13">
        <v>0</v>
      </c>
      <c r="AO9" s="61">
        <v>221</v>
      </c>
      <c r="AP9" s="61">
        <v>0</v>
      </c>
      <c r="AQ9" s="61">
        <v>0</v>
      </c>
      <c r="AR9" s="61">
        <v>0</v>
      </c>
      <c r="AS9" s="61">
        <v>0</v>
      </c>
      <c r="AT9" s="61">
        <v>0</v>
      </c>
      <c r="AU9" s="61">
        <v>0</v>
      </c>
      <c r="AV9" s="61">
        <v>0</v>
      </c>
      <c r="AW9" s="61">
        <v>0</v>
      </c>
      <c r="AX9" s="61">
        <v>0</v>
      </c>
      <c r="AY9" s="61">
        <v>0</v>
      </c>
      <c r="AZ9" s="61">
        <v>0</v>
      </c>
      <c r="BA9" s="61">
        <v>0</v>
      </c>
      <c r="BB9" s="61">
        <v>0</v>
      </c>
      <c r="BC9" s="61">
        <v>0</v>
      </c>
      <c r="BD9" s="61">
        <v>0</v>
      </c>
      <c r="BE9" s="61">
        <v>0</v>
      </c>
      <c r="BF9" s="61">
        <v>0</v>
      </c>
      <c r="BG9" s="61">
        <v>0</v>
      </c>
      <c r="BH9" s="61">
        <v>0</v>
      </c>
      <c r="BI9" s="61">
        <v>0</v>
      </c>
      <c r="BJ9" s="61">
        <v>0</v>
      </c>
      <c r="BK9" s="61">
        <v>0</v>
      </c>
      <c r="BL9" s="61">
        <v>0</v>
      </c>
      <c r="BM9" s="61">
        <v>0</v>
      </c>
      <c r="BN9" s="61">
        <v>0</v>
      </c>
      <c r="BO9" s="61">
        <v>0</v>
      </c>
      <c r="BP9" s="61">
        <v>0</v>
      </c>
      <c r="BQ9" s="61">
        <v>0</v>
      </c>
      <c r="BR9" s="61">
        <v>0</v>
      </c>
      <c r="BS9" s="61">
        <v>0</v>
      </c>
      <c r="BT9" s="61">
        <v>0</v>
      </c>
      <c r="BU9" s="61">
        <v>0</v>
      </c>
      <c r="BV9" s="61">
        <v>0</v>
      </c>
      <c r="BW9" s="61">
        <v>0</v>
      </c>
      <c r="BX9" s="61">
        <v>248</v>
      </c>
      <c r="BY9" s="61">
        <v>0</v>
      </c>
    </row>
    <row r="10" spans="1:77" x14ac:dyDescent="0.25">
      <c r="A10" s="23">
        <v>2011</v>
      </c>
      <c r="B10" s="23">
        <v>2378</v>
      </c>
      <c r="C10" s="23" t="s">
        <v>100</v>
      </c>
      <c r="D10" s="23" t="s">
        <v>99</v>
      </c>
      <c r="E10" s="23" t="s">
        <v>12</v>
      </c>
      <c r="F10" s="23" t="s">
        <v>92</v>
      </c>
      <c r="G10" s="22" t="s">
        <v>10</v>
      </c>
      <c r="H10" s="71">
        <v>39422</v>
      </c>
      <c r="I10" s="71">
        <v>39599</v>
      </c>
      <c r="J10" s="22" t="s">
        <v>40</v>
      </c>
      <c r="K10" s="69"/>
      <c r="L10" s="38"/>
      <c r="M10" s="38">
        <v>10</v>
      </c>
      <c r="N10" s="38">
        <v>0</v>
      </c>
      <c r="O10" s="38">
        <v>10</v>
      </c>
      <c r="P10" s="38">
        <v>0</v>
      </c>
      <c r="Q10" s="38">
        <v>0</v>
      </c>
      <c r="R10" s="38">
        <v>0</v>
      </c>
      <c r="S10" s="38">
        <v>10</v>
      </c>
      <c r="T10" s="38"/>
      <c r="U10" s="38"/>
      <c r="V10" s="38">
        <v>10.47</v>
      </c>
      <c r="W10" s="38">
        <v>0</v>
      </c>
      <c r="X10" s="38">
        <v>10.47</v>
      </c>
      <c r="Y10" s="38">
        <v>0</v>
      </c>
      <c r="Z10" s="38">
        <v>0</v>
      </c>
      <c r="AA10" s="38">
        <v>0</v>
      </c>
      <c r="AB10" s="38">
        <v>10.47</v>
      </c>
      <c r="AC10" s="49" t="s">
        <v>16</v>
      </c>
      <c r="AD10" s="48"/>
      <c r="AE10" s="48"/>
      <c r="AF10" s="68" t="s">
        <v>6</v>
      </c>
      <c r="AG10" s="13">
        <v>0</v>
      </c>
      <c r="AH10" s="13">
        <v>0</v>
      </c>
      <c r="AI10" s="13">
        <v>0</v>
      </c>
      <c r="AJ10" s="13">
        <v>0</v>
      </c>
      <c r="AK10" s="13">
        <v>0</v>
      </c>
      <c r="AL10" s="13">
        <v>0</v>
      </c>
      <c r="AM10" s="13">
        <v>0</v>
      </c>
      <c r="AN10" s="13">
        <v>0</v>
      </c>
      <c r="AO10" s="61">
        <v>0</v>
      </c>
      <c r="AP10" s="61">
        <v>0</v>
      </c>
      <c r="AQ10" s="61">
        <v>0</v>
      </c>
      <c r="AR10" s="61">
        <v>0</v>
      </c>
      <c r="AS10" s="61">
        <v>0</v>
      </c>
      <c r="AT10" s="61">
        <v>0</v>
      </c>
      <c r="AU10" s="61">
        <v>0</v>
      </c>
      <c r="AV10" s="61">
        <v>0</v>
      </c>
      <c r="AW10" s="61">
        <v>0</v>
      </c>
      <c r="AX10" s="61">
        <v>0</v>
      </c>
      <c r="AY10" s="61">
        <v>0</v>
      </c>
      <c r="AZ10" s="61">
        <v>0</v>
      </c>
      <c r="BA10" s="61">
        <v>0</v>
      </c>
      <c r="BB10" s="61">
        <v>0</v>
      </c>
      <c r="BC10" s="61">
        <v>0</v>
      </c>
      <c r="BD10" s="61">
        <v>0</v>
      </c>
      <c r="BE10" s="61">
        <v>0</v>
      </c>
      <c r="BF10" s="61">
        <v>0</v>
      </c>
      <c r="BG10" s="61">
        <v>0</v>
      </c>
      <c r="BH10" s="61">
        <v>0</v>
      </c>
      <c r="BI10" s="61">
        <v>153100</v>
      </c>
      <c r="BJ10" s="61">
        <v>127073</v>
      </c>
      <c r="BK10" s="61">
        <v>26027</v>
      </c>
      <c r="BL10" s="61">
        <v>0</v>
      </c>
      <c r="BM10" s="61">
        <v>0</v>
      </c>
      <c r="BN10" s="61">
        <v>0</v>
      </c>
      <c r="BO10" s="61">
        <v>0</v>
      </c>
      <c r="BP10" s="61">
        <v>0</v>
      </c>
      <c r="BQ10" s="61">
        <v>0</v>
      </c>
      <c r="BR10" s="61">
        <v>0</v>
      </c>
      <c r="BS10" s="61">
        <v>0</v>
      </c>
      <c r="BT10" s="61">
        <v>0</v>
      </c>
      <c r="BU10" s="61">
        <v>0</v>
      </c>
      <c r="BV10" s="61">
        <v>0</v>
      </c>
      <c r="BW10" s="61">
        <v>0</v>
      </c>
      <c r="BX10" s="61">
        <v>0</v>
      </c>
      <c r="BY10" s="61">
        <v>0</v>
      </c>
    </row>
    <row r="11" spans="1:77" x14ac:dyDescent="0.25">
      <c r="A11" s="23">
        <v>2011</v>
      </c>
      <c r="B11" s="23">
        <v>2479</v>
      </c>
      <c r="C11" s="23" t="s">
        <v>98</v>
      </c>
      <c r="D11" s="23" t="s">
        <v>97</v>
      </c>
      <c r="E11" s="23" t="s">
        <v>12</v>
      </c>
      <c r="F11" s="23" t="s">
        <v>92</v>
      </c>
      <c r="G11" s="22" t="s">
        <v>10</v>
      </c>
      <c r="H11" s="71">
        <v>39787</v>
      </c>
      <c r="I11" s="71">
        <v>39933</v>
      </c>
      <c r="J11" s="22" t="s">
        <v>40</v>
      </c>
      <c r="K11" s="69"/>
      <c r="L11" s="38"/>
      <c r="M11" s="38">
        <v>10.3</v>
      </c>
      <c r="N11" s="38">
        <v>0</v>
      </c>
      <c r="O11" s="38">
        <v>10.3</v>
      </c>
      <c r="P11" s="38">
        <v>0</v>
      </c>
      <c r="Q11" s="38">
        <v>0</v>
      </c>
      <c r="R11" s="38">
        <v>0</v>
      </c>
      <c r="S11" s="38">
        <v>10.3</v>
      </c>
      <c r="T11" s="38"/>
      <c r="U11" s="38"/>
      <c r="V11" s="38">
        <v>10.452</v>
      </c>
      <c r="W11" s="38">
        <v>0</v>
      </c>
      <c r="X11" s="38">
        <v>10.452</v>
      </c>
      <c r="Y11" s="38">
        <v>0</v>
      </c>
      <c r="Z11" s="38">
        <v>0</v>
      </c>
      <c r="AA11" s="38">
        <v>0</v>
      </c>
      <c r="AB11" s="38">
        <v>10.452</v>
      </c>
      <c r="AC11" s="49" t="s">
        <v>16</v>
      </c>
      <c r="AD11" s="48"/>
      <c r="AE11" s="48"/>
      <c r="AF11" s="68" t="s">
        <v>6</v>
      </c>
      <c r="AG11" s="13">
        <v>0</v>
      </c>
      <c r="AH11" s="13">
        <v>0</v>
      </c>
      <c r="AI11" s="13">
        <v>0</v>
      </c>
      <c r="AJ11" s="13">
        <v>0</v>
      </c>
      <c r="AK11" s="13">
        <v>0</v>
      </c>
      <c r="AL11" s="13">
        <v>0</v>
      </c>
      <c r="AM11" s="13">
        <v>0</v>
      </c>
      <c r="AN11" s="13">
        <v>0</v>
      </c>
      <c r="AO11" s="61">
        <v>0</v>
      </c>
      <c r="AP11" s="61">
        <v>0</v>
      </c>
      <c r="AQ11" s="61">
        <v>0</v>
      </c>
      <c r="AR11" s="61">
        <v>0</v>
      </c>
      <c r="AS11" s="61">
        <v>0</v>
      </c>
      <c r="AT11" s="61">
        <v>0</v>
      </c>
      <c r="AU11" s="61">
        <v>0</v>
      </c>
      <c r="AV11" s="61">
        <v>0</v>
      </c>
      <c r="AW11" s="61">
        <v>0</v>
      </c>
      <c r="AX11" s="61">
        <v>0</v>
      </c>
      <c r="AY11" s="61">
        <v>0</v>
      </c>
      <c r="AZ11" s="61">
        <v>0</v>
      </c>
      <c r="BA11" s="61">
        <v>0</v>
      </c>
      <c r="BB11" s="61">
        <v>0</v>
      </c>
      <c r="BC11" s="61">
        <v>0</v>
      </c>
      <c r="BD11" s="61">
        <v>0</v>
      </c>
      <c r="BE11" s="61">
        <v>0</v>
      </c>
      <c r="BF11" s="61">
        <v>0</v>
      </c>
      <c r="BG11" s="61">
        <v>0</v>
      </c>
      <c r="BH11" s="61">
        <v>0</v>
      </c>
      <c r="BI11" s="61">
        <v>228000</v>
      </c>
      <c r="BJ11" s="61">
        <v>189240</v>
      </c>
      <c r="BK11" s="61">
        <v>38760</v>
      </c>
      <c r="BL11" s="61">
        <v>0</v>
      </c>
      <c r="BM11" s="61">
        <v>0</v>
      </c>
      <c r="BN11" s="61">
        <v>0</v>
      </c>
      <c r="BO11" s="61">
        <v>0</v>
      </c>
      <c r="BP11" s="61">
        <v>0</v>
      </c>
      <c r="BQ11" s="61">
        <v>0</v>
      </c>
      <c r="BR11" s="61">
        <v>0</v>
      </c>
      <c r="BS11" s="61">
        <v>0</v>
      </c>
      <c r="BT11" s="61">
        <v>0</v>
      </c>
      <c r="BU11" s="61">
        <v>0</v>
      </c>
      <c r="BV11" s="61">
        <v>0</v>
      </c>
      <c r="BW11" s="61">
        <v>0</v>
      </c>
      <c r="BX11" s="61">
        <v>0</v>
      </c>
      <c r="BY11" s="61">
        <v>0</v>
      </c>
    </row>
    <row r="12" spans="1:77" x14ac:dyDescent="0.25">
      <c r="A12" s="23">
        <v>2011</v>
      </c>
      <c r="B12" s="23">
        <v>2585</v>
      </c>
      <c r="C12" s="23" t="s">
        <v>96</v>
      </c>
      <c r="D12" s="23" t="s">
        <v>95</v>
      </c>
      <c r="E12" s="23" t="s">
        <v>12</v>
      </c>
      <c r="F12" s="23" t="s">
        <v>92</v>
      </c>
      <c r="G12" s="22" t="s">
        <v>10</v>
      </c>
      <c r="H12" s="71">
        <v>40143</v>
      </c>
      <c r="I12" s="71">
        <v>40242</v>
      </c>
      <c r="J12" s="22" t="s">
        <v>40</v>
      </c>
      <c r="K12" s="69"/>
      <c r="L12" s="38"/>
      <c r="M12" s="38">
        <v>10</v>
      </c>
      <c r="N12" s="38">
        <v>0</v>
      </c>
      <c r="O12" s="38">
        <v>10</v>
      </c>
      <c r="P12" s="38">
        <v>0</v>
      </c>
      <c r="Q12" s="38">
        <v>0</v>
      </c>
      <c r="R12" s="38">
        <v>0</v>
      </c>
      <c r="S12" s="38">
        <v>10</v>
      </c>
      <c r="T12" s="38"/>
      <c r="U12" s="38"/>
      <c r="V12" s="38">
        <v>9.61</v>
      </c>
      <c r="W12" s="38">
        <v>0</v>
      </c>
      <c r="X12" s="38">
        <v>9.61</v>
      </c>
      <c r="Y12" s="38">
        <v>0</v>
      </c>
      <c r="Z12" s="38">
        <v>0</v>
      </c>
      <c r="AA12" s="38">
        <v>0</v>
      </c>
      <c r="AB12" s="38">
        <v>9.61</v>
      </c>
      <c r="AC12" s="49" t="s">
        <v>16</v>
      </c>
      <c r="AD12" s="48"/>
      <c r="AE12" s="48"/>
      <c r="AF12" s="68" t="s">
        <v>6</v>
      </c>
      <c r="AG12" s="13">
        <v>0</v>
      </c>
      <c r="AH12" s="13">
        <v>0</v>
      </c>
      <c r="AI12" s="13">
        <v>0</v>
      </c>
      <c r="AJ12" s="13">
        <v>0</v>
      </c>
      <c r="AK12" s="13">
        <v>0</v>
      </c>
      <c r="AL12" s="13">
        <v>0</v>
      </c>
      <c r="AM12" s="13">
        <v>0</v>
      </c>
      <c r="AN12" s="13">
        <v>0</v>
      </c>
      <c r="AO12" s="61">
        <v>0</v>
      </c>
      <c r="AP12" s="61">
        <v>0</v>
      </c>
      <c r="AQ12" s="61">
        <v>0</v>
      </c>
      <c r="AR12" s="61">
        <v>0</v>
      </c>
      <c r="AS12" s="61">
        <v>0</v>
      </c>
      <c r="AT12" s="32">
        <v>0</v>
      </c>
      <c r="AU12" s="32">
        <v>0</v>
      </c>
      <c r="AV12" s="32">
        <v>0</v>
      </c>
      <c r="AW12" s="61">
        <v>0</v>
      </c>
      <c r="AX12" s="61">
        <v>0</v>
      </c>
      <c r="AY12" s="61">
        <v>0</v>
      </c>
      <c r="AZ12" s="61">
        <v>0</v>
      </c>
      <c r="BA12" s="61">
        <v>0</v>
      </c>
      <c r="BB12" s="61">
        <v>0</v>
      </c>
      <c r="BC12" s="61">
        <v>0</v>
      </c>
      <c r="BD12" s="61">
        <v>0</v>
      </c>
      <c r="BE12" s="61">
        <v>0</v>
      </c>
      <c r="BF12" s="61">
        <v>0</v>
      </c>
      <c r="BG12" s="61">
        <v>0</v>
      </c>
      <c r="BH12" s="61">
        <v>0</v>
      </c>
      <c r="BI12" s="61">
        <v>52200</v>
      </c>
      <c r="BJ12" s="61">
        <v>43326</v>
      </c>
      <c r="BK12" s="61">
        <v>8874</v>
      </c>
      <c r="BL12" s="61">
        <v>0</v>
      </c>
      <c r="BM12" s="61">
        <v>0</v>
      </c>
      <c r="BN12" s="61">
        <v>0</v>
      </c>
      <c r="BO12" s="61">
        <v>0</v>
      </c>
      <c r="BP12" s="61">
        <v>0</v>
      </c>
      <c r="BQ12" s="61">
        <v>0</v>
      </c>
      <c r="BR12" s="61">
        <v>0</v>
      </c>
      <c r="BS12" s="61">
        <v>0</v>
      </c>
      <c r="BT12" s="61">
        <v>0</v>
      </c>
      <c r="BU12" s="61">
        <v>0</v>
      </c>
      <c r="BV12" s="61">
        <v>0</v>
      </c>
      <c r="BW12" s="61">
        <v>0</v>
      </c>
      <c r="BX12" s="61">
        <v>0</v>
      </c>
      <c r="BY12" s="61">
        <v>0</v>
      </c>
    </row>
    <row r="13" spans="1:77" x14ac:dyDescent="0.25">
      <c r="A13" s="23">
        <v>2011</v>
      </c>
      <c r="B13" s="23">
        <v>2706</v>
      </c>
      <c r="C13" s="23" t="s">
        <v>94</v>
      </c>
      <c r="D13" s="23" t="s">
        <v>93</v>
      </c>
      <c r="E13" s="23" t="s">
        <v>12</v>
      </c>
      <c r="F13" s="23" t="s">
        <v>92</v>
      </c>
      <c r="G13" s="22" t="s">
        <v>10</v>
      </c>
      <c r="H13" s="71">
        <v>40514</v>
      </c>
      <c r="I13" s="71">
        <v>40724</v>
      </c>
      <c r="J13" s="22" t="s">
        <v>40</v>
      </c>
      <c r="K13" s="69"/>
      <c r="L13" s="38"/>
      <c r="M13" s="38">
        <v>10</v>
      </c>
      <c r="N13" s="38">
        <v>0</v>
      </c>
      <c r="O13" s="38">
        <v>10</v>
      </c>
      <c r="P13" s="38">
        <v>0</v>
      </c>
      <c r="Q13" s="38">
        <v>0</v>
      </c>
      <c r="R13" s="38">
        <v>0</v>
      </c>
      <c r="S13" s="38">
        <v>10</v>
      </c>
      <c r="T13" s="38"/>
      <c r="U13" s="38"/>
      <c r="V13" s="38">
        <v>10.172000000000001</v>
      </c>
      <c r="W13" s="38">
        <v>0</v>
      </c>
      <c r="X13" s="38">
        <v>10.172000000000001</v>
      </c>
      <c r="Y13" s="38">
        <v>0</v>
      </c>
      <c r="Z13" s="38">
        <v>0</v>
      </c>
      <c r="AA13" s="38">
        <v>0</v>
      </c>
      <c r="AB13" s="38">
        <v>10.172000000000001</v>
      </c>
      <c r="AC13" s="49" t="s">
        <v>16</v>
      </c>
      <c r="AD13" s="48"/>
      <c r="AE13" s="48"/>
      <c r="AF13" s="68" t="s">
        <v>6</v>
      </c>
      <c r="AG13" s="13">
        <v>0</v>
      </c>
      <c r="AH13" s="13">
        <v>0</v>
      </c>
      <c r="AI13" s="13">
        <v>0</v>
      </c>
      <c r="AJ13" s="13">
        <v>0</v>
      </c>
      <c r="AK13" s="13">
        <v>0</v>
      </c>
      <c r="AL13" s="13">
        <v>0</v>
      </c>
      <c r="AM13" s="13">
        <v>0</v>
      </c>
      <c r="AN13" s="13">
        <v>0</v>
      </c>
      <c r="AO13" s="61">
        <v>0</v>
      </c>
      <c r="AP13" s="61">
        <v>0</v>
      </c>
      <c r="AQ13" s="61">
        <v>0</v>
      </c>
      <c r="AR13" s="61">
        <v>0</v>
      </c>
      <c r="AS13" s="61">
        <v>0</v>
      </c>
      <c r="AT13" s="61">
        <v>0</v>
      </c>
      <c r="AU13" s="61">
        <v>0</v>
      </c>
      <c r="AV13" s="61">
        <v>0</v>
      </c>
      <c r="AW13" s="61">
        <v>0</v>
      </c>
      <c r="AX13" s="61">
        <v>0</v>
      </c>
      <c r="AY13" s="61">
        <v>0</v>
      </c>
      <c r="AZ13" s="61">
        <v>0</v>
      </c>
      <c r="BA13" s="61">
        <v>0</v>
      </c>
      <c r="BB13" s="61">
        <v>0</v>
      </c>
      <c r="BC13" s="61">
        <v>0</v>
      </c>
      <c r="BD13" s="61">
        <v>0</v>
      </c>
      <c r="BE13" s="61">
        <v>0</v>
      </c>
      <c r="BF13" s="61">
        <v>0</v>
      </c>
      <c r="BG13" s="61">
        <v>0</v>
      </c>
      <c r="BH13" s="61">
        <v>0</v>
      </c>
      <c r="BI13" s="61">
        <v>116400</v>
      </c>
      <c r="BJ13" s="61">
        <v>96612</v>
      </c>
      <c r="BK13" s="61">
        <v>19788</v>
      </c>
      <c r="BL13" s="61">
        <v>0</v>
      </c>
      <c r="BM13" s="61">
        <v>0</v>
      </c>
      <c r="BN13" s="61">
        <v>0</v>
      </c>
      <c r="BO13" s="61">
        <v>0</v>
      </c>
      <c r="BP13" s="61">
        <v>0</v>
      </c>
      <c r="BQ13" s="61">
        <v>0</v>
      </c>
      <c r="BR13" s="61">
        <v>0</v>
      </c>
      <c r="BS13" s="61">
        <v>0</v>
      </c>
      <c r="BT13" s="61">
        <v>0</v>
      </c>
      <c r="BU13" s="61">
        <v>0</v>
      </c>
      <c r="BV13" s="61">
        <v>0</v>
      </c>
      <c r="BW13" s="61">
        <v>0</v>
      </c>
      <c r="BX13" s="61">
        <v>0</v>
      </c>
      <c r="BY13" s="61">
        <v>0</v>
      </c>
    </row>
    <row r="14" spans="1:77" x14ac:dyDescent="0.25">
      <c r="A14" s="23">
        <v>2011</v>
      </c>
      <c r="B14" s="23" t="s">
        <v>91</v>
      </c>
      <c r="C14" s="23" t="s">
        <v>90</v>
      </c>
      <c r="D14" s="23">
        <v>37256</v>
      </c>
      <c r="E14" s="23" t="s">
        <v>12</v>
      </c>
      <c r="F14" s="23" t="s">
        <v>11</v>
      </c>
      <c r="G14" s="22" t="s">
        <v>10</v>
      </c>
      <c r="H14" s="71">
        <v>39063</v>
      </c>
      <c r="I14" s="71">
        <v>40450</v>
      </c>
      <c r="J14" s="22" t="s">
        <v>40</v>
      </c>
      <c r="K14" s="69"/>
      <c r="L14" s="38"/>
      <c r="M14" s="38">
        <v>7.8</v>
      </c>
      <c r="N14" s="38">
        <v>0</v>
      </c>
      <c r="O14" s="38">
        <v>7.8</v>
      </c>
      <c r="P14" s="38">
        <v>0</v>
      </c>
      <c r="Q14" s="38">
        <v>1.98</v>
      </c>
      <c r="R14" s="38">
        <v>0</v>
      </c>
      <c r="S14" s="38">
        <v>9.7799999999999994</v>
      </c>
      <c r="T14" s="38"/>
      <c r="U14" s="38"/>
      <c r="V14" s="38">
        <v>7.79</v>
      </c>
      <c r="W14" s="38">
        <v>0</v>
      </c>
      <c r="X14" s="38">
        <v>7.79</v>
      </c>
      <c r="Y14" s="38">
        <v>0</v>
      </c>
      <c r="Z14" s="38">
        <v>0</v>
      </c>
      <c r="AA14" s="38">
        <v>0</v>
      </c>
      <c r="AB14" s="38">
        <v>7.79</v>
      </c>
      <c r="AC14" s="49" t="s">
        <v>16</v>
      </c>
      <c r="AD14" s="48"/>
      <c r="AE14" s="48"/>
      <c r="AF14" s="68" t="s">
        <v>16</v>
      </c>
      <c r="AG14" s="13">
        <v>0</v>
      </c>
      <c r="AH14" s="13">
        <v>0</v>
      </c>
      <c r="AI14" s="13">
        <v>0</v>
      </c>
      <c r="AJ14" s="13">
        <v>0</v>
      </c>
      <c r="AK14" s="13">
        <v>0</v>
      </c>
      <c r="AL14" s="13">
        <v>0</v>
      </c>
      <c r="AM14" s="13">
        <v>0</v>
      </c>
      <c r="AN14" s="13">
        <v>0</v>
      </c>
      <c r="AO14" s="61">
        <v>0</v>
      </c>
      <c r="AP14" s="61">
        <v>0</v>
      </c>
      <c r="AQ14" s="61">
        <v>0</v>
      </c>
      <c r="AR14" s="61">
        <v>0</v>
      </c>
      <c r="AS14" s="61">
        <v>0</v>
      </c>
      <c r="AT14" s="61">
        <v>0</v>
      </c>
      <c r="AU14" s="61">
        <v>0</v>
      </c>
      <c r="AV14" s="61">
        <v>0</v>
      </c>
      <c r="AW14" s="61">
        <v>0</v>
      </c>
      <c r="AX14" s="61">
        <v>0</v>
      </c>
      <c r="AY14" s="61">
        <v>0</v>
      </c>
      <c r="AZ14" s="61">
        <v>0</v>
      </c>
      <c r="BA14" s="61">
        <v>0</v>
      </c>
      <c r="BB14" s="61">
        <v>0</v>
      </c>
      <c r="BC14" s="61">
        <v>0</v>
      </c>
      <c r="BD14" s="61">
        <v>0</v>
      </c>
      <c r="BE14" s="61">
        <v>0</v>
      </c>
      <c r="BF14" s="61">
        <v>0</v>
      </c>
      <c r="BG14" s="61">
        <v>0</v>
      </c>
      <c r="BH14" s="61">
        <v>0</v>
      </c>
      <c r="BI14" s="61">
        <v>0</v>
      </c>
      <c r="BJ14" s="61">
        <v>0</v>
      </c>
      <c r="BK14" s="61">
        <v>0</v>
      </c>
      <c r="BL14" s="61">
        <v>0</v>
      </c>
      <c r="BM14" s="61">
        <v>0</v>
      </c>
      <c r="BN14" s="61">
        <v>0</v>
      </c>
      <c r="BO14" s="61">
        <v>0</v>
      </c>
      <c r="BP14" s="61">
        <v>0</v>
      </c>
      <c r="BQ14" s="61">
        <v>0</v>
      </c>
      <c r="BR14" s="61">
        <v>0</v>
      </c>
      <c r="BS14" s="61">
        <v>0</v>
      </c>
      <c r="BT14" s="61">
        <v>0</v>
      </c>
      <c r="BU14" s="61">
        <v>0</v>
      </c>
      <c r="BV14" s="61">
        <v>0</v>
      </c>
      <c r="BW14" s="61">
        <v>0</v>
      </c>
      <c r="BX14" s="61">
        <v>0</v>
      </c>
      <c r="BY14" s="61">
        <v>0</v>
      </c>
    </row>
    <row r="15" spans="1:77" x14ac:dyDescent="0.25">
      <c r="A15" s="23">
        <v>2011</v>
      </c>
      <c r="B15" s="23">
        <v>1945</v>
      </c>
      <c r="C15" s="23" t="s">
        <v>89</v>
      </c>
      <c r="D15" s="23">
        <v>30240</v>
      </c>
      <c r="E15" s="23" t="s">
        <v>12</v>
      </c>
      <c r="F15" s="23" t="s">
        <v>11</v>
      </c>
      <c r="G15" s="22" t="s">
        <v>85</v>
      </c>
      <c r="H15" s="71">
        <v>37586</v>
      </c>
      <c r="I15" s="71">
        <v>40801</v>
      </c>
      <c r="J15" s="22" t="s">
        <v>40</v>
      </c>
      <c r="K15" s="69"/>
      <c r="L15" s="38"/>
      <c r="M15" s="38">
        <v>50</v>
      </c>
      <c r="N15" s="38">
        <v>0</v>
      </c>
      <c r="O15" s="38">
        <v>50</v>
      </c>
      <c r="P15" s="38">
        <v>10</v>
      </c>
      <c r="Q15" s="38">
        <v>17.5</v>
      </c>
      <c r="R15" s="38">
        <v>0</v>
      </c>
      <c r="S15" s="38">
        <v>77.5</v>
      </c>
      <c r="T15" s="38"/>
      <c r="U15" s="38"/>
      <c r="V15" s="38">
        <v>55.15</v>
      </c>
      <c r="W15" s="38">
        <v>0</v>
      </c>
      <c r="X15" s="38">
        <v>55.15</v>
      </c>
      <c r="Y15" s="38">
        <v>10</v>
      </c>
      <c r="Z15" s="38">
        <v>21.82</v>
      </c>
      <c r="AA15" s="38">
        <v>0</v>
      </c>
      <c r="AB15" s="38">
        <v>86.97</v>
      </c>
      <c r="AC15" s="49" t="s">
        <v>6</v>
      </c>
      <c r="AD15" s="48" t="s">
        <v>88</v>
      </c>
      <c r="AE15" s="48" t="s">
        <v>7</v>
      </c>
      <c r="AF15" s="68" t="s">
        <v>6</v>
      </c>
      <c r="AG15" s="13">
        <v>0</v>
      </c>
      <c r="AH15" s="13">
        <v>0</v>
      </c>
      <c r="AI15" s="13">
        <v>0</v>
      </c>
      <c r="AJ15" s="13">
        <v>0</v>
      </c>
      <c r="AK15" s="13">
        <v>0</v>
      </c>
      <c r="AL15" s="13">
        <v>0</v>
      </c>
      <c r="AM15" s="13">
        <v>0</v>
      </c>
      <c r="AN15" s="13">
        <v>0</v>
      </c>
      <c r="AO15" s="61">
        <v>0</v>
      </c>
      <c r="AP15" s="61">
        <v>0</v>
      </c>
      <c r="AQ15" s="61">
        <v>990990</v>
      </c>
      <c r="AR15" s="61">
        <v>0</v>
      </c>
      <c r="AS15" s="61">
        <v>165.5</v>
      </c>
      <c r="AT15" s="61">
        <v>146.5</v>
      </c>
      <c r="AU15" s="61">
        <v>19</v>
      </c>
      <c r="AV15" s="61">
        <v>123.2845248</v>
      </c>
      <c r="AW15" s="61">
        <v>42.2154752</v>
      </c>
      <c r="AX15" s="61">
        <v>0</v>
      </c>
      <c r="AY15" s="61">
        <v>0</v>
      </c>
      <c r="AZ15" s="61">
        <v>0</v>
      </c>
      <c r="BA15" s="61">
        <v>0</v>
      </c>
      <c r="BB15" s="61">
        <v>0</v>
      </c>
      <c r="BC15" s="61">
        <v>0</v>
      </c>
      <c r="BD15" s="61">
        <v>0</v>
      </c>
      <c r="BE15" s="61">
        <v>0</v>
      </c>
      <c r="BF15" s="61">
        <v>0</v>
      </c>
      <c r="BG15" s="61">
        <v>0</v>
      </c>
      <c r="BH15" s="61">
        <v>0</v>
      </c>
      <c r="BI15" s="61">
        <v>0</v>
      </c>
      <c r="BJ15" s="61">
        <v>0</v>
      </c>
      <c r="BK15" s="61">
        <v>0</v>
      </c>
      <c r="BL15" s="61">
        <v>0</v>
      </c>
      <c r="BM15" s="72">
        <v>0</v>
      </c>
      <c r="BN15" s="52">
        <v>0</v>
      </c>
      <c r="BO15" s="52">
        <v>0</v>
      </c>
      <c r="BP15" s="61">
        <v>0</v>
      </c>
      <c r="BQ15" s="61">
        <v>0</v>
      </c>
      <c r="BR15" s="61">
        <v>0</v>
      </c>
      <c r="BS15" s="61">
        <v>0</v>
      </c>
      <c r="BT15" s="74">
        <v>0</v>
      </c>
      <c r="BU15" s="52">
        <v>0</v>
      </c>
      <c r="BV15" s="52">
        <v>0</v>
      </c>
      <c r="BW15" s="61">
        <v>0</v>
      </c>
      <c r="BX15" s="61">
        <v>0</v>
      </c>
      <c r="BY15" s="61">
        <v>2277235</v>
      </c>
    </row>
    <row r="16" spans="1:77" x14ac:dyDescent="0.25">
      <c r="A16" s="23">
        <v>2011</v>
      </c>
      <c r="B16" s="23" t="s">
        <v>87</v>
      </c>
      <c r="C16" s="23" t="s">
        <v>86</v>
      </c>
      <c r="D16" s="23">
        <v>34382</v>
      </c>
      <c r="E16" s="23" t="s">
        <v>12</v>
      </c>
      <c r="F16" s="23" t="s">
        <v>11</v>
      </c>
      <c r="G16" s="22" t="s">
        <v>85</v>
      </c>
      <c r="H16" s="71">
        <v>38645</v>
      </c>
      <c r="I16" s="71">
        <v>40390</v>
      </c>
      <c r="J16" s="22" t="s">
        <v>40</v>
      </c>
      <c r="K16" s="69"/>
      <c r="L16" s="38"/>
      <c r="M16" s="38">
        <v>18</v>
      </c>
      <c r="N16" s="38">
        <v>0</v>
      </c>
      <c r="O16" s="38">
        <v>18</v>
      </c>
      <c r="P16" s="38">
        <v>0</v>
      </c>
      <c r="Q16" s="38">
        <v>2.06</v>
      </c>
      <c r="R16" s="38">
        <v>3.94</v>
      </c>
      <c r="S16" s="38">
        <v>24</v>
      </c>
      <c r="T16" s="38"/>
      <c r="U16" s="38"/>
      <c r="V16" s="38">
        <v>17.93</v>
      </c>
      <c r="W16" s="38">
        <v>0</v>
      </c>
      <c r="X16" s="38">
        <v>17.93</v>
      </c>
      <c r="Y16" s="38">
        <v>0</v>
      </c>
      <c r="Z16" s="38">
        <v>1.46</v>
      </c>
      <c r="AA16" s="38">
        <v>0</v>
      </c>
      <c r="AB16" s="38">
        <v>19.39</v>
      </c>
      <c r="AC16" s="49" t="s">
        <v>16</v>
      </c>
      <c r="AD16" s="48"/>
      <c r="AE16" s="48"/>
      <c r="AF16" s="68" t="s">
        <v>6</v>
      </c>
      <c r="AG16" s="13">
        <v>0</v>
      </c>
      <c r="AH16" s="13">
        <v>0</v>
      </c>
      <c r="AI16" s="13">
        <v>0</v>
      </c>
      <c r="AJ16" s="13">
        <v>0</v>
      </c>
      <c r="AK16" s="13">
        <v>0</v>
      </c>
      <c r="AL16" s="13">
        <v>0</v>
      </c>
      <c r="AM16" s="13">
        <v>0</v>
      </c>
      <c r="AN16" s="13">
        <v>0</v>
      </c>
      <c r="AO16" s="61">
        <v>0</v>
      </c>
      <c r="AP16" s="61">
        <v>0</v>
      </c>
      <c r="AQ16" s="61">
        <v>0</v>
      </c>
      <c r="AR16" s="61">
        <v>0</v>
      </c>
      <c r="AS16" s="61">
        <v>0</v>
      </c>
      <c r="AT16" s="61">
        <v>0</v>
      </c>
      <c r="AU16" s="61">
        <v>0</v>
      </c>
      <c r="AV16" s="61">
        <v>0</v>
      </c>
      <c r="AW16" s="61">
        <v>0</v>
      </c>
      <c r="AX16" s="61">
        <v>0</v>
      </c>
      <c r="AY16" s="61">
        <v>0</v>
      </c>
      <c r="AZ16" s="61">
        <v>0</v>
      </c>
      <c r="BA16" s="61">
        <v>96000</v>
      </c>
      <c r="BB16" s="61">
        <v>96000</v>
      </c>
      <c r="BC16" s="61">
        <v>0</v>
      </c>
      <c r="BD16" s="61">
        <v>42000</v>
      </c>
      <c r="BE16" s="61">
        <v>0</v>
      </c>
      <c r="BF16" s="61">
        <v>0</v>
      </c>
      <c r="BG16" s="61">
        <v>0</v>
      </c>
      <c r="BH16" s="61">
        <v>0</v>
      </c>
      <c r="BI16" s="61">
        <v>0</v>
      </c>
      <c r="BJ16" s="61">
        <v>0</v>
      </c>
      <c r="BK16" s="61">
        <v>0</v>
      </c>
      <c r="BL16" s="61">
        <v>0</v>
      </c>
      <c r="BM16" s="61">
        <v>0</v>
      </c>
      <c r="BN16" s="61">
        <v>0</v>
      </c>
      <c r="BO16" s="61">
        <v>0</v>
      </c>
      <c r="BP16" s="61">
        <v>0</v>
      </c>
      <c r="BQ16" s="61">
        <v>0</v>
      </c>
      <c r="BR16" s="61">
        <v>0</v>
      </c>
      <c r="BS16" s="61">
        <v>0</v>
      </c>
      <c r="BT16" s="61">
        <v>0</v>
      </c>
      <c r="BU16" s="61">
        <v>0</v>
      </c>
      <c r="BV16" s="61">
        <v>0</v>
      </c>
      <c r="BW16" s="61">
        <v>0</v>
      </c>
      <c r="BX16" s="61">
        <v>0</v>
      </c>
      <c r="BY16" s="61">
        <v>0</v>
      </c>
    </row>
    <row r="17" spans="1:77" x14ac:dyDescent="0.25">
      <c r="A17" s="23">
        <v>2011</v>
      </c>
      <c r="B17" s="23">
        <v>2022</v>
      </c>
      <c r="C17" s="23" t="s">
        <v>84</v>
      </c>
      <c r="D17" s="23">
        <v>34380</v>
      </c>
      <c r="E17" s="23" t="s">
        <v>12</v>
      </c>
      <c r="F17" s="23" t="s">
        <v>11</v>
      </c>
      <c r="G17" s="22" t="s">
        <v>10</v>
      </c>
      <c r="H17" s="71">
        <v>37951</v>
      </c>
      <c r="I17" s="71">
        <v>39995</v>
      </c>
      <c r="J17" s="22" t="s">
        <v>40</v>
      </c>
      <c r="K17" s="69"/>
      <c r="L17" s="38"/>
      <c r="M17" s="38">
        <v>25</v>
      </c>
      <c r="N17" s="38">
        <v>0</v>
      </c>
      <c r="O17" s="38">
        <v>25</v>
      </c>
      <c r="P17" s="38">
        <v>0</v>
      </c>
      <c r="Q17" s="38">
        <v>0</v>
      </c>
      <c r="R17" s="38">
        <v>0</v>
      </c>
      <c r="S17" s="73">
        <v>25</v>
      </c>
      <c r="T17" s="73"/>
      <c r="U17" s="38"/>
      <c r="V17" s="38">
        <v>26.956</v>
      </c>
      <c r="W17" s="38">
        <v>0</v>
      </c>
      <c r="X17" s="38">
        <v>26.956</v>
      </c>
      <c r="Y17" s="38">
        <v>0</v>
      </c>
      <c r="Z17" s="38">
        <v>0</v>
      </c>
      <c r="AA17" s="38">
        <v>0</v>
      </c>
      <c r="AB17" s="73">
        <v>26.956</v>
      </c>
      <c r="AC17" s="37" t="s">
        <v>16</v>
      </c>
      <c r="AD17" s="36"/>
      <c r="AE17" s="36"/>
      <c r="AF17" s="68" t="s">
        <v>16</v>
      </c>
      <c r="AG17" s="13">
        <v>0</v>
      </c>
      <c r="AH17" s="13">
        <v>0</v>
      </c>
      <c r="AI17" s="13">
        <v>0</v>
      </c>
      <c r="AJ17" s="13">
        <v>0</v>
      </c>
      <c r="AK17" s="13">
        <v>0</v>
      </c>
      <c r="AL17" s="13">
        <v>0</v>
      </c>
      <c r="AM17" s="13">
        <v>0</v>
      </c>
      <c r="AN17" s="13">
        <v>0</v>
      </c>
      <c r="AO17" s="61">
        <v>0</v>
      </c>
      <c r="AP17" s="61">
        <v>0</v>
      </c>
      <c r="AQ17" s="61">
        <v>0</v>
      </c>
      <c r="AR17" s="61">
        <v>0</v>
      </c>
      <c r="AS17" s="61">
        <v>0</v>
      </c>
      <c r="AT17" s="61">
        <v>0</v>
      </c>
      <c r="AU17" s="61">
        <v>0</v>
      </c>
      <c r="AV17" s="61">
        <v>0</v>
      </c>
      <c r="AW17" s="61">
        <v>0</v>
      </c>
      <c r="AX17" s="61">
        <v>0</v>
      </c>
      <c r="AY17" s="61">
        <v>0</v>
      </c>
      <c r="AZ17" s="61">
        <v>0</v>
      </c>
      <c r="BA17" s="61">
        <v>0</v>
      </c>
      <c r="BB17" s="61">
        <v>0</v>
      </c>
      <c r="BC17" s="61">
        <v>0</v>
      </c>
      <c r="BD17" s="61">
        <v>0</v>
      </c>
      <c r="BE17" s="61">
        <v>0</v>
      </c>
      <c r="BF17" s="61">
        <v>0</v>
      </c>
      <c r="BG17" s="61">
        <v>0</v>
      </c>
      <c r="BH17" s="61">
        <v>0</v>
      </c>
      <c r="BI17" s="61">
        <v>0</v>
      </c>
      <c r="BJ17" s="61">
        <v>0</v>
      </c>
      <c r="BK17" s="61">
        <v>0</v>
      </c>
      <c r="BL17" s="61">
        <v>0</v>
      </c>
      <c r="BM17" s="72">
        <v>0</v>
      </c>
      <c r="BN17" s="52">
        <v>0</v>
      </c>
      <c r="BO17" s="52">
        <v>0</v>
      </c>
      <c r="BP17" s="61">
        <v>0</v>
      </c>
      <c r="BQ17" s="61">
        <v>0</v>
      </c>
      <c r="BR17" s="61">
        <v>0</v>
      </c>
      <c r="BS17" s="61">
        <v>0</v>
      </c>
      <c r="BT17" s="61">
        <v>0</v>
      </c>
      <c r="BU17" s="61">
        <v>0</v>
      </c>
      <c r="BV17" s="61">
        <v>0</v>
      </c>
      <c r="BW17" s="61">
        <v>0</v>
      </c>
      <c r="BX17" s="61">
        <v>0</v>
      </c>
      <c r="BY17" s="61">
        <v>0</v>
      </c>
    </row>
    <row r="18" spans="1:77" x14ac:dyDescent="0.25">
      <c r="A18" s="23">
        <v>2011</v>
      </c>
      <c r="B18" s="23">
        <v>2023</v>
      </c>
      <c r="C18" s="23" t="s">
        <v>84</v>
      </c>
      <c r="D18" s="23">
        <v>34380</v>
      </c>
      <c r="E18" s="23" t="s">
        <v>12</v>
      </c>
      <c r="F18" s="23" t="s">
        <v>11</v>
      </c>
      <c r="G18" s="22" t="s">
        <v>10</v>
      </c>
      <c r="H18" s="71">
        <v>37951</v>
      </c>
      <c r="I18" s="71">
        <v>40359</v>
      </c>
      <c r="J18" s="22" t="s">
        <v>40</v>
      </c>
      <c r="K18" s="69"/>
      <c r="L18" s="38"/>
      <c r="M18" s="38">
        <v>4.7</v>
      </c>
      <c r="N18" s="38">
        <v>0</v>
      </c>
      <c r="O18" s="38">
        <v>4.7</v>
      </c>
      <c r="P18" s="38">
        <v>0</v>
      </c>
      <c r="Q18" s="38">
        <v>1.1819999999999999</v>
      </c>
      <c r="R18" s="38">
        <v>0</v>
      </c>
      <c r="S18" s="38">
        <v>5.8819999999999997</v>
      </c>
      <c r="T18" s="38"/>
      <c r="U18" s="38"/>
      <c r="V18" s="38">
        <v>4.085</v>
      </c>
      <c r="W18" s="38">
        <v>0</v>
      </c>
      <c r="X18" s="38">
        <v>4.085</v>
      </c>
      <c r="Y18" s="38">
        <v>0</v>
      </c>
      <c r="Z18" s="38">
        <v>0.17699999999999999</v>
      </c>
      <c r="AA18" s="38">
        <v>0</v>
      </c>
      <c r="AB18" s="38">
        <v>4.2619999999999996</v>
      </c>
      <c r="AC18" s="49" t="s">
        <v>16</v>
      </c>
      <c r="AD18" s="48"/>
      <c r="AE18" s="48"/>
      <c r="AF18" s="68" t="s">
        <v>16</v>
      </c>
      <c r="AG18" s="13">
        <v>0</v>
      </c>
      <c r="AH18" s="13">
        <v>0</v>
      </c>
      <c r="AI18" s="13">
        <v>0</v>
      </c>
      <c r="AJ18" s="13">
        <v>0</v>
      </c>
      <c r="AK18" s="13">
        <v>0</v>
      </c>
      <c r="AL18" s="13">
        <v>0</v>
      </c>
      <c r="AM18" s="13">
        <v>0</v>
      </c>
      <c r="AN18" s="13">
        <v>0</v>
      </c>
      <c r="AO18" s="61">
        <v>0</v>
      </c>
      <c r="AP18" s="61">
        <v>0</v>
      </c>
      <c r="AQ18" s="61">
        <v>0</v>
      </c>
      <c r="AR18" s="61">
        <v>0</v>
      </c>
      <c r="AS18" s="61">
        <v>0</v>
      </c>
      <c r="AT18" s="61">
        <v>0</v>
      </c>
      <c r="AU18" s="61">
        <v>0</v>
      </c>
      <c r="AV18" s="61">
        <v>0</v>
      </c>
      <c r="AW18" s="61">
        <v>0</v>
      </c>
      <c r="AX18" s="61">
        <v>0</v>
      </c>
      <c r="AY18" s="61">
        <v>0</v>
      </c>
      <c r="AZ18" s="61">
        <v>0</v>
      </c>
      <c r="BA18" s="61">
        <v>0</v>
      </c>
      <c r="BB18" s="61">
        <v>0</v>
      </c>
      <c r="BC18" s="61">
        <v>0</v>
      </c>
      <c r="BD18" s="61">
        <v>0</v>
      </c>
      <c r="BE18" s="61">
        <v>0</v>
      </c>
      <c r="BF18" s="61">
        <v>0</v>
      </c>
      <c r="BG18" s="61">
        <v>0</v>
      </c>
      <c r="BH18" s="61">
        <v>0</v>
      </c>
      <c r="BI18" s="61">
        <v>0</v>
      </c>
      <c r="BJ18" s="61">
        <v>0</v>
      </c>
      <c r="BK18" s="61">
        <v>0</v>
      </c>
      <c r="BL18" s="61">
        <v>0</v>
      </c>
      <c r="BM18" s="61">
        <v>0</v>
      </c>
      <c r="BN18" s="61">
        <v>0</v>
      </c>
      <c r="BO18" s="61">
        <v>0</v>
      </c>
      <c r="BP18" s="61">
        <v>0</v>
      </c>
      <c r="BQ18" s="61">
        <v>0</v>
      </c>
      <c r="BR18" s="61">
        <v>0</v>
      </c>
      <c r="BS18" s="61">
        <v>0</v>
      </c>
      <c r="BT18" s="61">
        <v>0</v>
      </c>
      <c r="BU18" s="61">
        <v>0</v>
      </c>
      <c r="BV18" s="61">
        <v>0</v>
      </c>
      <c r="BW18" s="61">
        <v>0</v>
      </c>
      <c r="BX18" s="61">
        <v>0</v>
      </c>
      <c r="BY18" s="61">
        <v>0</v>
      </c>
    </row>
    <row r="19" spans="1:77" x14ac:dyDescent="0.25">
      <c r="A19" s="23">
        <v>2012</v>
      </c>
      <c r="B19" s="23">
        <v>2052</v>
      </c>
      <c r="C19" s="23" t="s">
        <v>83</v>
      </c>
      <c r="D19" s="23" t="s">
        <v>82</v>
      </c>
      <c r="E19" s="23" t="s">
        <v>12</v>
      </c>
      <c r="F19" s="23" t="s">
        <v>11</v>
      </c>
      <c r="G19" s="22" t="s">
        <v>10</v>
      </c>
      <c r="H19" s="70">
        <v>37970</v>
      </c>
      <c r="I19" s="70">
        <v>40672</v>
      </c>
      <c r="J19" s="22" t="s">
        <v>40</v>
      </c>
      <c r="K19" s="69"/>
      <c r="L19" s="67"/>
      <c r="M19" s="67">
        <v>44.3</v>
      </c>
      <c r="N19" s="41">
        <v>0</v>
      </c>
      <c r="O19" s="38">
        <v>44.3</v>
      </c>
      <c r="P19" s="41">
        <v>27</v>
      </c>
      <c r="Q19" s="67">
        <v>23.7</v>
      </c>
      <c r="R19" s="67">
        <v>0</v>
      </c>
      <c r="S19" s="38">
        <v>95</v>
      </c>
      <c r="T19" s="38"/>
      <c r="U19" s="38"/>
      <c r="V19" s="38">
        <v>38.9</v>
      </c>
      <c r="W19" s="40">
        <v>0</v>
      </c>
      <c r="X19" s="38">
        <v>38.9</v>
      </c>
      <c r="Y19" s="40">
        <v>28.4</v>
      </c>
      <c r="Z19" s="40">
        <v>8.6999999999999993</v>
      </c>
      <c r="AA19" s="40">
        <v>0</v>
      </c>
      <c r="AB19" s="65">
        <v>76</v>
      </c>
      <c r="AC19" s="64" t="s">
        <v>6</v>
      </c>
      <c r="AD19" s="63" t="s">
        <v>81</v>
      </c>
      <c r="AE19" s="63" t="s">
        <v>7</v>
      </c>
      <c r="AF19" s="68" t="s">
        <v>6</v>
      </c>
      <c r="AG19" s="13">
        <v>0</v>
      </c>
      <c r="AH19" s="13">
        <v>0</v>
      </c>
      <c r="AI19" s="13">
        <v>0</v>
      </c>
      <c r="AJ19" s="13">
        <v>40000</v>
      </c>
      <c r="AK19" s="13">
        <v>40000</v>
      </c>
      <c r="AL19" s="13">
        <v>0</v>
      </c>
      <c r="AM19" s="13">
        <v>220</v>
      </c>
      <c r="AN19" s="13">
        <v>0</v>
      </c>
      <c r="AO19" s="61">
        <v>109</v>
      </c>
      <c r="AP19" s="61">
        <v>0</v>
      </c>
      <c r="AQ19" s="61">
        <v>0</v>
      </c>
      <c r="AR19" s="61">
        <v>0</v>
      </c>
      <c r="AS19" s="61">
        <v>0</v>
      </c>
      <c r="AT19" s="61">
        <v>0</v>
      </c>
      <c r="AU19" s="61">
        <v>0</v>
      </c>
      <c r="AV19" s="61">
        <v>0</v>
      </c>
      <c r="AW19" s="61">
        <v>0</v>
      </c>
      <c r="AX19" s="61">
        <v>0</v>
      </c>
      <c r="AY19" s="61">
        <v>0</v>
      </c>
      <c r="AZ19" s="61">
        <v>0</v>
      </c>
      <c r="BA19" s="61">
        <v>0</v>
      </c>
      <c r="BB19" s="61">
        <v>0</v>
      </c>
      <c r="BC19" s="61">
        <v>0</v>
      </c>
      <c r="BD19" s="61">
        <v>0</v>
      </c>
      <c r="BE19" s="61">
        <v>0</v>
      </c>
      <c r="BF19" s="61">
        <v>0</v>
      </c>
      <c r="BG19" s="61">
        <v>0</v>
      </c>
      <c r="BH19" s="61">
        <v>0</v>
      </c>
      <c r="BI19" s="61">
        <v>0</v>
      </c>
      <c r="BJ19" s="61">
        <v>0</v>
      </c>
      <c r="BK19" s="61">
        <v>0</v>
      </c>
      <c r="BL19" s="61">
        <v>0</v>
      </c>
      <c r="BM19" s="61">
        <v>0</v>
      </c>
      <c r="BN19" s="61">
        <v>0</v>
      </c>
      <c r="BO19" s="61">
        <v>0</v>
      </c>
      <c r="BP19" s="61">
        <v>0</v>
      </c>
      <c r="BQ19" s="61">
        <v>0</v>
      </c>
      <c r="BR19" s="61">
        <v>0</v>
      </c>
      <c r="BS19" s="61">
        <v>0</v>
      </c>
      <c r="BT19" s="61">
        <v>0</v>
      </c>
      <c r="BU19" s="61">
        <v>0</v>
      </c>
      <c r="BV19" s="61">
        <v>0</v>
      </c>
      <c r="BW19" s="61">
        <v>0</v>
      </c>
      <c r="BX19" s="61">
        <v>0</v>
      </c>
      <c r="BY19" s="61">
        <v>0</v>
      </c>
    </row>
    <row r="20" spans="1:77" x14ac:dyDescent="0.25">
      <c r="A20" s="58">
        <v>2012</v>
      </c>
      <c r="B20" s="59" t="s">
        <v>80</v>
      </c>
      <c r="C20" s="58" t="s">
        <v>78</v>
      </c>
      <c r="D20" s="58" t="s">
        <v>77</v>
      </c>
      <c r="E20" s="23" t="s">
        <v>12</v>
      </c>
      <c r="F20" s="58" t="s">
        <v>11</v>
      </c>
      <c r="G20" s="46" t="s">
        <v>10</v>
      </c>
      <c r="H20" s="45">
        <v>38707</v>
      </c>
      <c r="I20" s="44">
        <v>40744</v>
      </c>
      <c r="J20" s="57" t="s">
        <v>40</v>
      </c>
      <c r="K20" s="56"/>
      <c r="L20" s="67"/>
      <c r="M20" s="67">
        <v>15</v>
      </c>
      <c r="N20" s="41">
        <v>0</v>
      </c>
      <c r="O20" s="38">
        <v>15</v>
      </c>
      <c r="P20" s="41">
        <v>0</v>
      </c>
      <c r="Q20" s="67">
        <v>0.6</v>
      </c>
      <c r="R20" s="67">
        <v>0</v>
      </c>
      <c r="S20" s="38">
        <v>15.6</v>
      </c>
      <c r="T20" s="38"/>
      <c r="U20" s="66"/>
      <c r="V20" s="66">
        <v>14.74</v>
      </c>
      <c r="W20" s="66">
        <v>0</v>
      </c>
      <c r="X20" s="38">
        <v>14.74</v>
      </c>
      <c r="Y20" s="40">
        <v>0</v>
      </c>
      <c r="Z20" s="40">
        <v>0.53</v>
      </c>
      <c r="AA20" s="40">
        <v>0</v>
      </c>
      <c r="AB20" s="65">
        <v>15.27</v>
      </c>
      <c r="AC20" s="64" t="s">
        <v>6</v>
      </c>
      <c r="AD20" s="63"/>
      <c r="AE20" s="63"/>
      <c r="AF20" s="62" t="s">
        <v>6</v>
      </c>
      <c r="AG20" s="13">
        <v>0</v>
      </c>
      <c r="AH20" s="13">
        <v>0</v>
      </c>
      <c r="AI20" s="13">
        <v>0</v>
      </c>
      <c r="AJ20" s="13">
        <v>0</v>
      </c>
      <c r="AK20" s="13">
        <v>0</v>
      </c>
      <c r="AL20" s="13">
        <v>0</v>
      </c>
      <c r="AM20" s="13">
        <v>0</v>
      </c>
      <c r="AN20" s="13">
        <v>0</v>
      </c>
      <c r="AO20" s="61">
        <v>0</v>
      </c>
      <c r="AP20" s="61">
        <v>0</v>
      </c>
      <c r="AQ20" s="61">
        <v>0</v>
      </c>
      <c r="AR20" s="61">
        <v>0</v>
      </c>
      <c r="AS20" s="61">
        <v>145</v>
      </c>
      <c r="AT20" s="61">
        <v>0</v>
      </c>
      <c r="AU20" s="61">
        <v>145</v>
      </c>
      <c r="AV20" s="61">
        <v>145</v>
      </c>
      <c r="AW20" s="61">
        <v>0</v>
      </c>
      <c r="AX20" s="61">
        <v>0</v>
      </c>
      <c r="AY20" s="61">
        <v>0</v>
      </c>
      <c r="AZ20" s="61">
        <v>0</v>
      </c>
      <c r="BA20" s="61">
        <v>0</v>
      </c>
      <c r="BB20" s="61">
        <v>0</v>
      </c>
      <c r="BC20" s="61">
        <v>0</v>
      </c>
      <c r="BD20" s="61">
        <v>7884</v>
      </c>
      <c r="BE20" s="61">
        <v>0</v>
      </c>
      <c r="BF20" s="61">
        <v>0</v>
      </c>
      <c r="BG20" s="61">
        <v>0</v>
      </c>
      <c r="BH20" s="61">
        <v>0</v>
      </c>
      <c r="BI20" s="61">
        <v>0</v>
      </c>
      <c r="BJ20" s="61">
        <v>0</v>
      </c>
      <c r="BK20" s="61">
        <v>0</v>
      </c>
      <c r="BL20" s="61">
        <v>0</v>
      </c>
      <c r="BM20" s="61">
        <v>0</v>
      </c>
      <c r="BN20" s="61">
        <v>0</v>
      </c>
      <c r="BO20" s="61">
        <v>0</v>
      </c>
      <c r="BP20" s="61">
        <v>0</v>
      </c>
      <c r="BQ20" s="61">
        <v>0</v>
      </c>
      <c r="BR20" s="61">
        <v>0</v>
      </c>
      <c r="BS20" s="61">
        <v>0</v>
      </c>
      <c r="BT20" s="61">
        <v>0</v>
      </c>
      <c r="BU20" s="61">
        <v>0</v>
      </c>
      <c r="BV20" s="61">
        <v>0</v>
      </c>
      <c r="BW20" s="60">
        <v>0</v>
      </c>
      <c r="BX20" s="60">
        <v>0</v>
      </c>
      <c r="BY20" s="60">
        <v>0</v>
      </c>
    </row>
    <row r="21" spans="1:77" x14ac:dyDescent="0.25">
      <c r="A21" s="58">
        <v>2012</v>
      </c>
      <c r="B21" s="59" t="s">
        <v>79</v>
      </c>
      <c r="C21" s="58" t="s">
        <v>78</v>
      </c>
      <c r="D21" s="58" t="s">
        <v>77</v>
      </c>
      <c r="E21" s="23" t="s">
        <v>12</v>
      </c>
      <c r="F21" s="58" t="s">
        <v>11</v>
      </c>
      <c r="G21" s="46" t="s">
        <v>10</v>
      </c>
      <c r="H21" s="45">
        <v>38707</v>
      </c>
      <c r="I21" s="44">
        <v>40744</v>
      </c>
      <c r="J21" s="57" t="s">
        <v>76</v>
      </c>
      <c r="K21" s="56"/>
      <c r="L21" s="55"/>
      <c r="M21" s="55">
        <v>0</v>
      </c>
      <c r="N21" s="55">
        <v>0</v>
      </c>
      <c r="O21" s="38">
        <v>0</v>
      </c>
      <c r="P21" s="55">
        <v>4.7380000000000004</v>
      </c>
      <c r="Q21" s="55">
        <v>0</v>
      </c>
      <c r="R21" s="55">
        <v>0</v>
      </c>
      <c r="S21" s="55">
        <v>4.7380000000000004</v>
      </c>
      <c r="T21" s="55"/>
      <c r="U21" s="54"/>
      <c r="V21" s="54">
        <v>0</v>
      </c>
      <c r="W21" s="54">
        <v>0</v>
      </c>
      <c r="X21" s="54">
        <v>0</v>
      </c>
      <c r="Y21" s="54">
        <v>4.71</v>
      </c>
      <c r="Z21" s="54">
        <v>0</v>
      </c>
      <c r="AA21" s="54">
        <v>0</v>
      </c>
      <c r="AB21" s="54">
        <v>4.71</v>
      </c>
      <c r="AC21" s="49" t="s">
        <v>6</v>
      </c>
      <c r="AD21" s="48" t="s">
        <v>75</v>
      </c>
      <c r="AE21" s="48" t="s">
        <v>74</v>
      </c>
      <c r="AF21" s="35" t="s">
        <v>16</v>
      </c>
      <c r="AG21" s="13">
        <v>0</v>
      </c>
      <c r="AH21" s="13">
        <v>0</v>
      </c>
      <c r="AI21" s="13">
        <v>0</v>
      </c>
      <c r="AJ21" s="13">
        <v>0</v>
      </c>
      <c r="AK21" s="13">
        <v>0</v>
      </c>
      <c r="AL21" s="13">
        <v>0</v>
      </c>
      <c r="AM21" s="13">
        <v>0</v>
      </c>
      <c r="AN21" s="13">
        <v>0</v>
      </c>
      <c r="AO21" s="52">
        <v>0</v>
      </c>
      <c r="AP21" s="53">
        <v>0</v>
      </c>
      <c r="AQ21" s="52">
        <v>0</v>
      </c>
      <c r="AR21" s="52">
        <v>0</v>
      </c>
      <c r="AS21" s="52">
        <v>0</v>
      </c>
      <c r="AT21" s="52">
        <v>0</v>
      </c>
      <c r="AU21" s="52">
        <v>0</v>
      </c>
      <c r="AV21" s="52">
        <v>0</v>
      </c>
      <c r="AW21" s="52">
        <v>0</v>
      </c>
      <c r="AX21" s="52">
        <v>0</v>
      </c>
      <c r="AY21" s="52">
        <v>0</v>
      </c>
      <c r="AZ21" s="52">
        <v>0</v>
      </c>
      <c r="BA21" s="52">
        <v>0</v>
      </c>
      <c r="BB21" s="52">
        <v>0</v>
      </c>
      <c r="BC21" s="52">
        <v>0</v>
      </c>
      <c r="BD21" s="52">
        <v>0</v>
      </c>
      <c r="BE21" s="52">
        <v>0</v>
      </c>
      <c r="BF21" s="52">
        <v>0</v>
      </c>
      <c r="BG21" s="52">
        <v>0</v>
      </c>
      <c r="BH21" s="52">
        <v>0</v>
      </c>
      <c r="BI21" s="52">
        <v>0</v>
      </c>
      <c r="BJ21" s="52">
        <v>0</v>
      </c>
      <c r="BK21" s="52">
        <v>0</v>
      </c>
      <c r="BL21" s="52">
        <v>0</v>
      </c>
      <c r="BM21" s="52">
        <v>0</v>
      </c>
      <c r="BN21" s="52">
        <v>0</v>
      </c>
      <c r="BO21" s="52">
        <v>0</v>
      </c>
      <c r="BP21" s="52">
        <v>0</v>
      </c>
      <c r="BQ21" s="52">
        <v>0</v>
      </c>
      <c r="BR21" s="52">
        <v>0</v>
      </c>
      <c r="BS21" s="52">
        <v>0</v>
      </c>
      <c r="BT21" s="52">
        <v>0</v>
      </c>
      <c r="BU21" s="52">
        <v>0</v>
      </c>
      <c r="BV21" s="52">
        <v>0</v>
      </c>
      <c r="BW21" s="52">
        <v>0</v>
      </c>
      <c r="BX21" s="52">
        <v>0</v>
      </c>
      <c r="BY21" s="52">
        <v>0</v>
      </c>
    </row>
    <row r="22" spans="1:77" x14ac:dyDescent="0.25">
      <c r="A22" s="23">
        <v>2012</v>
      </c>
      <c r="B22" s="47">
        <v>2121</v>
      </c>
      <c r="C22" s="23" t="s">
        <v>73</v>
      </c>
      <c r="D22" s="23" t="s">
        <v>67</v>
      </c>
      <c r="E22" s="23" t="s">
        <v>12</v>
      </c>
      <c r="F22" s="23" t="s">
        <v>71</v>
      </c>
      <c r="G22" s="46" t="s">
        <v>10</v>
      </c>
      <c r="H22" s="45">
        <v>38330</v>
      </c>
      <c r="I22" s="51">
        <v>39629</v>
      </c>
      <c r="J22" s="43" t="s">
        <v>40</v>
      </c>
      <c r="K22" s="42"/>
      <c r="L22" s="41"/>
      <c r="M22" s="41">
        <v>20</v>
      </c>
      <c r="N22" s="41">
        <v>0</v>
      </c>
      <c r="O22" s="41">
        <v>20</v>
      </c>
      <c r="P22" s="41">
        <v>0</v>
      </c>
      <c r="Q22" s="41">
        <v>0</v>
      </c>
      <c r="R22" s="41">
        <v>0</v>
      </c>
      <c r="S22" s="41">
        <v>20</v>
      </c>
      <c r="T22" s="41"/>
      <c r="U22" s="40"/>
      <c r="V22" s="40">
        <v>20.352</v>
      </c>
      <c r="W22" s="40">
        <v>0</v>
      </c>
      <c r="X22" s="40">
        <v>20.352</v>
      </c>
      <c r="Y22" s="40">
        <v>0</v>
      </c>
      <c r="Z22" s="40">
        <v>0</v>
      </c>
      <c r="AA22" s="40">
        <v>0</v>
      </c>
      <c r="AB22" s="40">
        <v>20.352</v>
      </c>
      <c r="AC22" s="49" t="s">
        <v>16</v>
      </c>
      <c r="AD22" s="48"/>
      <c r="AE22" s="48"/>
      <c r="AF22" s="35" t="s">
        <v>6</v>
      </c>
      <c r="AG22" s="13">
        <v>0</v>
      </c>
      <c r="AH22" s="13">
        <v>0</v>
      </c>
      <c r="AI22" s="34">
        <v>0</v>
      </c>
      <c r="AJ22" s="34">
        <v>0</v>
      </c>
      <c r="AK22" s="34">
        <v>0</v>
      </c>
      <c r="AL22" s="34">
        <v>0</v>
      </c>
      <c r="AM22" s="34">
        <v>0</v>
      </c>
      <c r="AN22" s="34">
        <v>0</v>
      </c>
      <c r="AO22" s="32">
        <v>0</v>
      </c>
      <c r="AP22" s="32">
        <v>0</v>
      </c>
      <c r="AQ22" s="32">
        <v>0</v>
      </c>
      <c r="AR22" s="32">
        <v>0</v>
      </c>
      <c r="AS22" s="32">
        <v>0</v>
      </c>
      <c r="AT22" s="32">
        <v>0</v>
      </c>
      <c r="AU22" s="50">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206340</v>
      </c>
      <c r="BN22" s="32">
        <v>97164.80799999999</v>
      </c>
      <c r="BO22" s="32">
        <v>109175.19200000001</v>
      </c>
      <c r="BP22" s="32">
        <v>0</v>
      </c>
      <c r="BQ22" s="32">
        <v>0</v>
      </c>
      <c r="BR22" s="32">
        <v>0</v>
      </c>
      <c r="BS22" s="32">
        <v>0</v>
      </c>
      <c r="BT22" s="32">
        <v>243</v>
      </c>
      <c r="BU22" s="32">
        <v>80.19</v>
      </c>
      <c r="BV22" s="32">
        <v>162.81</v>
      </c>
      <c r="BW22" s="32">
        <v>0</v>
      </c>
      <c r="BX22" s="32">
        <v>0</v>
      </c>
      <c r="BY22" s="32">
        <v>0</v>
      </c>
    </row>
    <row r="23" spans="1:77" x14ac:dyDescent="0.25">
      <c r="A23" s="23">
        <v>2012</v>
      </c>
      <c r="B23" s="47">
        <v>2122</v>
      </c>
      <c r="C23" s="23" t="s">
        <v>72</v>
      </c>
      <c r="D23" s="23" t="s">
        <v>67</v>
      </c>
      <c r="E23" s="23" t="s">
        <v>12</v>
      </c>
      <c r="F23" s="23" t="s">
        <v>71</v>
      </c>
      <c r="G23" s="46" t="s">
        <v>10</v>
      </c>
      <c r="H23" s="45">
        <v>38330</v>
      </c>
      <c r="I23" s="44">
        <v>40562</v>
      </c>
      <c r="J23" s="43" t="s">
        <v>40</v>
      </c>
      <c r="K23" s="42"/>
      <c r="L23" s="41"/>
      <c r="M23" s="41">
        <v>25</v>
      </c>
      <c r="N23" s="41">
        <v>0</v>
      </c>
      <c r="O23" s="41">
        <v>25</v>
      </c>
      <c r="P23" s="41">
        <v>0</v>
      </c>
      <c r="Q23" s="41">
        <v>8.6</v>
      </c>
      <c r="R23" s="41">
        <v>0</v>
      </c>
      <c r="S23" s="41">
        <v>33.6</v>
      </c>
      <c r="T23" s="41"/>
      <c r="U23" s="40"/>
      <c r="V23" s="40">
        <v>24.696000000000002</v>
      </c>
      <c r="W23" s="40">
        <v>0</v>
      </c>
      <c r="X23" s="40">
        <v>24.696000000000002</v>
      </c>
      <c r="Y23" s="40">
        <v>0</v>
      </c>
      <c r="Z23" s="40">
        <v>6.3120000000000003</v>
      </c>
      <c r="AA23" s="40">
        <v>0</v>
      </c>
      <c r="AB23" s="40">
        <v>31.008000000000003</v>
      </c>
      <c r="AC23" s="49" t="s">
        <v>16</v>
      </c>
      <c r="AD23" s="48"/>
      <c r="AE23" s="48"/>
      <c r="AF23" s="35" t="s">
        <v>16</v>
      </c>
      <c r="AG23" s="13">
        <v>0</v>
      </c>
      <c r="AH23" s="13">
        <v>0</v>
      </c>
      <c r="AI23" s="34">
        <v>0</v>
      </c>
      <c r="AJ23" s="34">
        <v>0</v>
      </c>
      <c r="AK23" s="34">
        <v>0</v>
      </c>
      <c r="AL23" s="34">
        <v>0</v>
      </c>
      <c r="AM23" s="34">
        <v>0</v>
      </c>
      <c r="AN23" s="34">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0</v>
      </c>
      <c r="BJ23" s="32">
        <v>0</v>
      </c>
      <c r="BK23" s="32">
        <v>0</v>
      </c>
      <c r="BL23" s="32">
        <v>0</v>
      </c>
      <c r="BM23" s="32">
        <v>0</v>
      </c>
      <c r="BN23" s="32">
        <v>0</v>
      </c>
      <c r="BO23" s="32">
        <v>0</v>
      </c>
      <c r="BP23" s="32">
        <v>0</v>
      </c>
      <c r="BQ23" s="32">
        <v>0</v>
      </c>
      <c r="BR23" s="32">
        <v>0</v>
      </c>
      <c r="BS23" s="32">
        <v>0</v>
      </c>
      <c r="BT23" s="32">
        <v>0</v>
      </c>
      <c r="BU23" s="32">
        <v>0</v>
      </c>
      <c r="BV23" s="32">
        <v>0</v>
      </c>
      <c r="BW23" s="32">
        <v>0</v>
      </c>
      <c r="BX23" s="32">
        <v>0</v>
      </c>
      <c r="BY23" s="32">
        <v>0</v>
      </c>
    </row>
    <row r="24" spans="1:77" x14ac:dyDescent="0.25">
      <c r="A24" s="23">
        <v>2012</v>
      </c>
      <c r="B24" s="47">
        <v>2121</v>
      </c>
      <c r="C24" s="23" t="s">
        <v>70</v>
      </c>
      <c r="D24" s="23" t="s">
        <v>69</v>
      </c>
      <c r="E24" s="23" t="s">
        <v>12</v>
      </c>
      <c r="F24" s="23" t="s">
        <v>17</v>
      </c>
      <c r="G24" s="46" t="s">
        <v>10</v>
      </c>
      <c r="H24" s="45">
        <v>38242</v>
      </c>
      <c r="I24" s="44">
        <v>39629</v>
      </c>
      <c r="J24" s="43" t="s">
        <v>40</v>
      </c>
      <c r="K24" s="42"/>
      <c r="L24" s="41"/>
      <c r="M24" s="41">
        <v>20</v>
      </c>
      <c r="N24" s="41">
        <v>0</v>
      </c>
      <c r="O24" s="41">
        <v>20</v>
      </c>
      <c r="P24" s="41">
        <v>0</v>
      </c>
      <c r="Q24" s="41">
        <v>0</v>
      </c>
      <c r="R24" s="41">
        <v>0</v>
      </c>
      <c r="S24" s="41">
        <v>20</v>
      </c>
      <c r="T24" s="41"/>
      <c r="U24" s="40"/>
      <c r="V24" s="40">
        <v>20</v>
      </c>
      <c r="W24" s="40">
        <v>0</v>
      </c>
      <c r="X24" s="40">
        <v>20</v>
      </c>
      <c r="Y24" s="40">
        <v>0</v>
      </c>
      <c r="Z24" s="40">
        <v>0</v>
      </c>
      <c r="AA24" s="40">
        <v>0</v>
      </c>
      <c r="AB24" s="40">
        <v>20</v>
      </c>
      <c r="AC24" s="49" t="s">
        <v>16</v>
      </c>
      <c r="AD24" s="48"/>
      <c r="AE24" s="48"/>
      <c r="AF24" s="35" t="s">
        <v>16</v>
      </c>
      <c r="AG24" s="13">
        <v>0</v>
      </c>
      <c r="AH24" s="13">
        <v>0</v>
      </c>
      <c r="AI24" s="34">
        <v>0</v>
      </c>
      <c r="AJ24" s="34">
        <v>0</v>
      </c>
      <c r="AK24" s="34">
        <v>0</v>
      </c>
      <c r="AL24" s="34">
        <v>0</v>
      </c>
      <c r="AM24" s="34">
        <v>0</v>
      </c>
      <c r="AN24" s="34">
        <v>0</v>
      </c>
      <c r="AO24" s="32">
        <v>0</v>
      </c>
      <c r="AP24" s="32">
        <v>0</v>
      </c>
      <c r="AQ24" s="32">
        <v>0</v>
      </c>
      <c r="AR24" s="32">
        <v>0</v>
      </c>
      <c r="AS24" s="32">
        <v>0</v>
      </c>
      <c r="AT24" s="32">
        <v>0</v>
      </c>
      <c r="AU24" s="33">
        <v>0</v>
      </c>
      <c r="AV24" s="32">
        <v>0</v>
      </c>
      <c r="AW24" s="32">
        <v>0</v>
      </c>
      <c r="AX24" s="32">
        <v>0</v>
      </c>
      <c r="AY24" s="32">
        <v>0</v>
      </c>
      <c r="AZ24" s="32">
        <v>0</v>
      </c>
      <c r="BA24" s="32">
        <v>0</v>
      </c>
      <c r="BB24" s="32">
        <v>0</v>
      </c>
      <c r="BC24" s="32">
        <v>0</v>
      </c>
      <c r="BD24" s="32">
        <v>0</v>
      </c>
      <c r="BE24" s="32">
        <v>0</v>
      </c>
      <c r="BF24" s="32">
        <v>0</v>
      </c>
      <c r="BG24" s="32">
        <v>0</v>
      </c>
      <c r="BH24" s="32">
        <v>0</v>
      </c>
      <c r="BI24" s="32">
        <v>0</v>
      </c>
      <c r="BJ24" s="32">
        <v>0</v>
      </c>
      <c r="BK24" s="32">
        <v>0</v>
      </c>
      <c r="BL24" s="32">
        <v>0</v>
      </c>
      <c r="BM24" s="32">
        <v>0</v>
      </c>
      <c r="BN24" s="32">
        <v>0</v>
      </c>
      <c r="BO24" s="32">
        <v>0</v>
      </c>
      <c r="BP24" s="32">
        <v>0</v>
      </c>
      <c r="BQ24" s="32">
        <v>0</v>
      </c>
      <c r="BR24" s="32">
        <v>0</v>
      </c>
      <c r="BS24" s="32">
        <v>0</v>
      </c>
      <c r="BT24" s="32">
        <v>0</v>
      </c>
      <c r="BU24" s="32">
        <v>0</v>
      </c>
      <c r="BV24" s="32">
        <v>0</v>
      </c>
      <c r="BW24" s="32">
        <v>0</v>
      </c>
      <c r="BX24" s="32">
        <v>0</v>
      </c>
      <c r="BY24" s="32">
        <v>0</v>
      </c>
    </row>
    <row r="25" spans="1:77" x14ac:dyDescent="0.25">
      <c r="A25" s="23">
        <v>2012</v>
      </c>
      <c r="B25" s="47">
        <v>2122</v>
      </c>
      <c r="C25" s="23" t="s">
        <v>68</v>
      </c>
      <c r="D25" s="23" t="s">
        <v>67</v>
      </c>
      <c r="E25" s="23" t="s">
        <v>12</v>
      </c>
      <c r="F25" s="23" t="s">
        <v>11</v>
      </c>
      <c r="G25" s="46" t="s">
        <v>10</v>
      </c>
      <c r="H25" s="45">
        <v>38242</v>
      </c>
      <c r="I25" s="44">
        <v>39629</v>
      </c>
      <c r="J25" s="43" t="s">
        <v>40</v>
      </c>
      <c r="K25" s="42"/>
      <c r="L25" s="41"/>
      <c r="M25" s="41">
        <v>25</v>
      </c>
      <c r="N25" s="41">
        <v>0</v>
      </c>
      <c r="O25" s="41">
        <v>25</v>
      </c>
      <c r="P25" s="41">
        <v>0</v>
      </c>
      <c r="Q25" s="41">
        <v>8.58</v>
      </c>
      <c r="R25" s="41">
        <v>0</v>
      </c>
      <c r="S25" s="41">
        <v>33.58</v>
      </c>
      <c r="T25" s="41"/>
      <c r="U25" s="40"/>
      <c r="V25" s="40">
        <v>24.696000000000002</v>
      </c>
      <c r="W25" s="40">
        <v>0</v>
      </c>
      <c r="X25" s="40">
        <v>24.696000000000002</v>
      </c>
      <c r="Y25" s="40">
        <v>0</v>
      </c>
      <c r="Z25" s="39">
        <v>6.3120000000000003</v>
      </c>
      <c r="AA25" s="38">
        <v>0</v>
      </c>
      <c r="AB25" s="38">
        <v>31.008000000000003</v>
      </c>
      <c r="AC25" s="37" t="s">
        <v>16</v>
      </c>
      <c r="AD25" s="36"/>
      <c r="AE25" s="36"/>
      <c r="AF25" s="35" t="s">
        <v>16</v>
      </c>
      <c r="AG25" s="13">
        <v>0</v>
      </c>
      <c r="AH25" s="13">
        <v>0</v>
      </c>
      <c r="AI25" s="34">
        <v>0</v>
      </c>
      <c r="AJ25" s="34">
        <v>0</v>
      </c>
      <c r="AK25" s="34">
        <v>0</v>
      </c>
      <c r="AL25" s="34">
        <v>0</v>
      </c>
      <c r="AM25" s="34">
        <v>0</v>
      </c>
      <c r="AN25" s="34">
        <v>0</v>
      </c>
      <c r="AO25" s="32">
        <v>0</v>
      </c>
      <c r="AP25" s="32">
        <v>0</v>
      </c>
      <c r="AQ25" s="32">
        <v>0</v>
      </c>
      <c r="AR25" s="32">
        <v>0</v>
      </c>
      <c r="AS25" s="32">
        <v>0</v>
      </c>
      <c r="AT25" s="32">
        <v>0</v>
      </c>
      <c r="AU25" s="33">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row>
    <row r="26" spans="1:77" x14ac:dyDescent="0.25">
      <c r="A26" s="23">
        <v>2014</v>
      </c>
      <c r="B26" s="23">
        <v>2035</v>
      </c>
      <c r="C26" s="23" t="s">
        <v>66</v>
      </c>
      <c r="D26" s="23">
        <v>34379</v>
      </c>
      <c r="E26" s="23" t="s">
        <v>12</v>
      </c>
      <c r="F26" s="23" t="s">
        <v>65</v>
      </c>
      <c r="G26" s="22" t="s">
        <v>10</v>
      </c>
      <c r="H26" s="31">
        <v>37964</v>
      </c>
      <c r="I26" s="31">
        <v>41683</v>
      </c>
      <c r="J26" s="20" t="s">
        <v>40</v>
      </c>
      <c r="K26" s="19"/>
      <c r="L26" s="27"/>
      <c r="M26" s="27">
        <v>18</v>
      </c>
      <c r="N26" s="18">
        <v>0</v>
      </c>
      <c r="O26" s="18">
        <v>18</v>
      </c>
      <c r="P26" s="30">
        <v>3.742</v>
      </c>
      <c r="Q26" s="30">
        <v>6.88</v>
      </c>
      <c r="R26" s="25">
        <v>2.25</v>
      </c>
      <c r="S26" s="24">
        <v>30.872</v>
      </c>
      <c r="T26" s="18"/>
      <c r="U26" s="17"/>
      <c r="V26" s="17">
        <v>19.135999999999999</v>
      </c>
      <c r="W26" s="17">
        <v>0</v>
      </c>
      <c r="X26" s="17">
        <v>19.135999999999999</v>
      </c>
      <c r="Y26" s="17">
        <v>5.3369999999999997</v>
      </c>
      <c r="Z26" s="17">
        <v>2.4649999999999999</v>
      </c>
      <c r="AA26" s="17">
        <v>0</v>
      </c>
      <c r="AB26" s="17">
        <v>26.937999999999999</v>
      </c>
      <c r="AC26" s="16" t="s">
        <v>6</v>
      </c>
      <c r="AD26" s="15" t="s">
        <v>64</v>
      </c>
      <c r="AE26" s="15" t="s">
        <v>63</v>
      </c>
      <c r="AF26" s="14" t="s">
        <v>6</v>
      </c>
      <c r="AG26" s="13">
        <v>0</v>
      </c>
      <c r="AH26" s="13">
        <v>0</v>
      </c>
      <c r="AI26" s="12">
        <v>0</v>
      </c>
      <c r="AJ26" s="12">
        <v>0</v>
      </c>
      <c r="AK26" s="12">
        <v>0</v>
      </c>
      <c r="AL26" s="12">
        <v>0</v>
      </c>
      <c r="AM26" s="12">
        <v>0</v>
      </c>
      <c r="AN26" s="11">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10771</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x14ac:dyDescent="0.25">
      <c r="A27" s="23">
        <v>2015</v>
      </c>
      <c r="B27" s="23">
        <v>2406</v>
      </c>
      <c r="C27" s="23" t="s">
        <v>62</v>
      </c>
      <c r="D27" s="23" t="s">
        <v>61</v>
      </c>
      <c r="E27" s="23" t="s">
        <v>12</v>
      </c>
      <c r="F27" s="23" t="s">
        <v>11</v>
      </c>
      <c r="G27" s="22" t="s">
        <v>10</v>
      </c>
      <c r="H27" s="29">
        <v>39468</v>
      </c>
      <c r="I27" s="28">
        <v>42048</v>
      </c>
      <c r="J27" s="20" t="s">
        <v>40</v>
      </c>
      <c r="K27" s="19"/>
      <c r="L27" s="27"/>
      <c r="M27" s="27">
        <v>6</v>
      </c>
      <c r="N27" s="18">
        <v>0</v>
      </c>
      <c r="O27" s="18">
        <v>6</v>
      </c>
      <c r="P27" s="26">
        <v>34.799999999999997</v>
      </c>
      <c r="Q27" s="26">
        <v>17.600000000000001</v>
      </c>
      <c r="R27" s="25">
        <v>0</v>
      </c>
      <c r="S27" s="24">
        <v>58.4</v>
      </c>
      <c r="T27" s="18"/>
      <c r="U27" s="17"/>
      <c r="V27" s="17">
        <v>5.57</v>
      </c>
      <c r="W27" s="17">
        <v>0</v>
      </c>
      <c r="X27" s="17">
        <v>5.57</v>
      </c>
      <c r="Y27" s="17">
        <v>39.430000000000007</v>
      </c>
      <c r="Z27" s="17">
        <v>2.6</v>
      </c>
      <c r="AA27" s="17">
        <v>0</v>
      </c>
      <c r="AB27" s="17">
        <v>47.600000000000009</v>
      </c>
      <c r="AC27" s="16" t="s">
        <v>6</v>
      </c>
      <c r="AD27" s="15" t="s">
        <v>60</v>
      </c>
      <c r="AE27" s="15" t="s">
        <v>59</v>
      </c>
      <c r="AF27" s="14" t="s">
        <v>6</v>
      </c>
      <c r="AG27" s="13">
        <v>0</v>
      </c>
      <c r="AH27" s="13">
        <v>0</v>
      </c>
      <c r="AI27" s="12">
        <v>0</v>
      </c>
      <c r="AJ27" s="12">
        <v>0</v>
      </c>
      <c r="AK27" s="12">
        <v>0</v>
      </c>
      <c r="AL27" s="12">
        <v>0</v>
      </c>
      <c r="AM27" s="12">
        <v>0</v>
      </c>
      <c r="AN27" s="11">
        <v>0</v>
      </c>
      <c r="AO27" s="11">
        <v>0</v>
      </c>
      <c r="AP27" s="11">
        <v>0</v>
      </c>
      <c r="AQ27" s="11">
        <v>6903000</v>
      </c>
      <c r="AR27" s="11">
        <v>0</v>
      </c>
      <c r="AS27" s="11">
        <v>767</v>
      </c>
      <c r="AT27" s="11">
        <v>767</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x14ac:dyDescent="0.25">
      <c r="A28" s="23">
        <v>2016</v>
      </c>
      <c r="B28" s="23" t="s">
        <v>58</v>
      </c>
      <c r="C28" s="23" t="s">
        <v>57</v>
      </c>
      <c r="D28" s="23" t="s">
        <v>56</v>
      </c>
      <c r="E28" s="23" t="s">
        <v>12</v>
      </c>
      <c r="F28" s="23" t="s">
        <v>52</v>
      </c>
      <c r="G28" s="22" t="s">
        <v>10</v>
      </c>
      <c r="H28" s="29">
        <v>39409</v>
      </c>
      <c r="I28" s="28">
        <v>42004</v>
      </c>
      <c r="J28" s="20" t="s">
        <v>40</v>
      </c>
      <c r="K28" s="19"/>
      <c r="L28" s="27"/>
      <c r="M28" s="27">
        <v>27.1</v>
      </c>
      <c r="N28" s="18">
        <v>0</v>
      </c>
      <c r="O28" s="18">
        <v>27.1</v>
      </c>
      <c r="P28" s="26">
        <v>0</v>
      </c>
      <c r="Q28" s="26">
        <v>6.28</v>
      </c>
      <c r="R28" s="25">
        <v>0</v>
      </c>
      <c r="S28" s="24">
        <v>33.380000000000003</v>
      </c>
      <c r="T28" s="18"/>
      <c r="U28" s="17"/>
      <c r="V28" s="17">
        <v>27.1</v>
      </c>
      <c r="W28" s="17">
        <v>0</v>
      </c>
      <c r="X28" s="17">
        <v>27.1</v>
      </c>
      <c r="Y28" s="17">
        <v>0</v>
      </c>
      <c r="Z28" s="17">
        <v>3.61</v>
      </c>
      <c r="AA28" s="17">
        <v>0</v>
      </c>
      <c r="AB28" s="17">
        <v>30.71</v>
      </c>
      <c r="AC28" s="16" t="s">
        <v>16</v>
      </c>
      <c r="AD28" s="15"/>
      <c r="AE28" s="15"/>
      <c r="AF28" s="14" t="s">
        <v>6</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4000</v>
      </c>
      <c r="BQ28" s="11">
        <v>2400</v>
      </c>
      <c r="BR28" s="11">
        <v>1600</v>
      </c>
      <c r="BS28" s="11">
        <v>0</v>
      </c>
      <c r="BT28" s="11">
        <v>2114</v>
      </c>
      <c r="BU28" s="11">
        <v>676</v>
      </c>
      <c r="BV28" s="11">
        <v>1438</v>
      </c>
      <c r="BW28" s="11">
        <v>0</v>
      </c>
      <c r="BX28" s="11">
        <v>0</v>
      </c>
      <c r="BY28" s="11">
        <v>0</v>
      </c>
    </row>
    <row r="29" spans="1:77" x14ac:dyDescent="0.25">
      <c r="A29" s="23">
        <v>2016</v>
      </c>
      <c r="B29" s="23" t="s">
        <v>55</v>
      </c>
      <c r="C29" s="23" t="s">
        <v>54</v>
      </c>
      <c r="D29" s="23" t="s">
        <v>53</v>
      </c>
      <c r="E29" s="23" t="s">
        <v>12</v>
      </c>
      <c r="F29" s="23" t="s">
        <v>52</v>
      </c>
      <c r="G29" s="22" t="s">
        <v>10</v>
      </c>
      <c r="H29" s="29">
        <v>40130</v>
      </c>
      <c r="I29" s="28">
        <v>42216</v>
      </c>
      <c r="J29" s="20" t="s">
        <v>40</v>
      </c>
      <c r="K29" s="19"/>
      <c r="L29" s="27"/>
      <c r="M29" s="27">
        <v>24.5</v>
      </c>
      <c r="N29" s="18">
        <v>0</v>
      </c>
      <c r="O29" s="18">
        <v>24.5</v>
      </c>
      <c r="P29" s="26">
        <v>0</v>
      </c>
      <c r="Q29" s="26">
        <v>3.02</v>
      </c>
      <c r="R29" s="25">
        <v>0</v>
      </c>
      <c r="S29" s="24">
        <v>27.52</v>
      </c>
      <c r="T29" s="18"/>
      <c r="U29" s="17"/>
      <c r="V29" s="17">
        <v>24.204000000000001</v>
      </c>
      <c r="W29" s="17">
        <v>0</v>
      </c>
      <c r="X29" s="17">
        <v>24.204000000000001</v>
      </c>
      <c r="Y29" s="17">
        <v>0</v>
      </c>
      <c r="Z29" s="17">
        <v>2.3090000000000002</v>
      </c>
      <c r="AA29" s="17">
        <v>0</v>
      </c>
      <c r="AB29" s="17">
        <v>26.513000000000002</v>
      </c>
      <c r="AC29" s="16" t="s">
        <v>16</v>
      </c>
      <c r="AD29" s="15"/>
      <c r="AE29" s="15"/>
      <c r="AF29" s="14" t="s">
        <v>6</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172892</v>
      </c>
      <c r="BN29" s="11">
        <v>83998</v>
      </c>
      <c r="BO29" s="11">
        <v>88894</v>
      </c>
      <c r="BP29" s="11">
        <v>252784</v>
      </c>
      <c r="BQ29" s="11">
        <v>130374</v>
      </c>
      <c r="BR29" s="11">
        <v>122410</v>
      </c>
      <c r="BS29" s="11">
        <v>252784</v>
      </c>
      <c r="BT29" s="11">
        <v>1715</v>
      </c>
      <c r="BU29" s="11">
        <v>71</v>
      </c>
      <c r="BV29" s="11">
        <v>1644</v>
      </c>
      <c r="BW29" s="11">
        <v>1715</v>
      </c>
      <c r="BX29" s="11">
        <v>0</v>
      </c>
      <c r="BY29" s="11">
        <v>0</v>
      </c>
    </row>
    <row r="30" spans="1:77" x14ac:dyDescent="0.25">
      <c r="A30" s="23">
        <v>2016</v>
      </c>
      <c r="B30" s="23">
        <v>2261</v>
      </c>
      <c r="C30" s="23" t="s">
        <v>51</v>
      </c>
      <c r="D30" s="23" t="s">
        <v>50</v>
      </c>
      <c r="E30" s="23" t="s">
        <v>12</v>
      </c>
      <c r="F30" s="23" t="s">
        <v>41</v>
      </c>
      <c r="G30" s="22" t="s">
        <v>10</v>
      </c>
      <c r="H30" s="29">
        <v>38994</v>
      </c>
      <c r="I30" s="28">
        <v>42073</v>
      </c>
      <c r="J30" s="20" t="s">
        <v>40</v>
      </c>
      <c r="K30" s="19"/>
      <c r="L30" s="27"/>
      <c r="M30" s="27">
        <v>20</v>
      </c>
      <c r="N30" s="18">
        <v>0</v>
      </c>
      <c r="O30" s="18">
        <v>20</v>
      </c>
      <c r="P30" s="26">
        <v>22.3</v>
      </c>
      <c r="Q30" s="26">
        <v>10.06</v>
      </c>
      <c r="R30" s="25">
        <v>0</v>
      </c>
      <c r="S30" s="24">
        <v>52.36</v>
      </c>
      <c r="T30" s="18"/>
      <c r="U30" s="17"/>
      <c r="V30" s="17">
        <v>20.617999999999999</v>
      </c>
      <c r="W30" s="17">
        <v>0</v>
      </c>
      <c r="X30" s="17">
        <v>20.617999999999999</v>
      </c>
      <c r="Y30" s="17">
        <v>28.8</v>
      </c>
      <c r="Z30" s="17">
        <v>16.8</v>
      </c>
      <c r="AA30" s="17">
        <v>0</v>
      </c>
      <c r="AB30" s="17">
        <v>66.218000000000004</v>
      </c>
      <c r="AC30" s="16" t="s">
        <v>6</v>
      </c>
      <c r="AD30" s="15" t="s">
        <v>49</v>
      </c>
      <c r="AE30" s="15" t="s">
        <v>48</v>
      </c>
      <c r="AF30" s="14" t="s">
        <v>6</v>
      </c>
      <c r="AG30" s="13">
        <v>0</v>
      </c>
      <c r="AH30" s="13">
        <v>0</v>
      </c>
      <c r="AI30" s="12">
        <v>0</v>
      </c>
      <c r="AJ30" s="12">
        <v>15500</v>
      </c>
      <c r="AK30" s="12">
        <v>13680</v>
      </c>
      <c r="AL30" s="12">
        <v>1820</v>
      </c>
      <c r="AM30" s="12">
        <v>0</v>
      </c>
      <c r="AN30" s="11">
        <v>0</v>
      </c>
      <c r="AO30" s="11">
        <v>188</v>
      </c>
      <c r="AP30" s="11">
        <v>53</v>
      </c>
      <c r="AQ30" s="11">
        <v>0</v>
      </c>
      <c r="AR30" s="11">
        <v>0</v>
      </c>
      <c r="AS30" s="11">
        <v>0</v>
      </c>
      <c r="AT30" s="11">
        <v>0</v>
      </c>
      <c r="AU30" s="11">
        <v>0</v>
      </c>
      <c r="AV30" s="11">
        <v>0</v>
      </c>
      <c r="AW30" s="11">
        <v>0</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x14ac:dyDescent="0.25">
      <c r="A31" s="23">
        <v>2016</v>
      </c>
      <c r="B31" s="23" t="s">
        <v>47</v>
      </c>
      <c r="C31" s="23" t="s">
        <v>46</v>
      </c>
      <c r="D31" s="23" t="s">
        <v>45</v>
      </c>
      <c r="E31" s="23" t="s">
        <v>12</v>
      </c>
      <c r="F31" s="23" t="s">
        <v>44</v>
      </c>
      <c r="G31" s="22" t="s">
        <v>10</v>
      </c>
      <c r="H31" s="29">
        <v>40876</v>
      </c>
      <c r="I31" s="28">
        <v>42216</v>
      </c>
      <c r="J31" s="20" t="s">
        <v>40</v>
      </c>
      <c r="K31" s="19"/>
      <c r="L31" s="27"/>
      <c r="M31" s="27">
        <v>45</v>
      </c>
      <c r="N31" s="18">
        <v>0</v>
      </c>
      <c r="O31" s="18">
        <v>45</v>
      </c>
      <c r="P31" s="26">
        <v>0</v>
      </c>
      <c r="Q31" s="26">
        <v>0</v>
      </c>
      <c r="R31" s="25">
        <v>0</v>
      </c>
      <c r="S31" s="24">
        <v>45</v>
      </c>
      <c r="T31" s="18"/>
      <c r="U31" s="17"/>
      <c r="V31" s="17">
        <v>43.760000000000005</v>
      </c>
      <c r="W31" s="17">
        <v>0</v>
      </c>
      <c r="X31" s="17">
        <v>43.760000000000005</v>
      </c>
      <c r="Y31" s="17">
        <v>0</v>
      </c>
      <c r="Z31" s="17">
        <v>0</v>
      </c>
      <c r="AA31" s="17">
        <v>0</v>
      </c>
      <c r="AB31" s="17">
        <v>43.760000000000005</v>
      </c>
      <c r="AC31" s="16" t="s">
        <v>16</v>
      </c>
      <c r="AD31" s="15"/>
      <c r="AE31" s="15"/>
      <c r="AF31" s="14" t="s">
        <v>6</v>
      </c>
      <c r="AG31" s="13">
        <v>0</v>
      </c>
      <c r="AH31" s="13">
        <v>0</v>
      </c>
      <c r="AI31" s="12">
        <v>0</v>
      </c>
      <c r="AJ31" s="12">
        <v>0</v>
      </c>
      <c r="AK31" s="12">
        <v>0</v>
      </c>
      <c r="AL31" s="12">
        <v>0</v>
      </c>
      <c r="AM31" s="12">
        <v>0</v>
      </c>
      <c r="AN31" s="11">
        <v>0</v>
      </c>
      <c r="AO31" s="11">
        <v>0</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1864815</v>
      </c>
      <c r="BJ31" s="11">
        <v>1424719</v>
      </c>
      <c r="BK31" s="11">
        <v>440096</v>
      </c>
      <c r="BL31" s="11">
        <v>0</v>
      </c>
      <c r="BM31" s="11">
        <v>0</v>
      </c>
      <c r="BN31" s="11">
        <v>0</v>
      </c>
      <c r="BO31" s="11">
        <v>0</v>
      </c>
      <c r="BP31" s="11">
        <v>0</v>
      </c>
      <c r="BQ31" s="11">
        <v>0</v>
      </c>
      <c r="BR31" s="11">
        <v>0</v>
      </c>
      <c r="BS31" s="11">
        <v>0</v>
      </c>
      <c r="BT31" s="11">
        <v>0</v>
      </c>
      <c r="BU31" s="11">
        <v>0</v>
      </c>
      <c r="BV31" s="11">
        <v>0</v>
      </c>
      <c r="BW31" s="11">
        <v>0</v>
      </c>
      <c r="BX31" s="11">
        <v>0</v>
      </c>
      <c r="BY31" s="11">
        <v>0</v>
      </c>
    </row>
    <row r="32" spans="1:77" x14ac:dyDescent="0.25">
      <c r="A32" s="23">
        <v>2016</v>
      </c>
      <c r="B32" s="23">
        <v>2539</v>
      </c>
      <c r="C32" s="23" t="s">
        <v>43</v>
      </c>
      <c r="D32" s="23" t="s">
        <v>42</v>
      </c>
      <c r="E32" s="23" t="s">
        <v>12</v>
      </c>
      <c r="F32" s="23" t="s">
        <v>41</v>
      </c>
      <c r="G32" s="22" t="s">
        <v>10</v>
      </c>
      <c r="H32" s="29">
        <v>40049</v>
      </c>
      <c r="I32" s="28">
        <v>42255</v>
      </c>
      <c r="J32" s="20" t="s">
        <v>40</v>
      </c>
      <c r="K32" s="19"/>
      <c r="L32" s="27"/>
      <c r="M32" s="27">
        <v>16.260000000000002</v>
      </c>
      <c r="N32" s="18">
        <v>0</v>
      </c>
      <c r="O32" s="18">
        <v>16.260000000000002</v>
      </c>
      <c r="P32" s="26">
        <v>25.574000000000002</v>
      </c>
      <c r="Q32" s="26">
        <v>6.06</v>
      </c>
      <c r="R32" s="25">
        <v>0</v>
      </c>
      <c r="S32" s="24">
        <v>47.894000000000005</v>
      </c>
      <c r="T32" s="18"/>
      <c r="U32" s="17"/>
      <c r="V32" s="17">
        <v>12.632999999999999</v>
      </c>
      <c r="W32" s="17">
        <v>0</v>
      </c>
      <c r="X32" s="17">
        <v>12.632999999999999</v>
      </c>
      <c r="Y32" s="17">
        <v>29.58</v>
      </c>
      <c r="Z32" s="17">
        <v>8.23</v>
      </c>
      <c r="AA32" s="17">
        <v>0</v>
      </c>
      <c r="AB32" s="17">
        <v>50.442999999999998</v>
      </c>
      <c r="AC32" s="16" t="s">
        <v>6</v>
      </c>
      <c r="AD32" s="15" t="s">
        <v>39</v>
      </c>
      <c r="AE32" s="15" t="s">
        <v>38</v>
      </c>
      <c r="AF32" s="14" t="s">
        <v>6</v>
      </c>
      <c r="AG32" s="13">
        <v>0</v>
      </c>
      <c r="AH32" s="13">
        <v>0</v>
      </c>
      <c r="AI32" s="12">
        <v>0</v>
      </c>
      <c r="AJ32" s="12">
        <v>0</v>
      </c>
      <c r="AK32" s="12">
        <v>0</v>
      </c>
      <c r="AL32" s="12">
        <v>0</v>
      </c>
      <c r="AM32" s="12">
        <v>0</v>
      </c>
      <c r="AN32" s="11">
        <v>0</v>
      </c>
      <c r="AO32" s="11">
        <v>0</v>
      </c>
      <c r="AP32" s="11">
        <v>0</v>
      </c>
      <c r="AQ32" s="11">
        <v>666974</v>
      </c>
      <c r="AR32" s="11">
        <v>0</v>
      </c>
      <c r="AS32" s="11">
        <v>114</v>
      </c>
      <c r="AT32" s="11">
        <v>114</v>
      </c>
      <c r="AU32" s="11">
        <v>0</v>
      </c>
      <c r="AV32" s="11">
        <v>114</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460000</v>
      </c>
    </row>
    <row r="33" spans="1:77" x14ac:dyDescent="0.25">
      <c r="A33" s="23">
        <v>2017</v>
      </c>
      <c r="B33" s="23" t="s">
        <v>37</v>
      </c>
      <c r="C33" s="23" t="s">
        <v>36</v>
      </c>
      <c r="D33" s="23" t="s">
        <v>35</v>
      </c>
      <c r="E33" s="23" t="s">
        <v>12</v>
      </c>
      <c r="F33" s="23" t="s">
        <v>34</v>
      </c>
      <c r="G33" s="22" t="s">
        <v>10</v>
      </c>
      <c r="H33" s="21">
        <v>39421</v>
      </c>
      <c r="I33" s="21">
        <v>42570</v>
      </c>
      <c r="J33" s="20" t="s">
        <v>33</v>
      </c>
      <c r="K33" s="19">
        <v>10.1</v>
      </c>
      <c r="L33" s="18">
        <v>9.9</v>
      </c>
      <c r="M33" s="18">
        <v>20</v>
      </c>
      <c r="N33" s="18">
        <v>0</v>
      </c>
      <c r="O33" s="18">
        <v>20</v>
      </c>
      <c r="P33" s="18">
        <v>0</v>
      </c>
      <c r="Q33" s="18">
        <v>3</v>
      </c>
      <c r="R33" s="18">
        <v>1</v>
      </c>
      <c r="S33" s="18">
        <v>24</v>
      </c>
      <c r="T33" s="18">
        <v>9.7309999999999999</v>
      </c>
      <c r="U33" s="17">
        <v>9.8840000000000003</v>
      </c>
      <c r="V33" s="17">
        <v>19.615000000000002</v>
      </c>
      <c r="W33" s="17">
        <v>0</v>
      </c>
      <c r="X33" s="17">
        <v>19.615000000000002</v>
      </c>
      <c r="Y33" s="17">
        <v>0</v>
      </c>
      <c r="Z33" s="17">
        <v>2.14</v>
      </c>
      <c r="AA33" s="17">
        <v>0</v>
      </c>
      <c r="AB33" s="17">
        <v>21.755000000000003</v>
      </c>
      <c r="AC33" s="16" t="s">
        <v>16</v>
      </c>
      <c r="AD33" s="15"/>
      <c r="AE33" s="15"/>
      <c r="AF33" s="14" t="s">
        <v>6</v>
      </c>
      <c r="AG33" s="13">
        <v>0</v>
      </c>
      <c r="AH33" s="13">
        <v>0</v>
      </c>
      <c r="AI33" s="12">
        <v>0</v>
      </c>
      <c r="AJ33" s="12">
        <v>0</v>
      </c>
      <c r="AK33" s="12">
        <v>0</v>
      </c>
      <c r="AL33" s="12">
        <v>0</v>
      </c>
      <c r="AM33" s="12">
        <v>0</v>
      </c>
      <c r="AN33" s="11">
        <v>0</v>
      </c>
      <c r="AO33" s="11">
        <v>0</v>
      </c>
      <c r="AP33" s="11">
        <v>0</v>
      </c>
      <c r="AQ33" s="11">
        <v>0</v>
      </c>
      <c r="AR33" s="11">
        <v>0</v>
      </c>
      <c r="AS33" s="11">
        <v>279.47000000000003</v>
      </c>
      <c r="AT33" s="11">
        <v>0</v>
      </c>
      <c r="AU33" s="11">
        <v>279.47000000000003</v>
      </c>
      <c r="AV33" s="11">
        <v>279.47000000000003</v>
      </c>
      <c r="AW33" s="11">
        <v>0</v>
      </c>
      <c r="AX33" s="11">
        <v>0</v>
      </c>
      <c r="AY33" s="11">
        <v>0</v>
      </c>
      <c r="AZ33" s="11">
        <v>0</v>
      </c>
      <c r="BA33" s="11">
        <v>550</v>
      </c>
      <c r="BB33" s="11">
        <v>550</v>
      </c>
      <c r="BC33" s="11">
        <v>0</v>
      </c>
      <c r="BD33" s="11">
        <v>441</v>
      </c>
      <c r="BE33" s="11">
        <v>0</v>
      </c>
      <c r="BF33" s="11">
        <v>0</v>
      </c>
      <c r="BG33" s="11">
        <v>13376</v>
      </c>
      <c r="BH33" s="11">
        <v>0</v>
      </c>
      <c r="BI33" s="11">
        <v>3203</v>
      </c>
      <c r="BJ33" s="11">
        <v>2250</v>
      </c>
      <c r="BK33" s="11">
        <v>953</v>
      </c>
      <c r="BL33" s="11">
        <v>0</v>
      </c>
      <c r="BM33" s="11">
        <v>0</v>
      </c>
      <c r="BN33" s="11">
        <v>0</v>
      </c>
      <c r="BO33" s="11">
        <v>0</v>
      </c>
      <c r="BP33" s="11">
        <v>0</v>
      </c>
      <c r="BQ33" s="11">
        <v>0</v>
      </c>
      <c r="BR33" s="11">
        <v>0</v>
      </c>
      <c r="BS33" s="11">
        <v>0</v>
      </c>
      <c r="BT33" s="11">
        <v>0</v>
      </c>
      <c r="BU33" s="11">
        <v>0</v>
      </c>
      <c r="BV33" s="11">
        <v>0</v>
      </c>
      <c r="BW33" s="11">
        <v>0</v>
      </c>
      <c r="BX33" s="11">
        <v>0</v>
      </c>
      <c r="BY33" s="11">
        <v>0</v>
      </c>
    </row>
    <row r="34" spans="1:77" x14ac:dyDescent="0.25">
      <c r="A34" s="23">
        <v>2017</v>
      </c>
      <c r="B34" s="23">
        <v>3104</v>
      </c>
      <c r="C34" s="23" t="s">
        <v>32</v>
      </c>
      <c r="D34" s="23" t="s">
        <v>31</v>
      </c>
      <c r="E34" s="23" t="s">
        <v>12</v>
      </c>
      <c r="F34" s="23" t="s">
        <v>11</v>
      </c>
      <c r="G34" s="22" t="s">
        <v>30</v>
      </c>
      <c r="H34" s="21">
        <v>2013</v>
      </c>
      <c r="I34" s="21" t="s">
        <v>29</v>
      </c>
      <c r="J34" s="20" t="s">
        <v>28</v>
      </c>
      <c r="K34" s="19">
        <v>0</v>
      </c>
      <c r="L34" s="18">
        <v>0</v>
      </c>
      <c r="M34" s="18">
        <v>0</v>
      </c>
      <c r="N34" s="18">
        <v>75</v>
      </c>
      <c r="O34" s="18">
        <v>75</v>
      </c>
      <c r="P34" s="18">
        <v>0</v>
      </c>
      <c r="Q34" s="18">
        <v>0</v>
      </c>
      <c r="R34" s="18">
        <v>0</v>
      </c>
      <c r="S34" s="18">
        <v>75</v>
      </c>
      <c r="T34" s="18">
        <v>0</v>
      </c>
      <c r="U34" s="17">
        <v>0</v>
      </c>
      <c r="V34" s="17">
        <v>0</v>
      </c>
      <c r="W34" s="17">
        <v>75</v>
      </c>
      <c r="X34" s="17">
        <v>75</v>
      </c>
      <c r="Y34" s="17">
        <v>0</v>
      </c>
      <c r="Z34" s="17">
        <v>0</v>
      </c>
      <c r="AA34" s="17">
        <v>0</v>
      </c>
      <c r="AB34" s="17">
        <v>75</v>
      </c>
      <c r="AC34" s="16" t="s">
        <v>16</v>
      </c>
      <c r="AD34" s="15"/>
      <c r="AE34" s="15"/>
      <c r="AF34" s="14" t="s">
        <v>6</v>
      </c>
      <c r="AG34" s="13">
        <v>0</v>
      </c>
      <c r="AH34" s="13">
        <v>0</v>
      </c>
      <c r="AI34" s="12">
        <v>0</v>
      </c>
      <c r="AJ34" s="12">
        <v>0</v>
      </c>
      <c r="AK34" s="12">
        <v>0</v>
      </c>
      <c r="AL34" s="12">
        <v>0</v>
      </c>
      <c r="AM34" s="12">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29880</v>
      </c>
      <c r="BJ34" s="11">
        <v>13446</v>
      </c>
      <c r="BK34" s="11">
        <v>16434</v>
      </c>
      <c r="BL34" s="11">
        <v>36727</v>
      </c>
      <c r="BM34" s="11">
        <v>0</v>
      </c>
      <c r="BN34" s="11">
        <v>0</v>
      </c>
      <c r="BO34" s="11">
        <v>0</v>
      </c>
      <c r="BP34" s="11">
        <v>0</v>
      </c>
      <c r="BQ34" s="11">
        <v>0</v>
      </c>
      <c r="BR34" s="11">
        <v>0</v>
      </c>
      <c r="BS34" s="11">
        <v>0</v>
      </c>
      <c r="BT34" s="11">
        <v>0</v>
      </c>
      <c r="BU34" s="11">
        <v>0</v>
      </c>
      <c r="BV34" s="11">
        <v>0</v>
      </c>
      <c r="BW34" s="11">
        <v>0</v>
      </c>
      <c r="BX34" s="11">
        <v>0</v>
      </c>
      <c r="BY34" s="11">
        <v>0</v>
      </c>
    </row>
    <row r="35" spans="1:77" x14ac:dyDescent="0.25">
      <c r="A35" s="23">
        <v>2018</v>
      </c>
      <c r="B35" s="23">
        <v>2670</v>
      </c>
      <c r="C35" s="23" t="s">
        <v>27</v>
      </c>
      <c r="D35" s="23" t="s">
        <v>26</v>
      </c>
      <c r="E35" s="23" t="s">
        <v>12</v>
      </c>
      <c r="F35" s="23" t="s">
        <v>11</v>
      </c>
      <c r="G35" s="22" t="s">
        <v>10</v>
      </c>
      <c r="H35" s="21">
        <v>40444</v>
      </c>
      <c r="I35" s="21">
        <v>42717</v>
      </c>
      <c r="J35" s="20" t="s">
        <v>25</v>
      </c>
      <c r="K35" s="19">
        <v>35</v>
      </c>
      <c r="L35" s="18">
        <v>0</v>
      </c>
      <c r="M35" s="18">
        <v>35</v>
      </c>
      <c r="N35" s="18">
        <v>0</v>
      </c>
      <c r="O35" s="18">
        <v>35</v>
      </c>
      <c r="P35" s="18">
        <v>24.75</v>
      </c>
      <c r="Q35" s="18">
        <v>7.25</v>
      </c>
      <c r="R35" s="18">
        <v>0</v>
      </c>
      <c r="S35" s="18">
        <v>67</v>
      </c>
      <c r="T35" s="18">
        <v>33.554000000000002</v>
      </c>
      <c r="U35" s="17">
        <v>0</v>
      </c>
      <c r="V35" s="17">
        <v>33.554000000000002</v>
      </c>
      <c r="W35" s="17">
        <v>0</v>
      </c>
      <c r="X35" s="17">
        <v>33.554000000000002</v>
      </c>
      <c r="Y35" s="17">
        <v>25.29</v>
      </c>
      <c r="Z35" s="17">
        <v>6.75</v>
      </c>
      <c r="AA35" s="17">
        <v>0</v>
      </c>
      <c r="AB35" s="17">
        <v>65.593999999999994</v>
      </c>
      <c r="AC35" s="16" t="s">
        <v>6</v>
      </c>
      <c r="AD35" s="15" t="s">
        <v>24</v>
      </c>
      <c r="AE35" s="15"/>
      <c r="AF35" s="14" t="s">
        <v>6</v>
      </c>
      <c r="AG35" s="13">
        <v>0</v>
      </c>
      <c r="AH35" s="13">
        <v>0</v>
      </c>
      <c r="AI35" s="12">
        <v>0</v>
      </c>
      <c r="AJ35" s="12">
        <v>0</v>
      </c>
      <c r="AK35" s="12">
        <v>0</v>
      </c>
      <c r="AL35" s="12">
        <v>0</v>
      </c>
      <c r="AM35" s="12">
        <v>0</v>
      </c>
      <c r="AN35" s="11">
        <v>0</v>
      </c>
      <c r="AO35" s="11">
        <v>0</v>
      </c>
      <c r="AP35" s="11">
        <v>0</v>
      </c>
      <c r="AQ35" s="11">
        <v>688260</v>
      </c>
      <c r="AR35" s="11">
        <v>0</v>
      </c>
      <c r="AS35" s="11">
        <v>545.29999999999995</v>
      </c>
      <c r="AT35" s="11">
        <v>0</v>
      </c>
      <c r="AU35" s="11">
        <v>0</v>
      </c>
      <c r="AV35" s="11">
        <v>545.29999999999995</v>
      </c>
      <c r="AW35" s="11">
        <v>0</v>
      </c>
      <c r="AX35" s="11">
        <v>0</v>
      </c>
      <c r="AY35" s="11">
        <v>0</v>
      </c>
      <c r="AZ35" s="11">
        <v>0</v>
      </c>
      <c r="BA35" s="11">
        <v>0</v>
      </c>
      <c r="BB35" s="11">
        <v>0</v>
      </c>
      <c r="BC35" s="11">
        <v>0</v>
      </c>
      <c r="BD35" s="11">
        <v>0</v>
      </c>
      <c r="BE35" s="11">
        <v>0</v>
      </c>
      <c r="BF35" s="11">
        <v>0</v>
      </c>
      <c r="BG35" s="11">
        <v>0</v>
      </c>
      <c r="BH35" s="11">
        <v>0</v>
      </c>
      <c r="BI35" s="11">
        <v>0</v>
      </c>
      <c r="BJ35" s="11">
        <v>0</v>
      </c>
      <c r="BK35" s="11">
        <v>0</v>
      </c>
      <c r="BL35" s="11">
        <v>0</v>
      </c>
      <c r="BM35" s="11">
        <v>0</v>
      </c>
      <c r="BN35" s="11">
        <v>0</v>
      </c>
      <c r="BO35" s="11">
        <v>0</v>
      </c>
      <c r="BP35" s="11">
        <v>0</v>
      </c>
      <c r="BQ35" s="11">
        <v>0</v>
      </c>
      <c r="BR35" s="11">
        <v>0</v>
      </c>
      <c r="BS35" s="11">
        <v>0</v>
      </c>
      <c r="BT35" s="11">
        <v>0</v>
      </c>
      <c r="BU35" s="11">
        <v>0</v>
      </c>
      <c r="BV35" s="11">
        <v>0</v>
      </c>
      <c r="BW35" s="11">
        <v>0</v>
      </c>
      <c r="BX35" s="11">
        <v>0</v>
      </c>
      <c r="BY35" s="11">
        <v>0</v>
      </c>
    </row>
    <row r="36" spans="1:77" x14ac:dyDescent="0.25">
      <c r="A36" s="23">
        <v>2018</v>
      </c>
      <c r="B36" s="23" t="s">
        <v>23</v>
      </c>
      <c r="C36" s="23" t="s">
        <v>22</v>
      </c>
      <c r="D36" s="23" t="s">
        <v>21</v>
      </c>
      <c r="E36" s="23" t="s">
        <v>12</v>
      </c>
      <c r="F36" s="23" t="s">
        <v>17</v>
      </c>
      <c r="G36" s="22" t="s">
        <v>10</v>
      </c>
      <c r="H36" s="21">
        <v>39787</v>
      </c>
      <c r="I36" s="21">
        <v>42864</v>
      </c>
      <c r="J36" s="20" t="s">
        <v>9</v>
      </c>
      <c r="K36" s="19">
        <v>55</v>
      </c>
      <c r="L36" s="18">
        <v>16</v>
      </c>
      <c r="M36" s="18">
        <v>71</v>
      </c>
      <c r="N36" s="18">
        <v>0</v>
      </c>
      <c r="O36" s="18">
        <v>71</v>
      </c>
      <c r="P36" s="18">
        <v>0</v>
      </c>
      <c r="Q36" s="18">
        <v>0</v>
      </c>
      <c r="R36" s="18">
        <v>0</v>
      </c>
      <c r="S36" s="18">
        <v>71</v>
      </c>
      <c r="T36" s="18">
        <v>56.245000000000005</v>
      </c>
      <c r="U36" s="17">
        <v>15.460999999999999</v>
      </c>
      <c r="V36" s="17">
        <v>71.706000000000003</v>
      </c>
      <c r="W36" s="17">
        <v>0</v>
      </c>
      <c r="X36" s="17">
        <v>71.706000000000003</v>
      </c>
      <c r="Y36" s="17">
        <v>0</v>
      </c>
      <c r="Z36" s="17">
        <v>0</v>
      </c>
      <c r="AA36" s="17">
        <v>0</v>
      </c>
      <c r="AB36" s="17">
        <v>71.706000000000003</v>
      </c>
      <c r="AC36" s="16" t="s">
        <v>16</v>
      </c>
      <c r="AD36" s="15"/>
      <c r="AE36" s="15"/>
      <c r="AF36" s="14" t="s">
        <v>16</v>
      </c>
      <c r="AG36" s="13">
        <v>0</v>
      </c>
      <c r="AH36" s="13">
        <v>0</v>
      </c>
      <c r="AI36" s="12">
        <v>0</v>
      </c>
      <c r="AJ36" s="12">
        <v>0</v>
      </c>
      <c r="AK36" s="12">
        <v>0</v>
      </c>
      <c r="AL36" s="12">
        <v>0</v>
      </c>
      <c r="AM36" s="12">
        <v>0</v>
      </c>
      <c r="AN36" s="11">
        <v>0</v>
      </c>
      <c r="AO36" s="11">
        <v>0</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0</v>
      </c>
      <c r="BM36" s="11">
        <v>0</v>
      </c>
      <c r="BN36" s="11">
        <v>0</v>
      </c>
      <c r="BO36" s="11">
        <v>0</v>
      </c>
      <c r="BP36" s="11">
        <v>0</v>
      </c>
      <c r="BQ36" s="11">
        <v>0</v>
      </c>
      <c r="BR36" s="11">
        <v>0</v>
      </c>
      <c r="BS36" s="11">
        <v>0</v>
      </c>
      <c r="BT36" s="11">
        <v>0</v>
      </c>
      <c r="BU36" s="11">
        <v>0</v>
      </c>
      <c r="BV36" s="11">
        <v>0</v>
      </c>
      <c r="BW36" s="11">
        <v>0</v>
      </c>
      <c r="BX36" s="11">
        <v>0</v>
      </c>
      <c r="BY36" s="11">
        <v>0</v>
      </c>
    </row>
    <row r="37" spans="1:77" x14ac:dyDescent="0.25">
      <c r="A37" s="23">
        <v>2018</v>
      </c>
      <c r="B37" s="23" t="s">
        <v>20</v>
      </c>
      <c r="C37" s="23" t="s">
        <v>19</v>
      </c>
      <c r="D37" s="23" t="s">
        <v>18</v>
      </c>
      <c r="E37" s="23" t="s">
        <v>12</v>
      </c>
      <c r="F37" s="23" t="s">
        <v>17</v>
      </c>
      <c r="G37" s="22" t="s">
        <v>10</v>
      </c>
      <c r="H37" s="21">
        <v>39786</v>
      </c>
      <c r="I37" s="21">
        <v>42776</v>
      </c>
      <c r="J37" s="20" t="s">
        <v>9</v>
      </c>
      <c r="K37" s="19">
        <v>10</v>
      </c>
      <c r="L37" s="18">
        <v>25.81</v>
      </c>
      <c r="M37" s="18">
        <v>35.81</v>
      </c>
      <c r="N37" s="18">
        <v>0</v>
      </c>
      <c r="O37" s="18">
        <v>35.81</v>
      </c>
      <c r="P37" s="18">
        <v>0</v>
      </c>
      <c r="Q37" s="18">
        <v>0.94499999999999995</v>
      </c>
      <c r="R37" s="18">
        <v>0</v>
      </c>
      <c r="S37" s="18">
        <v>36.755000000000003</v>
      </c>
      <c r="T37" s="18">
        <v>10.722</v>
      </c>
      <c r="U37" s="17">
        <v>24.603999999999999</v>
      </c>
      <c r="V37" s="17">
        <v>35.326000000000001</v>
      </c>
      <c r="W37" s="17">
        <v>0</v>
      </c>
      <c r="X37" s="17">
        <v>35.326000000000001</v>
      </c>
      <c r="Y37" s="17">
        <v>0</v>
      </c>
      <c r="Z37" s="17">
        <v>0.94499999999999995</v>
      </c>
      <c r="AA37" s="17">
        <v>0</v>
      </c>
      <c r="AB37" s="17">
        <v>36.271000000000001</v>
      </c>
      <c r="AC37" s="16" t="s">
        <v>16</v>
      </c>
      <c r="AD37" s="15"/>
      <c r="AE37" s="15"/>
      <c r="AF37" s="14" t="s">
        <v>16</v>
      </c>
      <c r="AG37" s="13">
        <v>0</v>
      </c>
      <c r="AH37" s="13">
        <v>0</v>
      </c>
      <c r="AI37" s="12">
        <v>0</v>
      </c>
      <c r="AJ37" s="12">
        <v>0</v>
      </c>
      <c r="AK37" s="12">
        <v>0</v>
      </c>
      <c r="AL37" s="12">
        <v>0</v>
      </c>
      <c r="AM37" s="12">
        <v>0</v>
      </c>
      <c r="AN37" s="11">
        <v>0</v>
      </c>
      <c r="AO37" s="11">
        <v>0</v>
      </c>
      <c r="AP37" s="11">
        <v>0</v>
      </c>
      <c r="AQ37" s="11">
        <v>0</v>
      </c>
      <c r="AR37" s="11">
        <v>0</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x14ac:dyDescent="0.25">
      <c r="A38" s="23">
        <v>2018</v>
      </c>
      <c r="B38" s="23" t="s">
        <v>15</v>
      </c>
      <c r="C38" s="23" t="s">
        <v>14</v>
      </c>
      <c r="D38" s="23" t="s">
        <v>13</v>
      </c>
      <c r="E38" s="23" t="s">
        <v>12</v>
      </c>
      <c r="F38" s="23" t="s">
        <v>11</v>
      </c>
      <c r="G38" s="22" t="s">
        <v>10</v>
      </c>
      <c r="H38" s="21">
        <v>39723</v>
      </c>
      <c r="I38" s="21">
        <v>42549</v>
      </c>
      <c r="J38" s="20" t="s">
        <v>9</v>
      </c>
      <c r="K38" s="19">
        <v>17.5</v>
      </c>
      <c r="L38" s="18">
        <v>17.5</v>
      </c>
      <c r="M38" s="18">
        <v>35</v>
      </c>
      <c r="N38" s="18">
        <v>0</v>
      </c>
      <c r="O38" s="18">
        <v>35</v>
      </c>
      <c r="P38" s="18">
        <v>24.5</v>
      </c>
      <c r="Q38" s="18">
        <v>8.32</v>
      </c>
      <c r="R38" s="18">
        <v>0</v>
      </c>
      <c r="S38" s="18">
        <v>67.819999999999993</v>
      </c>
      <c r="T38" s="18">
        <v>11.67</v>
      </c>
      <c r="U38" s="17">
        <v>17.494</v>
      </c>
      <c r="V38" s="17">
        <v>29.164000000000001</v>
      </c>
      <c r="W38" s="17">
        <v>0</v>
      </c>
      <c r="X38" s="17">
        <v>29.164000000000001</v>
      </c>
      <c r="Y38" s="17">
        <v>24.2</v>
      </c>
      <c r="Z38" s="17">
        <v>6.14</v>
      </c>
      <c r="AA38" s="17">
        <v>0</v>
      </c>
      <c r="AB38" s="17">
        <v>59.504000000000005</v>
      </c>
      <c r="AC38" s="16" t="s">
        <v>6</v>
      </c>
      <c r="AD38" s="15" t="s">
        <v>8</v>
      </c>
      <c r="AE38" s="15" t="s">
        <v>7</v>
      </c>
      <c r="AF38" s="14" t="s">
        <v>6</v>
      </c>
      <c r="AG38" s="13">
        <v>0</v>
      </c>
      <c r="AH38" s="13">
        <v>0</v>
      </c>
      <c r="AI38" s="12">
        <v>0</v>
      </c>
      <c r="AJ38" s="12">
        <v>0</v>
      </c>
      <c r="AK38" s="12">
        <v>0</v>
      </c>
      <c r="AL38" s="12">
        <v>0</v>
      </c>
      <c r="AM38" s="12">
        <v>0</v>
      </c>
      <c r="AN38" s="11">
        <v>0</v>
      </c>
      <c r="AO38" s="11">
        <v>0</v>
      </c>
      <c r="AP38" s="11">
        <v>0</v>
      </c>
      <c r="AQ38" s="11">
        <v>0</v>
      </c>
      <c r="AR38" s="11">
        <v>0</v>
      </c>
      <c r="AS38" s="11">
        <v>413</v>
      </c>
      <c r="AT38" s="11">
        <v>0</v>
      </c>
      <c r="AU38" s="11">
        <v>0</v>
      </c>
      <c r="AV38" s="11">
        <v>413</v>
      </c>
      <c r="AW38" s="11">
        <v>0</v>
      </c>
      <c r="AX38" s="11">
        <v>0</v>
      </c>
      <c r="AY38" s="11">
        <v>0</v>
      </c>
      <c r="AZ38" s="11">
        <v>0</v>
      </c>
      <c r="BA38" s="11">
        <v>0</v>
      </c>
      <c r="BB38" s="11">
        <v>0</v>
      </c>
      <c r="BC38" s="11">
        <v>0</v>
      </c>
      <c r="BD38" s="11">
        <v>0</v>
      </c>
      <c r="BE38" s="11">
        <v>0</v>
      </c>
      <c r="BF38" s="11">
        <v>0</v>
      </c>
      <c r="BG38" s="11">
        <v>12638</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x14ac:dyDescent="0.25">
      <c r="A39" s="1"/>
      <c r="B39" s="3"/>
      <c r="C39" s="5"/>
      <c r="D39" s="1"/>
      <c r="E39" s="1"/>
      <c r="F39" s="1"/>
      <c r="G39" s="4"/>
      <c r="H39" s="4"/>
      <c r="I39" s="4"/>
      <c r="J39" s="4"/>
      <c r="K39" s="2"/>
      <c r="L39" s="1"/>
      <c r="M39" s="1"/>
      <c r="N39" s="1"/>
      <c r="O39" s="1"/>
      <c r="P39" s="1"/>
      <c r="Q39" s="1"/>
      <c r="R39" s="1"/>
      <c r="S39" s="1"/>
      <c r="T39" s="1"/>
      <c r="U39" s="1"/>
      <c r="V39" s="1"/>
      <c r="W39" s="1"/>
      <c r="X39" s="1"/>
      <c r="Y39" s="1"/>
      <c r="Z39" s="1"/>
      <c r="AA39" s="1"/>
      <c r="AB39" s="1"/>
      <c r="AC39" s="4"/>
      <c r="AD39" s="3"/>
      <c r="AE39" s="3"/>
      <c r="AF39" s="2"/>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row>
    <row r="40" spans="1:77" x14ac:dyDescent="0.25">
      <c r="A40" s="1"/>
      <c r="B40" s="3"/>
      <c r="C40" s="5"/>
      <c r="D40" s="1"/>
      <c r="E40" s="1"/>
      <c r="F40" s="1"/>
      <c r="G40" s="4"/>
      <c r="H40" s="4"/>
      <c r="I40" s="4"/>
      <c r="J40" s="4"/>
      <c r="K40" s="2"/>
      <c r="L40" s="1"/>
      <c r="M40" s="1"/>
      <c r="N40" s="1"/>
      <c r="O40" s="1"/>
      <c r="P40" s="1"/>
      <c r="Q40" s="1"/>
      <c r="R40" s="1"/>
      <c r="S40" s="1"/>
      <c r="T40" s="1"/>
      <c r="U40" s="1"/>
      <c r="V40" s="1"/>
      <c r="W40" s="1"/>
      <c r="X40" s="1"/>
      <c r="Y40" s="1"/>
      <c r="Z40" s="1"/>
      <c r="AA40" s="1"/>
      <c r="AB40" s="1"/>
      <c r="AC40" s="4"/>
      <c r="AD40" s="3"/>
      <c r="AE40" s="3"/>
      <c r="AF40" s="2"/>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row>
    <row r="41" spans="1:77" x14ac:dyDescent="0.25">
      <c r="A41" s="6">
        <v>32</v>
      </c>
      <c r="B41" s="6">
        <v>32</v>
      </c>
      <c r="C41" s="6">
        <v>32</v>
      </c>
      <c r="D41" s="6">
        <v>32</v>
      </c>
      <c r="E41" s="6">
        <v>32</v>
      </c>
      <c r="F41" s="6">
        <v>32</v>
      </c>
      <c r="G41" s="6">
        <v>32</v>
      </c>
      <c r="H41" s="6">
        <v>32</v>
      </c>
      <c r="I41" s="6">
        <v>32</v>
      </c>
      <c r="J41" s="9">
        <v>32</v>
      </c>
      <c r="K41" s="10">
        <v>127.6</v>
      </c>
      <c r="L41" s="6">
        <v>69.209999999999994</v>
      </c>
      <c r="M41" s="6">
        <v>679.68000000000006</v>
      </c>
      <c r="N41" s="6">
        <v>83</v>
      </c>
      <c r="O41" s="6">
        <v>762.68000000000006</v>
      </c>
      <c r="P41" s="6">
        <v>194.10399999999998</v>
      </c>
      <c r="Q41" s="6">
        <v>142.12700000000001</v>
      </c>
      <c r="R41" s="6">
        <v>31.19</v>
      </c>
      <c r="S41" s="6">
        <v>1130.1010000000001</v>
      </c>
      <c r="T41" s="6">
        <v>121.922</v>
      </c>
      <c r="U41" s="6">
        <v>67.442999999999998</v>
      </c>
      <c r="V41" s="6">
        <v>670.2650000000001</v>
      </c>
      <c r="W41" s="6">
        <v>82</v>
      </c>
      <c r="X41" s="6">
        <v>752.2650000000001</v>
      </c>
      <c r="Y41" s="6">
        <v>209.61699999999999</v>
      </c>
      <c r="Z41" s="6">
        <v>101.59</v>
      </c>
      <c r="AA41" s="6">
        <v>26.5</v>
      </c>
      <c r="AB41" s="6">
        <v>1089.972</v>
      </c>
      <c r="AC41" s="9">
        <v>32</v>
      </c>
      <c r="AD41" s="8">
        <v>13</v>
      </c>
      <c r="AE41" s="8">
        <v>13</v>
      </c>
      <c r="AF41" s="6">
        <v>32</v>
      </c>
      <c r="AG41" s="6">
        <v>0</v>
      </c>
      <c r="AH41" s="6">
        <v>0</v>
      </c>
      <c r="AI41" s="7">
        <v>0</v>
      </c>
      <c r="AJ41" s="6">
        <v>55500</v>
      </c>
      <c r="AK41" s="6">
        <v>53680</v>
      </c>
      <c r="AL41" s="6">
        <v>1820</v>
      </c>
      <c r="AM41" s="6">
        <v>220</v>
      </c>
      <c r="AN41" s="6">
        <v>0</v>
      </c>
      <c r="AO41" s="6">
        <v>518</v>
      </c>
      <c r="AP41" s="6">
        <v>53</v>
      </c>
      <c r="AQ41" s="6">
        <v>9249224</v>
      </c>
      <c r="AR41" s="6">
        <v>0</v>
      </c>
      <c r="AS41" s="6">
        <v>2429.27</v>
      </c>
      <c r="AT41" s="6">
        <v>1027.5</v>
      </c>
      <c r="AU41" s="6">
        <v>443.47</v>
      </c>
      <c r="AV41" s="6">
        <v>1620.0545247999999</v>
      </c>
      <c r="AW41" s="6">
        <v>42.2154752</v>
      </c>
      <c r="AX41" s="6">
        <v>0</v>
      </c>
      <c r="AY41" s="7">
        <v>0</v>
      </c>
      <c r="AZ41" s="7">
        <v>0</v>
      </c>
      <c r="BA41" s="6">
        <v>96550</v>
      </c>
      <c r="BB41" s="6">
        <v>96550</v>
      </c>
      <c r="BC41" s="6">
        <v>0</v>
      </c>
      <c r="BD41" s="6">
        <v>50325</v>
      </c>
      <c r="BE41" s="6">
        <v>0</v>
      </c>
      <c r="BF41" s="6">
        <v>0</v>
      </c>
      <c r="BG41" s="6">
        <v>36785</v>
      </c>
      <c r="BH41" s="6">
        <v>0</v>
      </c>
      <c r="BI41" s="6">
        <v>2447598</v>
      </c>
      <c r="BJ41" s="6">
        <v>1896666</v>
      </c>
      <c r="BK41" s="6">
        <v>550932</v>
      </c>
      <c r="BL41" s="6">
        <v>36727</v>
      </c>
      <c r="BM41" s="6">
        <v>379232</v>
      </c>
      <c r="BN41" s="6">
        <v>181162.80799999999</v>
      </c>
      <c r="BO41" s="6">
        <v>198069.19200000001</v>
      </c>
      <c r="BP41" s="6">
        <v>256784</v>
      </c>
      <c r="BQ41" s="6">
        <v>132774</v>
      </c>
      <c r="BR41" s="6">
        <v>124010</v>
      </c>
      <c r="BS41" s="6">
        <v>252784</v>
      </c>
      <c r="BT41" s="6">
        <v>4072</v>
      </c>
      <c r="BU41" s="6">
        <v>827.19</v>
      </c>
      <c r="BV41" s="6">
        <v>3244.81</v>
      </c>
      <c r="BW41" s="6">
        <v>1715</v>
      </c>
      <c r="BX41" s="6">
        <v>248</v>
      </c>
      <c r="BY41" s="6">
        <v>2737235</v>
      </c>
    </row>
    <row r="42" spans="1:77" x14ac:dyDescent="0.25">
      <c r="A42" s="1"/>
      <c r="B42" s="3"/>
      <c r="C42" s="5"/>
      <c r="D42" s="1"/>
      <c r="E42" s="1"/>
      <c r="F42" s="1"/>
      <c r="G42" s="4"/>
      <c r="H42" s="4"/>
      <c r="I42" s="4"/>
      <c r="J42" s="4"/>
      <c r="K42" s="2"/>
      <c r="L42" s="1"/>
      <c r="M42" s="1"/>
      <c r="N42" s="1"/>
      <c r="O42" s="1"/>
      <c r="P42" s="1"/>
      <c r="Q42" s="1"/>
      <c r="R42" s="1"/>
      <c r="S42" s="1"/>
      <c r="T42" s="1"/>
      <c r="U42" s="1"/>
      <c r="V42" s="1"/>
      <c r="W42" s="1"/>
      <c r="X42" s="1"/>
      <c r="Y42" s="1"/>
      <c r="Z42" s="1"/>
      <c r="AA42" s="1"/>
      <c r="AB42" s="1"/>
      <c r="AC42" s="4"/>
      <c r="AD42" s="3"/>
      <c r="AE42" s="3"/>
      <c r="AF42" s="2"/>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row>
    <row r="43" spans="1:77" x14ac:dyDescent="0.25">
      <c r="A43" s="1" t="s">
        <v>5</v>
      </c>
      <c r="B43" s="3"/>
      <c r="C43" s="5"/>
      <c r="D43" s="1"/>
      <c r="E43" s="1"/>
      <c r="F43" s="1"/>
      <c r="G43" s="4"/>
      <c r="H43" s="4"/>
      <c r="I43" s="4"/>
      <c r="J43" s="4"/>
      <c r="K43" s="2"/>
      <c r="L43" s="1"/>
      <c r="M43" s="1"/>
      <c r="N43" s="1"/>
      <c r="O43" s="1"/>
      <c r="P43" s="1"/>
      <c r="Q43" s="1"/>
      <c r="R43" s="1"/>
      <c r="S43" s="1"/>
      <c r="T43" s="1"/>
      <c r="U43" s="1"/>
      <c r="V43" s="1"/>
      <c r="W43" s="1"/>
      <c r="X43" s="1"/>
      <c r="Y43" s="1"/>
      <c r="Z43" s="1"/>
      <c r="AA43" s="1"/>
      <c r="AB43" s="1"/>
      <c r="AC43" s="4"/>
      <c r="AD43" s="3"/>
      <c r="AE43" s="3"/>
      <c r="AF43" s="2"/>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row>
    <row r="44" spans="1:77" x14ac:dyDescent="0.25">
      <c r="A44" s="1" t="s">
        <v>4</v>
      </c>
      <c r="B44" s="3"/>
      <c r="C44" s="5"/>
      <c r="D44" s="1"/>
      <c r="E44" s="1"/>
      <c r="F44" s="1"/>
      <c r="G44" s="4"/>
      <c r="H44" s="4"/>
      <c r="I44" s="4"/>
      <c r="J44" s="4"/>
      <c r="K44" s="2"/>
      <c r="L44" s="1"/>
      <c r="M44" s="1"/>
      <c r="N44" s="1"/>
      <c r="O44" s="1"/>
      <c r="P44" s="1"/>
      <c r="Q44" s="1"/>
      <c r="R44" s="1"/>
      <c r="S44" s="1"/>
      <c r="T44" s="1"/>
      <c r="U44" s="1"/>
      <c r="V44" s="1"/>
      <c r="W44" s="1"/>
      <c r="X44" s="1"/>
      <c r="Y44" s="1"/>
      <c r="Z44" s="1"/>
      <c r="AA44" s="1"/>
      <c r="AB44" s="1"/>
      <c r="AC44" s="4"/>
      <c r="AD44" s="3"/>
      <c r="AE44" s="3"/>
      <c r="AF44" s="2"/>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row>
    <row r="45" spans="1:77" x14ac:dyDescent="0.25">
      <c r="A45" s="1" t="s">
        <v>3</v>
      </c>
      <c r="B45" s="3"/>
      <c r="C45" s="5"/>
      <c r="D45" s="1"/>
      <c r="E45" s="1"/>
      <c r="F45" s="1"/>
      <c r="G45" s="4"/>
      <c r="H45" s="4"/>
      <c r="I45" s="4"/>
      <c r="J45" s="4"/>
      <c r="K45" s="2"/>
      <c r="L45" s="1"/>
      <c r="M45" s="1"/>
      <c r="N45" s="1"/>
      <c r="O45" s="1"/>
      <c r="P45" s="1"/>
      <c r="Q45" s="1"/>
      <c r="R45" s="1"/>
      <c r="S45" s="1"/>
      <c r="T45" s="1"/>
      <c r="U45" s="1"/>
      <c r="V45" s="1"/>
      <c r="W45" s="1"/>
      <c r="X45" s="1"/>
      <c r="Y45" s="1"/>
      <c r="Z45" s="1"/>
      <c r="AA45" s="1"/>
      <c r="AB45" s="1"/>
      <c r="AC45" s="4"/>
      <c r="AD45" s="3"/>
      <c r="AE45" s="3"/>
      <c r="AF45" s="2"/>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row>
    <row r="46" spans="1:77" x14ac:dyDescent="0.25">
      <c r="A46" s="1" t="s">
        <v>2</v>
      </c>
    </row>
    <row r="47" spans="1:77" x14ac:dyDescent="0.25">
      <c r="A47" s="1" t="s">
        <v>1</v>
      </c>
    </row>
    <row r="48" spans="1:77" x14ac:dyDescent="0.25">
      <c r="A48" s="1"/>
    </row>
    <row r="49" spans="1:1" x14ac:dyDescent="0.25">
      <c r="A49"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20FB-3866-6F45-B4C5-C852F247CF95}">
  <dimension ref="A1:D44"/>
  <sheetViews>
    <sheetView zoomScale="135" workbookViewId="0"/>
  </sheetViews>
  <sheetFormatPr defaultColWidth="10.796875" defaultRowHeight="15.6" x14ac:dyDescent="0.3"/>
  <cols>
    <col min="1" max="2" width="10.796875" style="115"/>
    <col min="3" max="3" width="72.796875" style="115" customWidth="1"/>
    <col min="4" max="4" width="13.296875" style="120" customWidth="1"/>
    <col min="5" max="16384" width="10.796875" style="115"/>
  </cols>
  <sheetData>
    <row r="1" spans="1:4" x14ac:dyDescent="0.3">
      <c r="A1" s="123" t="s">
        <v>196</v>
      </c>
    </row>
    <row r="2" spans="1:4" x14ac:dyDescent="0.3">
      <c r="A2" s="121" t="s">
        <v>246</v>
      </c>
    </row>
    <row r="3" spans="1:4" x14ac:dyDescent="0.3">
      <c r="A3" s="121" t="s">
        <v>247</v>
      </c>
    </row>
    <row r="4" spans="1:4" x14ac:dyDescent="0.3">
      <c r="A4" s="122" t="s">
        <v>248</v>
      </c>
      <c r="B4" s="112"/>
      <c r="C4" s="113"/>
      <c r="D4" s="114"/>
    </row>
    <row r="5" spans="1:4" x14ac:dyDescent="0.3">
      <c r="A5" s="116"/>
      <c r="B5" s="117"/>
      <c r="C5" s="113"/>
      <c r="D5" s="114"/>
    </row>
    <row r="6" spans="1:4" x14ac:dyDescent="0.3">
      <c r="A6" s="139" t="s">
        <v>197</v>
      </c>
      <c r="B6" s="139" t="s">
        <v>198</v>
      </c>
      <c r="C6" s="140" t="s">
        <v>199</v>
      </c>
      <c r="D6" s="141" t="s">
        <v>200</v>
      </c>
    </row>
    <row r="7" spans="1:4" s="118" customFormat="1" x14ac:dyDescent="0.3">
      <c r="A7" s="124" t="s">
        <v>201</v>
      </c>
      <c r="B7" s="124"/>
      <c r="C7" s="125"/>
      <c r="D7" s="126"/>
    </row>
    <row r="8" spans="1:4" s="119" customFormat="1" ht="16.05" customHeight="1" x14ac:dyDescent="0.3">
      <c r="A8" s="127" t="s">
        <v>202</v>
      </c>
      <c r="B8" s="127"/>
      <c r="C8" s="128"/>
      <c r="D8" s="129"/>
    </row>
    <row r="9" spans="1:4" ht="16.05" customHeight="1" x14ac:dyDescent="0.3">
      <c r="A9" s="130">
        <v>1.1000000000000001</v>
      </c>
      <c r="B9" s="130" t="s">
        <v>203</v>
      </c>
      <c r="C9" s="131" t="s">
        <v>204</v>
      </c>
      <c r="D9" s="132">
        <v>3600000</v>
      </c>
    </row>
    <row r="10" spans="1:4" ht="16.05" customHeight="1" x14ac:dyDescent="0.3">
      <c r="A10" s="130">
        <v>2.1</v>
      </c>
      <c r="B10" s="130" t="s">
        <v>203</v>
      </c>
      <c r="C10" s="131" t="s">
        <v>205</v>
      </c>
      <c r="D10" s="132">
        <v>1531</v>
      </c>
    </row>
    <row r="11" spans="1:4" ht="16.05" customHeight="1" x14ac:dyDescent="0.3">
      <c r="A11" s="130">
        <v>5.0999999999999996</v>
      </c>
      <c r="B11" s="130" t="s">
        <v>203</v>
      </c>
      <c r="C11" s="131" t="s">
        <v>206</v>
      </c>
      <c r="D11" s="132">
        <v>1584000</v>
      </c>
    </row>
    <row r="12" spans="1:4" ht="16.05" customHeight="1" x14ac:dyDescent="0.3">
      <c r="A12" s="130">
        <v>7.3</v>
      </c>
      <c r="B12" s="130" t="s">
        <v>203</v>
      </c>
      <c r="C12" s="131" t="s">
        <v>207</v>
      </c>
      <c r="D12" s="132">
        <v>2</v>
      </c>
    </row>
    <row r="13" spans="1:4" ht="16.05" customHeight="1" x14ac:dyDescent="0.3">
      <c r="A13" s="130" t="s">
        <v>208</v>
      </c>
      <c r="B13" s="130" t="s">
        <v>209</v>
      </c>
      <c r="C13" s="131" t="s">
        <v>210</v>
      </c>
      <c r="D13" s="132">
        <v>1</v>
      </c>
    </row>
    <row r="14" spans="1:4" ht="16.05" customHeight="1" x14ac:dyDescent="0.3">
      <c r="A14" s="130" t="s">
        <v>211</v>
      </c>
      <c r="B14" s="130" t="s">
        <v>209</v>
      </c>
      <c r="C14" s="131" t="s">
        <v>212</v>
      </c>
      <c r="D14" s="132">
        <v>17906</v>
      </c>
    </row>
    <row r="15" spans="1:4" ht="16.05" customHeight="1" x14ac:dyDescent="0.3">
      <c r="A15" s="130" t="s">
        <v>213</v>
      </c>
      <c r="B15" s="130" t="s">
        <v>209</v>
      </c>
      <c r="C15" s="131" t="s">
        <v>214</v>
      </c>
      <c r="D15" s="132">
        <v>1</v>
      </c>
    </row>
    <row r="16" spans="1:4" ht="16.05" customHeight="1" x14ac:dyDescent="0.3">
      <c r="A16" s="130" t="s">
        <v>215</v>
      </c>
      <c r="B16" s="130" t="s">
        <v>209</v>
      </c>
      <c r="C16" s="131" t="s">
        <v>216</v>
      </c>
      <c r="D16" s="132">
        <v>4</v>
      </c>
    </row>
    <row r="17" spans="1:4" ht="16.05" customHeight="1" x14ac:dyDescent="0.3">
      <c r="A17" s="130" t="s">
        <v>217</v>
      </c>
      <c r="B17" s="130" t="s">
        <v>209</v>
      </c>
      <c r="C17" s="131" t="s">
        <v>218</v>
      </c>
      <c r="D17" s="132">
        <v>40588</v>
      </c>
    </row>
    <row r="18" spans="1:4" ht="16.05" customHeight="1" x14ac:dyDescent="0.3">
      <c r="A18" s="130" t="s">
        <v>219</v>
      </c>
      <c r="B18" s="130" t="s">
        <v>209</v>
      </c>
      <c r="C18" s="131" t="s">
        <v>220</v>
      </c>
      <c r="D18" s="132">
        <v>3</v>
      </c>
    </row>
    <row r="19" spans="1:4" s="119" customFormat="1" ht="16.05" customHeight="1" x14ac:dyDescent="0.3">
      <c r="A19" s="127" t="s">
        <v>221</v>
      </c>
      <c r="B19" s="127"/>
      <c r="C19" s="128"/>
      <c r="D19" s="129"/>
    </row>
    <row r="20" spans="1:4" ht="16.05" customHeight="1" x14ac:dyDescent="0.3">
      <c r="A20" s="130">
        <v>1.2</v>
      </c>
      <c r="B20" s="130" t="s">
        <v>203</v>
      </c>
      <c r="C20" s="131" t="s">
        <v>222</v>
      </c>
      <c r="D20" s="132">
        <v>17</v>
      </c>
    </row>
    <row r="21" spans="1:4" ht="16.05" customHeight="1" x14ac:dyDescent="0.3">
      <c r="A21" s="130">
        <v>1.3</v>
      </c>
      <c r="B21" s="130" t="s">
        <v>203</v>
      </c>
      <c r="C21" s="131" t="s">
        <v>223</v>
      </c>
      <c r="D21" s="132">
        <v>2252.8000000000002</v>
      </c>
    </row>
    <row r="22" spans="1:4" ht="16.05" customHeight="1" x14ac:dyDescent="0.3">
      <c r="A22" s="130">
        <v>2.1</v>
      </c>
      <c r="B22" s="130" t="s">
        <v>203</v>
      </c>
      <c r="C22" s="131" t="s">
        <v>205</v>
      </c>
      <c r="D22" s="132">
        <v>5</v>
      </c>
    </row>
    <row r="23" spans="1:4" ht="16.05" customHeight="1" x14ac:dyDescent="0.3">
      <c r="A23" s="130">
        <v>2.4</v>
      </c>
      <c r="B23" s="130" t="s">
        <v>203</v>
      </c>
      <c r="C23" s="131" t="s">
        <v>224</v>
      </c>
      <c r="D23" s="132">
        <v>86777.663407102431</v>
      </c>
    </row>
    <row r="24" spans="1:4" ht="16.05" customHeight="1" x14ac:dyDescent="0.3">
      <c r="A24" s="130">
        <v>3.1</v>
      </c>
      <c r="B24" s="130" t="s">
        <v>203</v>
      </c>
      <c r="C24" s="131" t="s">
        <v>225</v>
      </c>
      <c r="D24" s="132">
        <v>4300</v>
      </c>
    </row>
    <row r="25" spans="1:4" ht="16.05" customHeight="1" x14ac:dyDescent="0.3">
      <c r="A25" s="130">
        <v>3.3</v>
      </c>
      <c r="B25" s="130" t="s">
        <v>203</v>
      </c>
      <c r="C25" s="131" t="s">
        <v>226</v>
      </c>
      <c r="D25" s="132">
        <v>374000.00000000006</v>
      </c>
    </row>
    <row r="26" spans="1:4" ht="16.05" customHeight="1" x14ac:dyDescent="0.3">
      <c r="A26" s="130">
        <v>5.0999999999999996</v>
      </c>
      <c r="B26" s="130" t="s">
        <v>203</v>
      </c>
      <c r="C26" s="131" t="s">
        <v>206</v>
      </c>
      <c r="D26" s="132">
        <v>46200.000000000007</v>
      </c>
    </row>
    <row r="27" spans="1:4" ht="16.05" customHeight="1" x14ac:dyDescent="0.3">
      <c r="A27" s="130" t="s">
        <v>211</v>
      </c>
      <c r="B27" s="130" t="s">
        <v>209</v>
      </c>
      <c r="C27" s="131" t="s">
        <v>212</v>
      </c>
      <c r="D27" s="132">
        <v>60</v>
      </c>
    </row>
    <row r="28" spans="1:4" ht="16.05" customHeight="1" x14ac:dyDescent="0.3">
      <c r="A28" s="130" t="s">
        <v>227</v>
      </c>
      <c r="B28" s="130" t="s">
        <v>209</v>
      </c>
      <c r="C28" s="131" t="s">
        <v>228</v>
      </c>
      <c r="D28" s="132">
        <v>86777.663407102431</v>
      </c>
    </row>
    <row r="29" spans="1:4" ht="16.05" customHeight="1" x14ac:dyDescent="0.3">
      <c r="A29" s="130" t="s">
        <v>229</v>
      </c>
      <c r="B29" s="130" t="s">
        <v>209</v>
      </c>
      <c r="C29" s="131" t="s">
        <v>230</v>
      </c>
      <c r="D29" s="132">
        <v>5</v>
      </c>
    </row>
    <row r="30" spans="1:4" ht="16.05" customHeight="1" x14ac:dyDescent="0.3">
      <c r="A30" s="130" t="s">
        <v>231</v>
      </c>
      <c r="B30" s="130" t="s">
        <v>209</v>
      </c>
      <c r="C30" s="131" t="s">
        <v>232</v>
      </c>
      <c r="D30" s="132">
        <v>1</v>
      </c>
    </row>
    <row r="31" spans="1:4" ht="16.05" customHeight="1" x14ac:dyDescent="0.3">
      <c r="A31" s="130" t="s">
        <v>217</v>
      </c>
      <c r="B31" s="130" t="s">
        <v>209</v>
      </c>
      <c r="C31" s="131" t="s">
        <v>218</v>
      </c>
      <c r="D31" s="132">
        <v>44</v>
      </c>
    </row>
    <row r="32" spans="1:4" s="118" customFormat="1" ht="15" customHeight="1" x14ac:dyDescent="0.3">
      <c r="A32" s="142" t="s">
        <v>233</v>
      </c>
      <c r="B32" s="142"/>
      <c r="C32" s="143"/>
      <c r="D32" s="144" t="s">
        <v>234</v>
      </c>
    </row>
    <row r="33" spans="1:4" s="118" customFormat="1" ht="15" customHeight="1" x14ac:dyDescent="0.3">
      <c r="A33" s="124" t="s">
        <v>235</v>
      </c>
      <c r="B33" s="124"/>
      <c r="C33" s="133"/>
      <c r="D33" s="134"/>
    </row>
    <row r="34" spans="1:4" ht="15" customHeight="1" x14ac:dyDescent="0.3">
      <c r="A34" s="135" t="s">
        <v>236</v>
      </c>
      <c r="B34" s="130"/>
      <c r="C34" s="136"/>
      <c r="D34" s="137"/>
    </row>
    <row r="35" spans="1:4" ht="15" customHeight="1" x14ac:dyDescent="0.3">
      <c r="A35" s="138">
        <v>6.1</v>
      </c>
      <c r="B35" s="130" t="s">
        <v>203</v>
      </c>
      <c r="C35" s="136" t="s">
        <v>237</v>
      </c>
      <c r="D35" s="137">
        <v>14</v>
      </c>
    </row>
    <row r="36" spans="1:4" ht="15" customHeight="1" x14ac:dyDescent="0.3">
      <c r="A36" s="138" t="s">
        <v>217</v>
      </c>
      <c r="B36" s="130" t="s">
        <v>209</v>
      </c>
      <c r="C36" s="136" t="s">
        <v>218</v>
      </c>
      <c r="D36" s="137">
        <v>203</v>
      </c>
    </row>
    <row r="37" spans="1:4" ht="15" customHeight="1" x14ac:dyDescent="0.3">
      <c r="A37" s="138" t="s">
        <v>238</v>
      </c>
      <c r="B37" s="130" t="s">
        <v>209</v>
      </c>
      <c r="C37" s="136" t="s">
        <v>239</v>
      </c>
      <c r="D37" s="137">
        <v>2</v>
      </c>
    </row>
    <row r="38" spans="1:4" ht="15" customHeight="1" x14ac:dyDescent="0.3">
      <c r="A38" s="135" t="s">
        <v>240</v>
      </c>
      <c r="B38" s="130"/>
      <c r="C38" s="136"/>
      <c r="D38" s="137"/>
    </row>
    <row r="39" spans="1:4" ht="15" customHeight="1" x14ac:dyDescent="0.3">
      <c r="A39" s="138">
        <v>3.2</v>
      </c>
      <c r="B39" s="130" t="s">
        <v>203</v>
      </c>
      <c r="C39" s="136" t="s">
        <v>241</v>
      </c>
      <c r="D39" s="137">
        <v>542</v>
      </c>
    </row>
    <row r="40" spans="1:4" ht="15" customHeight="1" x14ac:dyDescent="0.3">
      <c r="A40" s="138">
        <v>6.1</v>
      </c>
      <c r="B40" s="130" t="s">
        <v>203</v>
      </c>
      <c r="C40" s="136" t="s">
        <v>237</v>
      </c>
      <c r="D40" s="137">
        <v>19</v>
      </c>
    </row>
    <row r="41" spans="1:4" ht="15" customHeight="1" x14ac:dyDescent="0.3">
      <c r="A41" s="138" t="s">
        <v>211</v>
      </c>
      <c r="B41" s="130" t="s">
        <v>209</v>
      </c>
      <c r="C41" s="136" t="s">
        <v>212</v>
      </c>
      <c r="D41" s="137">
        <v>8</v>
      </c>
    </row>
    <row r="42" spans="1:4" ht="15" customHeight="1" x14ac:dyDescent="0.3">
      <c r="A42" s="138" t="s">
        <v>242</v>
      </c>
      <c r="B42" s="130" t="s">
        <v>209</v>
      </c>
      <c r="C42" s="136" t="s">
        <v>243</v>
      </c>
      <c r="D42" s="137">
        <v>1</v>
      </c>
    </row>
    <row r="43" spans="1:4" ht="15" customHeight="1" x14ac:dyDescent="0.3">
      <c r="A43" s="138" t="s">
        <v>244</v>
      </c>
      <c r="B43" s="130" t="s">
        <v>209</v>
      </c>
      <c r="C43" s="136" t="s">
        <v>245</v>
      </c>
      <c r="D43" s="137">
        <v>8</v>
      </c>
    </row>
    <row r="44" spans="1:4" ht="15" customHeight="1" x14ac:dyDescent="0.3">
      <c r="A44" s="138" t="s">
        <v>217</v>
      </c>
      <c r="B44" s="130" t="s">
        <v>209</v>
      </c>
      <c r="C44" s="136" t="s">
        <v>218</v>
      </c>
      <c r="D44" s="137">
        <v>45</v>
      </c>
    </row>
  </sheetData>
  <hyperlinks>
    <hyperlink ref="A4" r:id="rId1" xr:uid="{F2F6BB6D-65DA-944D-9B23-040C24593F9B}"/>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071DD-E6E7-5049-BC52-AB904C6B3B26}">
  <dimension ref="A1:G46"/>
  <sheetViews>
    <sheetView tabSelected="1" topLeftCell="A16" zoomScale="135" workbookViewId="0">
      <selection activeCell="D32" sqref="D32"/>
    </sheetView>
  </sheetViews>
  <sheetFormatPr defaultColWidth="10.796875" defaultRowHeight="15.6" x14ac:dyDescent="0.3"/>
  <cols>
    <col min="1" max="1" width="12.796875" style="115" customWidth="1"/>
    <col min="2" max="2" width="10.796875" style="115"/>
    <col min="3" max="3" width="72.796875" style="115" customWidth="1"/>
    <col min="4" max="4" width="13.296875" style="173" customWidth="1"/>
    <col min="5" max="7" width="10.796875" style="155"/>
    <col min="8" max="16384" width="10.796875" style="115"/>
  </cols>
  <sheetData>
    <row r="1" spans="1:7" x14ac:dyDescent="0.3">
      <c r="A1" s="123" t="s">
        <v>196</v>
      </c>
    </row>
    <row r="2" spans="1:7" x14ac:dyDescent="0.3">
      <c r="A2" s="121" t="s">
        <v>246</v>
      </c>
    </row>
    <row r="3" spans="1:7" x14ac:dyDescent="0.3">
      <c r="A3" s="121" t="s">
        <v>247</v>
      </c>
    </row>
    <row r="4" spans="1:7" x14ac:dyDescent="0.3">
      <c r="A4" s="122" t="s">
        <v>248</v>
      </c>
      <c r="B4" s="112"/>
      <c r="C4" s="113"/>
      <c r="D4" s="156"/>
    </row>
    <row r="6" spans="1:7" x14ac:dyDescent="0.3">
      <c r="A6" s="145" t="s">
        <v>249</v>
      </c>
      <c r="B6" s="146" t="s">
        <v>198</v>
      </c>
      <c r="C6" s="146" t="s">
        <v>250</v>
      </c>
      <c r="D6" s="157" t="s">
        <v>251</v>
      </c>
      <c r="E6" s="157" t="s">
        <v>252</v>
      </c>
      <c r="F6" s="157" t="s">
        <v>253</v>
      </c>
      <c r="G6" s="147" t="s">
        <v>254</v>
      </c>
    </row>
    <row r="7" spans="1:7" x14ac:dyDescent="0.3">
      <c r="A7" s="148" t="s">
        <v>255</v>
      </c>
      <c r="B7" s="160"/>
      <c r="C7" s="161"/>
      <c r="D7" s="162"/>
      <c r="E7" s="162"/>
      <c r="F7" s="163"/>
      <c r="G7" s="149"/>
    </row>
    <row r="8" spans="1:7" x14ac:dyDescent="0.3">
      <c r="A8" s="168">
        <v>1.1000000000000001</v>
      </c>
      <c r="B8" s="153" t="s">
        <v>203</v>
      </c>
      <c r="C8" s="154" t="s">
        <v>204</v>
      </c>
      <c r="D8" s="158">
        <v>3600000</v>
      </c>
      <c r="E8" s="164">
        <v>0</v>
      </c>
      <c r="F8" s="164">
        <v>0</v>
      </c>
      <c r="G8" s="150">
        <f>SUM(D8:F8)</f>
        <v>3600000</v>
      </c>
    </row>
    <row r="9" spans="1:7" x14ac:dyDescent="0.3">
      <c r="A9" s="168">
        <v>1.2</v>
      </c>
      <c r="B9" s="153" t="s">
        <v>203</v>
      </c>
      <c r="C9" s="154" t="s">
        <v>222</v>
      </c>
      <c r="D9" s="158">
        <v>17</v>
      </c>
      <c r="E9" s="164">
        <v>0</v>
      </c>
      <c r="F9" s="164">
        <v>0</v>
      </c>
      <c r="G9" s="150">
        <f t="shared" ref="G9:G35" si="0">SUM(D9:F9)</f>
        <v>17</v>
      </c>
    </row>
    <row r="10" spans="1:7" x14ac:dyDescent="0.3">
      <c r="A10" s="168">
        <v>1.3</v>
      </c>
      <c r="B10" s="153" t="s">
        <v>203</v>
      </c>
      <c r="C10" s="154" t="s">
        <v>223</v>
      </c>
      <c r="D10" s="158">
        <v>2252.8000000000002</v>
      </c>
      <c r="E10" s="164">
        <v>0</v>
      </c>
      <c r="F10" s="164">
        <v>0</v>
      </c>
      <c r="G10" s="150">
        <f t="shared" si="0"/>
        <v>2252.8000000000002</v>
      </c>
    </row>
    <row r="11" spans="1:7" x14ac:dyDescent="0.3">
      <c r="A11" s="168" t="s">
        <v>208</v>
      </c>
      <c r="B11" s="153" t="s">
        <v>209</v>
      </c>
      <c r="C11" s="154" t="s">
        <v>210</v>
      </c>
      <c r="D11" s="158">
        <v>1</v>
      </c>
      <c r="E11" s="164">
        <v>0</v>
      </c>
      <c r="F11" s="164">
        <v>0</v>
      </c>
      <c r="G11" s="150">
        <f t="shared" si="0"/>
        <v>1</v>
      </c>
    </row>
    <row r="12" spans="1:7" x14ac:dyDescent="0.3">
      <c r="A12" s="148" t="s">
        <v>256</v>
      </c>
      <c r="B12" s="160"/>
      <c r="C12" s="161"/>
      <c r="D12" s="165"/>
      <c r="E12" s="164"/>
      <c r="F12" s="164"/>
      <c r="G12" s="150"/>
    </row>
    <row r="13" spans="1:7" x14ac:dyDescent="0.3">
      <c r="A13" s="168">
        <v>2.1</v>
      </c>
      <c r="B13" s="153" t="s">
        <v>203</v>
      </c>
      <c r="C13" s="154" t="s">
        <v>205</v>
      </c>
      <c r="D13" s="158">
        <f>1531+5</f>
        <v>1536</v>
      </c>
      <c r="E13" s="164">
        <v>0</v>
      </c>
      <c r="F13" s="164">
        <v>0</v>
      </c>
      <c r="G13" s="150">
        <f t="shared" si="0"/>
        <v>1536</v>
      </c>
    </row>
    <row r="14" spans="1:7" x14ac:dyDescent="0.3">
      <c r="A14" s="168">
        <v>2.4</v>
      </c>
      <c r="B14" s="153" t="s">
        <v>203</v>
      </c>
      <c r="C14" s="154" t="s">
        <v>224</v>
      </c>
      <c r="D14" s="158">
        <v>86777.663407102431</v>
      </c>
      <c r="E14" s="164">
        <v>0</v>
      </c>
      <c r="F14" s="164">
        <v>0</v>
      </c>
      <c r="G14" s="150">
        <f t="shared" si="0"/>
        <v>86777.663407102431</v>
      </c>
    </row>
    <row r="15" spans="1:7" x14ac:dyDescent="0.3">
      <c r="A15" s="168" t="s">
        <v>211</v>
      </c>
      <c r="B15" s="153" t="s">
        <v>209</v>
      </c>
      <c r="C15" s="154" t="s">
        <v>212</v>
      </c>
      <c r="D15" s="158">
        <f>17906+60</f>
        <v>17966</v>
      </c>
      <c r="E15" s="164">
        <v>0</v>
      </c>
      <c r="F15" s="164">
        <v>8</v>
      </c>
      <c r="G15" s="150">
        <f t="shared" si="0"/>
        <v>17974</v>
      </c>
    </row>
    <row r="16" spans="1:7" x14ac:dyDescent="0.3">
      <c r="A16" s="168" t="s">
        <v>227</v>
      </c>
      <c r="B16" s="153" t="s">
        <v>209</v>
      </c>
      <c r="C16" s="154" t="s">
        <v>228</v>
      </c>
      <c r="D16" s="158">
        <v>86777.663407102431</v>
      </c>
      <c r="E16" s="164"/>
      <c r="F16" s="164">
        <v>0</v>
      </c>
      <c r="G16" s="150">
        <f t="shared" si="0"/>
        <v>86777.663407102431</v>
      </c>
    </row>
    <row r="17" spans="1:7" x14ac:dyDescent="0.3">
      <c r="A17" s="168" t="s">
        <v>213</v>
      </c>
      <c r="B17" s="153" t="s">
        <v>209</v>
      </c>
      <c r="C17" s="154" t="s">
        <v>214</v>
      </c>
      <c r="D17" s="158">
        <v>1</v>
      </c>
      <c r="E17" s="164">
        <v>0</v>
      </c>
      <c r="F17" s="164">
        <v>0</v>
      </c>
      <c r="G17" s="150">
        <f t="shared" si="0"/>
        <v>1</v>
      </c>
    </row>
    <row r="18" spans="1:7" x14ac:dyDescent="0.3">
      <c r="A18" s="168" t="s">
        <v>229</v>
      </c>
      <c r="B18" s="153" t="s">
        <v>209</v>
      </c>
      <c r="C18" s="154" t="s">
        <v>230</v>
      </c>
      <c r="D18" s="158">
        <v>5</v>
      </c>
      <c r="E18" s="164"/>
      <c r="F18" s="164">
        <v>0</v>
      </c>
      <c r="G18" s="150">
        <f t="shared" si="0"/>
        <v>5</v>
      </c>
    </row>
    <row r="19" spans="1:7" x14ac:dyDescent="0.3">
      <c r="A19" s="168" t="s">
        <v>215</v>
      </c>
      <c r="B19" s="153" t="s">
        <v>209</v>
      </c>
      <c r="C19" s="154" t="s">
        <v>216</v>
      </c>
      <c r="D19" s="158">
        <v>4</v>
      </c>
      <c r="E19" s="164">
        <v>0</v>
      </c>
      <c r="F19" s="164">
        <v>0</v>
      </c>
      <c r="G19" s="150">
        <f t="shared" si="0"/>
        <v>4</v>
      </c>
    </row>
    <row r="20" spans="1:7" ht="16.05" customHeight="1" x14ac:dyDescent="0.3">
      <c r="A20" s="168" t="s">
        <v>242</v>
      </c>
      <c r="B20" s="153" t="s">
        <v>209</v>
      </c>
      <c r="C20" s="154" t="s">
        <v>243</v>
      </c>
      <c r="D20" s="158">
        <v>0</v>
      </c>
      <c r="E20" s="164">
        <v>0</v>
      </c>
      <c r="F20" s="158">
        <v>1</v>
      </c>
      <c r="G20" s="150">
        <f t="shared" si="0"/>
        <v>1</v>
      </c>
    </row>
    <row r="21" spans="1:7" x14ac:dyDescent="0.3">
      <c r="A21" s="148" t="s">
        <v>257</v>
      </c>
      <c r="B21" s="160"/>
      <c r="C21" s="161"/>
      <c r="D21" s="162"/>
      <c r="E21" s="164"/>
      <c r="F21" s="164"/>
      <c r="G21" s="150"/>
    </row>
    <row r="22" spans="1:7" x14ac:dyDescent="0.3">
      <c r="A22" s="168">
        <v>3.1</v>
      </c>
      <c r="B22" s="153" t="s">
        <v>203</v>
      </c>
      <c r="C22" s="154" t="s">
        <v>225</v>
      </c>
      <c r="D22" s="158">
        <v>4300</v>
      </c>
      <c r="E22" s="164">
        <v>0</v>
      </c>
      <c r="F22" s="164">
        <v>0</v>
      </c>
      <c r="G22" s="150">
        <f t="shared" si="0"/>
        <v>4300</v>
      </c>
    </row>
    <row r="23" spans="1:7" x14ac:dyDescent="0.3">
      <c r="A23" s="168">
        <v>3.2</v>
      </c>
      <c r="B23" s="153" t="s">
        <v>203</v>
      </c>
      <c r="C23" s="154" t="s">
        <v>241</v>
      </c>
      <c r="D23" s="174">
        <v>0</v>
      </c>
      <c r="E23" s="164">
        <v>0</v>
      </c>
      <c r="F23" s="158">
        <v>542</v>
      </c>
      <c r="G23" s="150">
        <f t="shared" si="0"/>
        <v>542</v>
      </c>
    </row>
    <row r="24" spans="1:7" x14ac:dyDescent="0.3">
      <c r="A24" s="168">
        <v>3.3</v>
      </c>
      <c r="B24" s="153" t="s">
        <v>203</v>
      </c>
      <c r="C24" s="154" t="s">
        <v>226</v>
      </c>
      <c r="D24" s="158">
        <v>374000.00000000006</v>
      </c>
      <c r="E24" s="164">
        <v>0</v>
      </c>
      <c r="F24" s="164">
        <v>0</v>
      </c>
      <c r="G24" s="150">
        <f t="shared" si="0"/>
        <v>374000.00000000006</v>
      </c>
    </row>
    <row r="25" spans="1:7" ht="16.05" customHeight="1" x14ac:dyDescent="0.3">
      <c r="A25" s="168" t="s">
        <v>244</v>
      </c>
      <c r="B25" s="153" t="s">
        <v>209</v>
      </c>
      <c r="C25" s="154" t="s">
        <v>245</v>
      </c>
      <c r="D25" s="164">
        <v>0</v>
      </c>
      <c r="E25" s="164">
        <v>0</v>
      </c>
      <c r="F25" s="158">
        <v>8</v>
      </c>
      <c r="G25" s="150">
        <f t="shared" si="0"/>
        <v>8</v>
      </c>
    </row>
    <row r="26" spans="1:7" x14ac:dyDescent="0.3">
      <c r="A26" s="148" t="s">
        <v>260</v>
      </c>
      <c r="B26" s="160"/>
      <c r="C26" s="161"/>
      <c r="D26" s="162"/>
      <c r="E26" s="164"/>
      <c r="F26" s="164"/>
      <c r="G26" s="150"/>
    </row>
    <row r="27" spans="1:7" x14ac:dyDescent="0.3">
      <c r="A27" s="168">
        <v>5.0999999999999996</v>
      </c>
      <c r="B27" s="153" t="s">
        <v>203</v>
      </c>
      <c r="C27" s="154" t="s">
        <v>206</v>
      </c>
      <c r="D27" s="158">
        <f>1584000+46200</f>
        <v>1630200</v>
      </c>
      <c r="E27" s="164">
        <v>0</v>
      </c>
      <c r="F27" s="164">
        <v>0</v>
      </c>
      <c r="G27" s="150">
        <f t="shared" si="0"/>
        <v>1630200</v>
      </c>
    </row>
    <row r="28" spans="1:7" x14ac:dyDescent="0.3">
      <c r="A28" s="168" t="s">
        <v>231</v>
      </c>
      <c r="B28" s="153" t="s">
        <v>209</v>
      </c>
      <c r="C28" s="154" t="s">
        <v>232</v>
      </c>
      <c r="D28" s="158">
        <v>1</v>
      </c>
      <c r="E28" s="164">
        <v>0</v>
      </c>
      <c r="F28" s="164">
        <v>0</v>
      </c>
      <c r="G28" s="150">
        <f t="shared" si="0"/>
        <v>1</v>
      </c>
    </row>
    <row r="29" spans="1:7" x14ac:dyDescent="0.3">
      <c r="A29" s="148" t="s">
        <v>258</v>
      </c>
      <c r="B29" s="160"/>
      <c r="C29" s="161"/>
      <c r="D29" s="165"/>
      <c r="E29" s="165"/>
      <c r="F29" s="165"/>
      <c r="G29" s="150"/>
    </row>
    <row r="30" spans="1:7" x14ac:dyDescent="0.3">
      <c r="A30" s="168">
        <v>6.1</v>
      </c>
      <c r="B30" s="153" t="s">
        <v>203</v>
      </c>
      <c r="C30" s="154" t="s">
        <v>237</v>
      </c>
      <c r="D30" s="164">
        <v>0</v>
      </c>
      <c r="E30" s="164">
        <v>0</v>
      </c>
      <c r="F30" s="158">
        <f>14+19</f>
        <v>33</v>
      </c>
      <c r="G30" s="150">
        <f t="shared" si="0"/>
        <v>33</v>
      </c>
    </row>
    <row r="31" spans="1:7" ht="27.6" x14ac:dyDescent="0.3">
      <c r="A31" s="168" t="s">
        <v>217</v>
      </c>
      <c r="B31" s="153" t="s">
        <v>209</v>
      </c>
      <c r="C31" s="154" t="s">
        <v>218</v>
      </c>
      <c r="D31" s="158">
        <f>40588+44</f>
        <v>40632</v>
      </c>
      <c r="E31" s="164">
        <v>0</v>
      </c>
      <c r="F31" s="164">
        <f>203+45</f>
        <v>248</v>
      </c>
      <c r="G31" s="150">
        <f t="shared" si="0"/>
        <v>40880</v>
      </c>
    </row>
    <row r="32" spans="1:7" ht="27.6" x14ac:dyDescent="0.3">
      <c r="A32" s="168" t="s">
        <v>238</v>
      </c>
      <c r="B32" s="153" t="s">
        <v>209</v>
      </c>
      <c r="C32" s="154" t="s">
        <v>239</v>
      </c>
      <c r="D32" s="164">
        <v>0</v>
      </c>
      <c r="E32" s="164">
        <v>0</v>
      </c>
      <c r="F32" s="158">
        <v>2</v>
      </c>
      <c r="G32" s="150">
        <f t="shared" si="0"/>
        <v>2</v>
      </c>
    </row>
    <row r="33" spans="1:7" x14ac:dyDescent="0.3">
      <c r="A33" s="151" t="s">
        <v>259</v>
      </c>
      <c r="B33" s="160"/>
      <c r="C33" s="161"/>
      <c r="D33" s="162"/>
      <c r="E33" s="162"/>
      <c r="F33" s="162"/>
      <c r="G33" s="150"/>
    </row>
    <row r="34" spans="1:7" ht="27.6" x14ac:dyDescent="0.3">
      <c r="A34" s="168">
        <v>7.3</v>
      </c>
      <c r="B34" s="153" t="s">
        <v>203</v>
      </c>
      <c r="C34" s="154" t="s">
        <v>207</v>
      </c>
      <c r="D34" s="158">
        <v>2</v>
      </c>
      <c r="E34" s="164">
        <v>0</v>
      </c>
      <c r="F34" s="164">
        <v>0</v>
      </c>
      <c r="G34" s="150">
        <f t="shared" si="0"/>
        <v>2</v>
      </c>
    </row>
    <row r="35" spans="1:7" ht="27.6" x14ac:dyDescent="0.3">
      <c r="A35" s="169" t="s">
        <v>219</v>
      </c>
      <c r="B35" s="170" t="s">
        <v>209</v>
      </c>
      <c r="C35" s="171" t="s">
        <v>220</v>
      </c>
      <c r="D35" s="172">
        <v>3</v>
      </c>
      <c r="E35" s="159">
        <v>0</v>
      </c>
      <c r="F35" s="159">
        <v>0</v>
      </c>
      <c r="G35" s="152">
        <f t="shared" si="0"/>
        <v>3</v>
      </c>
    </row>
    <row r="36" spans="1:7" x14ac:dyDescent="0.3">
      <c r="A36" s="166"/>
      <c r="B36" s="166"/>
      <c r="C36" s="166"/>
      <c r="D36" s="174"/>
      <c r="E36" s="167"/>
      <c r="F36" s="167"/>
      <c r="G36" s="167"/>
    </row>
    <row r="37" spans="1:7" x14ac:dyDescent="0.3">
      <c r="A37" s="166"/>
      <c r="B37" s="166"/>
      <c r="C37" s="166"/>
      <c r="D37" s="174"/>
      <c r="E37" s="167"/>
      <c r="F37" s="167"/>
      <c r="G37" s="167"/>
    </row>
    <row r="38" spans="1:7" x14ac:dyDescent="0.3">
      <c r="A38" s="166"/>
      <c r="B38" s="166"/>
      <c r="C38" s="166"/>
      <c r="D38" s="174"/>
      <c r="E38" s="167"/>
      <c r="F38" s="167"/>
      <c r="G38" s="167"/>
    </row>
    <row r="39" spans="1:7" x14ac:dyDescent="0.3">
      <c r="A39" s="166"/>
      <c r="B39" s="166"/>
      <c r="C39" s="166"/>
      <c r="D39" s="174"/>
      <c r="E39" s="167"/>
      <c r="F39" s="167"/>
      <c r="G39" s="167"/>
    </row>
    <row r="40" spans="1:7" x14ac:dyDescent="0.3">
      <c r="A40" s="166"/>
      <c r="B40" s="166"/>
      <c r="C40" s="166"/>
      <c r="D40" s="174"/>
      <c r="E40" s="167"/>
      <c r="F40" s="167"/>
      <c r="G40" s="167"/>
    </row>
    <row r="41" spans="1:7" x14ac:dyDescent="0.3">
      <c r="A41" s="166"/>
      <c r="B41" s="166"/>
      <c r="C41" s="166"/>
      <c r="D41" s="174"/>
      <c r="E41" s="167"/>
      <c r="F41" s="167"/>
      <c r="G41" s="167"/>
    </row>
    <row r="42" spans="1:7" x14ac:dyDescent="0.3">
      <c r="A42" s="166"/>
      <c r="B42" s="166"/>
      <c r="C42" s="166"/>
      <c r="D42" s="174"/>
      <c r="E42" s="167"/>
      <c r="F42" s="167"/>
      <c r="G42" s="167"/>
    </row>
    <row r="43" spans="1:7" x14ac:dyDescent="0.3">
      <c r="A43" s="166"/>
      <c r="B43" s="166"/>
      <c r="C43" s="166"/>
      <c r="D43" s="174"/>
      <c r="E43" s="167"/>
      <c r="F43" s="167"/>
      <c r="G43" s="167"/>
    </row>
    <row r="44" spans="1:7" x14ac:dyDescent="0.3">
      <c r="A44" s="166"/>
      <c r="B44" s="166"/>
      <c r="C44" s="166"/>
      <c r="D44" s="174"/>
      <c r="E44" s="167"/>
      <c r="F44" s="167"/>
      <c r="G44" s="167"/>
    </row>
    <row r="45" spans="1:7" x14ac:dyDescent="0.3">
      <c r="A45" s="166"/>
      <c r="B45" s="166"/>
      <c r="C45" s="166"/>
      <c r="D45" s="174"/>
      <c r="E45" s="167"/>
      <c r="F45" s="167"/>
      <c r="G45" s="167"/>
    </row>
    <row r="46" spans="1:7" x14ac:dyDescent="0.3">
      <c r="A46" s="166"/>
      <c r="B46" s="166"/>
      <c r="C46" s="166"/>
      <c r="D46" s="174"/>
      <c r="E46" s="167"/>
      <c r="F46" s="167"/>
      <c r="G46" s="167"/>
    </row>
  </sheetData>
  <hyperlinks>
    <hyperlink ref="A4" r:id="rId1" xr:uid="{83045028-E2CF-074A-996F-AFA0864C41B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5639360F-0478-469E-A2B0-1E322E40D2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446BA1-2719-4B1A-AB0E-ADE518E2E2FA}">
  <ds:schemaRefs>
    <ds:schemaRef ds:uri="http://schemas.microsoft.com/sharepoint/v3/contenttype/forms"/>
  </ds:schemaRefs>
</ds:datastoreItem>
</file>

<file path=customXml/itemProps3.xml><?xml version="1.0" encoding="utf-8"?>
<ds:datastoreItem xmlns:ds="http://schemas.openxmlformats.org/officeDocument/2006/customXml" ds:itemID="{89C48511-3F22-4CA1-B99E-6C10F279C162}">
  <ds:schemaRefs>
    <ds:schemaRef ds:uri="600e8ff9-9ee0-49b5-be24-8a4cae0e22ab"/>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a4fb19f8-e303-47ed-b2f8-d8a5044c492f"/>
    <ds:schemaRef ds:uri="c1fdd505-2570-46c2-bd04-3e0f2d874cf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Cambodia</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2019-04-10T04:29:58Z</dcterms:created>
  <dcterms:modified xsi:type="dcterms:W3CDTF">2020-10-09T09:57:18Z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