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264" documentId="8_{06C9C692-6698-4226-A7E8-BE800D40CFBF}" xr6:coauthVersionLast="45" xr6:coauthVersionMax="45" xr10:uidLastSave="{F3900324-7568-44A1-877C-984C98E32BF0}"/>
  <bookViews>
    <workbookView xWindow="-28920" yWindow="-120" windowWidth="29040" windowHeight="15840" activeTab="8" xr2:uid="{00000000-000D-0000-FFFF-FFFF00000000}"/>
  </bookViews>
  <sheets>
    <sheet name="Contents" sheetId="30" r:id="rId1"/>
    <sheet name="3.38.1" sheetId="1" r:id="rId2"/>
    <sheet name="3.38.2" sheetId="31" r:id="rId3"/>
    <sheet name="3.38.3" sheetId="41" r:id="rId4"/>
    <sheet name="3.38.4" sheetId="42" r:id="rId5"/>
    <sheet name="3.38.5" sheetId="33" r:id="rId6"/>
    <sheet name="3.38.6" sheetId="46" r:id="rId7"/>
    <sheet name="3.38.7" sheetId="48" r:id="rId8"/>
    <sheet name="3.38.8" sheetId="49" r:id="rId9"/>
    <sheet name="3.38.9" sheetId="50" r:id="rId10"/>
  </sheets>
  <externalReferences>
    <externalReference r:id="rId11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41" l="1"/>
  <c r="K16" i="41" s="1"/>
  <c r="K17" i="41" s="1"/>
  <c r="K18" i="41" s="1"/>
  <c r="K19" i="41" s="1"/>
  <c r="K20" i="41" s="1"/>
  <c r="C14" i="30"/>
  <c r="C13" i="30"/>
  <c r="C12" i="30"/>
  <c r="C11" i="30" l="1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<sst xmlns="http://schemas.openxmlformats.org/spreadsheetml/2006/main" count="131" uniqueCount="77">
  <si>
    <t>Sheet</t>
  </si>
  <si>
    <t>Description</t>
  </si>
  <si>
    <t xml:space="preserve">Asian Development Bank </t>
  </si>
  <si>
    <t>&lt;&lt;&lt; back to content</t>
  </si>
  <si>
    <t>Access the complete publication at</t>
  </si>
  <si>
    <t>%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</si>
  <si>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</si>
  <si>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</si>
  <si>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</si>
  <si>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</si>
  <si>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 xml:space="preserve">% </t>
  </si>
  <si>
    <t>North Pacific economies</t>
  </si>
  <si>
    <t>3.38.1</t>
  </si>
  <si>
    <t>3.38.2</t>
  </si>
  <si>
    <t>3.38.3</t>
  </si>
  <si>
    <t>3.38.4</t>
  </si>
  <si>
    <t>3.38.5</t>
  </si>
  <si>
    <t>3.38.6</t>
  </si>
  <si>
    <t>3.38.1 GDP growth in the North Pacific economies</t>
  </si>
  <si>
    <t>Sources: ADB estimates using data from the Republic of the Marshall Islands, Federated States of Micronesia, and Republic of Palau FY2018 Economic Briefs.</t>
  </si>
  <si>
    <t>Note: Years are fiscal years ending on 30 September of that year.</t>
  </si>
  <si>
    <t>3.38.2 Fishing license revenues in the Federated States of Micronesia</t>
  </si>
  <si>
    <t>Source: ADB estimates using data from the FSM Department of Finance and Administration Economic and Fiscal Update.</t>
  </si>
  <si>
    <t>3.38.3 Marshall Islands external debt</t>
  </si>
  <si>
    <t>Source: ADB estimates using data Republic of the Marshall Islands FY2018 Statistical Appendices.</t>
  </si>
  <si>
    <t>Note: Years are fiscal years ending on 30 ­ September of that year. Value for 2019 is an estimate.</t>
  </si>
  <si>
    <t>3.38.4 Visitor arrivals in Palau,by source</t>
  </si>
  <si>
    <t>Source: Palau Bureau of Labor and Immigration.</t>
  </si>
  <si>
    <t>3.38.5 Supply-side contributions to growth in the FSM</t>
  </si>
  <si>
    <t>Source: ADB estimates using data from the Federated States of Micronesia FY2018 Economic Review.</t>
  </si>
  <si>
    <t>Notes: Years are fiscal years ending on 30 September of that year. Data presented for the People’s Republic of China includes Hong Kong, China; and Macau, China.</t>
  </si>
  <si>
    <t>Notes: Years are fiscal years ending on 30 September of that year.</t>
  </si>
  <si>
    <r>
      <t xml:space="preserve">3.38.6 </t>
    </r>
    <r>
      <rPr>
        <sz val="10"/>
        <color theme="1"/>
        <rFont val="Arial"/>
        <family val="2"/>
      </rPr>
      <t>Grants and current expenditures in the Marshall Islands</t>
    </r>
  </si>
  <si>
    <t>Note: Years are fiscal years ending on 30 September of that year.</t>
  </si>
  <si>
    <t>Sources: ADB estimates using data from the Republic of the Marshall Islands Economic Reviews (various years) and FY2019-2020­ national budget.</t>
  </si>
  <si>
    <t>3.38.9 Unfunded liabilities of North Pacific pension funds, latest available year</t>
  </si>
  <si>
    <t>CSPP = Civil Service Pension Plan [of Palau], FSMSSA = Federated States of Micronesia Social Security Administration, MISSA = Marshall Islands Social Security Administration, SSRF = Social Security Retirement Fund [of Palau].</t>
  </si>
  <si>
    <t>Sources: ADB estimates using data from the Republic of the Marshall Islands, Federated States of Micronesia, and Republic of Palau FY2018 Economic Briefs; and latest available pension fund actuarial reports.</t>
  </si>
  <si>
    <t xml:space="preserve">3.38.8 Inflation in the North Pacific economies </t>
  </si>
  <si>
    <t>3.38.7</t>
  </si>
  <si>
    <t>3.38.8</t>
  </si>
  <si>
    <t>3.38.9</t>
  </si>
  <si>
    <t>3.38.7 Fiscal surpluses in North Pacific economies</t>
  </si>
  <si>
    <t>Marshall Islands</t>
  </si>
  <si>
    <t>Federated States of Micronesia</t>
  </si>
  <si>
    <t>Palau</t>
  </si>
  <si>
    <t>$ million</t>
  </si>
  <si>
    <t>Amount</t>
  </si>
  <si>
    <t>Debt amount</t>
  </si>
  <si>
    <t>Japan</t>
  </si>
  <si>
    <t>Republic of Korea</t>
  </si>
  <si>
    <t>Taipei,China</t>
  </si>
  <si>
    <t>People's Republic of China</t>
  </si>
  <si>
    <t>Others</t>
  </si>
  <si>
    <t>Thousands</t>
  </si>
  <si>
    <t>Agriculture</t>
  </si>
  <si>
    <t>Industry</t>
  </si>
  <si>
    <t>Services</t>
  </si>
  <si>
    <t>Gross domestic product</t>
  </si>
  <si>
    <t>2015—2018 average</t>
  </si>
  <si>
    <t>2019—2020 budget</t>
  </si>
  <si>
    <t>Taxes</t>
  </si>
  <si>
    <t>Nontax revenue</t>
  </si>
  <si>
    <t>Grants</t>
  </si>
  <si>
    <t>Current expenditure</t>
  </si>
  <si>
    <t>Capital expenditure</t>
  </si>
  <si>
    <t xml:space="preserve">Brent crude price </t>
  </si>
  <si>
    <t xml:space="preserve">Federated States of Micronesia </t>
  </si>
  <si>
    <t>Inflation, %</t>
  </si>
  <si>
    <t>$ per barrel</t>
  </si>
  <si>
    <t>MISSA (2014)</t>
  </si>
  <si>
    <t>FSMSSA (2017)</t>
  </si>
  <si>
    <t>SSRF (2015)</t>
  </si>
  <si>
    <t>CSPP (2018)</t>
  </si>
  <si>
    <t>Unfunded liabilities, $ million</t>
  </si>
  <si>
    <t>Unfunded liabilities (ratio to 2019 GDP), %</t>
  </si>
  <si>
    <t xml:space="preserve">Funded ratio,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</si>
</sst>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7" fontId="0" fillId="0" borderId="0" xfId="0" applyNumberFormat="1"/>
    <xf numFmtId="164" fontId="6" fillId="0" borderId="0" xfId="13" applyNumberFormat="1" applyFont="1" applyAlignment="1">
      <alignment horizontal="center"/>
    </xf>
    <xf numFmtId="0" fontId="6" fillId="0" borderId="1" xfId="0" applyFont="1" applyBorder="1"/>
    <xf numFmtId="49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13" fillId="0" borderId="0" xfId="2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1" xfId="0" applyNumberFormat="1" applyFont="1" applyBorder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</xdr:row>
      <xdr:rowOff>114300</xdr:rowOff>
    </xdr:from>
    <xdr:to>
      <xdr:col>8</xdr:col>
      <xdr:colOff>59715</xdr:colOff>
      <xdr:row>40</xdr:row>
      <xdr:rowOff>104027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DD1BB-CD6A-49C0-B8DA-040324D6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42975"/>
          <a:ext cx="4879365" cy="5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6</xdr:row>
      <xdr:rowOff>38100</xdr:rowOff>
    </xdr:from>
    <xdr:to>
      <xdr:col>7</xdr:col>
      <xdr:colOff>602658</xdr:colOff>
      <xdr:row>39</xdr:row>
      <xdr:rowOff>142194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8E9A2EE-1D7B-4405-BC7A-E65826B0CF81}"/>
            </a:ext>
          </a:extLst>
        </xdr:cNvPr>
        <xdr:cNvGrpSpPr/>
      </xdr:nvGrpSpPr>
      <xdr:grpSpPr>
        <a:xfrm>
          <a:off x="333375" y="1028700"/>
          <a:ext cx="4733333" cy="5450794"/>
          <a:chOff x="330200" y="1028700"/>
          <a:chExt cx="4739683" cy="544761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486288C-885B-44EF-9B18-77E7C4BFF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0200" y="1028700"/>
            <a:ext cx="4739683" cy="5447619"/>
          </a:xfrm>
          <a:prstGeom prst="rect">
            <a:avLst/>
          </a:prstGeom>
        </xdr:spPr>
      </xdr:pic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3ED5EE7-6F2F-49F4-8550-AC540E1EA3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59125" y="2095500"/>
            <a:ext cx="1374604" cy="27936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6</xdr:row>
      <xdr:rowOff>9525</xdr:rowOff>
    </xdr:from>
    <xdr:to>
      <xdr:col>7</xdr:col>
      <xdr:colOff>669330</xdr:colOff>
      <xdr:row>36</xdr:row>
      <xdr:rowOff>135898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D895E0-31F1-4392-A89B-689A07A9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000125"/>
          <a:ext cx="4765080" cy="502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5</xdr:row>
      <xdr:rowOff>104775</xdr:rowOff>
    </xdr:from>
    <xdr:to>
      <xdr:col>7</xdr:col>
      <xdr:colOff>542330</xdr:colOff>
      <xdr:row>41</xdr:row>
      <xdr:rowOff>27836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14176B-1FB2-4FD5-80EE-0DDB74C7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33450"/>
          <a:ext cx="4765080" cy="5914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</xdr:row>
      <xdr:rowOff>0</xdr:rowOff>
    </xdr:from>
    <xdr:to>
      <xdr:col>7</xdr:col>
      <xdr:colOff>494711</xdr:colOff>
      <xdr:row>38</xdr:row>
      <xdr:rowOff>2487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BB7540-6678-4C2A-9097-7831AA4FE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90600"/>
          <a:ext cx="4714286" cy="55079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5</xdr:row>
      <xdr:rowOff>38100</xdr:rowOff>
    </xdr:from>
    <xdr:to>
      <xdr:col>8</xdr:col>
      <xdr:colOff>107352</xdr:colOff>
      <xdr:row>46</xdr:row>
      <xdr:rowOff>107112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8EA6EB-4861-46FA-8B0C-AF0D4119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866775"/>
          <a:ext cx="4784127" cy="67079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5</xdr:row>
      <xdr:rowOff>390525</xdr:rowOff>
    </xdr:from>
    <xdr:to>
      <xdr:col>8</xdr:col>
      <xdr:colOff>88300</xdr:colOff>
      <xdr:row>43</xdr:row>
      <xdr:rowOff>37346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81DD42-4B71-4047-9F57-1AAC0520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219200"/>
          <a:ext cx="4803175" cy="60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63500</xdr:rowOff>
    </xdr:from>
    <xdr:to>
      <xdr:col>7</xdr:col>
      <xdr:colOff>609000</xdr:colOff>
      <xdr:row>44</xdr:row>
      <xdr:rowOff>114189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E601306-E383-4EB7-87B9-089F4F223E96}"/>
            </a:ext>
          </a:extLst>
        </xdr:cNvPr>
        <xdr:cNvGrpSpPr/>
      </xdr:nvGrpSpPr>
      <xdr:grpSpPr>
        <a:xfrm>
          <a:off x="247650" y="1057275"/>
          <a:ext cx="4828575" cy="6362589"/>
          <a:chOff x="361950" y="920750"/>
          <a:chExt cx="4828575" cy="635623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CDE2305-6569-4799-B430-BBA0FA7DF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7350" y="920750"/>
            <a:ext cx="4803175" cy="4853969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44C1C06-3572-45BC-8A15-A4760D1ABC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1950" y="6388100"/>
            <a:ext cx="4593651" cy="888889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478ED29-D46B-4553-B4C7-FADD8EC468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96875" y="5845175"/>
            <a:ext cx="4412699" cy="56508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409575</xdr:rowOff>
    </xdr:from>
    <xdr:to>
      <xdr:col>8</xdr:col>
      <xdr:colOff>180377</xdr:colOff>
      <xdr:row>44</xdr:row>
      <xdr:rowOff>122933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FF74E0-1C39-48C6-B38B-27D03CCE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238250"/>
          <a:ext cx="4784127" cy="7136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zoomScaleNormal="100" workbookViewId="0">
      <selection activeCell="C6" sqref="C6"/>
    </sheetView>
  </sheetViews>
  <sheetFormatPr defaultColWidth="0" defaultRowHeight="12.5" zeroHeight="1" x14ac:dyDescent="0.25"/>
  <cols>
    <col min="1" max="1" width="9.1796875" style="22" customWidth="1"/>
    <col min="2" max="2" width="11" style="22" customWidth="1"/>
    <col min="3" max="9" width="9.1796875" style="22" customWidth="1"/>
    <col min="10" max="12" width="0" style="22" hidden="1" customWidth="1"/>
    <col min="13" max="16384" width="9.1796875" style="22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45" t="s">
        <v>7</v>
      </c>
      <c r="C2" s="45"/>
      <c r="D2" s="45"/>
      <c r="E2" s="45"/>
      <c r="F2" s="45"/>
      <c r="G2" s="45"/>
      <c r="H2" s="45"/>
      <c r="I2" s="16"/>
      <c r="J2" s="8"/>
      <c r="K2" s="8"/>
      <c r="L2" s="8"/>
    </row>
    <row r="3" spans="1:12" s="2" customFormat="1" ht="15.5" x14ac:dyDescent="0.35">
      <c r="A3" s="15"/>
      <c r="B3" s="46" t="s">
        <v>11</v>
      </c>
      <c r="C3" s="46"/>
      <c r="D3" s="46"/>
      <c r="E3" s="46"/>
      <c r="F3" s="46"/>
      <c r="G3" s="46"/>
      <c r="H3" s="46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" x14ac:dyDescent="0.3">
      <c r="A6" s="15"/>
      <c r="B6" s="25" t="s">
        <v>12</v>
      </c>
      <c r="C6" s="25" t="str">
        <f>'3.38.1'!L3</f>
        <v>3.38.1 GDP growth in the North Pacific economies</v>
      </c>
      <c r="D6" s="25"/>
      <c r="E6" s="25"/>
      <c r="F6" s="24"/>
      <c r="G6" s="24"/>
      <c r="H6" s="15"/>
      <c r="I6" s="15"/>
    </row>
    <row r="7" spans="1:12" s="2" customFormat="1" ht="14" x14ac:dyDescent="0.3">
      <c r="A7" s="15"/>
      <c r="B7" s="21" t="s">
        <v>13</v>
      </c>
      <c r="C7" s="21" t="str">
        <f>'3.38.2'!L3</f>
        <v>3.38.2 Fishing license revenues in the Federated States of Micronesia</v>
      </c>
      <c r="D7" s="24"/>
      <c r="E7" s="24"/>
      <c r="F7" s="24"/>
      <c r="G7" s="24"/>
      <c r="H7" s="24"/>
      <c r="I7" s="24"/>
    </row>
    <row r="8" spans="1:12" s="2" customFormat="1" ht="14" x14ac:dyDescent="0.3">
      <c r="A8" s="15"/>
      <c r="B8" s="25" t="s">
        <v>14</v>
      </c>
      <c r="C8" s="25" t="str">
        <f>'3.38.3'!K3</f>
        <v>3.38.3 Marshall Islands external debt</v>
      </c>
      <c r="D8" s="25"/>
      <c r="E8" s="24"/>
      <c r="F8" s="19"/>
      <c r="G8" s="19"/>
      <c r="H8" s="19"/>
      <c r="I8" s="15"/>
    </row>
    <row r="9" spans="1:12" s="2" customFormat="1" ht="14" x14ac:dyDescent="0.3">
      <c r="A9" s="15"/>
      <c r="B9" s="21" t="s">
        <v>15</v>
      </c>
      <c r="C9" s="21" t="str">
        <f>'3.38.4'!K3</f>
        <v>3.38.4 Visitor arrivals in Palau,by source</v>
      </c>
      <c r="D9" s="24"/>
      <c r="E9" s="24"/>
      <c r="F9" s="24"/>
      <c r="G9" s="19"/>
      <c r="H9" s="19"/>
      <c r="I9" s="15"/>
    </row>
    <row r="10" spans="1:12" s="2" customFormat="1" ht="14" x14ac:dyDescent="0.3">
      <c r="A10" s="15"/>
      <c r="B10" s="25" t="s">
        <v>16</v>
      </c>
      <c r="C10" s="25" t="str">
        <f>'3.38.5'!K3</f>
        <v>3.38.5 Supply-side contributions to growth in the FSM</v>
      </c>
      <c r="D10" s="25"/>
      <c r="E10" s="24"/>
      <c r="F10" s="24"/>
      <c r="G10" s="24"/>
      <c r="H10" s="19"/>
      <c r="I10" s="15"/>
    </row>
    <row r="11" spans="1:12" ht="14" x14ac:dyDescent="0.3">
      <c r="B11" s="21" t="s">
        <v>17</v>
      </c>
      <c r="C11" s="25" t="str">
        <f>'3.38.6'!L3</f>
        <v>3.38.6 Grants and current expenditures in the Marshall Islands</v>
      </c>
      <c r="D11" s="25"/>
      <c r="E11" s="25"/>
      <c r="F11" s="25"/>
      <c r="G11" s="25"/>
      <c r="H11" s="25"/>
    </row>
    <row r="12" spans="1:12" ht="14" x14ac:dyDescent="0.3">
      <c r="B12" s="21" t="s">
        <v>39</v>
      </c>
      <c r="C12" s="25" t="str">
        <f>'3.38.7'!L3</f>
        <v>3.38.7 Fiscal surpluses in North Pacific economies</v>
      </c>
      <c r="D12" s="25"/>
      <c r="E12" s="25"/>
      <c r="F12" s="25"/>
    </row>
    <row r="13" spans="1:12" ht="14" x14ac:dyDescent="0.3">
      <c r="B13" s="21" t="s">
        <v>40</v>
      </c>
      <c r="C13" s="25" t="str">
        <f>'3.38.8'!$L$3</f>
        <v xml:space="preserve">3.38.8 Inflation in the North Pacific economies </v>
      </c>
      <c r="D13" s="25"/>
      <c r="E13" s="25"/>
      <c r="F13" s="25"/>
    </row>
    <row r="14" spans="1:12" ht="14" x14ac:dyDescent="0.3">
      <c r="B14" s="21" t="s">
        <v>41</v>
      </c>
      <c r="C14" s="25" t="str">
        <f>'3.38.9'!L3</f>
        <v>3.38.9 Unfunded liabilities of North Pacific pension funds, latest available year</v>
      </c>
      <c r="D14" s="25"/>
      <c r="E14" s="25"/>
      <c r="F14" s="25"/>
      <c r="G14" s="25"/>
      <c r="H14" s="25"/>
    </row>
    <row r="15" spans="1:12" x14ac:dyDescent="0.25"/>
    <row r="16" spans="1:12" x14ac:dyDescent="0.25"/>
    <row r="17" x14ac:dyDescent="0.25"/>
    <row r="18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x14ac:dyDescent="0.25"/>
    <row r="32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x14ac:dyDescent="0.25"/>
  </sheetData>
  <mergeCells count="2">
    <mergeCell ref="B2:H2"/>
    <mergeCell ref="B3:H3"/>
  </mergeCells>
  <phoneticPr fontId="12" type="noConversion"/>
  <hyperlinks>
    <hyperlink ref="C7" location="'3.28.2'!A1" display="3.28.2 Supply-side contributions to growth" xr:uid="{00000000-0004-0000-0000-00000D000000}"/>
    <hyperlink ref="C9" location="'3.28.4'!A1" display="3.28.4 Inflation " xr:uid="{00000000-0004-0000-0000-00000F000000}"/>
    <hyperlink ref="B7:C7" location="'3.33.2'!A1" display="3.33.2" xr:uid="{8C296D24-F874-44F8-AA2C-811195A7EF31}"/>
    <hyperlink ref="B9:C9" location="'3.33.4'!A1" display="3.33.4" xr:uid="{0266E5EF-5105-4F3C-ADAD-FD62F968C2DB}"/>
    <hyperlink ref="B7:B11" location="'3.28.1'!A1" display="3.28.1" xr:uid="{006304F7-D352-418F-BBFB-40E2F6D37BAD}"/>
    <hyperlink ref="B7:D7" location="'3.37.2'!A1" display="3.37.2" xr:uid="{5B8F5FC9-310E-40EB-A3BE-B467F56BA6F6}"/>
    <hyperlink ref="B9:E9" location="'3.34.4'!A1" display="3.34.4" xr:uid="{3BB8FE92-EE07-45FB-819F-0459B92739C4}"/>
    <hyperlink ref="B11:E11" location="'3.34.6'!A1" display="3.34.6" xr:uid="{1D59E4A6-F649-4710-ABF7-B8DFE2CB30E6}"/>
    <hyperlink ref="B9:D9" location="'3.37.4'!A1" display="3.37.4" xr:uid="{63555B3D-F45F-455F-AA95-37755858CDE4}"/>
    <hyperlink ref="B11:C11" location="'3.37.6'!A1" display="3.37.6" xr:uid="{6CD20834-6AD9-4892-8F68-DE65186DA36A}"/>
    <hyperlink ref="B10:D10" location="'3.36.5'!A1" display="3.36.5" xr:uid="{88AA81E0-884D-4D5D-A5D7-AE171DBC9259}"/>
    <hyperlink ref="B10:C10" location="'3.37.5'!A1" display="3.37.5" xr:uid="{5B3CDCFC-EC09-4947-9483-0CFC27E6B28A}"/>
    <hyperlink ref="B6:D6" location="'3.37.1'!A1" display="3.37.1" xr:uid="{9A4772F0-82BD-41AC-9B55-909DD0CF6232}"/>
    <hyperlink ref="B8:D8" location="'3.37.3'!A1" display="3.37.3" xr:uid="{D4079482-DF30-4DB6-B1BE-479DED8CE086}"/>
    <hyperlink ref="B12:B14" location="'3.28.1'!A1" display="3.28.1" xr:uid="{7AF196D7-A45D-41AE-88C0-72AED16DAB0F}"/>
    <hyperlink ref="B6:G6" location="'3.38.1'!A1" display="3.38.1" xr:uid="{DAA39B58-0858-4EEC-91E2-67BA503D5BEE}"/>
    <hyperlink ref="B7:I7" location="'3.38.2'!A1" display="3.38.2" xr:uid="{5F5C23DA-7FC8-4C2B-AFB9-73806E782078}"/>
    <hyperlink ref="B8:E8" location="'3.38.3'!A1" display="3.38.3" xr:uid="{610BA722-79F0-4A0B-B4AA-08F883A89DC8}"/>
    <hyperlink ref="B9:F9" location="'3.38.4'!A1" display="3.38.4" xr:uid="{D888998B-93D6-403A-A2BE-061EDF4E0647}"/>
    <hyperlink ref="B10:G10" location="'3.38.5'!A1" display="3.38.5" xr:uid="{07042A32-0D5C-440D-8D5F-4219FCFF348D}"/>
    <hyperlink ref="B11:H11" location="'3.38.6'!A1" display="3.38.6" xr:uid="{85BC2011-9AF3-4FA6-A098-A5619EA060B8}"/>
    <hyperlink ref="B12:F12" location="'3.38.7'!A1" display="3.38.7" xr:uid="{34F70E38-44A4-4C9A-B892-2C389BD0AAFD}"/>
    <hyperlink ref="B13:F13" location="'3.38.8'!A1" display="3.38.8" xr:uid="{6C2CB013-DEAB-4526-91B1-51E15D3B6F43}"/>
    <hyperlink ref="B14:H14" location="'3.38.9'!A1" display="3.38.9" xr:uid="{8B451353-169B-4605-85AD-C17F9639916B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705F-D517-49BB-8C64-D1F0FA838DB1}">
  <dimension ref="A1:P20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33.6328125" style="2" customWidth="1"/>
    <col min="13" max="16" width="10.54296875" style="2" customWidth="1"/>
    <col min="17" max="16384" width="9.1796875" style="2"/>
  </cols>
  <sheetData>
    <row r="1" spans="1:16" ht="14" x14ac:dyDescent="0.3">
      <c r="A1" s="1" t="s">
        <v>2</v>
      </c>
      <c r="L1" s="21" t="s">
        <v>3</v>
      </c>
    </row>
    <row r="2" spans="1:16" x14ac:dyDescent="0.25">
      <c r="A2" s="4" t="s">
        <v>9</v>
      </c>
    </row>
    <row r="3" spans="1:16" ht="13" x14ac:dyDescent="0.3">
      <c r="A3" s="1" t="s">
        <v>4</v>
      </c>
      <c r="L3" s="5" t="s">
        <v>35</v>
      </c>
    </row>
    <row r="4" spans="1:16" x14ac:dyDescent="0.25">
      <c r="A4" s="10" t="s">
        <v>8</v>
      </c>
    </row>
    <row r="6" spans="1:16" ht="25.5" thickBot="1" x14ac:dyDescent="0.3">
      <c r="L6" s="35"/>
      <c r="M6" s="41" t="s">
        <v>70</v>
      </c>
      <c r="N6" s="41" t="s">
        <v>71</v>
      </c>
      <c r="O6" s="41" t="s">
        <v>72</v>
      </c>
      <c r="P6" s="41" t="s">
        <v>73</v>
      </c>
    </row>
    <row r="7" spans="1:16" x14ac:dyDescent="0.25">
      <c r="L7" s="2" t="s">
        <v>74</v>
      </c>
      <c r="M7" s="27">
        <v>370.1</v>
      </c>
      <c r="N7" s="27">
        <v>235</v>
      </c>
      <c r="O7" s="27">
        <v>177</v>
      </c>
      <c r="P7" s="6">
        <v>232.79999999999998</v>
      </c>
    </row>
    <row r="8" spans="1:16" x14ac:dyDescent="0.25">
      <c r="L8" s="2" t="s">
        <v>75</v>
      </c>
      <c r="M8" s="27">
        <v>160.92497943990398</v>
      </c>
      <c r="N8" s="27">
        <v>56.218808554744705</v>
      </c>
      <c r="O8" s="27">
        <v>36.45966596611413</v>
      </c>
      <c r="P8" s="6">
        <v>47.953730152041629</v>
      </c>
    </row>
    <row r="9" spans="1:16" x14ac:dyDescent="0.25">
      <c r="L9" s="2" t="s">
        <v>76</v>
      </c>
      <c r="M9" s="27">
        <v>16.361581920903955</v>
      </c>
      <c r="N9" s="27">
        <v>17.832167832167833</v>
      </c>
      <c r="O9" s="27">
        <v>33.905899925317399</v>
      </c>
      <c r="P9" s="6">
        <v>10.254433307633001</v>
      </c>
    </row>
    <row r="10" spans="1:16" x14ac:dyDescent="0.25">
      <c r="L10" s="13"/>
      <c r="M10" s="34"/>
      <c r="N10" s="34"/>
      <c r="O10" s="34"/>
    </row>
    <row r="11" spans="1:16" ht="23" customHeight="1" x14ac:dyDescent="0.25">
      <c r="L11" s="13"/>
      <c r="M11" s="34"/>
      <c r="N11" s="34"/>
      <c r="O11" s="34"/>
    </row>
    <row r="12" spans="1:16" ht="43.5" customHeight="1" x14ac:dyDescent="0.25">
      <c r="L12" s="56" t="s">
        <v>36</v>
      </c>
      <c r="M12" s="56"/>
      <c r="N12" s="56"/>
      <c r="O12" s="56"/>
      <c r="P12" s="56"/>
    </row>
    <row r="13" spans="1:16" ht="39" customHeight="1" x14ac:dyDescent="0.25">
      <c r="L13" s="57" t="s">
        <v>37</v>
      </c>
      <c r="M13" s="57"/>
      <c r="N13" s="57"/>
      <c r="O13" s="57"/>
      <c r="P13" s="57"/>
    </row>
    <row r="19" spans="13:15" x14ac:dyDescent="0.25">
      <c r="M19" s="6"/>
      <c r="N19" s="6"/>
      <c r="O19" s="6"/>
    </row>
    <row r="20" spans="13:15" x14ac:dyDescent="0.25">
      <c r="M20" s="6"/>
      <c r="N20" s="6"/>
      <c r="O20" s="6"/>
    </row>
  </sheetData>
  <mergeCells count="2">
    <mergeCell ref="L12:P12"/>
    <mergeCell ref="L13:P13"/>
  </mergeCells>
  <hyperlinks>
    <hyperlink ref="L1" location="Contents!A1" display="&lt;&lt;&lt; back to content" xr:uid="{0BA2F303-E957-406D-85CB-16838470958D}"/>
    <hyperlink ref="A4" r:id="rId1" xr:uid="{8C200D85-8E38-4FEC-BE33-8139C9FC93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showGridLines="0" zoomScaleNormal="100" workbookViewId="0"/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3.2695312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18</v>
      </c>
    </row>
    <row r="4" spans="1:15" x14ac:dyDescent="0.25">
      <c r="A4" s="10" t="s">
        <v>8</v>
      </c>
      <c r="L4" s="2" t="s">
        <v>5</v>
      </c>
    </row>
    <row r="5" spans="1:15" x14ac:dyDescent="0.25">
      <c r="M5" s="13"/>
      <c r="N5" s="13"/>
    </row>
    <row r="6" spans="1:15" ht="38" thickBot="1" x14ac:dyDescent="0.3">
      <c r="L6" s="35"/>
      <c r="M6" s="37" t="s">
        <v>44</v>
      </c>
      <c r="N6" s="37" t="s">
        <v>43</v>
      </c>
      <c r="O6" s="42" t="s">
        <v>45</v>
      </c>
    </row>
    <row r="7" spans="1:15" x14ac:dyDescent="0.25">
      <c r="L7" s="2">
        <v>2015</v>
      </c>
      <c r="M7" s="27">
        <v>4.6218982808021947</v>
      </c>
      <c r="N7" s="27">
        <v>-0.6</v>
      </c>
      <c r="O7" s="27">
        <v>10.136446492132798</v>
      </c>
    </row>
    <row r="8" spans="1:15" x14ac:dyDescent="0.25">
      <c r="L8" s="2">
        <v>2016</v>
      </c>
      <c r="M8" s="27">
        <v>0.90018718707885448</v>
      </c>
      <c r="N8" s="27">
        <v>1.3066780006305945</v>
      </c>
      <c r="O8" s="27">
        <v>0.58574645551642857</v>
      </c>
    </row>
    <row r="9" spans="1:15" x14ac:dyDescent="0.25">
      <c r="L9" s="2">
        <v>2017</v>
      </c>
      <c r="M9" s="27">
        <v>2.6821788668428757</v>
      </c>
      <c r="N9" s="27">
        <v>3.6</v>
      </c>
      <c r="O9" s="27">
        <v>-3.8241331165732841</v>
      </c>
    </row>
    <row r="10" spans="1:15" x14ac:dyDescent="0.25">
      <c r="L10" s="2">
        <v>2018</v>
      </c>
      <c r="M10" s="27">
        <v>0.21165839870668834</v>
      </c>
      <c r="N10" s="27">
        <v>3.6247563682093364</v>
      </c>
      <c r="O10" s="27">
        <v>1.5043532738062846</v>
      </c>
    </row>
    <row r="11" spans="1:15" x14ac:dyDescent="0.25">
      <c r="L11" s="2">
        <v>2019</v>
      </c>
      <c r="M11" s="27">
        <v>3</v>
      </c>
      <c r="N11" s="27">
        <v>3.8431807432349974</v>
      </c>
      <c r="O11" s="27">
        <v>-3.05402089065857</v>
      </c>
    </row>
    <row r="12" spans="1:15" x14ac:dyDescent="0.25">
      <c r="L12" s="2">
        <v>2020</v>
      </c>
      <c r="M12" s="27">
        <v>1.6</v>
      </c>
      <c r="N12" s="27">
        <v>2.500728146836928</v>
      </c>
      <c r="O12" s="27">
        <v>-4.4921581984463161</v>
      </c>
    </row>
    <row r="13" spans="1:15" x14ac:dyDescent="0.25">
      <c r="L13" s="2">
        <v>2021</v>
      </c>
      <c r="M13" s="27">
        <v>3</v>
      </c>
      <c r="N13" s="27">
        <v>3.6999994540189762</v>
      </c>
      <c r="O13" s="27">
        <v>1.1822865195435781</v>
      </c>
    </row>
    <row r="18" spans="12:12" x14ac:dyDescent="0.25">
      <c r="L18" s="2" t="s">
        <v>20</v>
      </c>
    </row>
    <row r="19" spans="12:12" x14ac:dyDescent="0.25">
      <c r="L19" s="2" t="s">
        <v>19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showGridLines="0" zoomScaleNormal="100" workbookViewId="0">
      <selection activeCell="M26" sqref="M26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4" width="15.6328125" style="2" customWidth="1"/>
    <col min="15" max="16384" width="9.1796875" style="2"/>
  </cols>
  <sheetData>
    <row r="1" spans="1:14" ht="14" x14ac:dyDescent="0.3">
      <c r="A1" s="1" t="s">
        <v>2</v>
      </c>
      <c r="L1" s="21" t="s">
        <v>3</v>
      </c>
    </row>
    <row r="2" spans="1:14" x14ac:dyDescent="0.25">
      <c r="A2" s="4" t="s">
        <v>9</v>
      </c>
    </row>
    <row r="3" spans="1:14" ht="13" x14ac:dyDescent="0.3">
      <c r="A3" s="1" t="s">
        <v>4</v>
      </c>
      <c r="L3" s="5" t="s">
        <v>21</v>
      </c>
    </row>
    <row r="4" spans="1:14" x14ac:dyDescent="0.25">
      <c r="A4" s="10" t="s">
        <v>8</v>
      </c>
    </row>
    <row r="6" spans="1:14" x14ac:dyDescent="0.25">
      <c r="M6" s="13" t="s">
        <v>47</v>
      </c>
      <c r="N6" s="13" t="s">
        <v>6</v>
      </c>
    </row>
    <row r="7" spans="1:14" ht="13" thickBot="1" x14ac:dyDescent="0.3">
      <c r="L7" s="44"/>
      <c r="M7" s="40" t="s">
        <v>46</v>
      </c>
      <c r="N7" s="40"/>
    </row>
    <row r="8" spans="1:14" x14ac:dyDescent="0.25">
      <c r="L8" s="43">
        <v>2015</v>
      </c>
      <c r="M8" s="27">
        <v>65.2</v>
      </c>
      <c r="N8" s="27">
        <v>20.600970272890116</v>
      </c>
    </row>
    <row r="9" spans="1:14" x14ac:dyDescent="0.25">
      <c r="L9" s="43">
        <v>2016</v>
      </c>
      <c r="M9" s="27">
        <v>63.4</v>
      </c>
      <c r="N9" s="27">
        <v>19.081145770275523</v>
      </c>
    </row>
    <row r="10" spans="1:14" x14ac:dyDescent="0.25">
      <c r="L10" s="43">
        <v>2017</v>
      </c>
      <c r="M10" s="27">
        <v>72.599999999999994</v>
      </c>
      <c r="N10" s="27">
        <v>19.799992336876411</v>
      </c>
    </row>
    <row r="11" spans="1:14" x14ac:dyDescent="0.25">
      <c r="L11" s="43">
        <v>2018</v>
      </c>
      <c r="M11" s="27">
        <v>72.3</v>
      </c>
      <c r="N11" s="27">
        <v>17.988104905737721</v>
      </c>
    </row>
    <row r="12" spans="1:14" ht="12.75" customHeight="1" x14ac:dyDescent="0.25">
      <c r="L12" s="43">
        <v>2019</v>
      </c>
      <c r="M12" s="27">
        <v>72</v>
      </c>
      <c r="N12" s="27">
        <v>17.224486025283483</v>
      </c>
    </row>
    <row r="13" spans="1:14" x14ac:dyDescent="0.25">
      <c r="L13" s="43"/>
      <c r="M13" s="27"/>
      <c r="N13" s="27"/>
    </row>
    <row r="15" spans="1:14" x14ac:dyDescent="0.25">
      <c r="M15" s="14"/>
    </row>
    <row r="16" spans="1:14" x14ac:dyDescent="0.25">
      <c r="L16" s="2" t="s">
        <v>20</v>
      </c>
      <c r="M16" s="14"/>
    </row>
    <row r="17" spans="12:13" x14ac:dyDescent="0.25">
      <c r="L17" s="2" t="s">
        <v>22</v>
      </c>
      <c r="M17" s="6"/>
    </row>
    <row r="18" spans="12:13" x14ac:dyDescent="0.25">
      <c r="L18" s="7"/>
      <c r="M18" s="6"/>
    </row>
    <row r="19" spans="12:13" x14ac:dyDescent="0.25">
      <c r="M19" s="6"/>
    </row>
    <row r="22" spans="12:13" x14ac:dyDescent="0.25">
      <c r="L22" s="7"/>
    </row>
    <row r="23" spans="12:13" x14ac:dyDescent="0.25">
      <c r="L23" s="7"/>
    </row>
    <row r="24" spans="12:13" x14ac:dyDescent="0.25">
      <c r="L24" s="7"/>
    </row>
    <row r="25" spans="12:13" x14ac:dyDescent="0.25">
      <c r="L25" s="7"/>
    </row>
    <row r="26" spans="12:13" x14ac:dyDescent="0.25">
      <c r="L26" s="7"/>
    </row>
    <row r="27" spans="12:13" x14ac:dyDescent="0.25">
      <c r="L27" s="7"/>
      <c r="M27" s="6"/>
    </row>
    <row r="28" spans="12:13" x14ac:dyDescent="0.25">
      <c r="L28" s="7"/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showGridLines="0" zoomScaleNormal="100" workbookViewId="0">
      <selection activeCell="L5" sqref="L5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.7265625" style="2" customWidth="1"/>
    <col min="13" max="13" width="13.1796875" style="2" customWidth="1"/>
    <col min="14" max="16384" width="9.1796875" style="2"/>
  </cols>
  <sheetData>
    <row r="1" spans="1:21" ht="14" x14ac:dyDescent="0.3">
      <c r="A1" s="1" t="s">
        <v>2</v>
      </c>
      <c r="K1" s="21" t="s">
        <v>3</v>
      </c>
    </row>
    <row r="2" spans="1:21" x14ac:dyDescent="0.25">
      <c r="A2" s="4" t="s">
        <v>9</v>
      </c>
    </row>
    <row r="3" spans="1:21" ht="13" x14ac:dyDescent="0.3">
      <c r="A3" s="1" t="s">
        <v>4</v>
      </c>
      <c r="K3" s="5" t="s">
        <v>23</v>
      </c>
    </row>
    <row r="4" spans="1:21" x14ac:dyDescent="0.25">
      <c r="A4" s="10" t="s">
        <v>8</v>
      </c>
    </row>
    <row r="6" spans="1:21" x14ac:dyDescent="0.25">
      <c r="K6" s="47"/>
      <c r="L6" s="23"/>
      <c r="M6" s="47"/>
    </row>
    <row r="7" spans="1:21" x14ac:dyDescent="0.25">
      <c r="K7" s="49"/>
      <c r="L7" s="48" t="s">
        <v>48</v>
      </c>
      <c r="M7" s="48" t="s">
        <v>6</v>
      </c>
      <c r="Q7" s="39"/>
      <c r="R7" s="39"/>
      <c r="S7" s="39"/>
      <c r="T7" s="39"/>
      <c r="U7" s="39"/>
    </row>
    <row r="8" spans="1:21" ht="13" thickBot="1" x14ac:dyDescent="0.3">
      <c r="K8" s="40"/>
      <c r="L8" s="37" t="s">
        <v>46</v>
      </c>
      <c r="M8" s="37"/>
    </row>
    <row r="9" spans="1:21" x14ac:dyDescent="0.25">
      <c r="K9" s="13">
        <v>2008</v>
      </c>
      <c r="L9" s="27">
        <v>93.882242999999988</v>
      </c>
      <c r="M9" s="27">
        <v>61.30652964469634</v>
      </c>
    </row>
    <row r="10" spans="1:21" x14ac:dyDescent="0.25">
      <c r="K10" s="13">
        <v>2009</v>
      </c>
      <c r="L10" s="27">
        <v>105.47569172000001</v>
      </c>
      <c r="M10" s="27">
        <v>69.495889603676133</v>
      </c>
    </row>
    <row r="11" spans="1:21" x14ac:dyDescent="0.25">
      <c r="K11" s="13">
        <v>2010</v>
      </c>
      <c r="L11" s="27">
        <v>105.47569172000001</v>
      </c>
      <c r="M11" s="27">
        <v>65.042313886943191</v>
      </c>
    </row>
    <row r="12" spans="1:21" x14ac:dyDescent="0.25">
      <c r="K12" s="13">
        <v>2011</v>
      </c>
      <c r="L12" s="27">
        <v>102.76213299999999</v>
      </c>
      <c r="M12" s="27">
        <v>58.946199447920499</v>
      </c>
    </row>
    <row r="13" spans="1:21" x14ac:dyDescent="0.25">
      <c r="K13" s="13">
        <v>2012</v>
      </c>
      <c r="L13" s="27">
        <v>100.326369</v>
      </c>
      <c r="M13" s="27">
        <v>54.860678240745585</v>
      </c>
    </row>
    <row r="14" spans="1:21" x14ac:dyDescent="0.25">
      <c r="K14" s="13">
        <v>2013</v>
      </c>
      <c r="L14" s="27">
        <v>96.019734999999997</v>
      </c>
      <c r="M14" s="27">
        <v>51.153931631071679</v>
      </c>
    </row>
    <row r="15" spans="1:21" x14ac:dyDescent="0.25">
      <c r="K15" s="13">
        <f>+K14+1</f>
        <v>2014</v>
      </c>
      <c r="L15" s="27">
        <v>97.598171000000008</v>
      </c>
      <c r="M15" s="27">
        <v>52.844460263696313</v>
      </c>
    </row>
    <row r="16" spans="1:21" x14ac:dyDescent="0.25">
      <c r="K16" s="13">
        <f t="shared" ref="K16:K20" si="0">+K15+1</f>
        <v>2015</v>
      </c>
      <c r="L16" s="27">
        <v>94.646345999999994</v>
      </c>
      <c r="M16" s="27">
        <v>51.271149230774007</v>
      </c>
    </row>
    <row r="17" spans="11:13" x14ac:dyDescent="0.25">
      <c r="K17" s="13">
        <f t="shared" si="0"/>
        <v>2016</v>
      </c>
      <c r="L17" s="27">
        <v>88.441587000000013</v>
      </c>
      <c r="M17" s="27">
        <v>44.097680751491595</v>
      </c>
    </row>
    <row r="18" spans="11:13" x14ac:dyDescent="0.25">
      <c r="K18" s="13">
        <f t="shared" si="0"/>
        <v>2017</v>
      </c>
      <c r="L18" s="27">
        <v>83.494344000000012</v>
      </c>
      <c r="M18" s="27">
        <v>39.22113092819172</v>
      </c>
    </row>
    <row r="19" spans="11:13" x14ac:dyDescent="0.25">
      <c r="K19" s="13">
        <f t="shared" si="0"/>
        <v>2018</v>
      </c>
      <c r="L19" s="27">
        <v>77.892780999999999</v>
      </c>
      <c r="M19" s="27">
        <v>35.201330102202135</v>
      </c>
    </row>
    <row r="20" spans="11:13" x14ac:dyDescent="0.25">
      <c r="K20" s="13">
        <f t="shared" si="0"/>
        <v>2019</v>
      </c>
      <c r="L20" s="27">
        <v>72.536557000000002</v>
      </c>
      <c r="M20" s="27">
        <v>31.539972828604224</v>
      </c>
    </row>
    <row r="21" spans="11:13" ht="14.5" x14ac:dyDescent="0.35">
      <c r="K21" s="33"/>
    </row>
    <row r="22" spans="11:13" ht="14.5" x14ac:dyDescent="0.35">
      <c r="L22" s="30"/>
    </row>
    <row r="23" spans="11:13" x14ac:dyDescent="0.25">
      <c r="K23" s="2" t="s">
        <v>25</v>
      </c>
    </row>
    <row r="24" spans="11:13" x14ac:dyDescent="0.25">
      <c r="K24" s="2" t="s">
        <v>24</v>
      </c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showGridLines="0" zoomScaleNormal="100" workbookViewId="0">
      <selection activeCell="K22" sqref="K22:P28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5.81640625" style="2" customWidth="1"/>
    <col min="12" max="12" width="13.36328125" style="13" bestFit="1" customWidth="1"/>
    <col min="13" max="13" width="15" style="2" bestFit="1" customWidth="1"/>
    <col min="14" max="14" width="17.81640625" style="2" bestFit="1" customWidth="1"/>
    <col min="15" max="15" width="15.90625" style="2" customWidth="1"/>
    <col min="16" max="16" width="14.26953125" style="2" customWidth="1"/>
    <col min="17" max="16384" width="9.1796875" style="2"/>
  </cols>
  <sheetData>
    <row r="1" spans="1:16" ht="14" x14ac:dyDescent="0.3">
      <c r="A1" s="1" t="s">
        <v>2</v>
      </c>
      <c r="K1" s="21" t="s">
        <v>3</v>
      </c>
      <c r="L1" s="28"/>
    </row>
    <row r="2" spans="1:16" x14ac:dyDescent="0.25">
      <c r="A2" s="4" t="s">
        <v>9</v>
      </c>
    </row>
    <row r="3" spans="1:16" ht="13" x14ac:dyDescent="0.3">
      <c r="A3" s="1" t="s">
        <v>4</v>
      </c>
      <c r="K3" s="5" t="s">
        <v>26</v>
      </c>
      <c r="L3" s="29"/>
    </row>
    <row r="4" spans="1:16" x14ac:dyDescent="0.25">
      <c r="A4" s="10" t="s">
        <v>8</v>
      </c>
      <c r="K4" s="2" t="s">
        <v>54</v>
      </c>
    </row>
    <row r="6" spans="1:16" x14ac:dyDescent="0.25">
      <c r="M6" s="13"/>
      <c r="N6" s="13"/>
    </row>
    <row r="7" spans="1:16" ht="25.5" thickBot="1" x14ac:dyDescent="0.3">
      <c r="K7" s="40"/>
      <c r="L7" s="40" t="s">
        <v>49</v>
      </c>
      <c r="M7" s="40" t="s">
        <v>50</v>
      </c>
      <c r="N7" s="40" t="s">
        <v>51</v>
      </c>
      <c r="O7" s="52" t="s">
        <v>52</v>
      </c>
      <c r="P7" s="53" t="s">
        <v>53</v>
      </c>
    </row>
    <row r="8" spans="1:16" x14ac:dyDescent="0.25">
      <c r="K8" s="13">
        <v>2014</v>
      </c>
      <c r="L8" s="27">
        <v>38.200000000000003</v>
      </c>
      <c r="M8" s="27">
        <v>15.834</v>
      </c>
      <c r="N8" s="27">
        <v>31.175000000000001</v>
      </c>
      <c r="O8" s="51">
        <v>21.706</v>
      </c>
      <c r="P8" s="51">
        <v>18.759</v>
      </c>
    </row>
    <row r="9" spans="1:16" x14ac:dyDescent="0.25">
      <c r="K9" s="13">
        <v>2015</v>
      </c>
      <c r="L9" s="27">
        <v>31.78623076923077</v>
      </c>
      <c r="M9" s="27">
        <v>12.453307692307691</v>
      </c>
      <c r="N9" s="27">
        <v>15.257692307692308</v>
      </c>
      <c r="O9" s="51">
        <v>91.174000000000007</v>
      </c>
      <c r="P9" s="51">
        <v>18.09276923076925</v>
      </c>
    </row>
    <row r="10" spans="1:16" x14ac:dyDescent="0.25">
      <c r="K10" s="13">
        <v>2016</v>
      </c>
      <c r="L10" s="27">
        <v>30.585000000000001</v>
      </c>
      <c r="M10" s="27">
        <v>12.529</v>
      </c>
      <c r="N10" s="27">
        <v>15.500999999999999</v>
      </c>
      <c r="O10" s="51">
        <v>70.741</v>
      </c>
      <c r="P10" s="51">
        <v>17.273</v>
      </c>
    </row>
    <row r="11" spans="1:16" x14ac:dyDescent="0.25">
      <c r="K11" s="13">
        <v>2017</v>
      </c>
      <c r="L11" s="27">
        <v>25.829000000000001</v>
      </c>
      <c r="M11" s="27">
        <v>13.472</v>
      </c>
      <c r="N11" s="27">
        <v>9.4930000000000003</v>
      </c>
      <c r="O11" s="51">
        <v>55.491</v>
      </c>
      <c r="P11" s="51">
        <v>17.765000000000001</v>
      </c>
    </row>
    <row r="12" spans="1:16" ht="12.75" customHeight="1" x14ac:dyDescent="0.25">
      <c r="K12" s="13">
        <v>2018</v>
      </c>
      <c r="L12" s="27">
        <v>24.437000000000001</v>
      </c>
      <c r="M12" s="27">
        <v>12.872</v>
      </c>
      <c r="N12" s="27">
        <v>11.353999999999999</v>
      </c>
      <c r="O12" s="51">
        <v>50.210999999999999</v>
      </c>
      <c r="P12" s="51">
        <v>17.09</v>
      </c>
    </row>
    <row r="13" spans="1:16" x14ac:dyDescent="0.25">
      <c r="K13" s="13">
        <v>2019</v>
      </c>
      <c r="L13" s="27">
        <v>19.637</v>
      </c>
      <c r="M13" s="27">
        <v>11.569000000000001</v>
      </c>
      <c r="N13" s="27">
        <v>14.065</v>
      </c>
      <c r="O13" s="51">
        <v>28.504000000000001</v>
      </c>
      <c r="P13" s="51">
        <v>15.936999999999999</v>
      </c>
    </row>
    <row r="14" spans="1:16" x14ac:dyDescent="0.25">
      <c r="K14" s="38"/>
      <c r="L14" s="27"/>
      <c r="M14" s="27"/>
      <c r="N14" s="27"/>
    </row>
    <row r="15" spans="1:16" x14ac:dyDescent="0.25">
      <c r="K15" s="20"/>
      <c r="L15" s="27"/>
    </row>
    <row r="16" spans="1:16" x14ac:dyDescent="0.25">
      <c r="K16" s="2" t="s">
        <v>30</v>
      </c>
      <c r="L16" s="27"/>
    </row>
    <row r="17" spans="11:16" x14ac:dyDescent="0.25">
      <c r="K17" s="36" t="s">
        <v>27</v>
      </c>
      <c r="L17" s="27"/>
    </row>
    <row r="18" spans="11:16" x14ac:dyDescent="0.25">
      <c r="K18" s="20"/>
      <c r="L18" s="27"/>
    </row>
    <row r="19" spans="11:16" x14ac:dyDescent="0.25">
      <c r="K19" s="20"/>
      <c r="L19" s="27"/>
    </row>
    <row r="20" spans="11:16" x14ac:dyDescent="0.25">
      <c r="K20" s="20"/>
      <c r="L20" s="27"/>
    </row>
    <row r="23" spans="11:16" x14ac:dyDescent="0.25">
      <c r="L23" s="27"/>
      <c r="M23" s="6"/>
      <c r="N23" s="6"/>
      <c r="O23" s="6"/>
      <c r="P23" s="6"/>
    </row>
    <row r="24" spans="11:16" x14ac:dyDescent="0.25">
      <c r="L24" s="27"/>
      <c r="M24" s="6"/>
      <c r="N24" s="6"/>
      <c r="O24" s="6"/>
      <c r="P24" s="6"/>
    </row>
    <row r="25" spans="11:16" x14ac:dyDescent="0.25">
      <c r="L25" s="27"/>
      <c r="M25" s="6"/>
      <c r="N25" s="6"/>
      <c r="O25" s="6"/>
      <c r="P25" s="6"/>
    </row>
    <row r="26" spans="11:16" x14ac:dyDescent="0.25">
      <c r="L26" s="27"/>
      <c r="M26" s="6"/>
      <c r="N26" s="6"/>
      <c r="O26" s="6"/>
      <c r="P26" s="6"/>
    </row>
    <row r="27" spans="11:16" x14ac:dyDescent="0.25">
      <c r="L27" s="27"/>
      <c r="M27" s="6"/>
      <c r="N27" s="6"/>
      <c r="O27" s="6"/>
      <c r="P27" s="6"/>
    </row>
    <row r="28" spans="11:16" x14ac:dyDescent="0.25">
      <c r="K28" s="20"/>
      <c r="L28" s="27"/>
      <c r="M28" s="6"/>
      <c r="N28" s="6"/>
      <c r="O28" s="6"/>
      <c r="P28" s="6"/>
    </row>
    <row r="29" spans="11:16" x14ac:dyDescent="0.25">
      <c r="K29" s="20"/>
      <c r="L29" s="27"/>
    </row>
    <row r="30" spans="11:16" x14ac:dyDescent="0.25">
      <c r="K30" s="20"/>
      <c r="L30" s="27"/>
    </row>
    <row r="31" spans="11:16" x14ac:dyDescent="0.25">
      <c r="K31" s="20"/>
      <c r="L31" s="27"/>
    </row>
    <row r="32" spans="11:16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1" spans="11:12" x14ac:dyDescent="0.25">
      <c r="K51" s="20"/>
      <c r="L51" s="27"/>
    </row>
    <row r="52" spans="11:12" x14ac:dyDescent="0.25">
      <c r="L52" s="27"/>
    </row>
    <row r="53" spans="11:12" x14ac:dyDescent="0.25">
      <c r="L53" s="27"/>
    </row>
    <row r="54" spans="11:12" x14ac:dyDescent="0.25">
      <c r="L54" s="27"/>
    </row>
    <row r="55" spans="11:12" x14ac:dyDescent="0.25">
      <c r="L55" s="27"/>
    </row>
    <row r="56" spans="11:12" x14ac:dyDescent="0.25">
      <c r="L56" s="27"/>
    </row>
    <row r="57" spans="11:12" x14ac:dyDescent="0.25">
      <c r="L57" s="27"/>
    </row>
  </sheetData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8"/>
  <sheetViews>
    <sheetView showGridLines="0" zoomScaleNormal="100" workbookViewId="0">
      <selection activeCell="M13" sqref="M13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2.1796875" style="13" bestFit="1" customWidth="1"/>
    <col min="14" max="14" width="13.36328125" style="2" bestFit="1" customWidth="1"/>
    <col min="15" max="15" width="12.453125" style="2" customWidth="1"/>
    <col min="16" max="16384" width="9.1796875" style="2"/>
  </cols>
  <sheetData>
    <row r="1" spans="1:15" ht="14" x14ac:dyDescent="0.3">
      <c r="A1" s="1" t="s">
        <v>2</v>
      </c>
      <c r="K1" s="21" t="s">
        <v>3</v>
      </c>
      <c r="L1" s="28"/>
    </row>
    <row r="2" spans="1:15" x14ac:dyDescent="0.25">
      <c r="A2" s="4" t="s">
        <v>9</v>
      </c>
    </row>
    <row r="3" spans="1:15" ht="13" x14ac:dyDescent="0.3">
      <c r="A3" s="1" t="s">
        <v>4</v>
      </c>
      <c r="K3" s="5" t="s">
        <v>28</v>
      </c>
      <c r="L3" s="29"/>
    </row>
    <row r="4" spans="1:15" x14ac:dyDescent="0.25">
      <c r="A4" s="10" t="s">
        <v>8</v>
      </c>
      <c r="K4" s="2" t="s">
        <v>10</v>
      </c>
    </row>
    <row r="7" spans="1:15" ht="38" thickBot="1" x14ac:dyDescent="0.3">
      <c r="K7" s="35"/>
      <c r="L7" s="26" t="s">
        <v>55</v>
      </c>
      <c r="M7" s="26" t="s">
        <v>56</v>
      </c>
      <c r="N7" s="26" t="s">
        <v>57</v>
      </c>
      <c r="O7" s="41" t="s">
        <v>58</v>
      </c>
    </row>
    <row r="8" spans="1:15" x14ac:dyDescent="0.25">
      <c r="K8" s="13">
        <v>2015</v>
      </c>
      <c r="L8" s="27">
        <v>2.8333459731825537</v>
      </c>
      <c r="M8" s="27">
        <v>-0.35283377569161478</v>
      </c>
      <c r="N8" s="27">
        <v>2.1413860833112612</v>
      </c>
      <c r="O8" s="27">
        <v>4.6218982808021947</v>
      </c>
    </row>
    <row r="9" spans="1:15" x14ac:dyDescent="0.25">
      <c r="K9" s="13">
        <v>2016</v>
      </c>
      <c r="L9" s="27">
        <v>-1.7175537206192031</v>
      </c>
      <c r="M9" s="27">
        <v>0.37517269811445725</v>
      </c>
      <c r="N9" s="27">
        <v>2.2425682095836001</v>
      </c>
      <c r="O9" s="27">
        <v>0.90018718707885448</v>
      </c>
    </row>
    <row r="10" spans="1:15" x14ac:dyDescent="0.25">
      <c r="K10" s="13">
        <v>2017</v>
      </c>
      <c r="L10" s="27">
        <v>-0.3519754968212348</v>
      </c>
      <c r="M10" s="27">
        <v>0.20910808010846857</v>
      </c>
      <c r="N10" s="27">
        <v>2.8250462835556327</v>
      </c>
      <c r="O10" s="27">
        <v>2.6821788668428757</v>
      </c>
    </row>
    <row r="11" spans="1:15" x14ac:dyDescent="0.25">
      <c r="K11" s="13">
        <v>2018</v>
      </c>
      <c r="L11" s="27">
        <v>2.8323739269336446E-2</v>
      </c>
      <c r="M11" s="27">
        <v>-0.28381296485738083</v>
      </c>
      <c r="N11" s="27">
        <v>0.46714762429473849</v>
      </c>
      <c r="O11" s="27">
        <v>0.21165839870668834</v>
      </c>
    </row>
    <row r="12" spans="1:15" x14ac:dyDescent="0.25">
      <c r="K12" s="13">
        <v>2019</v>
      </c>
      <c r="L12" s="27"/>
      <c r="M12" s="27"/>
      <c r="N12" s="27"/>
      <c r="O12" s="27">
        <v>3</v>
      </c>
    </row>
    <row r="13" spans="1:15" ht="12.75" customHeight="1" x14ac:dyDescent="0.25">
      <c r="K13" s="13">
        <v>2020</v>
      </c>
      <c r="L13" s="27"/>
      <c r="M13" s="27"/>
      <c r="N13" s="27"/>
      <c r="O13" s="27">
        <v>1.6</v>
      </c>
    </row>
    <row r="14" spans="1:15" x14ac:dyDescent="0.25">
      <c r="K14" s="13">
        <v>2021</v>
      </c>
      <c r="L14" s="27"/>
      <c r="M14" s="27"/>
      <c r="N14" s="27"/>
      <c r="O14" s="27">
        <v>3</v>
      </c>
    </row>
    <row r="15" spans="1:15" x14ac:dyDescent="0.25">
      <c r="L15" s="27"/>
      <c r="M15" s="31"/>
      <c r="N15" s="6"/>
    </row>
    <row r="16" spans="1:15" x14ac:dyDescent="0.25">
      <c r="L16" s="27"/>
      <c r="M16" s="31"/>
      <c r="N16" s="6"/>
    </row>
    <row r="17" spans="11:14" x14ac:dyDescent="0.25">
      <c r="K17" s="20"/>
      <c r="L17" s="27"/>
      <c r="M17" s="27"/>
      <c r="N17" s="6"/>
    </row>
    <row r="18" spans="11:14" x14ac:dyDescent="0.25">
      <c r="K18" s="2" t="s">
        <v>31</v>
      </c>
      <c r="L18" s="27"/>
      <c r="M18" s="27"/>
      <c r="N18" s="6"/>
    </row>
    <row r="19" spans="11:14" x14ac:dyDescent="0.25">
      <c r="K19" s="36" t="s">
        <v>29</v>
      </c>
      <c r="L19" s="27"/>
      <c r="M19" s="27"/>
      <c r="N19" s="6"/>
    </row>
    <row r="20" spans="11:14" x14ac:dyDescent="0.25">
      <c r="K20" s="36"/>
      <c r="L20" s="27"/>
      <c r="M20" s="27"/>
      <c r="N20" s="6"/>
    </row>
    <row r="21" spans="11:14" x14ac:dyDescent="0.25">
      <c r="K21" s="36"/>
      <c r="L21" s="27"/>
      <c r="M21" s="27"/>
      <c r="N21" s="6"/>
    </row>
    <row r="22" spans="11:14" x14ac:dyDescent="0.25">
      <c r="K22" s="36"/>
      <c r="L22" s="27"/>
      <c r="M22" s="27"/>
      <c r="N22" s="6"/>
    </row>
    <row r="23" spans="11:14" x14ac:dyDescent="0.25">
      <c r="K23" s="36"/>
      <c r="L23" s="27"/>
      <c r="M23" s="27"/>
      <c r="N23" s="6"/>
    </row>
    <row r="24" spans="11:14" x14ac:dyDescent="0.25">
      <c r="K24" s="20"/>
      <c r="L24" s="27"/>
      <c r="M24" s="27"/>
      <c r="N24" s="6"/>
    </row>
    <row r="25" spans="11:14" x14ac:dyDescent="0.25">
      <c r="K25" s="20"/>
      <c r="L25" s="27"/>
      <c r="M25" s="27"/>
      <c r="N25" s="6"/>
    </row>
    <row r="26" spans="11:14" x14ac:dyDescent="0.25">
      <c r="K26" s="20"/>
      <c r="L26" s="27"/>
      <c r="M26" s="27"/>
      <c r="N26" s="6"/>
    </row>
    <row r="27" spans="11:14" x14ac:dyDescent="0.25">
      <c r="K27" s="20"/>
      <c r="L27" s="27"/>
      <c r="M27" s="27"/>
      <c r="N27" s="6"/>
    </row>
    <row r="28" spans="11:14" x14ac:dyDescent="0.25">
      <c r="K28" s="20"/>
      <c r="L28" s="27"/>
      <c r="M28" s="27"/>
      <c r="N28" s="6"/>
    </row>
    <row r="29" spans="11:14" x14ac:dyDescent="0.25">
      <c r="K29" s="20"/>
      <c r="L29" s="27"/>
      <c r="M29" s="27"/>
      <c r="N29" s="6"/>
    </row>
    <row r="30" spans="11:14" x14ac:dyDescent="0.25">
      <c r="K30" s="20"/>
      <c r="L30" s="27"/>
      <c r="M30" s="27"/>
      <c r="N30" s="6"/>
    </row>
    <row r="31" spans="11:14" x14ac:dyDescent="0.25">
      <c r="K31" s="20"/>
      <c r="L31" s="27"/>
    </row>
    <row r="32" spans="11:14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K48" s="20"/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3" spans="11:12" x14ac:dyDescent="0.25">
      <c r="K53" s="12"/>
    </row>
    <row r="58" spans="11:12" x14ac:dyDescent="0.25">
      <c r="L58" s="32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N23"/>
  <sheetViews>
    <sheetView showGridLines="0" zoomScaleNormal="100" workbookViewId="0">
      <selection activeCell="M10" sqref="M10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16.7265625" style="2" customWidth="1"/>
    <col min="13" max="14" width="19.08984375" style="2" customWidth="1"/>
    <col min="15" max="16384" width="9.1796875" style="2"/>
  </cols>
  <sheetData>
    <row r="1" spans="1:14" ht="14" x14ac:dyDescent="0.3">
      <c r="A1" s="1" t="s">
        <v>2</v>
      </c>
      <c r="L1" s="21" t="s">
        <v>3</v>
      </c>
    </row>
    <row r="2" spans="1:14" x14ac:dyDescent="0.25">
      <c r="A2" s="4" t="s">
        <v>9</v>
      </c>
    </row>
    <row r="3" spans="1:14" ht="13" x14ac:dyDescent="0.3">
      <c r="A3" s="1" t="s">
        <v>4</v>
      </c>
      <c r="L3" s="5" t="s">
        <v>32</v>
      </c>
    </row>
    <row r="4" spans="1:14" x14ac:dyDescent="0.25">
      <c r="A4" s="10" t="s">
        <v>8</v>
      </c>
      <c r="L4" s="2" t="s">
        <v>6</v>
      </c>
    </row>
    <row r="6" spans="1:14" ht="13" thickBot="1" x14ac:dyDescent="0.3">
      <c r="L6" s="35"/>
      <c r="M6" s="41" t="s">
        <v>59</v>
      </c>
      <c r="N6" s="41" t="s">
        <v>60</v>
      </c>
    </row>
    <row r="7" spans="1:14" x14ac:dyDescent="0.25">
      <c r="L7" s="2" t="s">
        <v>61</v>
      </c>
      <c r="M7" s="27">
        <v>14.306763676787233</v>
      </c>
      <c r="N7" s="27">
        <v>15.243045545809718</v>
      </c>
    </row>
    <row r="8" spans="1:14" x14ac:dyDescent="0.25">
      <c r="L8" s="2" t="s">
        <v>62</v>
      </c>
      <c r="M8" s="27">
        <v>17.813663303117401</v>
      </c>
      <c r="N8" s="27">
        <v>22.028346163868278</v>
      </c>
    </row>
    <row r="9" spans="1:14" x14ac:dyDescent="0.25">
      <c r="L9" s="2" t="s">
        <v>63</v>
      </c>
      <c r="M9" s="27">
        <v>30.588640182347483</v>
      </c>
      <c r="N9" s="27">
        <v>58.887097360261905</v>
      </c>
    </row>
    <row r="10" spans="1:14" x14ac:dyDescent="0.25">
      <c r="L10" s="2" t="s">
        <v>64</v>
      </c>
      <c r="M10" s="27">
        <v>54.921801427343944</v>
      </c>
      <c r="N10" s="27">
        <v>83.956985764736942</v>
      </c>
    </row>
    <row r="11" spans="1:14" x14ac:dyDescent="0.25">
      <c r="L11" s="2" t="s">
        <v>65</v>
      </c>
      <c r="M11" s="34">
        <v>4.3726776382551371</v>
      </c>
      <c r="N11" s="34">
        <v>12.213568982734641</v>
      </c>
    </row>
    <row r="12" spans="1:14" x14ac:dyDescent="0.25">
      <c r="L12" s="13"/>
      <c r="M12" s="34"/>
      <c r="N12" s="34"/>
    </row>
    <row r="13" spans="1:14" x14ac:dyDescent="0.25">
      <c r="L13" s="13"/>
      <c r="M13" s="34"/>
      <c r="N13" s="34"/>
    </row>
    <row r="14" spans="1:14" x14ac:dyDescent="0.25">
      <c r="L14" s="2" t="s">
        <v>33</v>
      </c>
    </row>
    <row r="15" spans="1:14" x14ac:dyDescent="0.25">
      <c r="L15" s="2" t="s">
        <v>34</v>
      </c>
    </row>
    <row r="20" spans="13:14" x14ac:dyDescent="0.25">
      <c r="M20" s="6"/>
      <c r="N20" s="6"/>
    </row>
    <row r="21" spans="13:14" x14ac:dyDescent="0.25">
      <c r="M21" s="6"/>
      <c r="N21" s="6"/>
    </row>
    <row r="22" spans="13:14" x14ac:dyDescent="0.25">
      <c r="M22" s="6"/>
      <c r="N22" s="6"/>
    </row>
    <row r="23" spans="13:14" x14ac:dyDescent="0.25">
      <c r="M23" s="6"/>
      <c r="N23" s="6"/>
    </row>
  </sheetData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5854-FCB7-46CB-A24D-368E197CDDC2}">
  <dimension ref="A1:O23"/>
  <sheetViews>
    <sheetView showGridLines="0" zoomScaleNormal="100" workbookViewId="0">
      <selection activeCell="L16" sqref="L16:L17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9.0898437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42</v>
      </c>
    </row>
    <row r="4" spans="1:15" x14ac:dyDescent="0.25">
      <c r="A4" s="10" t="s">
        <v>8</v>
      </c>
      <c r="L4" s="2" t="s">
        <v>6</v>
      </c>
    </row>
    <row r="6" spans="1:15" ht="25.5" thickBot="1" x14ac:dyDescent="0.3">
      <c r="L6" s="35"/>
      <c r="M6" s="41" t="s">
        <v>44</v>
      </c>
      <c r="N6" s="41" t="s">
        <v>43</v>
      </c>
      <c r="O6" s="41" t="s">
        <v>45</v>
      </c>
    </row>
    <row r="7" spans="1:15" x14ac:dyDescent="0.25">
      <c r="L7" s="13">
        <v>2014</v>
      </c>
      <c r="M7" s="27">
        <v>11.125249899084162</v>
      </c>
      <c r="N7" s="27">
        <v>3.2061437738880763</v>
      </c>
      <c r="O7" s="27">
        <v>2.0589512407828399</v>
      </c>
    </row>
    <row r="8" spans="1:15" x14ac:dyDescent="0.25">
      <c r="L8" s="13">
        <v>2015</v>
      </c>
      <c r="M8" s="27">
        <v>10.34495574320975</v>
      </c>
      <c r="N8" s="27">
        <v>2.7922527876166838</v>
      </c>
      <c r="O8" s="27">
        <v>2.9461638745430103</v>
      </c>
    </row>
    <row r="9" spans="1:15" x14ac:dyDescent="0.25">
      <c r="L9" s="13">
        <v>2016</v>
      </c>
      <c r="M9" s="27">
        <v>7.2557128224894463</v>
      </c>
      <c r="N9" s="27">
        <v>3.9063516726896048</v>
      </c>
      <c r="O9" s="27">
        <v>2.0174833241471353</v>
      </c>
    </row>
    <row r="10" spans="1:15" x14ac:dyDescent="0.25">
      <c r="L10" s="13">
        <v>2017</v>
      </c>
      <c r="M10" s="27">
        <v>14.240713306647052</v>
      </c>
      <c r="N10" s="27">
        <v>4.4289941639985084</v>
      </c>
      <c r="O10" s="27">
        <v>2.7513027306675539</v>
      </c>
    </row>
    <row r="11" spans="1:15" x14ac:dyDescent="0.25">
      <c r="L11" s="13">
        <v>2018</v>
      </c>
      <c r="M11" s="34">
        <v>24.225005284831241</v>
      </c>
      <c r="N11" s="34">
        <v>2.5307537623073535</v>
      </c>
      <c r="O11" s="34">
        <v>3.7304693445985504</v>
      </c>
    </row>
    <row r="12" spans="1:15" x14ac:dyDescent="0.25">
      <c r="L12" s="13">
        <v>2019</v>
      </c>
      <c r="M12" s="34">
        <v>22.302931380221004</v>
      </c>
      <c r="N12" s="34">
        <v>3.0480451531572106</v>
      </c>
      <c r="O12" s="34">
        <v>0.43958476895604448</v>
      </c>
    </row>
    <row r="13" spans="1:15" x14ac:dyDescent="0.25">
      <c r="L13" s="13">
        <v>2020</v>
      </c>
      <c r="M13" s="34">
        <v>19.460562887139389</v>
      </c>
      <c r="N13" s="34">
        <v>3.322317329209997</v>
      </c>
      <c r="O13" s="34">
        <v>3.3594828793866958E-2</v>
      </c>
    </row>
    <row r="14" spans="1:15" x14ac:dyDescent="0.25">
      <c r="L14" s="13">
        <v>2021</v>
      </c>
      <c r="M14" s="27">
        <v>5.2592744021976241</v>
      </c>
      <c r="N14" s="27">
        <v>3.1755383236571406</v>
      </c>
      <c r="O14" s="27">
        <v>7.4814491930340427E-2</v>
      </c>
    </row>
    <row r="16" spans="1:15" x14ac:dyDescent="0.25">
      <c r="L16" s="2" t="s">
        <v>33</v>
      </c>
    </row>
    <row r="17" spans="12:15" x14ac:dyDescent="0.25">
      <c r="L17" s="2" t="s">
        <v>19</v>
      </c>
    </row>
    <row r="20" spans="12:15" x14ac:dyDescent="0.25">
      <c r="M20" s="6"/>
      <c r="N20" s="6"/>
      <c r="O20" s="6"/>
    </row>
    <row r="21" spans="12:15" x14ac:dyDescent="0.25">
      <c r="M21" s="6"/>
      <c r="N21" s="6"/>
      <c r="O21" s="6"/>
    </row>
    <row r="22" spans="12:15" x14ac:dyDescent="0.25">
      <c r="M22" s="6"/>
      <c r="N22" s="6"/>
      <c r="O22" s="6"/>
    </row>
    <row r="23" spans="12:15" x14ac:dyDescent="0.25">
      <c r="M23" s="6"/>
      <c r="N23" s="6"/>
      <c r="O23" s="6"/>
    </row>
  </sheetData>
  <hyperlinks>
    <hyperlink ref="L1" location="Contents!A1" display="&lt;&lt;&lt; back to content" xr:uid="{59A72DBA-8F8A-4F36-977C-44AC4C5CA9A1}"/>
    <hyperlink ref="A4" r:id="rId1" xr:uid="{9A901930-2406-40FC-9AE3-B27293C2E7C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97A7-BB67-4589-95CA-33A21A8B77E6}">
  <dimension ref="A1:P20"/>
  <sheetViews>
    <sheetView showGridLines="0" tabSelected="1" zoomScaleNormal="100" workbookViewId="0">
      <selection activeCell="L26" sqref="L26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9.08984375" style="2" customWidth="1"/>
    <col min="16" max="16" width="15.1796875" style="2" bestFit="1" customWidth="1"/>
    <col min="17" max="16384" width="9.1796875" style="2"/>
  </cols>
  <sheetData>
    <row r="1" spans="1:16" ht="14" x14ac:dyDescent="0.3">
      <c r="A1" s="1" t="s">
        <v>2</v>
      </c>
      <c r="L1" s="21" t="s">
        <v>3</v>
      </c>
    </row>
    <row r="2" spans="1:16" x14ac:dyDescent="0.25">
      <c r="A2" s="4" t="s">
        <v>9</v>
      </c>
    </row>
    <row r="3" spans="1:16" ht="13" x14ac:dyDescent="0.3">
      <c r="A3" s="1" t="s">
        <v>4</v>
      </c>
      <c r="L3" s="5" t="s">
        <v>38</v>
      </c>
    </row>
    <row r="4" spans="1:16" x14ac:dyDescent="0.25">
      <c r="A4" s="10" t="s">
        <v>8</v>
      </c>
    </row>
    <row r="7" spans="1:16" x14ac:dyDescent="0.25">
      <c r="M7" s="54" t="s">
        <v>68</v>
      </c>
      <c r="N7" s="54"/>
      <c r="O7" s="54"/>
      <c r="P7" s="2" t="s">
        <v>66</v>
      </c>
    </row>
    <row r="8" spans="1:16" ht="25.5" thickBot="1" x14ac:dyDescent="0.3">
      <c r="L8" s="35"/>
      <c r="M8" s="41" t="s">
        <v>67</v>
      </c>
      <c r="N8" s="41" t="s">
        <v>43</v>
      </c>
      <c r="O8" s="41" t="s">
        <v>45</v>
      </c>
      <c r="P8" s="55" t="s">
        <v>69</v>
      </c>
    </row>
    <row r="9" spans="1:16" x14ac:dyDescent="0.25">
      <c r="L9" s="13">
        <v>2014</v>
      </c>
      <c r="M9" s="27">
        <v>0.72357280998648887</v>
      </c>
      <c r="N9" s="27">
        <v>1.0978061006863182</v>
      </c>
      <c r="O9" s="27">
        <v>3.96182747466269</v>
      </c>
      <c r="P9" s="50">
        <v>98.942999999999998</v>
      </c>
    </row>
    <row r="10" spans="1:16" x14ac:dyDescent="0.25">
      <c r="L10" s="13">
        <v>2015</v>
      </c>
      <c r="M10" s="27">
        <v>3.3595070234094478E-2</v>
      </c>
      <c r="N10" s="27">
        <v>-2.2503087128964574</v>
      </c>
      <c r="O10" s="27">
        <v>2.1986623254533559</v>
      </c>
      <c r="P10" s="50">
        <v>52.399000000000001</v>
      </c>
    </row>
    <row r="11" spans="1:16" x14ac:dyDescent="0.25">
      <c r="L11" s="13">
        <v>2016</v>
      </c>
      <c r="M11" s="27">
        <v>-0.91628651534557837</v>
      </c>
      <c r="N11" s="27">
        <v>-1.4794889038332137</v>
      </c>
      <c r="O11" s="27">
        <v>-1.3207591351358345</v>
      </c>
      <c r="P11" s="50">
        <v>44.048000000000002</v>
      </c>
    </row>
    <row r="12" spans="1:16" x14ac:dyDescent="0.25">
      <c r="L12" s="13">
        <v>2017</v>
      </c>
      <c r="M12" s="27">
        <v>9.7799000653856938E-2</v>
      </c>
      <c r="N12" s="27">
        <v>4.9031445622542261E-2</v>
      </c>
      <c r="O12" s="27">
        <v>0.94373492794395997</v>
      </c>
      <c r="P12" s="50">
        <v>54.4</v>
      </c>
    </row>
    <row r="13" spans="1:16" x14ac:dyDescent="0.25">
      <c r="L13" s="13">
        <v>2018</v>
      </c>
      <c r="M13" s="27">
        <v>1.4</v>
      </c>
      <c r="N13" s="27">
        <v>0.7550963313881347</v>
      </c>
      <c r="O13" s="27">
        <v>1.9537089499177449</v>
      </c>
      <c r="P13" s="50">
        <v>71.150000000000006</v>
      </c>
    </row>
    <row r="14" spans="1:16" x14ac:dyDescent="0.25">
      <c r="L14" s="13">
        <v>2019</v>
      </c>
      <c r="M14" s="27">
        <v>1</v>
      </c>
      <c r="N14" s="27">
        <v>9.0782182697031963E-2</v>
      </c>
      <c r="O14" s="27">
        <v>0.63070317046082236</v>
      </c>
      <c r="P14" s="50">
        <v>64.03</v>
      </c>
    </row>
    <row r="15" spans="1:16" x14ac:dyDescent="0.25">
      <c r="L15" s="13">
        <v>2020</v>
      </c>
      <c r="M15" s="27">
        <v>0.5</v>
      </c>
      <c r="N15" s="27">
        <v>0.29830331990256964</v>
      </c>
      <c r="O15" s="27">
        <v>0.35184697829667316</v>
      </c>
      <c r="P15" s="50">
        <v>35</v>
      </c>
    </row>
    <row r="16" spans="1:16" x14ac:dyDescent="0.25">
      <c r="L16" s="13">
        <v>2021</v>
      </c>
      <c r="M16" s="27">
        <v>1</v>
      </c>
      <c r="N16" s="27">
        <v>0.48139394466257879</v>
      </c>
      <c r="O16" s="27">
        <v>0.79298286948945362</v>
      </c>
      <c r="P16" s="50">
        <v>55</v>
      </c>
    </row>
    <row r="19" spans="12:12" x14ac:dyDescent="0.25">
      <c r="L19" s="2" t="s">
        <v>20</v>
      </c>
    </row>
    <row r="20" spans="12:12" x14ac:dyDescent="0.25">
      <c r="L20" s="2" t="s">
        <v>19</v>
      </c>
    </row>
  </sheetData>
  <mergeCells count="1">
    <mergeCell ref="M7:O7"/>
  </mergeCells>
  <hyperlinks>
    <hyperlink ref="L1" location="Contents!A1" display="&lt;&lt;&lt; back to content" xr:uid="{50C687CE-7398-4421-BEB7-41C90E11CF5E}"/>
    <hyperlink ref="A4" r:id="rId1" xr:uid="{99E56DBD-FB5B-46AC-A556-DBABE47A5BD9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3.38.1</vt:lpstr>
      <vt:lpstr>3.38.2</vt:lpstr>
      <vt:lpstr>3.38.3</vt:lpstr>
      <vt:lpstr>3.38.4</vt:lpstr>
      <vt:lpstr>3.38.5</vt:lpstr>
      <vt:lpstr>3.38.6</vt:lpstr>
      <vt:lpstr>3.38.7</vt:lpstr>
      <vt:lpstr>3.38.8</vt:lpstr>
      <vt:lpstr>3.38.9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North Pacific economies</cp:keywords>
  <dc:description/>
  <cp:lastModifiedBy>Editha Lavina</cp:lastModifiedBy>
  <cp:revision/>
  <dcterms:created xsi:type="dcterms:W3CDTF">2016-03-02T05:09:31Z</dcterms:created>
  <dcterms:modified xsi:type="dcterms:W3CDTF">2020-04-23T11:01:07Z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