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39D436D7-F7DE-9947-9A49-8FAD86573312}" xr6:coauthVersionLast="45" xr6:coauthVersionMax="45" xr10:uidLastSave="{00000000-0000-0000-0000-000000000000}"/>
  <bookViews>
    <workbookView xWindow="120" yWindow="460" windowWidth="24240" windowHeight="13740" tabRatio="756" activeTab="3" xr2:uid="{00000000-000D-0000-FFFF-FFFF00000000}"/>
  </bookViews>
  <sheets>
    <sheet name="Success Rating 1992-2013" sheetId="5" state="hidden" r:id="rId1"/>
    <sheet name="Success Rating by Country" sheetId="10" state="hidden" r:id="rId2"/>
    <sheet name="Success Rating by Sector" sheetId="11" state="hidden" r:id="rId3"/>
    <sheet name="Table - sector" sheetId="1" r:id="rId4"/>
    <sheet name="Sheet1" sheetId="8" state="hidden" r:id="rId5"/>
  </sheets>
  <definedNames>
    <definedName name="_xlnm.Print_Area" localSheetId="0">'Success Rating 1992-2013'!$A$1:$K$121</definedName>
    <definedName name="_xlnm.Print_Area" localSheetId="1">'Success Rating by Country'!$A$1:$AG$152</definedName>
    <definedName name="_xlnm.Print_Area" localSheetId="2">'Success Rating by Sector'!$A$1:$AG$129</definedName>
    <definedName name="_xlnm.Print_Titles" localSheetId="0">'Success Rating 1992-2013'!$1:$2</definedName>
    <definedName name="_xlnm.Print_Titles" localSheetId="1">'Success Rating by Country'!$1:$2</definedName>
    <definedName name="_xlnm.Print_Titles" localSheetId="2">'Success Rating by Sector'!$1:$2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0" i="11" l="1"/>
  <c r="AE41" i="11"/>
  <c r="AE42" i="11"/>
  <c r="AE43" i="11"/>
  <c r="AE44" i="11"/>
  <c r="AE45" i="11"/>
  <c r="AE46" i="11"/>
  <c r="AE47" i="11"/>
  <c r="AE125" i="11" s="1"/>
  <c r="AE128" i="11" s="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AE84" i="11"/>
  <c r="AE85" i="11"/>
  <c r="AE86" i="11"/>
  <c r="AE87" i="11"/>
  <c r="AF40" i="11"/>
  <c r="AF41" i="11"/>
  <c r="AF42" i="11"/>
  <c r="AF43" i="11"/>
  <c r="AF44" i="11"/>
  <c r="AF45" i="11"/>
  <c r="AF46" i="11"/>
  <c r="AF125" i="11" s="1"/>
  <c r="AF128" i="11" s="1"/>
  <c r="AF47" i="11"/>
  <c r="AF48" i="11"/>
  <c r="AF49" i="11"/>
  <c r="AF50" i="11"/>
  <c r="AF51" i="11"/>
  <c r="AF52" i="11"/>
  <c r="AF53" i="11"/>
  <c r="AF54" i="11"/>
  <c r="AF55" i="11"/>
  <c r="AF56" i="11"/>
  <c r="AF57" i="11"/>
  <c r="AF58" i="11"/>
  <c r="AF59" i="11"/>
  <c r="AF60" i="11"/>
  <c r="AF61" i="11"/>
  <c r="AF62" i="11"/>
  <c r="AF63" i="11"/>
  <c r="AF64" i="11"/>
  <c r="AF65" i="11"/>
  <c r="AF66" i="11"/>
  <c r="AF67" i="11"/>
  <c r="AF68" i="11"/>
  <c r="AF69" i="11"/>
  <c r="AF70" i="11"/>
  <c r="AF71" i="11"/>
  <c r="AF72" i="11"/>
  <c r="AF73" i="11"/>
  <c r="AF74" i="11"/>
  <c r="AF75" i="11"/>
  <c r="AF76" i="11"/>
  <c r="AF77" i="11"/>
  <c r="AF78" i="11"/>
  <c r="AF79" i="11"/>
  <c r="AF80" i="11"/>
  <c r="AF81" i="11"/>
  <c r="AF82" i="11"/>
  <c r="AF83" i="11"/>
  <c r="AF84" i="11"/>
  <c r="AF85" i="11"/>
  <c r="AF86" i="11"/>
  <c r="AF87" i="11"/>
  <c r="AG40" i="11"/>
  <c r="AG41" i="11"/>
  <c r="AG42" i="11"/>
  <c r="AG43" i="11"/>
  <c r="AG44" i="11"/>
  <c r="AG45" i="11"/>
  <c r="AG125" i="11" s="1"/>
  <c r="AG128" i="11" s="1"/>
  <c r="AG46" i="11"/>
  <c r="AG47" i="11"/>
  <c r="AG48" i="11"/>
  <c r="AG49" i="11"/>
  <c r="AG50" i="11"/>
  <c r="AG51" i="11"/>
  <c r="AG52" i="11"/>
  <c r="AG53" i="11"/>
  <c r="AG54" i="11"/>
  <c r="AG55" i="11"/>
  <c r="AG56" i="11"/>
  <c r="AG57" i="11"/>
  <c r="AG58" i="11"/>
  <c r="AG59" i="11"/>
  <c r="AG60" i="11"/>
  <c r="AG61" i="11"/>
  <c r="AG62" i="11"/>
  <c r="AG63" i="11"/>
  <c r="AG64" i="11"/>
  <c r="AG65" i="11"/>
  <c r="AG66" i="11"/>
  <c r="AG67" i="11"/>
  <c r="AG68" i="11"/>
  <c r="AG69" i="11"/>
  <c r="AG70" i="11"/>
  <c r="AG71" i="11"/>
  <c r="AG72" i="11"/>
  <c r="AG73" i="11"/>
  <c r="AG74" i="11"/>
  <c r="AG75" i="11"/>
  <c r="AG76" i="11"/>
  <c r="AG77" i="11"/>
  <c r="AG78" i="11"/>
  <c r="AG79" i="11"/>
  <c r="AG80" i="11"/>
  <c r="AG81" i="11"/>
  <c r="AG82" i="11"/>
  <c r="AG83" i="11"/>
  <c r="AG84" i="11"/>
  <c r="AG85" i="11"/>
  <c r="AG86" i="11"/>
  <c r="AG87" i="11"/>
  <c r="AE88" i="11"/>
  <c r="AE126" i="11" s="1"/>
  <c r="AF88" i="11"/>
  <c r="AF126" i="11"/>
  <c r="AG88" i="11"/>
  <c r="AG126" i="11" s="1"/>
  <c r="AE89" i="11"/>
  <c r="AE127" i="11" s="1"/>
  <c r="AE90" i="11"/>
  <c r="AE91" i="11"/>
  <c r="AE92" i="11"/>
  <c r="AE93" i="11"/>
  <c r="AE94" i="11"/>
  <c r="AE95" i="11"/>
  <c r="AE96" i="11"/>
  <c r="AE97" i="11"/>
  <c r="AE98" i="11"/>
  <c r="AE99" i="11"/>
  <c r="AE100" i="11"/>
  <c r="AE101" i="11"/>
  <c r="AE102" i="11"/>
  <c r="AE103" i="11"/>
  <c r="AE104" i="11"/>
  <c r="AE105" i="11"/>
  <c r="AE106" i="11"/>
  <c r="AE107" i="11"/>
  <c r="AE108" i="11"/>
  <c r="AE109" i="11"/>
  <c r="AE110" i="11"/>
  <c r="AE111" i="11"/>
  <c r="AE112" i="11"/>
  <c r="AE113" i="11"/>
  <c r="AE114" i="11"/>
  <c r="AE115" i="11"/>
  <c r="AF89" i="11"/>
  <c r="AF90" i="11"/>
  <c r="AF127" i="11" s="1"/>
  <c r="AF91" i="11"/>
  <c r="AF92" i="11"/>
  <c r="AF93" i="11"/>
  <c r="AF94" i="11"/>
  <c r="AF95" i="11"/>
  <c r="AF96" i="11"/>
  <c r="AF97" i="11"/>
  <c r="AF98" i="11"/>
  <c r="AF99" i="11"/>
  <c r="AF100" i="11"/>
  <c r="AF101" i="11"/>
  <c r="AF102" i="11"/>
  <c r="AF103" i="11"/>
  <c r="AF104" i="11"/>
  <c r="AF105" i="11"/>
  <c r="AF106" i="11"/>
  <c r="AF107" i="11"/>
  <c r="AF108" i="11"/>
  <c r="AF109" i="11"/>
  <c r="AF110" i="11"/>
  <c r="AF111" i="11"/>
  <c r="AF112" i="11"/>
  <c r="AF113" i="11"/>
  <c r="AF114" i="11"/>
  <c r="AF115" i="11"/>
  <c r="AG89" i="11"/>
  <c r="AG127" i="11" s="1"/>
  <c r="AG90" i="11"/>
  <c r="AG91" i="11"/>
  <c r="AG92" i="11"/>
  <c r="AG93" i="11"/>
  <c r="AG94" i="11"/>
  <c r="AG95" i="11"/>
  <c r="AG96" i="11"/>
  <c r="AG97" i="11"/>
  <c r="AG98" i="11"/>
  <c r="AG99" i="11"/>
  <c r="AG100" i="11"/>
  <c r="AG101" i="11"/>
  <c r="AG102" i="11"/>
  <c r="AG103" i="11"/>
  <c r="AG104" i="11"/>
  <c r="AG105" i="11"/>
  <c r="AG106" i="11"/>
  <c r="AG107" i="11"/>
  <c r="AG108" i="11"/>
  <c r="AG109" i="11"/>
  <c r="AG110" i="11"/>
  <c r="AG111" i="11"/>
  <c r="AG112" i="11"/>
  <c r="AG113" i="11"/>
  <c r="AG114" i="11"/>
  <c r="AG115" i="11"/>
  <c r="AD40" i="11"/>
  <c r="AD41" i="11"/>
  <c r="AD42" i="11"/>
  <c r="AD43" i="11"/>
  <c r="AD44" i="11"/>
  <c r="AD45" i="11"/>
  <c r="AD46" i="11"/>
  <c r="AD47" i="11"/>
  <c r="AD125" i="11" s="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126" i="11" s="1"/>
  <c r="AD89" i="11"/>
  <c r="AD90" i="11"/>
  <c r="AD91" i="11"/>
  <c r="AD92" i="11"/>
  <c r="AD93" i="11"/>
  <c r="AD94" i="11"/>
  <c r="AD95" i="11"/>
  <c r="AD96" i="11"/>
  <c r="AD97" i="11"/>
  <c r="AD98" i="11"/>
  <c r="AD99" i="11"/>
  <c r="AD100" i="11"/>
  <c r="AD101" i="11"/>
  <c r="AD102" i="11"/>
  <c r="AD103" i="11"/>
  <c r="AD104" i="11"/>
  <c r="AD105" i="11"/>
  <c r="AD106" i="11"/>
  <c r="AD107" i="11"/>
  <c r="AD108" i="11"/>
  <c r="AD109" i="11"/>
  <c r="AD110" i="11"/>
  <c r="AD111" i="11"/>
  <c r="AD112" i="11"/>
  <c r="AD113" i="11"/>
  <c r="AD114" i="11"/>
  <c r="AD115" i="11"/>
  <c r="AD127" i="11"/>
  <c r="AA24" i="11"/>
  <c r="AA25" i="11"/>
  <c r="AA26" i="11"/>
  <c r="AA27" i="11"/>
  <c r="AA28" i="11"/>
  <c r="AA29" i="11"/>
  <c r="AA30" i="11"/>
  <c r="AA125" i="11" s="1"/>
  <c r="AA31" i="11"/>
  <c r="AA32" i="11"/>
  <c r="AA33" i="11"/>
  <c r="AA126" i="11"/>
  <c r="AA34" i="11"/>
  <c r="AA127" i="11" s="1"/>
  <c r="AA35" i="11"/>
  <c r="AA36" i="11"/>
  <c r="AA37" i="11"/>
  <c r="AA38" i="11"/>
  <c r="AA39" i="11"/>
  <c r="AB24" i="11"/>
  <c r="AB25" i="11"/>
  <c r="AB26" i="11"/>
  <c r="AB125" i="11" s="1"/>
  <c r="AB128" i="11" s="1"/>
  <c r="AB27" i="11"/>
  <c r="AB28" i="11"/>
  <c r="AB29" i="11"/>
  <c r="AB30" i="11"/>
  <c r="AB31" i="11"/>
  <c r="AB32" i="11"/>
  <c r="AB33" i="11"/>
  <c r="AB126" i="11" s="1"/>
  <c r="AB34" i="11"/>
  <c r="AB35" i="11"/>
  <c r="AB36" i="11"/>
  <c r="AB37" i="11"/>
  <c r="AB38" i="11"/>
  <c r="AB39" i="11"/>
  <c r="AB127" i="11"/>
  <c r="AC24" i="11"/>
  <c r="AC25" i="11"/>
  <c r="AC26" i="11"/>
  <c r="AC27" i="11"/>
  <c r="AC28" i="11"/>
  <c r="AC29" i="11"/>
  <c r="AC30" i="11"/>
  <c r="AC125" i="11" s="1"/>
  <c r="AC31" i="11"/>
  <c r="AC32" i="11"/>
  <c r="AC33" i="11"/>
  <c r="AC126" i="11"/>
  <c r="AC34" i="11"/>
  <c r="AC127" i="11" s="1"/>
  <c r="AC35" i="11"/>
  <c r="AC36" i="11"/>
  <c r="AC37" i="11"/>
  <c r="AC38" i="11"/>
  <c r="AC39" i="11"/>
  <c r="Z24" i="11"/>
  <c r="Z25" i="11"/>
  <c r="Z26" i="11"/>
  <c r="Z125" i="11" s="1"/>
  <c r="Z128" i="11" s="1"/>
  <c r="Z27" i="11"/>
  <c r="Z28" i="11"/>
  <c r="Z29" i="11"/>
  <c r="Z30" i="11"/>
  <c r="Z31" i="11"/>
  <c r="Z32" i="11"/>
  <c r="Z33" i="11"/>
  <c r="Z126" i="11" s="1"/>
  <c r="Z34" i="11"/>
  <c r="Z35" i="11"/>
  <c r="Z36" i="11"/>
  <c r="Z37" i="11"/>
  <c r="Z38" i="11"/>
  <c r="Z39" i="11"/>
  <c r="Z127" i="11"/>
  <c r="AD24" i="10"/>
  <c r="AD25" i="10"/>
  <c r="AD26" i="10"/>
  <c r="AD124" i="10"/>
  <c r="AD27" i="10"/>
  <c r="AD28" i="10"/>
  <c r="AD125" i="10"/>
  <c r="AD29" i="10"/>
  <c r="AD126" i="10" s="1"/>
  <c r="AD30" i="10"/>
  <c r="AD31" i="10"/>
  <c r="AD32" i="10"/>
  <c r="AD33" i="10"/>
  <c r="AD127" i="10" s="1"/>
  <c r="AD34" i="10"/>
  <c r="AD35" i="10"/>
  <c r="AD36" i="10"/>
  <c r="AD37" i="10"/>
  <c r="AD128" i="10" s="1"/>
  <c r="AD38" i="10"/>
  <c r="AD129" i="10" s="1"/>
  <c r="AD82" i="10"/>
  <c r="AD83" i="10"/>
  <c r="AD130" i="10" s="1"/>
  <c r="AD84" i="10"/>
  <c r="AD85" i="10"/>
  <c r="AD86" i="10"/>
  <c r="AD87" i="10"/>
  <c r="AD88" i="10"/>
  <c r="AD89" i="10"/>
  <c r="AD90" i="10"/>
  <c r="AD91" i="10"/>
  <c r="AD39" i="10"/>
  <c r="AD40" i="10"/>
  <c r="AD41" i="10"/>
  <c r="AD42" i="10"/>
  <c r="AD43" i="10"/>
  <c r="AD44" i="10"/>
  <c r="AD45" i="10"/>
  <c r="AD46" i="10"/>
  <c r="AD47" i="10"/>
  <c r="AD48" i="10"/>
  <c r="AD49" i="10"/>
  <c r="AD50" i="10"/>
  <c r="AD51" i="10"/>
  <c r="AD52" i="10"/>
  <c r="AD132" i="10"/>
  <c r="AD53" i="10"/>
  <c r="AD133" i="10" s="1"/>
  <c r="AD54" i="10"/>
  <c r="AD55" i="10"/>
  <c r="AD56" i="10"/>
  <c r="AD57" i="10"/>
  <c r="AD58" i="10"/>
  <c r="AD134" i="10" s="1"/>
  <c r="AD59" i="10"/>
  <c r="AD60" i="10"/>
  <c r="AD61" i="10"/>
  <c r="AD62" i="10"/>
  <c r="AD138" i="10"/>
  <c r="AD63" i="10"/>
  <c r="AD64" i="10"/>
  <c r="AD139" i="10"/>
  <c r="AD65" i="10"/>
  <c r="AD141" i="10" s="1"/>
  <c r="AD66" i="10"/>
  <c r="AD67" i="10"/>
  <c r="AD68" i="10"/>
  <c r="AD69" i="10"/>
  <c r="AD70" i="10"/>
  <c r="AD142" i="10"/>
  <c r="AD81" i="10"/>
  <c r="AD143" i="10" s="1"/>
  <c r="AD71" i="10"/>
  <c r="AD72" i="10"/>
  <c r="AD73" i="10"/>
  <c r="AD74" i="10"/>
  <c r="AD75" i="10"/>
  <c r="AD76" i="10"/>
  <c r="AD144" i="10" s="1"/>
  <c r="AD77" i="10"/>
  <c r="AD78" i="10"/>
  <c r="AD79" i="10"/>
  <c r="AD80" i="10"/>
  <c r="AD104" i="10"/>
  <c r="AD105" i="10"/>
  <c r="AD145" i="10" s="1"/>
  <c r="AD106" i="10"/>
  <c r="AD107" i="10"/>
  <c r="AD108" i="10"/>
  <c r="AD109" i="10"/>
  <c r="AD110" i="10"/>
  <c r="AD111" i="10"/>
  <c r="AD112" i="10"/>
  <c r="AD147" i="10"/>
  <c r="AD113" i="10"/>
  <c r="AD149" i="10" s="1"/>
  <c r="AD114" i="10"/>
  <c r="AD115" i="10"/>
  <c r="AD92" i="10"/>
  <c r="AD93" i="10"/>
  <c r="AD94" i="10"/>
  <c r="AD95" i="10"/>
  <c r="AD150" i="10" s="1"/>
  <c r="AD96" i="10"/>
  <c r="AD97" i="10"/>
  <c r="AD98" i="10"/>
  <c r="AD99" i="10"/>
  <c r="AD100" i="10"/>
  <c r="AD101" i="10"/>
  <c r="AD102" i="10"/>
  <c r="AD103" i="10"/>
  <c r="AE24" i="10"/>
  <c r="AE124" i="10" s="1"/>
  <c r="AE25" i="10"/>
  <c r="AE26" i="10"/>
  <c r="AE27" i="10"/>
  <c r="AE28" i="10"/>
  <c r="AE125" i="10" s="1"/>
  <c r="AE29" i="10"/>
  <c r="AE126" i="10" s="1"/>
  <c r="AE30" i="10"/>
  <c r="AE31" i="10"/>
  <c r="AE32" i="10"/>
  <c r="AE33" i="10"/>
  <c r="AE34" i="10"/>
  <c r="AE127" i="10" s="1"/>
  <c r="AE35" i="10"/>
  <c r="AE36" i="10"/>
  <c r="AE37" i="10"/>
  <c r="AE128" i="10"/>
  <c r="AE38" i="10"/>
  <c r="AE129" i="10" s="1"/>
  <c r="AE82" i="10"/>
  <c r="AE130" i="10" s="1"/>
  <c r="AE83" i="10"/>
  <c r="AE84" i="10"/>
  <c r="AE85" i="10"/>
  <c r="AE86" i="10"/>
  <c r="AE87" i="10"/>
  <c r="AE88" i="10"/>
  <c r="AE89" i="10"/>
  <c r="AE90" i="10"/>
  <c r="AE91" i="10"/>
  <c r="AE39" i="10"/>
  <c r="AE40" i="10"/>
  <c r="AE41" i="10"/>
  <c r="AE42" i="10"/>
  <c r="AE43" i="10"/>
  <c r="AE44" i="10"/>
  <c r="AE132" i="10" s="1"/>
  <c r="AE45" i="10"/>
  <c r="AE46" i="10"/>
  <c r="AE47" i="10"/>
  <c r="AE48" i="10"/>
  <c r="AE49" i="10"/>
  <c r="AE50" i="10"/>
  <c r="AE51" i="10"/>
  <c r="AE52" i="10"/>
  <c r="AE53" i="10"/>
  <c r="AE54" i="10"/>
  <c r="AE55" i="10"/>
  <c r="AE56" i="10"/>
  <c r="AE57" i="10"/>
  <c r="AE133" i="10"/>
  <c r="AE58" i="10"/>
  <c r="AE134" i="10" s="1"/>
  <c r="AE59" i="10"/>
  <c r="AE60" i="10"/>
  <c r="AE61" i="10"/>
  <c r="AE62" i="10"/>
  <c r="AE138" i="10" s="1"/>
  <c r="AE63" i="10"/>
  <c r="AE64" i="10"/>
  <c r="AE139" i="10" s="1"/>
  <c r="AE65" i="10"/>
  <c r="AE141" i="10"/>
  <c r="AE66" i="10"/>
  <c r="AE67" i="10"/>
  <c r="AE68" i="10"/>
  <c r="AE69" i="10"/>
  <c r="AE70" i="10"/>
  <c r="AE142" i="10" s="1"/>
  <c r="AE81" i="10"/>
  <c r="AE143" i="10"/>
  <c r="AE71" i="10"/>
  <c r="AE72" i="10"/>
  <c r="AE144" i="10" s="1"/>
  <c r="AE73" i="10"/>
  <c r="AE74" i="10"/>
  <c r="AE75" i="10"/>
  <c r="AE76" i="10"/>
  <c r="AE77" i="10"/>
  <c r="AE78" i="10"/>
  <c r="AE79" i="10"/>
  <c r="AE80" i="10"/>
  <c r="AE104" i="10"/>
  <c r="AE105" i="10"/>
  <c r="AE145" i="10" s="1"/>
  <c r="AE106" i="10"/>
  <c r="AE107" i="10"/>
  <c r="AE108" i="10"/>
  <c r="AE109" i="10"/>
  <c r="AE110" i="10"/>
  <c r="AE111" i="10"/>
  <c r="AE112" i="10"/>
  <c r="AE147" i="10" s="1"/>
  <c r="AE113" i="10"/>
  <c r="AE114" i="10"/>
  <c r="AE115" i="10"/>
  <c r="AE149" i="10"/>
  <c r="AE92" i="10"/>
  <c r="AE93" i="10"/>
  <c r="AE150" i="10" s="1"/>
  <c r="AE94" i="10"/>
  <c r="AE95" i="10"/>
  <c r="AE96" i="10"/>
  <c r="AE97" i="10"/>
  <c r="AE98" i="10"/>
  <c r="AE99" i="10"/>
  <c r="AE100" i="10"/>
  <c r="AE101" i="10"/>
  <c r="AE102" i="10"/>
  <c r="AE103" i="10"/>
  <c r="AF24" i="10"/>
  <c r="AF25" i="10"/>
  <c r="AF124" i="10" s="1"/>
  <c r="AF26" i="10"/>
  <c r="AF27" i="10"/>
  <c r="AF125" i="10" s="1"/>
  <c r="AF28" i="10"/>
  <c r="AF29" i="10"/>
  <c r="AF30" i="10"/>
  <c r="AF31" i="10"/>
  <c r="AF126" i="10" s="1"/>
  <c r="AF32" i="10"/>
  <c r="AF33" i="10"/>
  <c r="AF127" i="10" s="1"/>
  <c r="AF34" i="10"/>
  <c r="AF35" i="10"/>
  <c r="AF36" i="10"/>
  <c r="AF37" i="10"/>
  <c r="AF128" i="10" s="1"/>
  <c r="AF38" i="10"/>
  <c r="AF129" i="10"/>
  <c r="AF82" i="10"/>
  <c r="AF130" i="10" s="1"/>
  <c r="AF83" i="10"/>
  <c r="AF84" i="10"/>
  <c r="AF85" i="10"/>
  <c r="AF86" i="10"/>
  <c r="AF87" i="10"/>
  <c r="AF88" i="10"/>
  <c r="AF89" i="10"/>
  <c r="AF90" i="10"/>
  <c r="AF91" i="10"/>
  <c r="AF39" i="10"/>
  <c r="AF40" i="10"/>
  <c r="AF132" i="10" s="1"/>
  <c r="AF41" i="10"/>
  <c r="AF42" i="10"/>
  <c r="AF43" i="10"/>
  <c r="AF44" i="10"/>
  <c r="AF45" i="10"/>
  <c r="AF46" i="10"/>
  <c r="AF47" i="10"/>
  <c r="AF48" i="10"/>
  <c r="AF49" i="10"/>
  <c r="AF50" i="10"/>
  <c r="AF51" i="10"/>
  <c r="AF52" i="10"/>
  <c r="AF53" i="10"/>
  <c r="AF54" i="10"/>
  <c r="AF55" i="10"/>
  <c r="AF56" i="10"/>
  <c r="AF57" i="10"/>
  <c r="AF133" i="10"/>
  <c r="AF58" i="10"/>
  <c r="AF134" i="10" s="1"/>
  <c r="AF59" i="10"/>
  <c r="AF60" i="10"/>
  <c r="AF61" i="10"/>
  <c r="AF62" i="10"/>
  <c r="AF138" i="10"/>
  <c r="AF63" i="10"/>
  <c r="AF139" i="10" s="1"/>
  <c r="AF64" i="10"/>
  <c r="AF65" i="10"/>
  <c r="AF141" i="10" s="1"/>
  <c r="AF66" i="10"/>
  <c r="AF142" i="10" s="1"/>
  <c r="AF67" i="10"/>
  <c r="AF68" i="10"/>
  <c r="AF69" i="10"/>
  <c r="AF70" i="10"/>
  <c r="AF81" i="10"/>
  <c r="AF143" i="10" s="1"/>
  <c r="AF71" i="10"/>
  <c r="AF72" i="10"/>
  <c r="AF73" i="10"/>
  <c r="AF74" i="10"/>
  <c r="AF144" i="10" s="1"/>
  <c r="AF75" i="10"/>
  <c r="AF76" i="10"/>
  <c r="AF77" i="10"/>
  <c r="AF78" i="10"/>
  <c r="AF79" i="10"/>
  <c r="AF80" i="10"/>
  <c r="AF104" i="10"/>
  <c r="AF145" i="10" s="1"/>
  <c r="AF105" i="10"/>
  <c r="AF106" i="10"/>
  <c r="AF107" i="10"/>
  <c r="AF108" i="10"/>
  <c r="AF109" i="10"/>
  <c r="AF110" i="10"/>
  <c r="AF147" i="10" s="1"/>
  <c r="AF111" i="10"/>
  <c r="AF112" i="10"/>
  <c r="AF113" i="10"/>
  <c r="AF149" i="10" s="1"/>
  <c r="AF114" i="10"/>
  <c r="AF115" i="10"/>
  <c r="AF92" i="10"/>
  <c r="AF93" i="10"/>
  <c r="AF150" i="10" s="1"/>
  <c r="AF94" i="10"/>
  <c r="AF95" i="10"/>
  <c r="AF96" i="10"/>
  <c r="AF97" i="10"/>
  <c r="AF98" i="10"/>
  <c r="AF99" i="10"/>
  <c r="AF100" i="10"/>
  <c r="AF101" i="10"/>
  <c r="AF102" i="10"/>
  <c r="AF103" i="10"/>
  <c r="AG24" i="10"/>
  <c r="AG25" i="10"/>
  <c r="AG26" i="10"/>
  <c r="AG124" i="10"/>
  <c r="AG27" i="10"/>
  <c r="AG125" i="10" s="1"/>
  <c r="AG28" i="10"/>
  <c r="AG29" i="10"/>
  <c r="AG30" i="10"/>
  <c r="AG31" i="10"/>
  <c r="AG32" i="10"/>
  <c r="AG126" i="10"/>
  <c r="AG33" i="10"/>
  <c r="AG127" i="10" s="1"/>
  <c r="AG34" i="10"/>
  <c r="AG35" i="10"/>
  <c r="AG36" i="10"/>
  <c r="AG37" i="10"/>
  <c r="AG128" i="10"/>
  <c r="AG38" i="10"/>
  <c r="AG129" i="10" s="1"/>
  <c r="AG82" i="10"/>
  <c r="AG130" i="10" s="1"/>
  <c r="AG83" i="10"/>
  <c r="AG84" i="10"/>
  <c r="AG85" i="10"/>
  <c r="AG86" i="10"/>
  <c r="AG87" i="10"/>
  <c r="AG88" i="10"/>
  <c r="AG89" i="10"/>
  <c r="AG90" i="10"/>
  <c r="AG91" i="10"/>
  <c r="AG39" i="10"/>
  <c r="AG40" i="10"/>
  <c r="AG41" i="10"/>
  <c r="AG42" i="10"/>
  <c r="AG132" i="10" s="1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133" i="10" s="1"/>
  <c r="AG58" i="10"/>
  <c r="AG134" i="10" s="1"/>
  <c r="AG59" i="10"/>
  <c r="AG60" i="10"/>
  <c r="AG61" i="10"/>
  <c r="AG62" i="10"/>
  <c r="AG138" i="10"/>
  <c r="AG63" i="10"/>
  <c r="AG139" i="10" s="1"/>
  <c r="AG64" i="10"/>
  <c r="AG65" i="10"/>
  <c r="AG141" i="10"/>
  <c r="AG66" i="10"/>
  <c r="AG67" i="10"/>
  <c r="AG68" i="10"/>
  <c r="AG142" i="10" s="1"/>
  <c r="AG69" i="10"/>
  <c r="AG70" i="10"/>
  <c r="AG81" i="10"/>
  <c r="AG143" i="10"/>
  <c r="AG71" i="10"/>
  <c r="AG72" i="10"/>
  <c r="AG73" i="10"/>
  <c r="AG74" i="10"/>
  <c r="AG75" i="10"/>
  <c r="AG76" i="10"/>
  <c r="AG77" i="10"/>
  <c r="AG78" i="10"/>
  <c r="AG79" i="10"/>
  <c r="AG80" i="10"/>
  <c r="AG144" i="10"/>
  <c r="AG104" i="10"/>
  <c r="AG105" i="10"/>
  <c r="AG145" i="10" s="1"/>
  <c r="AG106" i="10"/>
  <c r="AG107" i="10"/>
  <c r="AG108" i="10"/>
  <c r="AG109" i="10"/>
  <c r="AG110" i="10"/>
  <c r="AG147" i="10" s="1"/>
  <c r="AG111" i="10"/>
  <c r="AG112" i="10"/>
  <c r="AG113" i="10"/>
  <c r="AG114" i="10"/>
  <c r="AG115" i="10"/>
  <c r="AG149" i="10"/>
  <c r="AG92" i="10"/>
  <c r="AG150" i="10" s="1"/>
  <c r="AG93" i="10"/>
  <c r="AG94" i="10"/>
  <c r="AG95" i="10"/>
  <c r="AG96" i="10"/>
  <c r="AG97" i="10"/>
  <c r="AG98" i="10"/>
  <c r="AG99" i="10"/>
  <c r="AG100" i="10"/>
  <c r="AG101" i="10"/>
  <c r="AG102" i="10"/>
  <c r="AG103" i="10"/>
  <c r="Z24" i="10"/>
  <c r="Z25" i="10"/>
  <c r="Z124" i="10" s="1"/>
  <c r="Z26" i="10"/>
  <c r="Z27" i="10"/>
  <c r="Z125" i="10" s="1"/>
  <c r="Z28" i="10"/>
  <c r="Z29" i="10"/>
  <c r="Z30" i="10"/>
  <c r="Z31" i="10"/>
  <c r="Z126" i="10" s="1"/>
  <c r="Z32" i="10"/>
  <c r="Z33" i="10"/>
  <c r="Z127" i="10" s="1"/>
  <c r="Z34" i="10"/>
  <c r="Z35" i="10"/>
  <c r="Z36" i="10"/>
  <c r="Z37" i="10"/>
  <c r="Z128" i="10" s="1"/>
  <c r="Z38" i="10"/>
  <c r="Z129" i="10"/>
  <c r="Z82" i="10"/>
  <c r="Z83" i="10"/>
  <c r="Z84" i="10"/>
  <c r="Z85" i="10"/>
  <c r="Z86" i="10"/>
  <c r="Z130" i="10" s="1"/>
  <c r="Z87" i="10"/>
  <c r="Z88" i="10"/>
  <c r="Z89" i="10"/>
  <c r="Z90" i="10"/>
  <c r="Z91" i="10"/>
  <c r="Z39" i="10"/>
  <c r="Z40" i="10"/>
  <c r="Z41" i="10"/>
  <c r="Z42" i="10"/>
  <c r="Z43" i="10"/>
  <c r="Z44" i="10"/>
  <c r="Z45" i="10"/>
  <c r="Z46" i="10"/>
  <c r="Z47" i="10"/>
  <c r="Z48" i="10"/>
  <c r="Z49" i="10"/>
  <c r="Z50" i="10"/>
  <c r="Z51" i="10"/>
  <c r="Z52" i="10"/>
  <c r="Z53" i="10"/>
  <c r="Z54" i="10"/>
  <c r="Z55" i="10"/>
  <c r="Z56" i="10"/>
  <c r="Z57" i="10"/>
  <c r="Z58" i="10"/>
  <c r="Z59" i="10"/>
  <c r="Z60" i="10"/>
  <c r="Z61" i="10"/>
  <c r="Z62" i="10"/>
  <c r="Z138" i="10"/>
  <c r="Z63" i="10"/>
  <c r="Z139" i="10" s="1"/>
  <c r="Z64" i="10"/>
  <c r="Z65" i="10"/>
  <c r="Z141" i="10"/>
  <c r="Z66" i="10"/>
  <c r="Z142" i="10" s="1"/>
  <c r="Z67" i="10"/>
  <c r="Z68" i="10"/>
  <c r="Z69" i="10"/>
  <c r="Z70" i="10"/>
  <c r="Z81" i="10"/>
  <c r="Z143" i="10"/>
  <c r="Z71" i="10"/>
  <c r="Z72" i="10"/>
  <c r="Z73" i="10"/>
  <c r="Z74" i="10"/>
  <c r="Z75" i="10"/>
  <c r="Z76" i="10"/>
  <c r="Z77" i="10"/>
  <c r="Z78" i="10"/>
  <c r="Z79" i="10"/>
  <c r="Z80" i="10"/>
  <c r="Z104" i="10"/>
  <c r="Z145" i="10" s="1"/>
  <c r="Z105" i="10"/>
  <c r="Z106" i="10"/>
  <c r="Z107" i="10"/>
  <c r="Z108" i="10"/>
  <c r="AH108" i="10" s="1"/>
  <c r="Z109" i="10"/>
  <c r="Z110" i="10"/>
  <c r="Z147" i="10" s="1"/>
  <c r="Z111" i="10"/>
  <c r="Z112" i="10"/>
  <c r="Z113" i="10"/>
  <c r="Z114" i="10"/>
  <c r="Z115" i="10"/>
  <c r="Z92" i="10"/>
  <c r="Z93" i="10"/>
  <c r="Z94" i="10"/>
  <c r="Z95" i="10"/>
  <c r="Z96" i="10"/>
  <c r="Z97" i="10"/>
  <c r="AH97" i="10" s="1"/>
  <c r="Z98" i="10"/>
  <c r="Z99" i="10"/>
  <c r="Z100" i="10"/>
  <c r="Z101" i="10"/>
  <c r="Z102" i="10"/>
  <c r="Z103" i="10"/>
  <c r="AA24" i="10"/>
  <c r="AA124" i="10" s="1"/>
  <c r="AA25" i="10"/>
  <c r="AA26" i="10"/>
  <c r="AA27" i="10"/>
  <c r="AA125" i="10" s="1"/>
  <c r="AA28" i="10"/>
  <c r="AA29" i="10"/>
  <c r="AA30" i="10"/>
  <c r="AA31" i="10"/>
  <c r="AA32" i="10"/>
  <c r="AA33" i="10"/>
  <c r="AA34" i="10"/>
  <c r="AA35" i="10"/>
  <c r="AA36" i="10"/>
  <c r="AA37" i="10"/>
  <c r="AA128" i="10"/>
  <c r="AA38" i="10"/>
  <c r="AA129" i="10" s="1"/>
  <c r="AA82" i="10"/>
  <c r="AA83" i="10"/>
  <c r="AA84" i="10"/>
  <c r="AH84" i="10" s="1"/>
  <c r="AA85" i="10"/>
  <c r="AA86" i="10"/>
  <c r="AA87" i="10"/>
  <c r="AA88" i="10"/>
  <c r="AA89" i="10"/>
  <c r="AA90" i="10"/>
  <c r="AA91" i="10"/>
  <c r="AA130" i="10"/>
  <c r="AA39" i="10"/>
  <c r="AA40" i="10"/>
  <c r="AA41" i="10"/>
  <c r="AA42" i="10"/>
  <c r="AA43" i="10"/>
  <c r="AA44" i="10"/>
  <c r="AA45" i="10"/>
  <c r="AA46" i="10"/>
  <c r="AH46" i="10" s="1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134" i="10" s="1"/>
  <c r="AA61" i="10"/>
  <c r="AA62" i="10"/>
  <c r="AA138" i="10"/>
  <c r="AA63" i="10"/>
  <c r="AA139" i="10" s="1"/>
  <c r="AA64" i="10"/>
  <c r="AA65" i="10"/>
  <c r="AA66" i="10"/>
  <c r="AA142" i="10" s="1"/>
  <c r="AA67" i="10"/>
  <c r="AA68" i="10"/>
  <c r="AA69" i="10"/>
  <c r="AA70" i="10"/>
  <c r="AA81" i="10"/>
  <c r="AA71" i="10"/>
  <c r="AA72" i="10"/>
  <c r="AA73" i="10"/>
  <c r="AA74" i="10"/>
  <c r="AA75" i="10"/>
  <c r="AA76" i="10"/>
  <c r="AA77" i="10"/>
  <c r="AA78" i="10"/>
  <c r="AA79" i="10"/>
  <c r="AA80" i="10"/>
  <c r="AA104" i="10"/>
  <c r="AA105" i="10"/>
  <c r="AA106" i="10"/>
  <c r="AA107" i="10"/>
  <c r="AA108" i="10"/>
  <c r="AA109" i="10"/>
  <c r="AA110" i="10"/>
  <c r="AA147" i="10" s="1"/>
  <c r="AA111" i="10"/>
  <c r="AA112" i="10"/>
  <c r="AA113" i="10"/>
  <c r="AA114" i="10"/>
  <c r="AA115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50" i="10"/>
  <c r="AB24" i="10"/>
  <c r="AB124" i="10" s="1"/>
  <c r="AB25" i="10"/>
  <c r="AB26" i="10"/>
  <c r="AB27" i="10"/>
  <c r="AB28" i="10"/>
  <c r="AB125" i="10"/>
  <c r="AB29" i="10"/>
  <c r="AB126" i="10" s="1"/>
  <c r="AB30" i="10"/>
  <c r="AB31" i="10"/>
  <c r="AB32" i="10"/>
  <c r="AB33" i="10"/>
  <c r="AB127" i="10" s="1"/>
  <c r="AB34" i="10"/>
  <c r="AB35" i="10"/>
  <c r="AH35" i="10" s="1"/>
  <c r="AB36" i="10"/>
  <c r="AB37" i="10"/>
  <c r="AB128" i="10" s="1"/>
  <c r="AB38" i="10"/>
  <c r="AB129" i="10"/>
  <c r="AB82" i="10"/>
  <c r="AB83" i="10"/>
  <c r="AB84" i="10"/>
  <c r="AB85" i="10"/>
  <c r="AB86" i="10"/>
  <c r="AB87" i="10"/>
  <c r="AB88" i="10"/>
  <c r="AB89" i="10"/>
  <c r="AB90" i="10"/>
  <c r="AB91" i="10"/>
  <c r="AH91" i="10" s="1"/>
  <c r="AB39" i="10"/>
  <c r="AB40" i="10"/>
  <c r="AB41" i="10"/>
  <c r="AB42" i="10"/>
  <c r="AB43" i="10"/>
  <c r="AB44" i="10"/>
  <c r="AB45" i="10"/>
  <c r="AH45" i="10" s="1"/>
  <c r="AB46" i="10"/>
  <c r="AB47" i="10"/>
  <c r="AB48" i="10"/>
  <c r="AB49" i="10"/>
  <c r="AB50" i="10"/>
  <c r="AB51" i="10"/>
  <c r="AB52" i="10"/>
  <c r="AB53" i="10"/>
  <c r="AB133" i="10" s="1"/>
  <c r="AB54" i="10"/>
  <c r="AB55" i="10"/>
  <c r="AB56" i="10"/>
  <c r="AB57" i="10"/>
  <c r="AB58" i="10"/>
  <c r="AB59" i="10"/>
  <c r="AB60" i="10"/>
  <c r="AB61" i="10"/>
  <c r="AB62" i="10"/>
  <c r="AB138" i="10" s="1"/>
  <c r="AB63" i="10"/>
  <c r="AB64" i="10"/>
  <c r="AB139" i="10"/>
  <c r="AB65" i="10"/>
  <c r="AB141" i="10" s="1"/>
  <c r="AB66" i="10"/>
  <c r="AB67" i="10"/>
  <c r="AB68" i="10"/>
  <c r="AB69" i="10"/>
  <c r="AB70" i="10"/>
  <c r="AB142" i="10"/>
  <c r="AB81" i="10"/>
  <c r="AB143" i="10" s="1"/>
  <c r="AB71" i="10"/>
  <c r="AB144" i="10" s="1"/>
  <c r="AB72" i="10"/>
  <c r="AB73" i="10"/>
  <c r="AB74" i="10"/>
  <c r="AB75" i="10"/>
  <c r="AB76" i="10"/>
  <c r="AH76" i="10" s="1"/>
  <c r="AB77" i="10"/>
  <c r="AB78" i="10"/>
  <c r="AB79" i="10"/>
  <c r="AB80" i="10"/>
  <c r="AB104" i="10"/>
  <c r="AB105" i="10"/>
  <c r="AB106" i="10"/>
  <c r="AB107" i="10"/>
  <c r="AB108" i="10"/>
  <c r="AB109" i="10"/>
  <c r="AB110" i="10"/>
  <c r="AB111" i="10"/>
  <c r="AB112" i="10"/>
  <c r="AB147" i="10"/>
  <c r="AB113" i="10"/>
  <c r="AB149" i="10" s="1"/>
  <c r="AB114" i="10"/>
  <c r="AB115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H103" i="10" s="1"/>
  <c r="AC24" i="10"/>
  <c r="AC124" i="10" s="1"/>
  <c r="AC25" i="10"/>
  <c r="AC26" i="10"/>
  <c r="AC27" i="10"/>
  <c r="AC28" i="10"/>
  <c r="AC29" i="10"/>
  <c r="AC30" i="10"/>
  <c r="AC126" i="10" s="1"/>
  <c r="AC31" i="10"/>
  <c r="AC32" i="10"/>
  <c r="AC33" i="10"/>
  <c r="AC34" i="10"/>
  <c r="AC35" i="10"/>
  <c r="AC36" i="10"/>
  <c r="AC37" i="10"/>
  <c r="AC128" i="10" s="1"/>
  <c r="AC38" i="10"/>
  <c r="AC129" i="10"/>
  <c r="AC82" i="10"/>
  <c r="AC83" i="10"/>
  <c r="AC84" i="10"/>
  <c r="AC85" i="10"/>
  <c r="AC86" i="10"/>
  <c r="AC87" i="10"/>
  <c r="AC88" i="10"/>
  <c r="AC89" i="10"/>
  <c r="AC90" i="10"/>
  <c r="AH90" i="10" s="1"/>
  <c r="AC91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133" i="10" s="1"/>
  <c r="AC55" i="10"/>
  <c r="AC56" i="10"/>
  <c r="AC57" i="10"/>
  <c r="AC58" i="10"/>
  <c r="AC59" i="10"/>
  <c r="AC60" i="10"/>
  <c r="AC61" i="10"/>
  <c r="AC62" i="10"/>
  <c r="AC138" i="10"/>
  <c r="AC63" i="10"/>
  <c r="AC64" i="10"/>
  <c r="AC65" i="10"/>
  <c r="AC141" i="10"/>
  <c r="AC66" i="10"/>
  <c r="AC67" i="10"/>
  <c r="AC68" i="10"/>
  <c r="AC69" i="10"/>
  <c r="AC70" i="10"/>
  <c r="AC81" i="10"/>
  <c r="AC143" i="10"/>
  <c r="AC71" i="10"/>
  <c r="AC144" i="10" s="1"/>
  <c r="AC72" i="10"/>
  <c r="AC73" i="10"/>
  <c r="AC74" i="10"/>
  <c r="AC75" i="10"/>
  <c r="AH75" i="10" s="1"/>
  <c r="AC76" i="10"/>
  <c r="AC77" i="10"/>
  <c r="AC78" i="10"/>
  <c r="AC79" i="10"/>
  <c r="AC80" i="10"/>
  <c r="AC104" i="10"/>
  <c r="AC145" i="10" s="1"/>
  <c r="AC105" i="10"/>
  <c r="AH105" i="10" s="1"/>
  <c r="AC106" i="10"/>
  <c r="AC107" i="10"/>
  <c r="AC108" i="10"/>
  <c r="AC109" i="10"/>
  <c r="AC110" i="10"/>
  <c r="AC111" i="10"/>
  <c r="AC112" i="10"/>
  <c r="AC147" i="10" s="1"/>
  <c r="AC113" i="10"/>
  <c r="AC149" i="10" s="1"/>
  <c r="AC114" i="10"/>
  <c r="AC115" i="10"/>
  <c r="AC92" i="10"/>
  <c r="AC93" i="10"/>
  <c r="AC94" i="10"/>
  <c r="AH94" i="10" s="1"/>
  <c r="AC95" i="10"/>
  <c r="AC96" i="10"/>
  <c r="AC97" i="10"/>
  <c r="AC98" i="10"/>
  <c r="AC99" i="10"/>
  <c r="AC100" i="10"/>
  <c r="AC101" i="10"/>
  <c r="AC102" i="10"/>
  <c r="AH102" i="10" s="1"/>
  <c r="AC103" i="10"/>
  <c r="AG120" i="11"/>
  <c r="AF120" i="11"/>
  <c r="AE120" i="11"/>
  <c r="AD120" i="11"/>
  <c r="AC120" i="11"/>
  <c r="AB120" i="11"/>
  <c r="AA120" i="11"/>
  <c r="Z120" i="11"/>
  <c r="AG119" i="11"/>
  <c r="AF119" i="11"/>
  <c r="AE119" i="11"/>
  <c r="AD119" i="11"/>
  <c r="AC119" i="11"/>
  <c r="AB119" i="11"/>
  <c r="AA119" i="11"/>
  <c r="Z119" i="11"/>
  <c r="AG118" i="11"/>
  <c r="AF118" i="11"/>
  <c r="AE118" i="11"/>
  <c r="AD118" i="11"/>
  <c r="AC118" i="11"/>
  <c r="AB118" i="11"/>
  <c r="AA118" i="11"/>
  <c r="Z118" i="11"/>
  <c r="AG117" i="11"/>
  <c r="AF117" i="11"/>
  <c r="AE117" i="11"/>
  <c r="AD117" i="11"/>
  <c r="AC117" i="11"/>
  <c r="AB117" i="11"/>
  <c r="AA117" i="11"/>
  <c r="Z117" i="11"/>
  <c r="AG116" i="11"/>
  <c r="AF116" i="11"/>
  <c r="AE116" i="11"/>
  <c r="AD116" i="11"/>
  <c r="AC116" i="11"/>
  <c r="AB116" i="11"/>
  <c r="AA116" i="11"/>
  <c r="Z116" i="11"/>
  <c r="AC115" i="11"/>
  <c r="AB115" i="11"/>
  <c r="AA115" i="11"/>
  <c r="Z115" i="11"/>
  <c r="AC114" i="11"/>
  <c r="AB114" i="11"/>
  <c r="AA114" i="11"/>
  <c r="Z114" i="11"/>
  <c r="AC113" i="11"/>
  <c r="AB113" i="11"/>
  <c r="AA113" i="11"/>
  <c r="Z113" i="11"/>
  <c r="AC112" i="11"/>
  <c r="AB112" i="11"/>
  <c r="AA112" i="11"/>
  <c r="Z112" i="11"/>
  <c r="AC111" i="11"/>
  <c r="AB111" i="11"/>
  <c r="AA111" i="11"/>
  <c r="Z111" i="11"/>
  <c r="AC110" i="11"/>
  <c r="AB110" i="11"/>
  <c r="AA110" i="11"/>
  <c r="Z110" i="11"/>
  <c r="AC109" i="11"/>
  <c r="AB109" i="11"/>
  <c r="AA109" i="11"/>
  <c r="Z109" i="11"/>
  <c r="AC108" i="11"/>
  <c r="AB108" i="11"/>
  <c r="AA108" i="11"/>
  <c r="Z108" i="11"/>
  <c r="AC107" i="11"/>
  <c r="AB107" i="11"/>
  <c r="AA107" i="11"/>
  <c r="Z107" i="11"/>
  <c r="AC106" i="11"/>
  <c r="AB106" i="11"/>
  <c r="AA106" i="11"/>
  <c r="Z106" i="11"/>
  <c r="AC105" i="11"/>
  <c r="AB105" i="11"/>
  <c r="AA105" i="11"/>
  <c r="Z105" i="11"/>
  <c r="AC104" i="11"/>
  <c r="AB104" i="11"/>
  <c r="AA104" i="11"/>
  <c r="Z104" i="11"/>
  <c r="AC103" i="11"/>
  <c r="AB103" i="11"/>
  <c r="AA103" i="11"/>
  <c r="Z103" i="11"/>
  <c r="AC102" i="11"/>
  <c r="AB102" i="11"/>
  <c r="AA102" i="11"/>
  <c r="Z102" i="11"/>
  <c r="AC101" i="11"/>
  <c r="AB101" i="11"/>
  <c r="AA101" i="11"/>
  <c r="Z101" i="11"/>
  <c r="AC100" i="11"/>
  <c r="AB100" i="11"/>
  <c r="AA100" i="11"/>
  <c r="Z100" i="11"/>
  <c r="AC99" i="11"/>
  <c r="AB99" i="11"/>
  <c r="AA99" i="11"/>
  <c r="Z99" i="11"/>
  <c r="AC98" i="11"/>
  <c r="AB98" i="11"/>
  <c r="AA98" i="11"/>
  <c r="Z98" i="11"/>
  <c r="AC97" i="11"/>
  <c r="AB97" i="11"/>
  <c r="AA97" i="11"/>
  <c r="Z97" i="11"/>
  <c r="AC96" i="11"/>
  <c r="AB96" i="11"/>
  <c r="AA96" i="11"/>
  <c r="Z96" i="11"/>
  <c r="AC95" i="11"/>
  <c r="AB95" i="11"/>
  <c r="AA95" i="11"/>
  <c r="Z95" i="11"/>
  <c r="AC94" i="11"/>
  <c r="AB94" i="11"/>
  <c r="AA94" i="11"/>
  <c r="Z94" i="11"/>
  <c r="AC93" i="11"/>
  <c r="AB93" i="11"/>
  <c r="AA93" i="11"/>
  <c r="Z93" i="11"/>
  <c r="AC92" i="11"/>
  <c r="AB92" i="11"/>
  <c r="AA92" i="11"/>
  <c r="Z92" i="11"/>
  <c r="AC91" i="11"/>
  <c r="AB91" i="11"/>
  <c r="AA91" i="11"/>
  <c r="Z91" i="11"/>
  <c r="AC90" i="11"/>
  <c r="AB90" i="11"/>
  <c r="AA90" i="11"/>
  <c r="Z90" i="11"/>
  <c r="AC89" i="11"/>
  <c r="AB89" i="11"/>
  <c r="AA89" i="11"/>
  <c r="Z89" i="11"/>
  <c r="AC88" i="11"/>
  <c r="AB88" i="11"/>
  <c r="AA88" i="11"/>
  <c r="Z88" i="11"/>
  <c r="AC87" i="11"/>
  <c r="AB87" i="11"/>
  <c r="AA87" i="11"/>
  <c r="Z87" i="11"/>
  <c r="AC86" i="11"/>
  <c r="AB86" i="11"/>
  <c r="AA86" i="11"/>
  <c r="Z86" i="11"/>
  <c r="AC85" i="11"/>
  <c r="AB85" i="11"/>
  <c r="AA85" i="11"/>
  <c r="Z85" i="11"/>
  <c r="AC84" i="11"/>
  <c r="AB84" i="11"/>
  <c r="AA84" i="11"/>
  <c r="Z84" i="11"/>
  <c r="AC83" i="11"/>
  <c r="AB83" i="11"/>
  <c r="AA83" i="11"/>
  <c r="Z83" i="11"/>
  <c r="AC82" i="11"/>
  <c r="AB82" i="11"/>
  <c r="AA82" i="11"/>
  <c r="Z82" i="11"/>
  <c r="AC81" i="11"/>
  <c r="AB81" i="11"/>
  <c r="AA81" i="11"/>
  <c r="Z81" i="11"/>
  <c r="AC80" i="11"/>
  <c r="AB80" i="11"/>
  <c r="AA80" i="11"/>
  <c r="Z80" i="11"/>
  <c r="AC79" i="11"/>
  <c r="AB79" i="11"/>
  <c r="AA79" i="11"/>
  <c r="Z79" i="11"/>
  <c r="AC78" i="11"/>
  <c r="AB78" i="11"/>
  <c r="AA78" i="11"/>
  <c r="Z78" i="11"/>
  <c r="AC77" i="11"/>
  <c r="AB77" i="11"/>
  <c r="AA77" i="11"/>
  <c r="Z77" i="11"/>
  <c r="AC76" i="11"/>
  <c r="AB76" i="11"/>
  <c r="AA76" i="11"/>
  <c r="Z76" i="11"/>
  <c r="AC75" i="11"/>
  <c r="AB75" i="11"/>
  <c r="AA75" i="11"/>
  <c r="Z75" i="11"/>
  <c r="AC74" i="11"/>
  <c r="AB74" i="11"/>
  <c r="AA74" i="11"/>
  <c r="Z74" i="11"/>
  <c r="AC73" i="11"/>
  <c r="AB73" i="11"/>
  <c r="AA73" i="11"/>
  <c r="Z73" i="11"/>
  <c r="AC72" i="11"/>
  <c r="AB72" i="11"/>
  <c r="AA72" i="11"/>
  <c r="Z72" i="11"/>
  <c r="AC71" i="11"/>
  <c r="AB71" i="11"/>
  <c r="AA71" i="11"/>
  <c r="Z71" i="11"/>
  <c r="AC70" i="11"/>
  <c r="AB70" i="11"/>
  <c r="AA70" i="11"/>
  <c r="Z70" i="11"/>
  <c r="AC69" i="11"/>
  <c r="AB69" i="11"/>
  <c r="AA69" i="11"/>
  <c r="Z69" i="11"/>
  <c r="AC68" i="11"/>
  <c r="AB68" i="11"/>
  <c r="AA68" i="11"/>
  <c r="Z68" i="11"/>
  <c r="AC67" i="11"/>
  <c r="AB67" i="11"/>
  <c r="AA67" i="11"/>
  <c r="Z67" i="11"/>
  <c r="AC66" i="11"/>
  <c r="AB66" i="11"/>
  <c r="AA66" i="11"/>
  <c r="Z66" i="11"/>
  <c r="AC65" i="11"/>
  <c r="AB65" i="11"/>
  <c r="AA65" i="11"/>
  <c r="Z65" i="11"/>
  <c r="AC64" i="11"/>
  <c r="AB64" i="11"/>
  <c r="AA64" i="11"/>
  <c r="Z64" i="11"/>
  <c r="AC63" i="11"/>
  <c r="AB63" i="11"/>
  <c r="AA63" i="11"/>
  <c r="Z63" i="11"/>
  <c r="AC62" i="11"/>
  <c r="AB62" i="11"/>
  <c r="AA62" i="11"/>
  <c r="Z62" i="11"/>
  <c r="AC61" i="11"/>
  <c r="AB61" i="11"/>
  <c r="AA61" i="11"/>
  <c r="Z61" i="11"/>
  <c r="AC60" i="11"/>
  <c r="AB60" i="11"/>
  <c r="AA60" i="11"/>
  <c r="Z60" i="11"/>
  <c r="AC59" i="11"/>
  <c r="AB59" i="11"/>
  <c r="AA59" i="11"/>
  <c r="Z59" i="11"/>
  <c r="AC58" i="11"/>
  <c r="AB58" i="11"/>
  <c r="AA58" i="11"/>
  <c r="Z58" i="11"/>
  <c r="AC57" i="11"/>
  <c r="AB57" i="11"/>
  <c r="AA57" i="11"/>
  <c r="Z57" i="11"/>
  <c r="AC56" i="11"/>
  <c r="AB56" i="11"/>
  <c r="AA56" i="11"/>
  <c r="Z56" i="11"/>
  <c r="AC55" i="11"/>
  <c r="AB55" i="11"/>
  <c r="AA55" i="11"/>
  <c r="Z55" i="11"/>
  <c r="AC54" i="11"/>
  <c r="AB54" i="11"/>
  <c r="AA54" i="11"/>
  <c r="Z54" i="11"/>
  <c r="AC53" i="11"/>
  <c r="AB53" i="11"/>
  <c r="AA53" i="11"/>
  <c r="Z53" i="11"/>
  <c r="AC52" i="11"/>
  <c r="AB52" i="11"/>
  <c r="AA52" i="11"/>
  <c r="Z52" i="11"/>
  <c r="AC51" i="11"/>
  <c r="AB51" i="11"/>
  <c r="AA51" i="11"/>
  <c r="Z51" i="11"/>
  <c r="AC50" i="11"/>
  <c r="AB50" i="11"/>
  <c r="AA50" i="11"/>
  <c r="Z50" i="11"/>
  <c r="AC49" i="11"/>
  <c r="AB49" i="11"/>
  <c r="AA49" i="11"/>
  <c r="Z49" i="11"/>
  <c r="AC48" i="11"/>
  <c r="AB48" i="11"/>
  <c r="AA48" i="11"/>
  <c r="Z48" i="11"/>
  <c r="AC47" i="11"/>
  <c r="AB47" i="11"/>
  <c r="AA47" i="11"/>
  <c r="Z47" i="11"/>
  <c r="AC46" i="11"/>
  <c r="AB46" i="11"/>
  <c r="AA46" i="11"/>
  <c r="Z46" i="11"/>
  <c r="AC45" i="11"/>
  <c r="AB45" i="11"/>
  <c r="AA45" i="11"/>
  <c r="Z45" i="11"/>
  <c r="AC44" i="11"/>
  <c r="AB44" i="11"/>
  <c r="AA44" i="11"/>
  <c r="Z44" i="11"/>
  <c r="AC43" i="11"/>
  <c r="AB43" i="11"/>
  <c r="AA43" i="11"/>
  <c r="Z43" i="11"/>
  <c r="AC42" i="11"/>
  <c r="AB42" i="11"/>
  <c r="AA42" i="11"/>
  <c r="Z42" i="11"/>
  <c r="AC41" i="11"/>
  <c r="AB41" i="11"/>
  <c r="AB121" i="11" s="1"/>
  <c r="AA41" i="11"/>
  <c r="Z41" i="11"/>
  <c r="Z121" i="11" s="1"/>
  <c r="AC122" i="11" s="1"/>
  <c r="AC40" i="11"/>
  <c r="AB40" i="11"/>
  <c r="AA40" i="11"/>
  <c r="Z40" i="11"/>
  <c r="AG39" i="11"/>
  <c r="AF39" i="11"/>
  <c r="AE39" i="11"/>
  <c r="AD39" i="11"/>
  <c r="AG38" i="11"/>
  <c r="AF38" i="11"/>
  <c r="AE38" i="11"/>
  <c r="AD38" i="11"/>
  <c r="AG37" i="11"/>
  <c r="AF37" i="11"/>
  <c r="AE37" i="11"/>
  <c r="AD37" i="11"/>
  <c r="AG36" i="11"/>
  <c r="AF36" i="11"/>
  <c r="AE36" i="11"/>
  <c r="AD36" i="11"/>
  <c r="AG35" i="11"/>
  <c r="AF35" i="11"/>
  <c r="AE35" i="11"/>
  <c r="AD35" i="11"/>
  <c r="AG34" i="11"/>
  <c r="AF34" i="11"/>
  <c r="AE34" i="11"/>
  <c r="AD34" i="11"/>
  <c r="AG33" i="11"/>
  <c r="AF33" i="11"/>
  <c r="AE33" i="11"/>
  <c r="AD33" i="11"/>
  <c r="AG32" i="11"/>
  <c r="AF32" i="11"/>
  <c r="AE32" i="11"/>
  <c r="AD32" i="11"/>
  <c r="AG31" i="11"/>
  <c r="AF31" i="11"/>
  <c r="AE31" i="11"/>
  <c r="AD31" i="11"/>
  <c r="AG30" i="11"/>
  <c r="AF30" i="11"/>
  <c r="AE30" i="11"/>
  <c r="AD30" i="11"/>
  <c r="AG29" i="11"/>
  <c r="AF29" i="11"/>
  <c r="AE29" i="11"/>
  <c r="AD29" i="11"/>
  <c r="AG28" i="11"/>
  <c r="AF28" i="11"/>
  <c r="AE28" i="11"/>
  <c r="AD28" i="11"/>
  <c r="AG27" i="11"/>
  <c r="AF27" i="11"/>
  <c r="AE27" i="11"/>
  <c r="AD27" i="11"/>
  <c r="AG26" i="11"/>
  <c r="AF26" i="11"/>
  <c r="AE26" i="11"/>
  <c r="AD26" i="11"/>
  <c r="AG25" i="11"/>
  <c r="AF25" i="11"/>
  <c r="AE25" i="11"/>
  <c r="AD25" i="11"/>
  <c r="AD121" i="11" s="1"/>
  <c r="AG122" i="11" s="1"/>
  <c r="AG24" i="11"/>
  <c r="AG121" i="11" s="1"/>
  <c r="AF24" i="11"/>
  <c r="AF121" i="11" s="1"/>
  <c r="AE24" i="11"/>
  <c r="AE121" i="11"/>
  <c r="AD24" i="11"/>
  <c r="AC121" i="11"/>
  <c r="AA121" i="11"/>
  <c r="AG120" i="10"/>
  <c r="AF120" i="10"/>
  <c r="AE120" i="10"/>
  <c r="AD120" i="10"/>
  <c r="AC120" i="10"/>
  <c r="AB120" i="10"/>
  <c r="AA120" i="10"/>
  <c r="Z120" i="10"/>
  <c r="AG119" i="10"/>
  <c r="AF119" i="10"/>
  <c r="AE119" i="10"/>
  <c r="AD119" i="10"/>
  <c r="AC119" i="10"/>
  <c r="AB119" i="10"/>
  <c r="AA119" i="10"/>
  <c r="Z119" i="10"/>
  <c r="AG118" i="10"/>
  <c r="AF118" i="10"/>
  <c r="AE118" i="10"/>
  <c r="AD118" i="10"/>
  <c r="AC118" i="10"/>
  <c r="AB118" i="10"/>
  <c r="AA118" i="10"/>
  <c r="Z118" i="10"/>
  <c r="AG117" i="10"/>
  <c r="AF117" i="10"/>
  <c r="AE117" i="10"/>
  <c r="AD117" i="10"/>
  <c r="AC117" i="10"/>
  <c r="AB117" i="10"/>
  <c r="AA117" i="10"/>
  <c r="Z117" i="10"/>
  <c r="AG116" i="10"/>
  <c r="AF116" i="10"/>
  <c r="AE116" i="10"/>
  <c r="AD116" i="10"/>
  <c r="AC116" i="10"/>
  <c r="AB116" i="10"/>
  <c r="AA116" i="10"/>
  <c r="Z116" i="10"/>
  <c r="AG121" i="10"/>
  <c r="AF121" i="10"/>
  <c r="AG122" i="10" s="1"/>
  <c r="AE121" i="10"/>
  <c r="AD121" i="10"/>
  <c r="AD25" i="5"/>
  <c r="AE25" i="5"/>
  <c r="AF25" i="5"/>
  <c r="AG25" i="5"/>
  <c r="AD26" i="5"/>
  <c r="AE26" i="5"/>
  <c r="AF26" i="5"/>
  <c r="AG26" i="5"/>
  <c r="AD27" i="5"/>
  <c r="AE27" i="5"/>
  <c r="AF27" i="5"/>
  <c r="AG27" i="5"/>
  <c r="AD28" i="5"/>
  <c r="AE28" i="5"/>
  <c r="AF28" i="5"/>
  <c r="AG28" i="5"/>
  <c r="AD29" i="5"/>
  <c r="AE29" i="5"/>
  <c r="AF29" i="5"/>
  <c r="AG29" i="5"/>
  <c r="AD30" i="5"/>
  <c r="AE30" i="5"/>
  <c r="AF30" i="5"/>
  <c r="AG30" i="5"/>
  <c r="AD31" i="5"/>
  <c r="AE31" i="5"/>
  <c r="AF31" i="5"/>
  <c r="AG31" i="5"/>
  <c r="AH31" i="5" s="1"/>
  <c r="AD32" i="5"/>
  <c r="AE32" i="5"/>
  <c r="AF32" i="5"/>
  <c r="AG32" i="5"/>
  <c r="AD33" i="5"/>
  <c r="AE33" i="5"/>
  <c r="AF33" i="5"/>
  <c r="AG33" i="5"/>
  <c r="AH33" i="5" s="1"/>
  <c r="AD34" i="5"/>
  <c r="AE34" i="5"/>
  <c r="AF34" i="5"/>
  <c r="AG34" i="5"/>
  <c r="AD35" i="5"/>
  <c r="AE35" i="5"/>
  <c r="AF35" i="5"/>
  <c r="AG35" i="5"/>
  <c r="AD36" i="5"/>
  <c r="AE36" i="5"/>
  <c r="AF36" i="5"/>
  <c r="AG36" i="5"/>
  <c r="AD37" i="5"/>
  <c r="AE37" i="5"/>
  <c r="AF37" i="5"/>
  <c r="AG37" i="5"/>
  <c r="AH37" i="5" s="1"/>
  <c r="AD38" i="5"/>
  <c r="AE38" i="5"/>
  <c r="AF38" i="5"/>
  <c r="AG38" i="5"/>
  <c r="AD39" i="5"/>
  <c r="AE39" i="5"/>
  <c r="AF39" i="5"/>
  <c r="AG39" i="5"/>
  <c r="AH39" i="5" s="1"/>
  <c r="AD40" i="5"/>
  <c r="AE40" i="5"/>
  <c r="AF40" i="5"/>
  <c r="AG40" i="5"/>
  <c r="AD41" i="5"/>
  <c r="AE41" i="5"/>
  <c r="AF41" i="5"/>
  <c r="AG41" i="5"/>
  <c r="AD42" i="5"/>
  <c r="AE42" i="5"/>
  <c r="AF42" i="5"/>
  <c r="AG42" i="5"/>
  <c r="AD43" i="5"/>
  <c r="AE43" i="5"/>
  <c r="AF43" i="5"/>
  <c r="AG43" i="5"/>
  <c r="AH43" i="5" s="1"/>
  <c r="AD44" i="5"/>
  <c r="AE44" i="5"/>
  <c r="AF44" i="5"/>
  <c r="AG44" i="5"/>
  <c r="AD45" i="5"/>
  <c r="AE45" i="5"/>
  <c r="AF45" i="5"/>
  <c r="AG45" i="5"/>
  <c r="AH45" i="5" s="1"/>
  <c r="AD46" i="5"/>
  <c r="AE46" i="5"/>
  <c r="AF46" i="5"/>
  <c r="AG46" i="5"/>
  <c r="AD47" i="5"/>
  <c r="AE47" i="5"/>
  <c r="AF47" i="5"/>
  <c r="AG47" i="5"/>
  <c r="AD48" i="5"/>
  <c r="AE48" i="5"/>
  <c r="AF48" i="5"/>
  <c r="AG48" i="5"/>
  <c r="AD49" i="5"/>
  <c r="AE49" i="5"/>
  <c r="AF49" i="5"/>
  <c r="AG49" i="5"/>
  <c r="AH49" i="5" s="1"/>
  <c r="AD50" i="5"/>
  <c r="AE50" i="5"/>
  <c r="AF50" i="5"/>
  <c r="AG50" i="5"/>
  <c r="AD51" i="5"/>
  <c r="AE51" i="5"/>
  <c r="AF51" i="5"/>
  <c r="AG51" i="5"/>
  <c r="AH51" i="5" s="1"/>
  <c r="AD52" i="5"/>
  <c r="AE52" i="5"/>
  <c r="AF52" i="5"/>
  <c r="AG52" i="5"/>
  <c r="AD53" i="5"/>
  <c r="AE53" i="5"/>
  <c r="AF53" i="5"/>
  <c r="AG53" i="5"/>
  <c r="AH53" i="5" s="1"/>
  <c r="AD54" i="5"/>
  <c r="AE54" i="5"/>
  <c r="AF54" i="5"/>
  <c r="AG54" i="5"/>
  <c r="AD55" i="5"/>
  <c r="AE55" i="5"/>
  <c r="AF55" i="5"/>
  <c r="AG55" i="5"/>
  <c r="AH55" i="5" s="1"/>
  <c r="AD56" i="5"/>
  <c r="AE56" i="5"/>
  <c r="AF56" i="5"/>
  <c r="AG56" i="5"/>
  <c r="AD57" i="5"/>
  <c r="AE57" i="5"/>
  <c r="AF57" i="5"/>
  <c r="AG57" i="5"/>
  <c r="AH57" i="5" s="1"/>
  <c r="AD58" i="5"/>
  <c r="AE58" i="5"/>
  <c r="AF58" i="5"/>
  <c r="AG58" i="5"/>
  <c r="AD59" i="5"/>
  <c r="AE59" i="5"/>
  <c r="AF59" i="5"/>
  <c r="AG59" i="5"/>
  <c r="AH59" i="5" s="1"/>
  <c r="AD60" i="5"/>
  <c r="AE60" i="5"/>
  <c r="AF60" i="5"/>
  <c r="AG60" i="5"/>
  <c r="AD61" i="5"/>
  <c r="AE61" i="5"/>
  <c r="AF61" i="5"/>
  <c r="AG61" i="5"/>
  <c r="AH61" i="5" s="1"/>
  <c r="AD62" i="5"/>
  <c r="AE62" i="5"/>
  <c r="AF62" i="5"/>
  <c r="AG62" i="5"/>
  <c r="AD63" i="5"/>
  <c r="AE63" i="5"/>
  <c r="AF63" i="5"/>
  <c r="AG63" i="5"/>
  <c r="AH63" i="5" s="1"/>
  <c r="AD64" i="5"/>
  <c r="AE64" i="5"/>
  <c r="AF64" i="5"/>
  <c r="AG64" i="5"/>
  <c r="AD65" i="5"/>
  <c r="AE65" i="5"/>
  <c r="AF65" i="5"/>
  <c r="AG65" i="5"/>
  <c r="AH65" i="5" s="1"/>
  <c r="AD66" i="5"/>
  <c r="AE66" i="5"/>
  <c r="AF66" i="5"/>
  <c r="AG66" i="5"/>
  <c r="AD67" i="5"/>
  <c r="AE67" i="5"/>
  <c r="AF67" i="5"/>
  <c r="AG67" i="5"/>
  <c r="AH67" i="5" s="1"/>
  <c r="AD68" i="5"/>
  <c r="AE68" i="5"/>
  <c r="AF68" i="5"/>
  <c r="AG68" i="5"/>
  <c r="AD69" i="5"/>
  <c r="AE69" i="5"/>
  <c r="AF69" i="5"/>
  <c r="AG69" i="5"/>
  <c r="AH69" i="5" s="1"/>
  <c r="AD70" i="5"/>
  <c r="AE70" i="5"/>
  <c r="AF70" i="5"/>
  <c r="AG70" i="5"/>
  <c r="AD71" i="5"/>
  <c r="AE71" i="5"/>
  <c r="AF71" i="5"/>
  <c r="AG71" i="5"/>
  <c r="AH71" i="5" s="1"/>
  <c r="AD72" i="5"/>
  <c r="AE72" i="5"/>
  <c r="AF72" i="5"/>
  <c r="AG72" i="5"/>
  <c r="AD73" i="5"/>
  <c r="AE73" i="5"/>
  <c r="AF73" i="5"/>
  <c r="AG73" i="5"/>
  <c r="AH73" i="5" s="1"/>
  <c r="AD74" i="5"/>
  <c r="AE74" i="5"/>
  <c r="AF74" i="5"/>
  <c r="AG74" i="5"/>
  <c r="AD75" i="5"/>
  <c r="AE75" i="5"/>
  <c r="AF75" i="5"/>
  <c r="AG75" i="5"/>
  <c r="AD76" i="5"/>
  <c r="AE76" i="5"/>
  <c r="AF76" i="5"/>
  <c r="AG76" i="5"/>
  <c r="AD77" i="5"/>
  <c r="AE77" i="5"/>
  <c r="AF77" i="5"/>
  <c r="AG77" i="5"/>
  <c r="AH77" i="5" s="1"/>
  <c r="AD78" i="5"/>
  <c r="AE78" i="5"/>
  <c r="AF78" i="5"/>
  <c r="AG78" i="5"/>
  <c r="AD79" i="5"/>
  <c r="AE79" i="5"/>
  <c r="AF79" i="5"/>
  <c r="AG79" i="5"/>
  <c r="AD80" i="5"/>
  <c r="AE80" i="5"/>
  <c r="AF80" i="5"/>
  <c r="AG80" i="5"/>
  <c r="AD81" i="5"/>
  <c r="AE81" i="5"/>
  <c r="AF81" i="5"/>
  <c r="AG81" i="5"/>
  <c r="AH81" i="5" s="1"/>
  <c r="AD82" i="5"/>
  <c r="AE82" i="5"/>
  <c r="AF82" i="5"/>
  <c r="AG82" i="5"/>
  <c r="AD83" i="5"/>
  <c r="AE83" i="5"/>
  <c r="AF83" i="5"/>
  <c r="AG83" i="5"/>
  <c r="AD84" i="5"/>
  <c r="AE84" i="5"/>
  <c r="AF84" i="5"/>
  <c r="AG84" i="5"/>
  <c r="AD85" i="5"/>
  <c r="AE85" i="5"/>
  <c r="AF85" i="5"/>
  <c r="AG85" i="5"/>
  <c r="AH85" i="5" s="1"/>
  <c r="AD86" i="5"/>
  <c r="AE86" i="5"/>
  <c r="AF86" i="5"/>
  <c r="AG86" i="5"/>
  <c r="AD87" i="5"/>
  <c r="AE87" i="5"/>
  <c r="AF87" i="5"/>
  <c r="AG87" i="5"/>
  <c r="AH87" i="5" s="1"/>
  <c r="AD88" i="5"/>
  <c r="AE88" i="5"/>
  <c r="AF88" i="5"/>
  <c r="AG88" i="5"/>
  <c r="AD89" i="5"/>
  <c r="AE89" i="5"/>
  <c r="AF89" i="5"/>
  <c r="AG89" i="5"/>
  <c r="AH89" i="5" s="1"/>
  <c r="AD90" i="5"/>
  <c r="AE90" i="5"/>
  <c r="AF90" i="5"/>
  <c r="AG90" i="5"/>
  <c r="AD91" i="5"/>
  <c r="AE91" i="5"/>
  <c r="AF91" i="5"/>
  <c r="AG91" i="5"/>
  <c r="AD92" i="5"/>
  <c r="AE92" i="5"/>
  <c r="AF92" i="5"/>
  <c r="AG92" i="5"/>
  <c r="AD93" i="5"/>
  <c r="AE93" i="5"/>
  <c r="AF93" i="5"/>
  <c r="AG93" i="5"/>
  <c r="AH93" i="5" s="1"/>
  <c r="AD94" i="5"/>
  <c r="AE94" i="5"/>
  <c r="AF94" i="5"/>
  <c r="AG94" i="5"/>
  <c r="AD95" i="5"/>
  <c r="AE95" i="5"/>
  <c r="AF95" i="5"/>
  <c r="AG95" i="5"/>
  <c r="AH95" i="5" s="1"/>
  <c r="AD96" i="5"/>
  <c r="AE96" i="5"/>
  <c r="AF96" i="5"/>
  <c r="AG96" i="5"/>
  <c r="AD97" i="5"/>
  <c r="AE97" i="5"/>
  <c r="AF97" i="5"/>
  <c r="AG97" i="5"/>
  <c r="AH97" i="5" s="1"/>
  <c r="AD98" i="5"/>
  <c r="AE98" i="5"/>
  <c r="AF98" i="5"/>
  <c r="AG98" i="5"/>
  <c r="AD99" i="5"/>
  <c r="AE99" i="5"/>
  <c r="AF99" i="5"/>
  <c r="AG99" i="5"/>
  <c r="AH99" i="5" s="1"/>
  <c r="AD100" i="5"/>
  <c r="AE100" i="5"/>
  <c r="AF100" i="5"/>
  <c r="AG100" i="5"/>
  <c r="AD101" i="5"/>
  <c r="AE101" i="5"/>
  <c r="AF101" i="5"/>
  <c r="AG101" i="5"/>
  <c r="AD102" i="5"/>
  <c r="AE102" i="5"/>
  <c r="AF102" i="5"/>
  <c r="AG102" i="5"/>
  <c r="AD103" i="5"/>
  <c r="AE103" i="5"/>
  <c r="AF103" i="5"/>
  <c r="AG103" i="5"/>
  <c r="AH103" i="5" s="1"/>
  <c r="AD104" i="5"/>
  <c r="AE104" i="5"/>
  <c r="AF104" i="5"/>
  <c r="AG104" i="5"/>
  <c r="AD105" i="5"/>
  <c r="AE105" i="5"/>
  <c r="AF105" i="5"/>
  <c r="AG105" i="5"/>
  <c r="AH105" i="5" s="1"/>
  <c r="AD106" i="5"/>
  <c r="AE106" i="5"/>
  <c r="AF106" i="5"/>
  <c r="AG106" i="5"/>
  <c r="AD107" i="5"/>
  <c r="AE107" i="5"/>
  <c r="AF107" i="5"/>
  <c r="AG107" i="5"/>
  <c r="AH107" i="5" s="1"/>
  <c r="AD108" i="5"/>
  <c r="AE108" i="5"/>
  <c r="AF108" i="5"/>
  <c r="AG108" i="5"/>
  <c r="AD109" i="5"/>
  <c r="AE109" i="5"/>
  <c r="AF109" i="5"/>
  <c r="AG109" i="5"/>
  <c r="AD110" i="5"/>
  <c r="AE110" i="5"/>
  <c r="AF110" i="5"/>
  <c r="AG110" i="5"/>
  <c r="AD111" i="5"/>
  <c r="AE111" i="5"/>
  <c r="AF111" i="5"/>
  <c r="AG111" i="5"/>
  <c r="AD112" i="5"/>
  <c r="AE112" i="5"/>
  <c r="AF112" i="5"/>
  <c r="AG112" i="5"/>
  <c r="AD113" i="5"/>
  <c r="AE113" i="5"/>
  <c r="AF113" i="5"/>
  <c r="AG113" i="5"/>
  <c r="AH113" i="5" s="1"/>
  <c r="AD114" i="5"/>
  <c r="AE114" i="5"/>
  <c r="AF114" i="5"/>
  <c r="AG114" i="5"/>
  <c r="AD115" i="5"/>
  <c r="AE115" i="5"/>
  <c r="AF115" i="5"/>
  <c r="AG115" i="5"/>
  <c r="AH115" i="5" s="1"/>
  <c r="AD116" i="5"/>
  <c r="AE116" i="5"/>
  <c r="AF116" i="5"/>
  <c r="AG116" i="5"/>
  <c r="AD117" i="5"/>
  <c r="AE117" i="5"/>
  <c r="AF117" i="5"/>
  <c r="AG117" i="5"/>
  <c r="AD118" i="5"/>
  <c r="AE118" i="5"/>
  <c r="AF118" i="5"/>
  <c r="AG118" i="5"/>
  <c r="AD119" i="5"/>
  <c r="AE119" i="5"/>
  <c r="AF119" i="5"/>
  <c r="AG119" i="5"/>
  <c r="AD120" i="5"/>
  <c r="AE120" i="5"/>
  <c r="AF120" i="5"/>
  <c r="AG120" i="5"/>
  <c r="AG24" i="5"/>
  <c r="AF24" i="5"/>
  <c r="AE24" i="5"/>
  <c r="AD24" i="5"/>
  <c r="Z45" i="5"/>
  <c r="AA45" i="5"/>
  <c r="AB45" i="5"/>
  <c r="AC45" i="5"/>
  <c r="Z46" i="5"/>
  <c r="AA46" i="5"/>
  <c r="AB46" i="5"/>
  <c r="AC46" i="5"/>
  <c r="AH46" i="5" s="1"/>
  <c r="Z47" i="5"/>
  <c r="AA47" i="5"/>
  <c r="AB47" i="5"/>
  <c r="AC47" i="5"/>
  <c r="Z48" i="5"/>
  <c r="AA48" i="5"/>
  <c r="AB48" i="5"/>
  <c r="AC48" i="5"/>
  <c r="AH48" i="5" s="1"/>
  <c r="Z49" i="5"/>
  <c r="AA49" i="5"/>
  <c r="AB49" i="5"/>
  <c r="AC49" i="5"/>
  <c r="Z50" i="5"/>
  <c r="AA50" i="5"/>
  <c r="AB50" i="5"/>
  <c r="AC50" i="5"/>
  <c r="Z51" i="5"/>
  <c r="AA51" i="5"/>
  <c r="AB51" i="5"/>
  <c r="AC51" i="5"/>
  <c r="Z52" i="5"/>
  <c r="AA52" i="5"/>
  <c r="AB52" i="5"/>
  <c r="AC52" i="5"/>
  <c r="AH52" i="5" s="1"/>
  <c r="Z53" i="5"/>
  <c r="AA53" i="5"/>
  <c r="AB53" i="5"/>
  <c r="AC53" i="5"/>
  <c r="Z54" i="5"/>
  <c r="AA54" i="5"/>
  <c r="AB54" i="5"/>
  <c r="AC54" i="5"/>
  <c r="AH54" i="5" s="1"/>
  <c r="Z55" i="5"/>
  <c r="AA55" i="5"/>
  <c r="AB55" i="5"/>
  <c r="AC55" i="5"/>
  <c r="Z56" i="5"/>
  <c r="AA56" i="5"/>
  <c r="AB56" i="5"/>
  <c r="AC56" i="5"/>
  <c r="AH56" i="5" s="1"/>
  <c r="Z57" i="5"/>
  <c r="AA57" i="5"/>
  <c r="AB57" i="5"/>
  <c r="AC57" i="5"/>
  <c r="Z58" i="5"/>
  <c r="AA58" i="5"/>
  <c r="AB58" i="5"/>
  <c r="AC58" i="5"/>
  <c r="Z59" i="5"/>
  <c r="AA59" i="5"/>
  <c r="AB59" i="5"/>
  <c r="AC59" i="5"/>
  <c r="Z60" i="5"/>
  <c r="AA60" i="5"/>
  <c r="AB60" i="5"/>
  <c r="AC60" i="5"/>
  <c r="AH60" i="5" s="1"/>
  <c r="Z61" i="5"/>
  <c r="AA61" i="5"/>
  <c r="AB61" i="5"/>
  <c r="AC61" i="5"/>
  <c r="Z62" i="5"/>
  <c r="AA62" i="5"/>
  <c r="AB62" i="5"/>
  <c r="AC62" i="5"/>
  <c r="AH62" i="5" s="1"/>
  <c r="Z63" i="5"/>
  <c r="AA63" i="5"/>
  <c r="AB63" i="5"/>
  <c r="AC63" i="5"/>
  <c r="Z64" i="5"/>
  <c r="AA64" i="5"/>
  <c r="AB64" i="5"/>
  <c r="AC64" i="5"/>
  <c r="AH64" i="5" s="1"/>
  <c r="Z65" i="5"/>
  <c r="AA65" i="5"/>
  <c r="AB65" i="5"/>
  <c r="AC65" i="5"/>
  <c r="Z66" i="5"/>
  <c r="AA66" i="5"/>
  <c r="AB66" i="5"/>
  <c r="AC66" i="5"/>
  <c r="Z67" i="5"/>
  <c r="AA67" i="5"/>
  <c r="AB67" i="5"/>
  <c r="AC67" i="5"/>
  <c r="Z68" i="5"/>
  <c r="AA68" i="5"/>
  <c r="AB68" i="5"/>
  <c r="AC68" i="5"/>
  <c r="AH68" i="5" s="1"/>
  <c r="Z69" i="5"/>
  <c r="AA69" i="5"/>
  <c r="AB69" i="5"/>
  <c r="AC69" i="5"/>
  <c r="Z70" i="5"/>
  <c r="AA70" i="5"/>
  <c r="AB70" i="5"/>
  <c r="AC70" i="5"/>
  <c r="AH70" i="5" s="1"/>
  <c r="Z71" i="5"/>
  <c r="AA71" i="5"/>
  <c r="AB71" i="5"/>
  <c r="AC71" i="5"/>
  <c r="Z72" i="5"/>
  <c r="AA72" i="5"/>
  <c r="AB72" i="5"/>
  <c r="AC72" i="5"/>
  <c r="AH72" i="5" s="1"/>
  <c r="Z73" i="5"/>
  <c r="AA73" i="5"/>
  <c r="AB73" i="5"/>
  <c r="AC73" i="5"/>
  <c r="Z74" i="5"/>
  <c r="AA74" i="5"/>
  <c r="AB74" i="5"/>
  <c r="AC74" i="5"/>
  <c r="Z75" i="5"/>
  <c r="AA75" i="5"/>
  <c r="AB75" i="5"/>
  <c r="AC75" i="5"/>
  <c r="Z76" i="5"/>
  <c r="AA76" i="5"/>
  <c r="AB76" i="5"/>
  <c r="AC76" i="5"/>
  <c r="AH76" i="5" s="1"/>
  <c r="Z77" i="5"/>
  <c r="AA77" i="5"/>
  <c r="AB77" i="5"/>
  <c r="AC77" i="5"/>
  <c r="Z78" i="5"/>
  <c r="AA78" i="5"/>
  <c r="AB78" i="5"/>
  <c r="AC78" i="5"/>
  <c r="AH78" i="5" s="1"/>
  <c r="Z79" i="5"/>
  <c r="AA79" i="5"/>
  <c r="AB79" i="5"/>
  <c r="AC79" i="5"/>
  <c r="Z80" i="5"/>
  <c r="AA80" i="5"/>
  <c r="AB80" i="5"/>
  <c r="AC80" i="5"/>
  <c r="AH80" i="5" s="1"/>
  <c r="Z81" i="5"/>
  <c r="AA81" i="5"/>
  <c r="AB81" i="5"/>
  <c r="AC81" i="5"/>
  <c r="Z82" i="5"/>
  <c r="AA82" i="5"/>
  <c r="AB82" i="5"/>
  <c r="AC82" i="5"/>
  <c r="Z83" i="5"/>
  <c r="AA83" i="5"/>
  <c r="AB83" i="5"/>
  <c r="AC83" i="5"/>
  <c r="Z84" i="5"/>
  <c r="AA84" i="5"/>
  <c r="AB84" i="5"/>
  <c r="AC84" i="5"/>
  <c r="AH84" i="5" s="1"/>
  <c r="Z85" i="5"/>
  <c r="AA85" i="5"/>
  <c r="AB85" i="5"/>
  <c r="AC85" i="5"/>
  <c r="Z86" i="5"/>
  <c r="AA86" i="5"/>
  <c r="AB86" i="5"/>
  <c r="AC86" i="5"/>
  <c r="AH86" i="5" s="1"/>
  <c r="Z87" i="5"/>
  <c r="AA87" i="5"/>
  <c r="AB87" i="5"/>
  <c r="AC87" i="5"/>
  <c r="Z88" i="5"/>
  <c r="AA88" i="5"/>
  <c r="AB88" i="5"/>
  <c r="AC88" i="5"/>
  <c r="AH88" i="5" s="1"/>
  <c r="Z89" i="5"/>
  <c r="AA89" i="5"/>
  <c r="AB89" i="5"/>
  <c r="AC89" i="5"/>
  <c r="Z90" i="5"/>
  <c r="AA90" i="5"/>
  <c r="AB90" i="5"/>
  <c r="AC90" i="5"/>
  <c r="Z91" i="5"/>
  <c r="AA91" i="5"/>
  <c r="AB91" i="5"/>
  <c r="AC91" i="5"/>
  <c r="Z92" i="5"/>
  <c r="AA92" i="5"/>
  <c r="AB92" i="5"/>
  <c r="AC92" i="5"/>
  <c r="AH92" i="5" s="1"/>
  <c r="Z93" i="5"/>
  <c r="AA93" i="5"/>
  <c r="AB93" i="5"/>
  <c r="AC93" i="5"/>
  <c r="Z94" i="5"/>
  <c r="AA94" i="5"/>
  <c r="AB94" i="5"/>
  <c r="AC94" i="5"/>
  <c r="Z95" i="5"/>
  <c r="AA95" i="5"/>
  <c r="AB95" i="5"/>
  <c r="AC95" i="5"/>
  <c r="Z96" i="5"/>
  <c r="AA96" i="5"/>
  <c r="AB96" i="5"/>
  <c r="AC96" i="5"/>
  <c r="AH96" i="5" s="1"/>
  <c r="Z97" i="5"/>
  <c r="AA97" i="5"/>
  <c r="AB97" i="5"/>
  <c r="AC97" i="5"/>
  <c r="Z98" i="5"/>
  <c r="AA98" i="5"/>
  <c r="AB98" i="5"/>
  <c r="AC98" i="5"/>
  <c r="AH98" i="5" s="1"/>
  <c r="Z99" i="5"/>
  <c r="AA99" i="5"/>
  <c r="AB99" i="5"/>
  <c r="AC99" i="5"/>
  <c r="Z100" i="5"/>
  <c r="AA100" i="5"/>
  <c r="AB100" i="5"/>
  <c r="AC100" i="5"/>
  <c r="Z101" i="5"/>
  <c r="AA101" i="5"/>
  <c r="AB101" i="5"/>
  <c r="AC101" i="5"/>
  <c r="Z102" i="5"/>
  <c r="AA102" i="5"/>
  <c r="AB102" i="5"/>
  <c r="AC102" i="5"/>
  <c r="AH102" i="5" s="1"/>
  <c r="Z103" i="5"/>
  <c r="AA103" i="5"/>
  <c r="AB103" i="5"/>
  <c r="AC103" i="5"/>
  <c r="Z104" i="5"/>
  <c r="AA104" i="5"/>
  <c r="AB104" i="5"/>
  <c r="AC104" i="5"/>
  <c r="Z105" i="5"/>
  <c r="AA105" i="5"/>
  <c r="AB105" i="5"/>
  <c r="AC105" i="5"/>
  <c r="Z106" i="5"/>
  <c r="AA106" i="5"/>
  <c r="AB106" i="5"/>
  <c r="AC106" i="5"/>
  <c r="AH106" i="5" s="1"/>
  <c r="Z107" i="5"/>
  <c r="AA107" i="5"/>
  <c r="AB107" i="5"/>
  <c r="AC107" i="5"/>
  <c r="Z108" i="5"/>
  <c r="AA108" i="5"/>
  <c r="AB108" i="5"/>
  <c r="AC108" i="5"/>
  <c r="Z109" i="5"/>
  <c r="AA109" i="5"/>
  <c r="AB109" i="5"/>
  <c r="AC109" i="5"/>
  <c r="Z110" i="5"/>
  <c r="AA110" i="5"/>
  <c r="AB110" i="5"/>
  <c r="AC110" i="5"/>
  <c r="AH110" i="5" s="1"/>
  <c r="Z111" i="5"/>
  <c r="AA111" i="5"/>
  <c r="AB111" i="5"/>
  <c r="AC111" i="5"/>
  <c r="Z112" i="5"/>
  <c r="AA112" i="5"/>
  <c r="AB112" i="5"/>
  <c r="AC112" i="5"/>
  <c r="Z113" i="5"/>
  <c r="AA113" i="5"/>
  <c r="AB113" i="5"/>
  <c r="AC113" i="5"/>
  <c r="Z114" i="5"/>
  <c r="AA114" i="5"/>
  <c r="AB114" i="5"/>
  <c r="AC114" i="5"/>
  <c r="Z115" i="5"/>
  <c r="AA115" i="5"/>
  <c r="AB115" i="5"/>
  <c r="AC115" i="5"/>
  <c r="Z116" i="5"/>
  <c r="AA116" i="5"/>
  <c r="AB116" i="5"/>
  <c r="AC116" i="5"/>
  <c r="Z117" i="5"/>
  <c r="AA117" i="5"/>
  <c r="AB117" i="5"/>
  <c r="AC117" i="5"/>
  <c r="Z118" i="5"/>
  <c r="AA118" i="5"/>
  <c r="AB118" i="5"/>
  <c r="AC118" i="5"/>
  <c r="Z119" i="5"/>
  <c r="AA119" i="5"/>
  <c r="AB119" i="5"/>
  <c r="AC119" i="5"/>
  <c r="Z120" i="5"/>
  <c r="AA120" i="5"/>
  <c r="AB120" i="5"/>
  <c r="AC120" i="5"/>
  <c r="Z25" i="5"/>
  <c r="AA25" i="5"/>
  <c r="AB25" i="5"/>
  <c r="AC25" i="5"/>
  <c r="Z26" i="5"/>
  <c r="AA26" i="5"/>
  <c r="AB26" i="5"/>
  <c r="AC26" i="5"/>
  <c r="Z27" i="5"/>
  <c r="AA27" i="5"/>
  <c r="AB27" i="5"/>
  <c r="AC27" i="5"/>
  <c r="Z28" i="5"/>
  <c r="AA28" i="5"/>
  <c r="AB28" i="5"/>
  <c r="AC28" i="5"/>
  <c r="AH28" i="5" s="1"/>
  <c r="Z29" i="5"/>
  <c r="AA29" i="5"/>
  <c r="AB29" i="5"/>
  <c r="AC29" i="5"/>
  <c r="Z30" i="5"/>
  <c r="AA30" i="5"/>
  <c r="AB30" i="5"/>
  <c r="AC30" i="5"/>
  <c r="Z31" i="5"/>
  <c r="AA31" i="5"/>
  <c r="AB31" i="5"/>
  <c r="AC31" i="5"/>
  <c r="Z32" i="5"/>
  <c r="AA32" i="5"/>
  <c r="AB32" i="5"/>
  <c r="AC32" i="5"/>
  <c r="AH32" i="5" s="1"/>
  <c r="Z33" i="5"/>
  <c r="AA33" i="5"/>
  <c r="AB33" i="5"/>
  <c r="AC33" i="5"/>
  <c r="Z34" i="5"/>
  <c r="AA34" i="5"/>
  <c r="AB34" i="5"/>
  <c r="AC34" i="5"/>
  <c r="Z35" i="5"/>
  <c r="AA35" i="5"/>
  <c r="AB35" i="5"/>
  <c r="AC35" i="5"/>
  <c r="Z36" i="5"/>
  <c r="AA36" i="5"/>
  <c r="AB36" i="5"/>
  <c r="AC36" i="5"/>
  <c r="AH36" i="5" s="1"/>
  <c r="Z37" i="5"/>
  <c r="AA37" i="5"/>
  <c r="AB37" i="5"/>
  <c r="AC37" i="5"/>
  <c r="Z38" i="5"/>
  <c r="AA38" i="5"/>
  <c r="AB38" i="5"/>
  <c r="AC38" i="5"/>
  <c r="Z39" i="5"/>
  <c r="AA39" i="5"/>
  <c r="AB39" i="5"/>
  <c r="AC39" i="5"/>
  <c r="Z40" i="5"/>
  <c r="AA40" i="5"/>
  <c r="AB40" i="5"/>
  <c r="AC40" i="5"/>
  <c r="Z41" i="5"/>
  <c r="AA41" i="5"/>
  <c r="AB41" i="5"/>
  <c r="AC41" i="5"/>
  <c r="Z42" i="5"/>
  <c r="AA42" i="5"/>
  <c r="AB42" i="5"/>
  <c r="AC42" i="5"/>
  <c r="AH42" i="5" s="1"/>
  <c r="Z43" i="5"/>
  <c r="AA43" i="5"/>
  <c r="AB43" i="5"/>
  <c r="AC43" i="5"/>
  <c r="Z44" i="5"/>
  <c r="AA44" i="5"/>
  <c r="AB44" i="5"/>
  <c r="AC44" i="5"/>
  <c r="AC24" i="5"/>
  <c r="AB24" i="5"/>
  <c r="AA24" i="5"/>
  <c r="Z24" i="5"/>
  <c r="AH79" i="5"/>
  <c r="AH47" i="5"/>
  <c r="AH25" i="10"/>
  <c r="AH26" i="10"/>
  <c r="AH30" i="10"/>
  <c r="AH32" i="10"/>
  <c r="AH33" i="10"/>
  <c r="AH37" i="10"/>
  <c r="AH39" i="10"/>
  <c r="AH40" i="10"/>
  <c r="AH41" i="10"/>
  <c r="AH42" i="10"/>
  <c r="AH48" i="10"/>
  <c r="AH50" i="10"/>
  <c r="AH51" i="10"/>
  <c r="AH55" i="10"/>
  <c r="AH56" i="10"/>
  <c r="AH60" i="10"/>
  <c r="AH63" i="10"/>
  <c r="AH66" i="10"/>
  <c r="AH67" i="10"/>
  <c r="AH68" i="10"/>
  <c r="AH69" i="10"/>
  <c r="AH71" i="10"/>
  <c r="AH72" i="10"/>
  <c r="AH73" i="10"/>
  <c r="AH74" i="10"/>
  <c r="AH78" i="10"/>
  <c r="AH79" i="10"/>
  <c r="AH80" i="10"/>
  <c r="AH85" i="10"/>
  <c r="AH87" i="10"/>
  <c r="AH88" i="10"/>
  <c r="AH89" i="10"/>
  <c r="AH92" i="10"/>
  <c r="AH93" i="10"/>
  <c r="AH95" i="10"/>
  <c r="AH96" i="10"/>
  <c r="AH98" i="10"/>
  <c r="AH99" i="10"/>
  <c r="AH100" i="10"/>
  <c r="AH101" i="10"/>
  <c r="AH104" i="10"/>
  <c r="AH109" i="10"/>
  <c r="AH110" i="10"/>
  <c r="AH111" i="10"/>
  <c r="AH112" i="10"/>
  <c r="AH38" i="10"/>
  <c r="AH43" i="10"/>
  <c r="AH86" i="10"/>
  <c r="AH49" i="10"/>
  <c r="AH52" i="10"/>
  <c r="AH31" i="10"/>
  <c r="AH57" i="10"/>
  <c r="AH62" i="10"/>
  <c r="AB121" i="10"/>
  <c r="AH24" i="10"/>
  <c r="AH115" i="10"/>
  <c r="AH27" i="10"/>
  <c r="AH114" i="5"/>
  <c r="Q141" i="5"/>
  <c r="Q139" i="5"/>
  <c r="Q138" i="5"/>
  <c r="P141" i="5"/>
  <c r="P139" i="5"/>
  <c r="P138" i="5"/>
  <c r="O141" i="5"/>
  <c r="O139" i="5"/>
  <c r="O146" i="5" s="1"/>
  <c r="O138" i="5"/>
  <c r="N141" i="5"/>
  <c r="N139" i="5"/>
  <c r="N138" i="5"/>
  <c r="N142" i="5" s="1"/>
  <c r="N148" i="5" s="1"/>
  <c r="M141" i="5"/>
  <c r="M139" i="5"/>
  <c r="M138" i="5"/>
  <c r="W175" i="5"/>
  <c r="W173" i="5"/>
  <c r="W172" i="5"/>
  <c r="V175" i="5"/>
  <c r="V182" i="5" s="1"/>
  <c r="V173" i="5"/>
  <c r="V172" i="5"/>
  <c r="U175" i="5"/>
  <c r="U173" i="5"/>
  <c r="U172" i="5"/>
  <c r="T175" i="5"/>
  <c r="T182" i="5" s="1"/>
  <c r="T173" i="5"/>
  <c r="T172" i="5"/>
  <c r="S175" i="5"/>
  <c r="S182" i="5" s="1"/>
  <c r="S173" i="5"/>
  <c r="S172" i="5"/>
  <c r="K175" i="5"/>
  <c r="K174" i="5"/>
  <c r="K173" i="5"/>
  <c r="K172" i="5"/>
  <c r="J175" i="5"/>
  <c r="J174" i="5"/>
  <c r="J173" i="5"/>
  <c r="J172" i="5"/>
  <c r="I175" i="5"/>
  <c r="I182" i="5" s="1"/>
  <c r="I174" i="5"/>
  <c r="I181" i="5" s="1"/>
  <c r="I173" i="5"/>
  <c r="I180" i="5" s="1"/>
  <c r="I172" i="5"/>
  <c r="I176" i="5" s="1"/>
  <c r="I183" i="5" s="1"/>
  <c r="H175" i="5"/>
  <c r="H174" i="5"/>
  <c r="H181" i="5" s="1"/>
  <c r="H173" i="5"/>
  <c r="H172" i="5"/>
  <c r="G175" i="5"/>
  <c r="G182" i="5" s="1"/>
  <c r="G174" i="5"/>
  <c r="G181" i="5" s="1"/>
  <c r="G173" i="5"/>
  <c r="G172" i="5"/>
  <c r="W158" i="5"/>
  <c r="W157" i="5"/>
  <c r="W164" i="5" s="1"/>
  <c r="W155" i="5"/>
  <c r="V158" i="5"/>
  <c r="V157" i="5"/>
  <c r="V155" i="5"/>
  <c r="U158" i="5"/>
  <c r="U165" i="5" s="1"/>
  <c r="U157" i="5"/>
  <c r="U164" i="5" s="1"/>
  <c r="U155" i="5"/>
  <c r="T158" i="5"/>
  <c r="T165" i="5" s="1"/>
  <c r="T157" i="5"/>
  <c r="T155" i="5"/>
  <c r="S158" i="5"/>
  <c r="S157" i="5"/>
  <c r="S164" i="5" s="1"/>
  <c r="S155" i="5"/>
  <c r="Q175" i="5"/>
  <c r="Q174" i="5"/>
  <c r="Q173" i="5"/>
  <c r="Q176" i="5" s="1"/>
  <c r="Q172" i="5"/>
  <c r="P175" i="5"/>
  <c r="P174" i="5"/>
  <c r="P173" i="5"/>
  <c r="P172" i="5"/>
  <c r="P176" i="5" s="1"/>
  <c r="O175" i="5"/>
  <c r="O174" i="5"/>
  <c r="O173" i="5"/>
  <c r="O180" i="5" s="1"/>
  <c r="O172" i="5"/>
  <c r="N175" i="5"/>
  <c r="N174" i="5"/>
  <c r="N173" i="5"/>
  <c r="N172" i="5"/>
  <c r="M175" i="5"/>
  <c r="M174" i="5"/>
  <c r="M173" i="5"/>
  <c r="M180" i="5" s="1"/>
  <c r="M172" i="5"/>
  <c r="K141" i="5"/>
  <c r="K139" i="5"/>
  <c r="K138" i="5"/>
  <c r="J141" i="5"/>
  <c r="J148" i="5" s="1"/>
  <c r="J139" i="5"/>
  <c r="J138" i="5"/>
  <c r="I141" i="5"/>
  <c r="I148" i="5" s="1"/>
  <c r="I139" i="5"/>
  <c r="I138" i="5"/>
  <c r="H141" i="5"/>
  <c r="H148" i="5" s="1"/>
  <c r="H139" i="5"/>
  <c r="H146" i="5" s="1"/>
  <c r="H138" i="5"/>
  <c r="H142" i="5" s="1"/>
  <c r="H147" i="5" s="1"/>
  <c r="G141" i="5"/>
  <c r="G139" i="5"/>
  <c r="G138" i="5"/>
  <c r="S139" i="5"/>
  <c r="S141" i="5"/>
  <c r="T139" i="5"/>
  <c r="T141" i="5"/>
  <c r="T148" i="5" s="1"/>
  <c r="U139" i="5"/>
  <c r="U141" i="5"/>
  <c r="V139" i="5"/>
  <c r="V141" i="5"/>
  <c r="V148" i="5" s="1"/>
  <c r="W139" i="5"/>
  <c r="W141" i="5"/>
  <c r="G156" i="5"/>
  <c r="G163" i="5" s="1"/>
  <c r="G158" i="5"/>
  <c r="H156" i="5"/>
  <c r="H158" i="5"/>
  <c r="I156" i="5"/>
  <c r="I158" i="5"/>
  <c r="I165" i="5" s="1"/>
  <c r="J156" i="5"/>
  <c r="J158" i="5"/>
  <c r="K156" i="5"/>
  <c r="K158" i="5"/>
  <c r="M156" i="5"/>
  <c r="M158" i="5"/>
  <c r="N156" i="5"/>
  <c r="N158" i="5"/>
  <c r="N165" i="5" s="1"/>
  <c r="O156" i="5"/>
  <c r="O158" i="5"/>
  <c r="P156" i="5"/>
  <c r="P163" i="5" s="1"/>
  <c r="P158" i="5"/>
  <c r="P165" i="5" s="1"/>
  <c r="Q156" i="5"/>
  <c r="Q158" i="5"/>
  <c r="M176" i="5"/>
  <c r="O176" i="5"/>
  <c r="O181" i="5" s="1"/>
  <c r="O183" i="5"/>
  <c r="G176" i="5"/>
  <c r="G183" i="5" s="1"/>
  <c r="G140" i="5"/>
  <c r="H140" i="5"/>
  <c r="I140" i="5"/>
  <c r="I142" i="5"/>
  <c r="I146" i="5" s="1"/>
  <c r="J140" i="5"/>
  <c r="J147" i="5" s="1"/>
  <c r="J142" i="5"/>
  <c r="K140" i="5"/>
  <c r="S156" i="5"/>
  <c r="T156" i="5"/>
  <c r="T159" i="5"/>
  <c r="T163" i="5" s="1"/>
  <c r="U156" i="5"/>
  <c r="U163" i="5" s="1"/>
  <c r="U159" i="5"/>
  <c r="U166" i="5" s="1"/>
  <c r="V156" i="5"/>
  <c r="W156" i="5"/>
  <c r="W159" i="5" s="1"/>
  <c r="S174" i="5"/>
  <c r="T174" i="5"/>
  <c r="T176" i="5"/>
  <c r="T180" i="5" s="1"/>
  <c r="U174" i="5"/>
  <c r="V174" i="5"/>
  <c r="V176" i="5"/>
  <c r="V183" i="5" s="1"/>
  <c r="W174" i="5"/>
  <c r="M140" i="5"/>
  <c r="M142" i="5"/>
  <c r="M148" i="5" s="1"/>
  <c r="N140" i="5"/>
  <c r="O140" i="5"/>
  <c r="O147" i="5" s="1"/>
  <c r="P140" i="5"/>
  <c r="P147" i="5" s="1"/>
  <c r="Q140" i="5"/>
  <c r="Q142" i="5"/>
  <c r="Q145" i="5" s="1"/>
  <c r="Q149" i="5" s="1"/>
  <c r="S159" i="5"/>
  <c r="G180" i="5"/>
  <c r="H176" i="5"/>
  <c r="H180" i="5" s="1"/>
  <c r="I179" i="5"/>
  <c r="J176" i="5"/>
  <c r="J179" i="5" s="1"/>
  <c r="S176" i="5"/>
  <c r="S181" i="5" s="1"/>
  <c r="O142" i="5"/>
  <c r="P142" i="5"/>
  <c r="O182" i="5"/>
  <c r="O179" i="5"/>
  <c r="M179" i="5"/>
  <c r="Q181" i="5"/>
  <c r="J181" i="5"/>
  <c r="Q157" i="5"/>
  <c r="Q155" i="5"/>
  <c r="Q159" i="5" s="1"/>
  <c r="P157" i="5"/>
  <c r="P155" i="5"/>
  <c r="O157" i="5"/>
  <c r="O155" i="5"/>
  <c r="N157" i="5"/>
  <c r="N155" i="5"/>
  <c r="M157" i="5"/>
  <c r="M155" i="5"/>
  <c r="M159" i="5" s="1"/>
  <c r="K157" i="5"/>
  <c r="K155" i="5"/>
  <c r="J157" i="5"/>
  <c r="J155" i="5"/>
  <c r="J159" i="5" s="1"/>
  <c r="I157" i="5"/>
  <c r="I155" i="5"/>
  <c r="H157" i="5"/>
  <c r="H155" i="5"/>
  <c r="G157" i="5"/>
  <c r="G155" i="5"/>
  <c r="W140" i="5"/>
  <c r="W138" i="5"/>
  <c r="V140" i="5"/>
  <c r="V138" i="5"/>
  <c r="U140" i="5"/>
  <c r="U138" i="5"/>
  <c r="T140" i="5"/>
  <c r="T138" i="5"/>
  <c r="S140" i="5"/>
  <c r="S138" i="5"/>
  <c r="S142" i="5" s="1"/>
  <c r="G179" i="5"/>
  <c r="I145" i="5"/>
  <c r="I149" i="5" s="1"/>
  <c r="M146" i="5"/>
  <c r="M145" i="5"/>
  <c r="M149" i="5" s="1"/>
  <c r="M147" i="5"/>
  <c r="V179" i="5"/>
  <c r="V180" i="5"/>
  <c r="V181" i="5"/>
  <c r="T179" i="5"/>
  <c r="T183" i="5"/>
  <c r="T181" i="5"/>
  <c r="U162" i="5"/>
  <c r="J146" i="5"/>
  <c r="J145" i="5"/>
  <c r="J149" i="5" s="1"/>
  <c r="M182" i="5"/>
  <c r="T142" i="5"/>
  <c r="T147" i="5" s="1"/>
  <c r="V142" i="5"/>
  <c r="V146" i="5" s="1"/>
  <c r="G159" i="5"/>
  <c r="I159" i="5"/>
  <c r="N159" i="5"/>
  <c r="N162" i="5" s="1"/>
  <c r="P159" i="5"/>
  <c r="P148" i="5"/>
  <c r="P146" i="5"/>
  <c r="S180" i="5"/>
  <c r="W166" i="5"/>
  <c r="W165" i="5"/>
  <c r="W163" i="5"/>
  <c r="V147" i="5"/>
  <c r="G164" i="5"/>
  <c r="I164" i="5"/>
  <c r="P164" i="5"/>
  <c r="P145" i="5"/>
  <c r="P149" i="5" s="1"/>
  <c r="S179" i="5"/>
  <c r="J183" i="5"/>
  <c r="J182" i="5"/>
  <c r="J180" i="5"/>
  <c r="H182" i="5"/>
  <c r="W162" i="5"/>
  <c r="P166" i="5"/>
  <c r="I166" i="5"/>
  <c r="G166" i="5"/>
  <c r="G165" i="5"/>
  <c r="T146" i="5"/>
  <c r="P162" i="5"/>
  <c r="M162" i="5"/>
  <c r="I162" i="5"/>
  <c r="G162" i="5"/>
  <c r="V145" i="5"/>
  <c r="V149" i="5" s="1"/>
  <c r="T145" i="5"/>
  <c r="T149" i="5" s="1"/>
  <c r="S148" i="5" l="1"/>
  <c r="S146" i="5"/>
  <c r="S147" i="5"/>
  <c r="J165" i="5"/>
  <c r="J163" i="5"/>
  <c r="J166" i="5"/>
  <c r="Q164" i="5"/>
  <c r="Q166" i="5"/>
  <c r="Q165" i="5"/>
  <c r="Q163" i="5"/>
  <c r="P182" i="5"/>
  <c r="P183" i="5"/>
  <c r="K181" i="5"/>
  <c r="U142" i="5"/>
  <c r="U148" i="5" s="1"/>
  <c r="K142" i="5"/>
  <c r="K148" i="5" s="1"/>
  <c r="K145" i="5"/>
  <c r="K149" i="5" s="1"/>
  <c r="AH44" i="10"/>
  <c r="AC132" i="10"/>
  <c r="AB150" i="10"/>
  <c r="AA133" i="10"/>
  <c r="AH53" i="10"/>
  <c r="Z149" i="10"/>
  <c r="AH114" i="10"/>
  <c r="Q148" i="5"/>
  <c r="S163" i="5"/>
  <c r="S166" i="5"/>
  <c r="K146" i="5"/>
  <c r="P181" i="5"/>
  <c r="V164" i="5"/>
  <c r="O148" i="5"/>
  <c r="AH41" i="5"/>
  <c r="AH29" i="5"/>
  <c r="AH111" i="5"/>
  <c r="AH101" i="5"/>
  <c r="AH91" i="5"/>
  <c r="AH83" i="5"/>
  <c r="AH75" i="5"/>
  <c r="AB134" i="10"/>
  <c r="AH59" i="10"/>
  <c r="AA149" i="10"/>
  <c r="AH113" i="10"/>
  <c r="Z133" i="10"/>
  <c r="AH54" i="10"/>
  <c r="Q183" i="5"/>
  <c r="Q179" i="5"/>
  <c r="Q182" i="5"/>
  <c r="M164" i="5"/>
  <c r="M166" i="5"/>
  <c r="P180" i="5"/>
  <c r="AH24" i="5"/>
  <c r="AB132" i="10"/>
  <c r="AH47" i="10"/>
  <c r="Z121" i="10"/>
  <c r="AC122" i="10" s="1"/>
  <c r="Q180" i="5"/>
  <c r="S145" i="5"/>
  <c r="S149" i="5" s="1"/>
  <c r="K147" i="5"/>
  <c r="AC134" i="10"/>
  <c r="AH58" i="10"/>
  <c r="Z134" i="10"/>
  <c r="AH61" i="10"/>
  <c r="J162" i="5"/>
  <c r="N147" i="5"/>
  <c r="N180" i="5"/>
  <c r="V159" i="5"/>
  <c r="V162" i="5"/>
  <c r="Z132" i="10"/>
  <c r="U147" i="5"/>
  <c r="K159" i="5"/>
  <c r="K165" i="5" s="1"/>
  <c r="N181" i="5"/>
  <c r="Q162" i="5"/>
  <c r="S165" i="5"/>
  <c r="H145" i="5"/>
  <c r="H149" i="5" s="1"/>
  <c r="P179" i="5"/>
  <c r="N145" i="5"/>
  <c r="N149" i="5" s="1"/>
  <c r="H159" i="5"/>
  <c r="H163" i="5" s="1"/>
  <c r="N164" i="5"/>
  <c r="AH35" i="5"/>
  <c r="AH27" i="5"/>
  <c r="AH25" i="5"/>
  <c r="AH109" i="5"/>
  <c r="AC150" i="10"/>
  <c r="AH64" i="10"/>
  <c r="AC139" i="10"/>
  <c r="AC121" i="10"/>
  <c r="AC125" i="10"/>
  <c r="AH28" i="10"/>
  <c r="AA141" i="10"/>
  <c r="AH65" i="10"/>
  <c r="AG151" i="10"/>
  <c r="AD151" i="10"/>
  <c r="AD128" i="11"/>
  <c r="W142" i="5"/>
  <c r="W145" i="5"/>
  <c r="W149" i="5" s="1"/>
  <c r="AH70" i="10"/>
  <c r="AC142" i="10"/>
  <c r="AC151" i="10" s="1"/>
  <c r="AA126" i="10"/>
  <c r="AA151" i="10" s="1"/>
  <c r="AA121" i="10"/>
  <c r="AH29" i="10"/>
  <c r="Z144" i="10"/>
  <c r="AF151" i="10"/>
  <c r="N146" i="5"/>
  <c r="AC127" i="10"/>
  <c r="AH34" i="10"/>
  <c r="AA143" i="10"/>
  <c r="AH81" i="10"/>
  <c r="AH36" i="10"/>
  <c r="AA127" i="10"/>
  <c r="AC128" i="11"/>
  <c r="O159" i="5"/>
  <c r="O162" i="5"/>
  <c r="M165" i="5"/>
  <c r="T164" i="5"/>
  <c r="J164" i="5"/>
  <c r="Q147" i="5"/>
  <c r="M181" i="5"/>
  <c r="M183" i="5"/>
  <c r="I163" i="5"/>
  <c r="N163" i="5"/>
  <c r="U176" i="5"/>
  <c r="U180" i="5" s="1"/>
  <c r="I147" i="5"/>
  <c r="K176" i="5"/>
  <c r="W176" i="5"/>
  <c r="Q146" i="5"/>
  <c r="AH44" i="5"/>
  <c r="AH40" i="5"/>
  <c r="AH38" i="5"/>
  <c r="AH34" i="5"/>
  <c r="AH30" i="5"/>
  <c r="AH26" i="5"/>
  <c r="AH112" i="5"/>
  <c r="AH108" i="5"/>
  <c r="AH104" i="5"/>
  <c r="AH100" i="5"/>
  <c r="AH94" i="5"/>
  <c r="AH90" i="5"/>
  <c r="AH82" i="5"/>
  <c r="AH74" i="5"/>
  <c r="AH66" i="5"/>
  <c r="AH58" i="5"/>
  <c r="AH50" i="5"/>
  <c r="AB145" i="10"/>
  <c r="AB151" i="10" s="1"/>
  <c r="AH106" i="10"/>
  <c r="AA144" i="10"/>
  <c r="AH77" i="10"/>
  <c r="AA132" i="10"/>
  <c r="Z150" i="10"/>
  <c r="AE151" i="10"/>
  <c r="G142" i="5"/>
  <c r="G145" i="5"/>
  <c r="G149" i="5" s="1"/>
  <c r="N166" i="5"/>
  <c r="H183" i="5"/>
  <c r="H179" i="5"/>
  <c r="U181" i="5"/>
  <c r="T162" i="5"/>
  <c r="T166" i="5"/>
  <c r="M163" i="5"/>
  <c r="U146" i="5"/>
  <c r="N176" i="5"/>
  <c r="N179" i="5"/>
  <c r="S162" i="5"/>
  <c r="O145" i="5"/>
  <c r="O149" i="5" s="1"/>
  <c r="AH82" i="10"/>
  <c r="AC130" i="10"/>
  <c r="AH83" i="10"/>
  <c r="AB130" i="10"/>
  <c r="AA145" i="10"/>
  <c r="AH107" i="10"/>
  <c r="AA128" i="11"/>
  <c r="S183" i="5"/>
  <c r="W179" i="5"/>
  <c r="H162" i="5" l="1"/>
  <c r="W148" i="5"/>
  <c r="W146" i="5"/>
  <c r="K162" i="5"/>
  <c r="K166" i="5"/>
  <c r="K164" i="5"/>
  <c r="K163" i="5"/>
  <c r="U179" i="5"/>
  <c r="K183" i="5"/>
  <c r="K182" i="5"/>
  <c r="K179" i="5"/>
  <c r="K180" i="5"/>
  <c r="G147" i="5"/>
  <c r="G146" i="5"/>
  <c r="H165" i="5"/>
  <c r="H164" i="5"/>
  <c r="H166" i="5"/>
  <c r="G148" i="5"/>
  <c r="AG152" i="10"/>
  <c r="Z151" i="10"/>
  <c r="AC152" i="10" s="1"/>
  <c r="W183" i="5"/>
  <c r="W180" i="5"/>
  <c r="W181" i="5"/>
  <c r="W182" i="5"/>
  <c r="O166" i="5"/>
  <c r="O165" i="5"/>
  <c r="O164" i="5"/>
  <c r="O163" i="5"/>
  <c r="W147" i="5"/>
  <c r="N183" i="5"/>
  <c r="N182" i="5"/>
  <c r="U182" i="5"/>
  <c r="U183" i="5"/>
  <c r="V166" i="5"/>
  <c r="V165" i="5"/>
  <c r="V163" i="5"/>
  <c r="U145" i="5"/>
  <c r="U14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A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A4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8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  <comment ref="A8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A9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  <comment ref="L9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10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S10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10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10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S10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10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10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L10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11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  <comment ref="A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A4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L4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5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8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A9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9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L9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S9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9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9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S10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10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10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A1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5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L5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A7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7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L7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S7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7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78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S8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8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8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A86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  <comment ref="A8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  <comment ref="A9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L102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106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3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A4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4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A49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A53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  <comment ref="A71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</commentList>
</comments>
</file>

<file path=xl/sharedStrings.xml><?xml version="1.0" encoding="utf-8"?>
<sst xmlns="http://schemas.openxmlformats.org/spreadsheetml/2006/main" count="4960" uniqueCount="255">
  <si>
    <t>PS</t>
  </si>
  <si>
    <t>Afghanistan</t>
  </si>
  <si>
    <t>Armenia</t>
  </si>
  <si>
    <t>Azerbaijan</t>
  </si>
  <si>
    <t>Bangladesh</t>
  </si>
  <si>
    <t>Bhutan</t>
  </si>
  <si>
    <t>Cambodia</t>
  </si>
  <si>
    <t>China, People's Rep. of</t>
  </si>
  <si>
    <t>Georgia</t>
  </si>
  <si>
    <t>India</t>
  </si>
  <si>
    <t>Indonesia</t>
  </si>
  <si>
    <t>Kazakhstan</t>
  </si>
  <si>
    <t>Kyrgyz Republic</t>
  </si>
  <si>
    <t>Malaysia</t>
  </si>
  <si>
    <t>Maldives</t>
  </si>
  <si>
    <t>Mongolia</t>
  </si>
  <si>
    <t>Myanmar</t>
  </si>
  <si>
    <t>Nepal</t>
  </si>
  <si>
    <t>Pakistan</t>
  </si>
  <si>
    <t>Papua New Guinea</t>
  </si>
  <si>
    <t>Philippines</t>
  </si>
  <si>
    <t>Sri Lanka</t>
  </si>
  <si>
    <t>Tajikistan</t>
  </si>
  <si>
    <t>Thailand</t>
  </si>
  <si>
    <t>Uzbekistan</t>
  </si>
  <si>
    <t>Viet Nam</t>
  </si>
  <si>
    <t>Total</t>
  </si>
  <si>
    <t>Sector</t>
  </si>
  <si>
    <t>Regional</t>
  </si>
  <si>
    <t>Industry</t>
  </si>
  <si>
    <t>Infrastructure</t>
  </si>
  <si>
    <t>INVT. #</t>
  </si>
  <si>
    <t>LOAN #</t>
  </si>
  <si>
    <t>COUNTRY</t>
  </si>
  <si>
    <t>Approval Year</t>
  </si>
  <si>
    <t>PPER Year</t>
  </si>
  <si>
    <t>PPER Rating</t>
  </si>
  <si>
    <t>XVR Year</t>
  </si>
  <si>
    <t>XVR Rating</t>
  </si>
  <si>
    <t>Rating by Criterion</t>
  </si>
  <si>
    <t>DO&amp;I</t>
  </si>
  <si>
    <t>PSD</t>
  </si>
  <si>
    <t>BS</t>
  </si>
  <si>
    <t>ED</t>
  </si>
  <si>
    <t>ESHS</t>
  </si>
  <si>
    <t>ADB IP</t>
  </si>
  <si>
    <t>ADB WQ</t>
  </si>
  <si>
    <t>SAS</t>
  </si>
  <si>
    <t>M&amp;S</t>
  </si>
  <si>
    <t>R&amp;C</t>
  </si>
  <si>
    <t>ADB Add</t>
  </si>
  <si>
    <t>Overall</t>
  </si>
  <si>
    <t>U</t>
  </si>
  <si>
    <t>S</t>
  </si>
  <si>
    <t>E</t>
  </si>
  <si>
    <t>HS</t>
  </si>
  <si>
    <t>INO</t>
  </si>
  <si>
    <t>P. T. Gunung Garuda</t>
  </si>
  <si>
    <t>NR</t>
  </si>
  <si>
    <t>GS</t>
  </si>
  <si>
    <t>BAN</t>
  </si>
  <si>
    <t>Padma Textile Mills</t>
  </si>
  <si>
    <t>PHI</t>
  </si>
  <si>
    <t>Planters Development Bank</t>
  </si>
  <si>
    <t>P. T. BBL Dharmala Finance</t>
  </si>
  <si>
    <t>PAK</t>
  </si>
  <si>
    <t>Asian Leasing Corp. Ltd.</t>
  </si>
  <si>
    <t>National Dev. Leasing Corp. Ltd.</t>
  </si>
  <si>
    <t>Pakistan Industrial Leasing Corp. Ltd.</t>
  </si>
  <si>
    <t>Phil. Long Distance Telephone Co.</t>
  </si>
  <si>
    <t>P. T. Mediasarana Multi Finance</t>
  </si>
  <si>
    <t>Hopewell Energy (Philippines) Corp.</t>
  </si>
  <si>
    <t>Fauji Fertilizer Co. Ltd.</t>
  </si>
  <si>
    <t>Orix Leasing Pakistan Ltd.</t>
  </si>
  <si>
    <t>Pakistan Synthetics Ltd.</t>
  </si>
  <si>
    <t>United Leasing Co., Ltd.</t>
  </si>
  <si>
    <t>PRC</t>
  </si>
  <si>
    <t>Guangzhou Pearl River Power Co.</t>
  </si>
  <si>
    <t>NEP</t>
  </si>
  <si>
    <t>Jyoti Spinning Mills Ltd.</t>
  </si>
  <si>
    <t>Batangas Power Corp.</t>
  </si>
  <si>
    <t>Hopewell Power (Phils.) Corp.</t>
  </si>
  <si>
    <t>REG</t>
  </si>
  <si>
    <t>Pacven Investment Ltd.</t>
  </si>
  <si>
    <t>Xiamen International Bank</t>
  </si>
  <si>
    <t>KOR</t>
  </si>
  <si>
    <t>Korea Technology Finance Corp.</t>
  </si>
  <si>
    <t>IND</t>
  </si>
  <si>
    <t>CESC Limited</t>
  </si>
  <si>
    <t>Infrastructure Leasing and Financial Services Ltd.</t>
  </si>
  <si>
    <t>Kotak Mahindra Finance Ltd.</t>
  </si>
  <si>
    <t>SRI</t>
  </si>
  <si>
    <t>Union Assurance Ltd.</t>
  </si>
  <si>
    <t>H &amp; Q Philippine Ventures</t>
  </si>
  <si>
    <t>Asian Convertibles and Income Fund</t>
  </si>
  <si>
    <t>Merchant Bank of Sri Lanka</t>
  </si>
  <si>
    <t>Creditcapital Venture Fund (India) Ltd.</t>
  </si>
  <si>
    <t>China Assets (Holdings) Ltd.</t>
  </si>
  <si>
    <t>Centurion Bank Limited</t>
  </si>
  <si>
    <t>Global Trust Bank Limited</t>
  </si>
  <si>
    <t>SBI Gilts Ltd.</t>
  </si>
  <si>
    <t>Mutual Fund Co. of the Philippines, Inc.</t>
  </si>
  <si>
    <t>Asia-Pacific Ventures Ltd.</t>
  </si>
  <si>
    <t>Walden AB Ayala Ventures Co., Inc.</t>
  </si>
  <si>
    <t>Himal Power Limited</t>
  </si>
  <si>
    <t>Fauji Kabirwala Power Co. Ltd.</t>
  </si>
  <si>
    <t>VIE</t>
  </si>
  <si>
    <t>Nghi Son Cement Corporation Limited</t>
  </si>
  <si>
    <t>AIG Indian Sectoral Equity Fund and AIG Indian Equity Advisors</t>
  </si>
  <si>
    <t>BHU</t>
  </si>
  <si>
    <t>Bhutan National Bank</t>
  </si>
  <si>
    <t>Fujian Pacific Electric Co.</t>
  </si>
  <si>
    <t>None</t>
  </si>
  <si>
    <t>NDB Housing Bank</t>
  </si>
  <si>
    <t>Grameen Telecommunications Project</t>
  </si>
  <si>
    <t>Dahej LNG (formerly Petronet LNG Ltd.)</t>
  </si>
  <si>
    <t>Colombo Port Development Project (SAGT)</t>
  </si>
  <si>
    <t>Lombard Asian Private Investment Company &amp; APIC Management LDC</t>
  </si>
  <si>
    <t>Chengdu GEM Waterworks</t>
  </si>
  <si>
    <t>Liberty New World China Enterprises, Investments, Limited Partnership</t>
  </si>
  <si>
    <t>Tala-Delhi Transmission Project</t>
  </si>
  <si>
    <t>Manila North Tollways Corp.</t>
  </si>
  <si>
    <t>Phu My 3</t>
  </si>
  <si>
    <t>Meghnaghat Power Project</t>
  </si>
  <si>
    <t>Dewan Housing Finance Corporation</t>
  </si>
  <si>
    <t>Kula Fund</t>
  </si>
  <si>
    <t>Phu My 2.2 (Mekong Energy Co)</t>
  </si>
  <si>
    <t>THA</t>
  </si>
  <si>
    <t>BLCP Power Project</t>
  </si>
  <si>
    <t>MON</t>
  </si>
  <si>
    <t>Trade and Development Bank of Mongolia</t>
  </si>
  <si>
    <t>Central Depository Bangladesh Ltd.</t>
  </si>
  <si>
    <t>China Everbright Bank Co.</t>
  </si>
  <si>
    <t>Asian Infrastructure Fund</t>
  </si>
  <si>
    <t>2233-01</t>
  </si>
  <si>
    <t>AZE</t>
  </si>
  <si>
    <t>Azerigazbank</t>
  </si>
  <si>
    <t>2233-02</t>
  </si>
  <si>
    <t>Bank Respublika</t>
  </si>
  <si>
    <t>Sara Fund</t>
  </si>
  <si>
    <t>AFG</t>
  </si>
  <si>
    <t>Afghanistan International Bank</t>
  </si>
  <si>
    <t>Bank of China Ltd.</t>
  </si>
  <si>
    <t>China Gas Holdings</t>
  </si>
  <si>
    <t>Mekong Enterprise Fund</t>
  </si>
  <si>
    <t>Bank of Hangzhou</t>
  </si>
  <si>
    <t>KAZ</t>
  </si>
  <si>
    <t>JSC Alliance Bank</t>
  </si>
  <si>
    <t>JSC Bank Centercredit</t>
  </si>
  <si>
    <t>Bank of Baku</t>
  </si>
  <si>
    <t>JSC Bank TuranAlem (BTA)</t>
  </si>
  <si>
    <t>Guarantee JSC Alliance Bank</t>
  </si>
  <si>
    <t>Infrastructure Development Finance Co.</t>
  </si>
  <si>
    <t>2233-03</t>
  </si>
  <si>
    <t>Accessbank</t>
  </si>
  <si>
    <t>AES Kelanistissa Power</t>
  </si>
  <si>
    <t>ADM Maculus Fund II L.P.</t>
  </si>
  <si>
    <t>CAM</t>
  </si>
  <si>
    <t>Cambodia Power Transmission Lines Co.</t>
  </si>
  <si>
    <t>Masinloc Coal-Fired Thermal Power Plant</t>
  </si>
  <si>
    <t>MLD</t>
  </si>
  <si>
    <t>Maldives Finance Leasing Company</t>
  </si>
  <si>
    <t>Roshan Telecommunications</t>
  </si>
  <si>
    <t>Component Ratings: E = Excellent; S = Satisfactory; PS = Partly Satisfactory; U = Unsatisfactory</t>
  </si>
  <si>
    <t>With rating but using old criteria</t>
  </si>
  <si>
    <t>INF</t>
  </si>
  <si>
    <t>PCR/XARR rating used</t>
  </si>
  <si>
    <t>EVR rating used</t>
  </si>
  <si>
    <t>PPER rating used</t>
  </si>
  <si>
    <t>IED evaluation ongoing</t>
  </si>
  <si>
    <t>By Type of Evaluation (Self or Independent)</t>
  </si>
  <si>
    <t>Combined Self and Independent Evaluation</t>
  </si>
  <si>
    <t>Self Evaluation Only</t>
  </si>
  <si>
    <t>Independent Evaluation Only</t>
  </si>
  <si>
    <t>DI&amp;O</t>
  </si>
  <si>
    <t>E / HS</t>
  </si>
  <si>
    <t>By Sector (Independent Evaluation Only)</t>
  </si>
  <si>
    <t>Capital Markets and Financial Sector</t>
  </si>
  <si>
    <t>By Country Group (Independent Evaluation Only)</t>
  </si>
  <si>
    <t>Group A</t>
  </si>
  <si>
    <t>Group B</t>
  </si>
  <si>
    <t>Group C &amp; Regional</t>
  </si>
  <si>
    <t>Liberty New World China Enterprises</t>
  </si>
  <si>
    <t>Lombard Asian Private Investment Co.</t>
  </si>
  <si>
    <t>AIG Indian Sectoral Equity Fund / Advisor</t>
  </si>
  <si>
    <t>Colombo Port Development Project</t>
  </si>
  <si>
    <t>LS</t>
  </si>
  <si>
    <t xml:space="preserve">Infrastructure Leasing and Financial Services </t>
  </si>
  <si>
    <t>AIG Indian Sectoral Equity Fund and AID IEA</t>
  </si>
  <si>
    <t>s</t>
  </si>
  <si>
    <t>Afghanistan Renewal Fund</t>
  </si>
  <si>
    <t>Asian Infrastructure Mexxanine Capital Fund</t>
  </si>
  <si>
    <t>LGU Guarantee Corporation</t>
  </si>
  <si>
    <t>Tangguh Liquified Natural Gas</t>
  </si>
  <si>
    <t xml:space="preserve">Citibank N.A. </t>
  </si>
  <si>
    <t>Urban Clean Fuels</t>
  </si>
  <si>
    <t>COMPANY/PROJECT</t>
  </si>
  <si>
    <t>Dahej Liquified Natural Gas Terminal</t>
  </si>
  <si>
    <t>Gujarat Paguthan Wind Energy Financing Facility</t>
  </si>
  <si>
    <t>2417/2434</t>
  </si>
  <si>
    <t>GU2066-01</t>
  </si>
  <si>
    <t>2098/2241/2431</t>
  </si>
  <si>
    <t>Tata Power Wind Energy Financiang Facility</t>
  </si>
  <si>
    <t>Inner Mongolia Wind Power Project</t>
  </si>
  <si>
    <t>P</t>
  </si>
  <si>
    <t>Thai Recovery Fund</t>
  </si>
  <si>
    <t>Security Bank/SME Development Support</t>
  </si>
  <si>
    <t>Overall Ratings: E = Excellent; GS = Generally successful; HS = Highly successful; NR = No rating; LS = Less than successful; PS = Partly successul; S = Successful; U = Unsuccessful</t>
  </si>
  <si>
    <t>Asian Infrastructure Mezzanine Capital Fund</t>
  </si>
  <si>
    <t>Tata Power Wind Energy Financing Facility</t>
  </si>
  <si>
    <t>XARR Circ Year</t>
  </si>
  <si>
    <t>XARR Rating</t>
  </si>
  <si>
    <t>People's Leasing Company</t>
  </si>
  <si>
    <t>FIN</t>
  </si>
  <si>
    <t>Old/New</t>
  </si>
  <si>
    <t>Overall Rating (Old Criteria)</t>
  </si>
  <si>
    <t>Overall Rating (New Criteria)</t>
  </si>
  <si>
    <t>GS/S</t>
  </si>
  <si>
    <t>Lombard Thailand Intermediate Fund</t>
  </si>
  <si>
    <t>The Infrastructure Fund of India</t>
  </si>
  <si>
    <t>ASEAN-China Investment Fund</t>
  </si>
  <si>
    <t>ADM Maculus Fund</t>
  </si>
  <si>
    <t>Shorecap International</t>
  </si>
  <si>
    <t>Credit Orienwise</t>
  </si>
  <si>
    <t>Actis China Fund 2</t>
  </si>
  <si>
    <t>Aureos South East Asia Fund</t>
  </si>
  <si>
    <t>NTPC Capacity Expansion Financing</t>
  </si>
  <si>
    <t>Lanka ORIX Leasing Company</t>
  </si>
  <si>
    <t>Khan Bank</t>
  </si>
  <si>
    <t>West Jakarta Water Supply Development</t>
  </si>
  <si>
    <t>ARM</t>
  </si>
  <si>
    <t>Inecobank MSME Financing Facility</t>
  </si>
  <si>
    <t>Daharki Power Project</t>
  </si>
  <si>
    <t>Commercial Leasing Company</t>
  </si>
  <si>
    <t>Bank Mandiri</t>
  </si>
  <si>
    <t>PNG</t>
  </si>
  <si>
    <t>Digicel Mobile Telecommunication</t>
  </si>
  <si>
    <t>Zvartnots Airport Expansion</t>
  </si>
  <si>
    <t>Lao PDR</t>
  </si>
  <si>
    <t>a</t>
  </si>
  <si>
    <t>b</t>
  </si>
  <si>
    <t>TOTAL</t>
  </si>
  <si>
    <t xml:space="preserve">Total No.
of Rated Projects      </t>
  </si>
  <si>
    <t xml:space="preserve"> US</t>
  </si>
  <si>
    <t>HS = highly successful, LS = less than successful, S = successful, US = unsuccessful.</t>
  </si>
  <si>
    <t>Financial market operations</t>
  </si>
  <si>
    <t>Private equity funds</t>
  </si>
  <si>
    <t>Note: Numbers may not sum precisely because of rounding.</t>
  </si>
  <si>
    <t xml:space="preserve"> HS/S</t>
  </si>
  <si>
    <r>
      <t>Evaluation Results</t>
    </r>
    <r>
      <rPr>
        <vertAlign val="superscript"/>
        <sz val="11"/>
        <rFont val="Arial"/>
        <family val="2"/>
      </rPr>
      <t>a</t>
    </r>
    <r>
      <rPr>
        <b/>
        <vertAlign val="superscript"/>
        <sz val="11"/>
        <color rgb="FF007DB7"/>
        <rFont val="Arial"/>
        <family val="2"/>
      </rPr>
      <t xml:space="preserve"> </t>
    </r>
    <r>
      <rPr>
        <b/>
        <sz val="11"/>
        <color rgb="FF007DB7"/>
        <rFont val="Arial"/>
        <family val="2"/>
      </rPr>
      <t>for Nonsovereign Operations by Sector</t>
    </r>
  </si>
  <si>
    <r>
      <t xml:space="preserve">Projects Evaluated from 2008 to 2018                     </t>
    </r>
    <r>
      <rPr>
        <sz val="10"/>
        <rFont val="Arial"/>
        <family val="2"/>
      </rPr>
      <t>(% of total)</t>
    </r>
  </si>
  <si>
    <r>
      <t>by Evaluation Year, 2009–2019</t>
    </r>
    <r>
      <rPr>
        <vertAlign val="superscript"/>
        <sz val="11"/>
        <rFont val="Arial"/>
        <family val="2"/>
      </rPr>
      <t>b</t>
    </r>
  </si>
  <si>
    <t>Source: XARR validation reports and PPERs ratings database as of 31 December 2019.</t>
  </si>
  <si>
    <t>Included are XVRs and PPERs of XARRs published during evaluation year 2009 (1 July 2008 to 30 June 2009) to evaluation year 2019 (1 July 2018 to 30 June 2019).</t>
  </si>
  <si>
    <t xml:space="preserve">Based on independently evaluated projects only (i.e., extended annual review reports [XARRs], validation reports [XVRs], and project performance evaluation reports [PPERs]).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</si>
</sst>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color rgb="FF007DB7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1"/>
      <color rgb="FF007DB7"/>
      <name val="Arial"/>
      <family val="2"/>
    </font>
    <font>
      <b/>
      <vertAlign val="superscript"/>
      <sz val="11"/>
      <color rgb="FF007DB7"/>
      <name val="Arial"/>
      <family val="2"/>
    </font>
    <font>
      <vertAlign val="superscript"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" fillId="0" borderId="0"/>
    <xf numFmtId="9" fontId="8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2" applyFont="1"/>
    <xf numFmtId="0" fontId="3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3" fillId="0" borderId="0" xfId="2" applyFont="1" applyAlignment="1">
      <alignment wrapText="1"/>
    </xf>
    <xf numFmtId="0" fontId="3" fillId="0" borderId="2" xfId="2" applyFont="1" applyBorder="1" applyAlignment="1">
      <alignment horizontal="center" wrapText="1"/>
    </xf>
    <xf numFmtId="0" fontId="4" fillId="0" borderId="1" xfId="2" applyFont="1" applyFill="1" applyBorder="1" applyAlignment="1" applyProtection="1">
      <alignment horizontal="center" vertical="top"/>
    </xf>
    <xf numFmtId="0" fontId="4" fillId="0" borderId="1" xfId="2" applyFont="1" applyFill="1" applyBorder="1" applyAlignment="1" applyProtection="1">
      <alignment horizontal="left" vertical="top" wrapText="1"/>
    </xf>
    <xf numFmtId="0" fontId="4" fillId="0" borderId="1" xfId="2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top"/>
    </xf>
    <xf numFmtId="0" fontId="4" fillId="2" borderId="2" xfId="2" applyFont="1" applyFill="1" applyBorder="1" applyAlignment="1">
      <alignment horizontal="center" vertical="top"/>
    </xf>
    <xf numFmtId="0" fontId="4" fillId="3" borderId="1" xfId="2" applyFont="1" applyFill="1" applyBorder="1" applyAlignment="1">
      <alignment horizontal="center" vertical="top"/>
    </xf>
    <xf numFmtId="0" fontId="3" fillId="4" borderId="1" xfId="2" applyFont="1" applyFill="1" applyBorder="1" applyAlignment="1">
      <alignment horizontal="center" vertical="top"/>
    </xf>
    <xf numFmtId="0" fontId="4" fillId="4" borderId="1" xfId="2" applyFont="1" applyFill="1" applyBorder="1" applyAlignment="1">
      <alignment horizontal="center" vertical="top"/>
    </xf>
    <xf numFmtId="0" fontId="4" fillId="0" borderId="3" xfId="2" applyFont="1" applyBorder="1"/>
    <xf numFmtId="0" fontId="4" fillId="0" borderId="2" xfId="2" applyFont="1" applyBorder="1"/>
    <xf numFmtId="0" fontId="4" fillId="3" borderId="1" xfId="2" applyFont="1" applyFill="1" applyBorder="1" applyAlignment="1" applyProtection="1">
      <alignment horizontal="center" vertical="top"/>
    </xf>
    <xf numFmtId="0" fontId="4" fillId="3" borderId="1" xfId="2" applyFont="1" applyFill="1" applyBorder="1" applyAlignment="1" applyProtection="1">
      <alignment horizontal="left" vertical="top" wrapText="1"/>
    </xf>
    <xf numFmtId="0" fontId="4" fillId="3" borderId="2" xfId="2" applyFont="1" applyFill="1" applyBorder="1" applyAlignment="1">
      <alignment horizontal="center" vertical="top"/>
    </xf>
    <xf numFmtId="0" fontId="4" fillId="0" borderId="1" xfId="2" applyFont="1" applyFill="1" applyBorder="1" applyAlignment="1" applyProtection="1">
      <alignment horizontal="center"/>
    </xf>
    <xf numFmtId="0" fontId="4" fillId="0" borderId="1" xfId="2" applyFont="1" applyFill="1" applyBorder="1" applyAlignment="1" applyProtection="1">
      <alignment horizontal="left"/>
    </xf>
    <xf numFmtId="0" fontId="4" fillId="0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9" borderId="1" xfId="2" applyFont="1" applyFill="1" applyBorder="1" applyAlignment="1">
      <alignment horizontal="center" vertical="top"/>
    </xf>
    <xf numFmtId="0" fontId="4" fillId="9" borderId="2" xfId="2" applyFont="1" applyFill="1" applyBorder="1" applyAlignment="1">
      <alignment horizontal="center" vertical="top"/>
    </xf>
    <xf numFmtId="0" fontId="3" fillId="9" borderId="1" xfId="2" applyFont="1" applyFill="1" applyBorder="1" applyAlignment="1">
      <alignment horizontal="center" vertical="top"/>
    </xf>
    <xf numFmtId="0" fontId="4" fillId="0" borderId="1" xfId="2" quotePrefix="1" applyFont="1" applyFill="1" applyBorder="1" applyAlignment="1">
      <alignment horizontal="center" vertical="top"/>
    </xf>
    <xf numFmtId="0" fontId="4" fillId="0" borderId="1" xfId="2" applyFont="1" applyFill="1" applyBorder="1" applyAlignment="1" applyProtection="1">
      <alignment horizontal="center" vertical="top" wrapText="1"/>
    </xf>
    <xf numFmtId="0" fontId="4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horizontal="center" vertical="top" wrapText="1"/>
    </xf>
    <xf numFmtId="0" fontId="4" fillId="6" borderId="1" xfId="2" applyFont="1" applyFill="1" applyBorder="1" applyAlignment="1">
      <alignment horizontal="center" vertical="top"/>
    </xf>
    <xf numFmtId="0" fontId="3" fillId="6" borderId="1" xfId="2" applyFont="1" applyFill="1" applyBorder="1" applyAlignment="1">
      <alignment horizontal="center" vertical="top"/>
    </xf>
    <xf numFmtId="0" fontId="4" fillId="10" borderId="1" xfId="2" applyFont="1" applyFill="1" applyBorder="1" applyAlignment="1">
      <alignment horizontal="center" vertical="top"/>
    </xf>
    <xf numFmtId="0" fontId="3" fillId="10" borderId="1" xfId="2" applyFont="1" applyFill="1" applyBorder="1" applyAlignment="1">
      <alignment horizontal="center" vertical="top"/>
    </xf>
    <xf numFmtId="0" fontId="4" fillId="0" borderId="0" xfId="2" applyFont="1" applyBorder="1"/>
    <xf numFmtId="0" fontId="4" fillId="7" borderId="1" xfId="2" applyFont="1" applyFill="1" applyBorder="1" applyAlignment="1">
      <alignment horizontal="center" vertical="top"/>
    </xf>
    <xf numFmtId="0" fontId="3" fillId="7" borderId="1" xfId="2" applyFont="1" applyFill="1" applyBorder="1" applyAlignment="1">
      <alignment horizontal="center" vertical="top"/>
    </xf>
    <xf numFmtId="0" fontId="4" fillId="11" borderId="1" xfId="2" applyFont="1" applyFill="1" applyBorder="1" applyAlignment="1">
      <alignment horizontal="center" vertical="top"/>
    </xf>
    <xf numFmtId="0" fontId="4" fillId="12" borderId="1" xfId="2" applyFont="1" applyFill="1" applyBorder="1" applyAlignment="1">
      <alignment horizontal="center" vertical="top"/>
    </xf>
    <xf numFmtId="0" fontId="4" fillId="0" borderId="1" xfId="2" applyFont="1" applyBorder="1" applyAlignment="1">
      <alignment horizontal="center" vertical="top"/>
    </xf>
    <xf numFmtId="0" fontId="4" fillId="0" borderId="1" xfId="2" applyFont="1" applyBorder="1" applyAlignment="1" applyProtection="1">
      <alignment horizontal="center" vertical="top" wrapText="1"/>
    </xf>
    <xf numFmtId="0" fontId="4" fillId="0" borderId="1" xfId="2" applyFont="1" applyBorder="1" applyAlignment="1">
      <alignment vertical="top" wrapText="1"/>
    </xf>
    <xf numFmtId="0" fontId="4" fillId="11" borderId="2" xfId="2" applyFont="1" applyFill="1" applyBorder="1" applyAlignment="1">
      <alignment horizontal="center" vertical="top"/>
    </xf>
    <xf numFmtId="0" fontId="4" fillId="0" borderId="2" xfId="2" applyFont="1" applyFill="1" applyBorder="1" applyAlignment="1">
      <alignment horizontal="center" vertical="top"/>
    </xf>
    <xf numFmtId="0" fontId="4" fillId="0" borderId="1" xfId="2" applyFont="1" applyBorder="1" applyAlignment="1">
      <alignment horizontal="center" vertical="top" wrapText="1"/>
    </xf>
    <xf numFmtId="0" fontId="4" fillId="0" borderId="0" xfId="2" applyFont="1" applyBorder="1" applyAlignment="1">
      <alignment vertical="top"/>
    </xf>
    <xf numFmtId="0" fontId="6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>
      <alignment vertical="top" wrapText="1"/>
    </xf>
    <xf numFmtId="0" fontId="6" fillId="0" borderId="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/>
    </xf>
    <xf numFmtId="0" fontId="3" fillId="0" borderId="0" xfId="2" applyFont="1" applyBorder="1"/>
    <xf numFmtId="0" fontId="4" fillId="0" borderId="0" xfId="2" applyFont="1" applyBorder="1" applyAlignment="1">
      <alignment horizontal="left"/>
    </xf>
    <xf numFmtId="0" fontId="4" fillId="0" borderId="0" xfId="2" applyFont="1" applyFill="1" applyBorder="1"/>
    <xf numFmtId="0" fontId="7" fillId="2" borderId="4" xfId="2" applyFont="1" applyFill="1" applyBorder="1" applyAlignment="1">
      <alignment vertical="top"/>
    </xf>
    <xf numFmtId="0" fontId="4" fillId="0" borderId="0" xfId="2" applyFont="1" applyBorder="1" applyAlignment="1" applyProtection="1">
      <alignment horizontal="left" vertical="top"/>
    </xf>
    <xf numFmtId="0" fontId="4" fillId="0" borderId="0" xfId="2" applyFont="1" applyBorder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6" fillId="0" borderId="0" xfId="2" applyFont="1" applyBorder="1" applyAlignment="1" applyProtection="1">
      <alignment horizontal="left" vertical="top"/>
    </xf>
    <xf numFmtId="0" fontId="6" fillId="7" borderId="4" xfId="2" applyFont="1" applyFill="1" applyBorder="1"/>
    <xf numFmtId="0" fontId="6" fillId="0" borderId="0" xfId="2" applyFont="1" applyFill="1" applyBorder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4" fillId="6" borderId="4" xfId="2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/>
    </xf>
    <xf numFmtId="0" fontId="4" fillId="8" borderId="4" xfId="2" applyFon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4" fillId="0" borderId="5" xfId="2" applyFont="1" applyBorder="1" applyAlignment="1"/>
    <xf numFmtId="0" fontId="3" fillId="0" borderId="6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8" xfId="2" applyFont="1" applyBorder="1" applyAlignment="1"/>
    <xf numFmtId="0" fontId="4" fillId="0" borderId="9" xfId="2" applyFont="1" applyBorder="1" applyAlignment="1">
      <alignment horizontal="right" indent="2"/>
    </xf>
    <xf numFmtId="0" fontId="4" fillId="0" borderId="10" xfId="2" applyFont="1" applyBorder="1" applyAlignment="1">
      <alignment horizontal="right" indent="2"/>
    </xf>
    <xf numFmtId="0" fontId="3" fillId="0" borderId="11" xfId="2" applyFont="1" applyBorder="1" applyAlignment="1"/>
    <xf numFmtId="0" fontId="4" fillId="0" borderId="1" xfId="2" applyFont="1" applyBorder="1" applyAlignment="1">
      <alignment horizontal="right" indent="2"/>
    </xf>
    <xf numFmtId="0" fontId="4" fillId="0" borderId="12" xfId="2" applyFont="1" applyBorder="1" applyAlignment="1">
      <alignment horizontal="right" indent="2"/>
    </xf>
    <xf numFmtId="0" fontId="3" fillId="0" borderId="13" xfId="2" applyFont="1" applyBorder="1" applyAlignment="1"/>
    <xf numFmtId="0" fontId="4" fillId="0" borderId="14" xfId="2" applyFont="1" applyBorder="1" applyAlignment="1">
      <alignment horizontal="right" indent="2"/>
    </xf>
    <xf numFmtId="0" fontId="4" fillId="0" borderId="15" xfId="2" applyFont="1" applyBorder="1" applyAlignment="1">
      <alignment horizontal="right" indent="2"/>
    </xf>
    <xf numFmtId="0" fontId="3" fillId="0" borderId="16" xfId="2" applyFont="1" applyBorder="1" applyAlignment="1"/>
    <xf numFmtId="0" fontId="3" fillId="0" borderId="17" xfId="2" applyFont="1" applyBorder="1" applyAlignment="1">
      <alignment horizontal="right" indent="2"/>
    </xf>
    <xf numFmtId="0" fontId="3" fillId="0" borderId="18" xfId="2" applyFont="1" applyBorder="1" applyAlignment="1">
      <alignment horizontal="right" indent="2"/>
    </xf>
    <xf numFmtId="0" fontId="3" fillId="0" borderId="19" xfId="2" applyFont="1" applyBorder="1" applyAlignment="1">
      <alignment horizontal="right" indent="2"/>
    </xf>
    <xf numFmtId="0" fontId="4" fillId="0" borderId="0" xfId="2" applyFont="1" applyAlignment="1"/>
    <xf numFmtId="9" fontId="4" fillId="0" borderId="9" xfId="3" applyFont="1" applyBorder="1" applyAlignment="1">
      <alignment horizontal="right" indent="1"/>
    </xf>
    <xf numFmtId="9" fontId="4" fillId="0" borderId="9" xfId="2" applyNumberFormat="1" applyFont="1" applyBorder="1" applyAlignment="1">
      <alignment horizontal="right" indent="1"/>
    </xf>
    <xf numFmtId="9" fontId="4" fillId="0" borderId="10" xfId="2" applyNumberFormat="1" applyFont="1" applyBorder="1" applyAlignment="1">
      <alignment horizontal="right" indent="1"/>
    </xf>
    <xf numFmtId="9" fontId="4" fillId="0" borderId="1" xfId="2" applyNumberFormat="1" applyFont="1" applyBorder="1" applyAlignment="1">
      <alignment horizontal="right" indent="1"/>
    </xf>
    <xf numFmtId="9" fontId="4" fillId="0" borderId="12" xfId="2" applyNumberFormat="1" applyFont="1" applyBorder="1" applyAlignment="1">
      <alignment horizontal="right" indent="1"/>
    </xf>
    <xf numFmtId="9" fontId="4" fillId="0" borderId="14" xfId="2" applyNumberFormat="1" applyFont="1" applyBorder="1" applyAlignment="1">
      <alignment horizontal="right" indent="1"/>
    </xf>
    <xf numFmtId="9" fontId="4" fillId="0" borderId="15" xfId="2" applyNumberFormat="1" applyFont="1" applyBorder="1" applyAlignment="1">
      <alignment horizontal="right" indent="1"/>
    </xf>
    <xf numFmtId="9" fontId="4" fillId="0" borderId="18" xfId="2" applyNumberFormat="1" applyFont="1" applyBorder="1" applyAlignment="1">
      <alignment horizontal="right" indent="1"/>
    </xf>
    <xf numFmtId="9" fontId="4" fillId="0" borderId="20" xfId="2" applyNumberFormat="1" applyFont="1" applyBorder="1" applyAlignment="1">
      <alignment horizontal="right" indent="1"/>
    </xf>
    <xf numFmtId="0" fontId="4" fillId="0" borderId="21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3" borderId="1" xfId="2" applyFont="1" applyFill="1" applyBorder="1" applyAlignment="1">
      <alignment vertical="top"/>
    </xf>
    <xf numFmtId="0" fontId="9" fillId="0" borderId="0" xfId="0" applyFont="1"/>
    <xf numFmtId="0" fontId="18" fillId="0" borderId="0" xfId="0" applyFont="1"/>
    <xf numFmtId="0" fontId="9" fillId="0" borderId="0" xfId="0" applyFont="1" applyAlignment="1">
      <alignment horizontal="left"/>
    </xf>
    <xf numFmtId="0" fontId="10" fillId="0" borderId="22" xfId="0" applyFont="1" applyBorder="1"/>
    <xf numFmtId="0" fontId="18" fillId="0" borderId="0" xfId="0" applyFont="1" applyBorder="1"/>
    <xf numFmtId="0" fontId="10" fillId="0" borderId="21" xfId="0" applyFont="1" applyBorder="1"/>
    <xf numFmtId="0" fontId="12" fillId="0" borderId="0" xfId="0" applyFont="1" applyFill="1" applyBorder="1"/>
    <xf numFmtId="164" fontId="18" fillId="0" borderId="0" xfId="0" applyNumberFormat="1" applyFont="1" applyBorder="1"/>
    <xf numFmtId="0" fontId="12" fillId="0" borderId="0" xfId="0" applyFont="1" applyBorder="1"/>
    <xf numFmtId="0" fontId="6" fillId="0" borderId="0" xfId="0" applyFont="1"/>
    <xf numFmtId="0" fontId="19" fillId="0" borderId="22" xfId="0" applyFont="1" applyBorder="1"/>
    <xf numFmtId="0" fontId="19" fillId="0" borderId="21" xfId="0" applyFont="1" applyBorder="1"/>
    <xf numFmtId="0" fontId="19" fillId="0" borderId="0" xfId="0" applyFont="1" applyBorder="1"/>
    <xf numFmtId="0" fontId="3" fillId="0" borderId="23" xfId="2" applyFont="1" applyBorder="1" applyAlignment="1" applyProtection="1">
      <alignment horizontal="center" wrapText="1"/>
    </xf>
    <xf numFmtId="0" fontId="3" fillId="0" borderId="9" xfId="2" applyFont="1" applyBorder="1" applyAlignment="1" applyProtection="1">
      <alignment horizontal="center" wrapText="1"/>
    </xf>
    <xf numFmtId="49" fontId="3" fillId="0" borderId="9" xfId="2" applyNumberFormat="1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top"/>
    </xf>
    <xf numFmtId="0" fontId="3" fillId="0" borderId="0" xfId="2" applyFont="1" applyFill="1" applyBorder="1"/>
    <xf numFmtId="0" fontId="4" fillId="0" borderId="0" xfId="2" applyFont="1" applyFill="1"/>
    <xf numFmtId="0" fontId="4" fillId="0" borderId="0" xfId="2" applyFont="1" applyFill="1" applyBorder="1" applyAlignment="1">
      <alignment horizontal="right" indent="2"/>
    </xf>
    <xf numFmtId="0" fontId="3" fillId="0" borderId="0" xfId="2" applyFont="1" applyFill="1" applyBorder="1" applyAlignment="1">
      <alignment horizontal="right" indent="2"/>
    </xf>
    <xf numFmtId="9" fontId="4" fillId="0" borderId="0" xfId="2" applyNumberFormat="1" applyFont="1" applyFill="1" applyBorder="1" applyAlignment="1">
      <alignment horizontal="right" indent="1"/>
    </xf>
    <xf numFmtId="0" fontId="3" fillId="0" borderId="1" xfId="2" applyFont="1" applyFill="1" applyBorder="1" applyAlignment="1">
      <alignment horizontal="center" wrapText="1"/>
    </xf>
    <xf numFmtId="0" fontId="3" fillId="2" borderId="2" xfId="2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top"/>
    </xf>
    <xf numFmtId="0" fontId="3" fillId="6" borderId="2" xfId="2" applyFont="1" applyFill="1" applyBorder="1" applyAlignment="1">
      <alignment horizontal="center" vertical="top"/>
    </xf>
    <xf numFmtId="0" fontId="3" fillId="9" borderId="2" xfId="2" applyFont="1" applyFill="1" applyBorder="1" applyAlignment="1">
      <alignment horizontal="center" vertical="top"/>
    </xf>
    <xf numFmtId="0" fontId="3" fillId="7" borderId="2" xfId="2" applyFont="1" applyFill="1" applyBorder="1" applyAlignment="1">
      <alignment horizontal="center" vertical="top"/>
    </xf>
    <xf numFmtId="0" fontId="3" fillId="2" borderId="1" xfId="2" applyFont="1" applyFill="1" applyBorder="1" applyAlignment="1">
      <alignment horizontal="center"/>
    </xf>
    <xf numFmtId="0" fontId="4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/>
    </xf>
    <xf numFmtId="49" fontId="3" fillId="0" borderId="23" xfId="2" applyNumberFormat="1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19" fillId="0" borderId="2" xfId="0" applyFont="1" applyBorder="1"/>
    <xf numFmtId="0" fontId="19" fillId="0" borderId="2" xfId="0" applyFont="1" applyFill="1" applyBorder="1"/>
    <xf numFmtId="0" fontId="4" fillId="0" borderId="3" xfId="2" applyFont="1" applyBorder="1" applyAlignment="1">
      <alignment horizontal="left"/>
    </xf>
    <xf numFmtId="0" fontId="4" fillId="0" borderId="0" xfId="2" applyFont="1" applyBorder="1" applyAlignment="1">
      <alignment horizontal="right" indent="1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left"/>
    </xf>
    <xf numFmtId="0" fontId="15" fillId="0" borderId="0" xfId="1" applyFont="1"/>
    <xf numFmtId="0" fontId="10" fillId="0" borderId="24" xfId="0" applyFont="1" applyBorder="1"/>
    <xf numFmtId="0" fontId="22" fillId="0" borderId="24" xfId="0" applyFont="1" applyBorder="1"/>
    <xf numFmtId="164" fontId="23" fillId="0" borderId="0" xfId="0" applyNumberFormat="1" applyFont="1" applyBorder="1"/>
    <xf numFmtId="0" fontId="23" fillId="0" borderId="0" xfId="0" applyFont="1" applyBorder="1"/>
    <xf numFmtId="0" fontId="10" fillId="0" borderId="0" xfId="0" applyFont="1" applyBorder="1"/>
    <xf numFmtId="0" fontId="22" fillId="0" borderId="0" xfId="0" applyFont="1" applyBorder="1"/>
    <xf numFmtId="3" fontId="10" fillId="0" borderId="0" xfId="0" applyNumberFormat="1" applyFont="1" applyBorder="1" applyAlignment="1">
      <alignment horizontal="right" indent="4"/>
    </xf>
    <xf numFmtId="164" fontId="10" fillId="0" borderId="0" xfId="0" applyNumberFormat="1" applyFont="1" applyBorder="1" applyAlignment="1">
      <alignment horizontal="right" indent="2"/>
    </xf>
    <xf numFmtId="164" fontId="10" fillId="0" borderId="0" xfId="0" applyNumberFormat="1" applyFont="1" applyBorder="1" applyAlignment="1">
      <alignment horizontal="right" indent="3"/>
    </xf>
    <xf numFmtId="164" fontId="10" fillId="0" borderId="0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right" indent="4"/>
    </xf>
    <xf numFmtId="3" fontId="10" fillId="0" borderId="24" xfId="0" applyNumberFormat="1" applyFont="1" applyBorder="1" applyAlignment="1">
      <alignment horizontal="right" indent="4"/>
    </xf>
    <xf numFmtId="164" fontId="12" fillId="0" borderId="0" xfId="0" applyNumberFormat="1" applyFont="1" applyBorder="1" applyAlignment="1">
      <alignment horizontal="right" indent="3"/>
    </xf>
    <xf numFmtId="164" fontId="10" fillId="0" borderId="24" xfId="0" applyNumberFormat="1" applyFont="1" applyBorder="1" applyAlignment="1">
      <alignment horizontal="right" indent="3"/>
    </xf>
    <xf numFmtId="0" fontId="26" fillId="0" borderId="0" xfId="0" applyFont="1"/>
    <xf numFmtId="49" fontId="3" fillId="0" borderId="14" xfId="2" applyNumberFormat="1" applyFont="1" applyBorder="1" applyAlignment="1">
      <alignment horizontal="center" wrapText="1"/>
    </xf>
    <xf numFmtId="49" fontId="3" fillId="0" borderId="9" xfId="2" applyNumberFormat="1" applyFont="1" applyBorder="1" applyAlignment="1">
      <alignment horizontal="center" wrapText="1"/>
    </xf>
    <xf numFmtId="0" fontId="3" fillId="0" borderId="25" xfId="2" applyFont="1" applyBorder="1" applyAlignment="1" applyProtection="1">
      <alignment horizontal="center" wrapText="1"/>
    </xf>
    <xf numFmtId="0" fontId="3" fillId="0" borderId="23" xfId="2" applyFont="1" applyBorder="1" applyAlignment="1" applyProtection="1">
      <alignment horizontal="center" wrapText="1"/>
    </xf>
    <xf numFmtId="0" fontId="3" fillId="0" borderId="14" xfId="2" applyFont="1" applyBorder="1" applyAlignment="1" applyProtection="1">
      <alignment horizontal="center" wrapText="1"/>
    </xf>
    <xf numFmtId="0" fontId="3" fillId="0" borderId="9" xfId="2" applyFont="1" applyBorder="1" applyAlignment="1" applyProtection="1">
      <alignment horizontal="center" wrapText="1"/>
    </xf>
    <xf numFmtId="0" fontId="3" fillId="0" borderId="14" xfId="2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24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11" fillId="0" borderId="22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24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left" vertical="top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427165</xdr:colOff>
      <xdr:row>0</xdr:row>
      <xdr:rowOff>27952</xdr:rowOff>
    </xdr:from>
    <xdr:to>
      <xdr:col>2</xdr:col>
      <xdr:colOff>517770</xdr:colOff>
      <xdr:row>4</xdr:row>
      <xdr:rowOff>5925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44396" y="27952"/>
          <a:ext cx="2190989" cy="603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evaluation, rating, nonsovereign, sector</a:t>
          </a:r>
        </a:p>
        <a:p>
          <a:pPr algn="l"/>
          <a:endParaRPr lang="en-US" sz="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53577</xdr:colOff>
      <xdr:row>0</xdr:row>
      <xdr:rowOff>53578</xdr:rowOff>
    </xdr:from>
    <xdr:to>
      <xdr:col>1</xdr:col>
      <xdr:colOff>353940</xdr:colOff>
      <xdr:row>3</xdr:row>
      <xdr:rowOff>101204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7" y="53578"/>
          <a:ext cx="395613" cy="51197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85"/>
  <sheetViews>
    <sheetView zoomScale="87" zoomScaleNormal="87" zoomScalePageLayoutView="87" workbookViewId="0">
      <pane xSplit="11" ySplit="2" topLeftCell="AB3" activePane="bottomRight" state="frozen"/>
      <selection pane="topRight" activeCell="L1" sqref="L1"/>
      <selection pane="bottomLeft" activeCell="A3" sqref="A3"/>
      <selection pane="bottomRight" activeCell="C44" sqref="C44"/>
    </sheetView>
  </sheetViews>
  <sheetFormatPr baseColWidth="10" defaultColWidth="8.83203125" defaultRowHeight="12" x14ac:dyDescent="0.15"/>
  <cols>
    <col min="1" max="1" width="12.6640625" style="62" customWidth="1"/>
    <col min="2" max="2" width="12.5" style="62" customWidth="1"/>
    <col min="3" max="3" width="8.83203125" style="62" customWidth="1"/>
    <col min="4" max="4" width="35.1640625" style="1" customWidth="1"/>
    <col min="5" max="5" width="9.83203125" style="62" customWidth="1"/>
    <col min="6" max="7" width="10.6640625" style="62" customWidth="1"/>
    <col min="8" max="10" width="9.83203125" style="62" customWidth="1"/>
    <col min="11" max="11" width="9.83203125" style="1" customWidth="1"/>
    <col min="12" max="22" width="0" style="1" hidden="1" customWidth="1"/>
    <col min="23" max="23" width="8.83203125" style="1"/>
    <col min="24" max="24" width="8.83203125" style="118"/>
    <col min="25" max="29" width="7.83203125" style="1" customWidth="1"/>
    <col min="30" max="33" width="7.5" style="1" customWidth="1"/>
    <col min="34" max="16384" width="8.83203125" style="1"/>
  </cols>
  <sheetData>
    <row r="1" spans="1:33" ht="14.25" customHeight="1" x14ac:dyDescent="0.15">
      <c r="A1" s="161" t="s">
        <v>31</v>
      </c>
      <c r="B1" s="163" t="s">
        <v>32</v>
      </c>
      <c r="C1" s="163" t="s">
        <v>33</v>
      </c>
      <c r="D1" s="163" t="s">
        <v>196</v>
      </c>
      <c r="E1" s="159" t="s">
        <v>34</v>
      </c>
      <c r="F1" s="159" t="s">
        <v>210</v>
      </c>
      <c r="G1" s="159" t="s">
        <v>211</v>
      </c>
      <c r="H1" s="159" t="s">
        <v>35</v>
      </c>
      <c r="I1" s="159" t="s">
        <v>36</v>
      </c>
      <c r="J1" s="159" t="s">
        <v>37</v>
      </c>
      <c r="K1" s="165" t="s">
        <v>38</v>
      </c>
      <c r="L1" s="168" t="s">
        <v>39</v>
      </c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70"/>
      <c r="X1" s="113"/>
      <c r="Z1" s="167" t="s">
        <v>215</v>
      </c>
      <c r="AA1" s="167"/>
      <c r="AB1" s="167"/>
      <c r="AC1" s="167"/>
      <c r="AD1" s="167" t="s">
        <v>216</v>
      </c>
      <c r="AE1" s="167"/>
      <c r="AF1" s="167"/>
      <c r="AG1" s="167"/>
    </row>
    <row r="2" spans="1:33" s="4" customFormat="1" ht="13" x14ac:dyDescent="0.15">
      <c r="A2" s="162"/>
      <c r="B2" s="164"/>
      <c r="C2" s="164"/>
      <c r="D2" s="164"/>
      <c r="E2" s="160"/>
      <c r="F2" s="160"/>
      <c r="G2" s="160"/>
      <c r="H2" s="160"/>
      <c r="I2" s="160"/>
      <c r="J2" s="160"/>
      <c r="K2" s="166"/>
      <c r="L2" s="2" t="s">
        <v>40</v>
      </c>
      <c r="M2" s="3" t="s">
        <v>41</v>
      </c>
      <c r="N2" s="3" t="s">
        <v>42</v>
      </c>
      <c r="O2" s="3" t="s">
        <v>43</v>
      </c>
      <c r="P2" s="3" t="s">
        <v>44</v>
      </c>
      <c r="Q2" s="2" t="s">
        <v>45</v>
      </c>
      <c r="R2" s="2" t="s">
        <v>46</v>
      </c>
      <c r="S2" s="3" t="s">
        <v>47</v>
      </c>
      <c r="T2" s="3" t="s">
        <v>48</v>
      </c>
      <c r="U2" s="3" t="s">
        <v>49</v>
      </c>
      <c r="V2" s="2" t="s">
        <v>50</v>
      </c>
      <c r="W2" s="2" t="s">
        <v>51</v>
      </c>
      <c r="X2" s="122" t="s">
        <v>214</v>
      </c>
      <c r="Y2" s="5" t="s">
        <v>27</v>
      </c>
      <c r="Z2" s="2" t="s">
        <v>52</v>
      </c>
      <c r="AA2" s="2" t="s">
        <v>0</v>
      </c>
      <c r="AB2" s="2" t="s">
        <v>217</v>
      </c>
      <c r="AC2" s="2" t="s">
        <v>55</v>
      </c>
      <c r="AD2" s="2" t="s">
        <v>52</v>
      </c>
      <c r="AE2" s="2" t="s">
        <v>186</v>
      </c>
      <c r="AF2" s="2" t="s">
        <v>53</v>
      </c>
      <c r="AG2" s="2" t="s">
        <v>55</v>
      </c>
    </row>
    <row r="3" spans="1:33" s="4" customFormat="1" hidden="1" x14ac:dyDescent="0.15">
      <c r="A3" s="109"/>
      <c r="B3" s="110"/>
      <c r="C3" s="110"/>
      <c r="D3" s="110"/>
      <c r="E3" s="111"/>
      <c r="F3" s="111"/>
      <c r="G3" s="111"/>
      <c r="H3" s="111"/>
      <c r="I3" s="133"/>
      <c r="J3" s="111"/>
      <c r="K3" s="112"/>
      <c r="L3" s="2"/>
      <c r="M3" s="3"/>
      <c r="N3" s="3"/>
      <c r="O3" s="3"/>
      <c r="P3" s="3"/>
      <c r="Q3" s="2"/>
      <c r="R3" s="2"/>
      <c r="S3" s="3"/>
      <c r="T3" s="3"/>
      <c r="U3" s="3"/>
      <c r="V3" s="2"/>
      <c r="W3" s="5"/>
      <c r="X3" s="122"/>
      <c r="Y3" s="5"/>
      <c r="Z3" s="5"/>
      <c r="AA3" s="5"/>
      <c r="AB3" s="5"/>
      <c r="AC3" s="5"/>
      <c r="AD3" s="5"/>
      <c r="AE3" s="5"/>
      <c r="AF3" s="5"/>
      <c r="AG3" s="2"/>
    </row>
    <row r="4" spans="1:33" s="4" customFormat="1" hidden="1" x14ac:dyDescent="0.15">
      <c r="A4" s="109"/>
      <c r="B4" s="110"/>
      <c r="C4" s="110"/>
      <c r="D4" s="110"/>
      <c r="E4" s="111"/>
      <c r="F4" s="111"/>
      <c r="G4" s="111"/>
      <c r="H4" s="111"/>
      <c r="I4" s="133"/>
      <c r="J4" s="111"/>
      <c r="K4" s="112"/>
      <c r="L4" s="2"/>
      <c r="M4" s="3"/>
      <c r="N4" s="3"/>
      <c r="O4" s="3"/>
      <c r="P4" s="3"/>
      <c r="Q4" s="2"/>
      <c r="R4" s="2"/>
      <c r="S4" s="3"/>
      <c r="T4" s="3"/>
      <c r="U4" s="3"/>
      <c r="V4" s="2"/>
      <c r="W4" s="5"/>
      <c r="X4" s="122"/>
      <c r="Y4" s="5"/>
      <c r="Z4" s="5"/>
      <c r="AA4" s="5"/>
      <c r="AB4" s="5"/>
      <c r="AC4" s="5"/>
      <c r="AD4" s="5"/>
      <c r="AE4" s="5"/>
      <c r="AF4" s="5"/>
      <c r="AG4" s="2"/>
    </row>
    <row r="5" spans="1:33" s="4" customFormat="1" hidden="1" x14ac:dyDescent="0.15">
      <c r="A5" s="109"/>
      <c r="B5" s="110"/>
      <c r="C5" s="110"/>
      <c r="D5" s="110"/>
      <c r="E5" s="111"/>
      <c r="F5" s="111"/>
      <c r="G5" s="111"/>
      <c r="H5" s="111"/>
      <c r="I5" s="133"/>
      <c r="J5" s="111"/>
      <c r="K5" s="112"/>
      <c r="L5" s="2"/>
      <c r="M5" s="3"/>
      <c r="N5" s="3"/>
      <c r="O5" s="3"/>
      <c r="P5" s="3"/>
      <c r="Q5" s="2"/>
      <c r="R5" s="2"/>
      <c r="S5" s="3"/>
      <c r="T5" s="3"/>
      <c r="U5" s="3"/>
      <c r="V5" s="2"/>
      <c r="W5" s="5"/>
      <c r="X5" s="122"/>
      <c r="Y5" s="5"/>
      <c r="Z5" s="5"/>
      <c r="AA5" s="5"/>
      <c r="AB5" s="5"/>
      <c r="AC5" s="5"/>
      <c r="AD5" s="5"/>
      <c r="AE5" s="5"/>
      <c r="AF5" s="5"/>
      <c r="AG5" s="2"/>
    </row>
    <row r="6" spans="1:33" s="4" customFormat="1" hidden="1" x14ac:dyDescent="0.15">
      <c r="A6" s="109"/>
      <c r="B6" s="110"/>
      <c r="C6" s="110"/>
      <c r="D6" s="110"/>
      <c r="E6" s="111"/>
      <c r="F6" s="111"/>
      <c r="G6" s="111"/>
      <c r="H6" s="111"/>
      <c r="I6" s="133"/>
      <c r="J6" s="111"/>
      <c r="K6" s="112"/>
      <c r="L6" s="2"/>
      <c r="M6" s="3"/>
      <c r="N6" s="3"/>
      <c r="O6" s="3"/>
      <c r="P6" s="3"/>
      <c r="Q6" s="2"/>
      <c r="R6" s="2"/>
      <c r="S6" s="3"/>
      <c r="T6" s="3"/>
      <c r="U6" s="3"/>
      <c r="V6" s="2"/>
      <c r="W6" s="5"/>
      <c r="X6" s="122"/>
      <c r="Y6" s="5"/>
      <c r="Z6" s="5"/>
      <c r="AA6" s="5"/>
      <c r="AB6" s="5"/>
      <c r="AC6" s="5"/>
      <c r="AD6" s="5"/>
      <c r="AE6" s="5"/>
      <c r="AF6" s="5"/>
      <c r="AG6" s="2"/>
    </row>
    <row r="7" spans="1:33" s="4" customFormat="1" hidden="1" x14ac:dyDescent="0.15">
      <c r="A7" s="109"/>
      <c r="B7" s="110"/>
      <c r="C7" s="110"/>
      <c r="D7" s="110"/>
      <c r="E7" s="111"/>
      <c r="F7" s="111"/>
      <c r="G7" s="111"/>
      <c r="H7" s="111"/>
      <c r="I7" s="133"/>
      <c r="J7" s="111"/>
      <c r="K7" s="112"/>
      <c r="L7" s="2"/>
      <c r="M7" s="3"/>
      <c r="N7" s="3"/>
      <c r="O7" s="3"/>
      <c r="P7" s="3"/>
      <c r="Q7" s="2"/>
      <c r="R7" s="2"/>
      <c r="S7" s="3"/>
      <c r="T7" s="3"/>
      <c r="U7" s="3"/>
      <c r="V7" s="2"/>
      <c r="W7" s="5"/>
      <c r="X7" s="122"/>
      <c r="Y7" s="5"/>
      <c r="Z7" s="5"/>
      <c r="AA7" s="5"/>
      <c r="AB7" s="5"/>
      <c r="AC7" s="5"/>
      <c r="AD7" s="5"/>
      <c r="AE7" s="5"/>
      <c r="AF7" s="5"/>
      <c r="AG7" s="2"/>
    </row>
    <row r="8" spans="1:33" s="4" customFormat="1" hidden="1" x14ac:dyDescent="0.15">
      <c r="A8" s="109"/>
      <c r="B8" s="110"/>
      <c r="C8" s="110"/>
      <c r="D8" s="110"/>
      <c r="E8" s="111"/>
      <c r="F8" s="111"/>
      <c r="G8" s="111"/>
      <c r="H8" s="111"/>
      <c r="I8" s="133"/>
      <c r="J8" s="111"/>
      <c r="K8" s="112"/>
      <c r="L8" s="2"/>
      <c r="M8" s="3"/>
      <c r="N8" s="3"/>
      <c r="O8" s="3"/>
      <c r="P8" s="3"/>
      <c r="Q8" s="2"/>
      <c r="R8" s="2"/>
      <c r="S8" s="3"/>
      <c r="T8" s="3"/>
      <c r="U8" s="3"/>
      <c r="V8" s="2"/>
      <c r="W8" s="5"/>
      <c r="X8" s="122"/>
      <c r="Y8" s="5"/>
      <c r="Z8" s="5"/>
      <c r="AA8" s="5"/>
      <c r="AB8" s="5"/>
      <c r="AC8" s="5"/>
      <c r="AD8" s="5"/>
      <c r="AE8" s="5"/>
      <c r="AF8" s="5"/>
      <c r="AG8" s="2"/>
    </row>
    <row r="9" spans="1:33" s="4" customFormat="1" hidden="1" x14ac:dyDescent="0.15">
      <c r="A9" s="109"/>
      <c r="B9" s="110"/>
      <c r="C9" s="110"/>
      <c r="D9" s="110"/>
      <c r="E9" s="111"/>
      <c r="F9" s="111"/>
      <c r="G9" s="111"/>
      <c r="H9" s="111"/>
      <c r="I9" s="133"/>
      <c r="J9" s="111"/>
      <c r="K9" s="112"/>
      <c r="L9" s="2"/>
      <c r="M9" s="3"/>
      <c r="N9" s="3"/>
      <c r="O9" s="3"/>
      <c r="P9" s="3"/>
      <c r="Q9" s="2"/>
      <c r="R9" s="2"/>
      <c r="S9" s="3"/>
      <c r="T9" s="3"/>
      <c r="U9" s="3"/>
      <c r="V9" s="2"/>
      <c r="W9" s="5"/>
      <c r="X9" s="122"/>
      <c r="Y9" s="5"/>
      <c r="Z9" s="5"/>
      <c r="AA9" s="5"/>
      <c r="AB9" s="5"/>
      <c r="AC9" s="5"/>
      <c r="AD9" s="5"/>
      <c r="AE9" s="5"/>
      <c r="AF9" s="5"/>
      <c r="AG9" s="2"/>
    </row>
    <row r="10" spans="1:33" s="4" customFormat="1" hidden="1" x14ac:dyDescent="0.15">
      <c r="A10" s="109"/>
      <c r="B10" s="110"/>
      <c r="C10" s="110"/>
      <c r="D10" s="110"/>
      <c r="E10" s="111"/>
      <c r="F10" s="111"/>
      <c r="G10" s="111"/>
      <c r="H10" s="111"/>
      <c r="I10" s="133"/>
      <c r="J10" s="111"/>
      <c r="K10" s="112"/>
      <c r="L10" s="2"/>
      <c r="M10" s="3"/>
      <c r="N10" s="3"/>
      <c r="O10" s="3"/>
      <c r="P10" s="3"/>
      <c r="Q10" s="2"/>
      <c r="R10" s="2"/>
      <c r="S10" s="3"/>
      <c r="T10" s="3"/>
      <c r="U10" s="3"/>
      <c r="V10" s="2"/>
      <c r="W10" s="5"/>
      <c r="X10" s="122"/>
      <c r="Y10" s="5"/>
      <c r="Z10" s="5"/>
      <c r="AA10" s="5"/>
      <c r="AB10" s="5"/>
      <c r="AC10" s="5"/>
      <c r="AD10" s="5"/>
      <c r="AE10" s="5"/>
      <c r="AF10" s="5"/>
      <c r="AG10" s="2"/>
    </row>
    <row r="11" spans="1:33" s="4" customFormat="1" hidden="1" x14ac:dyDescent="0.15">
      <c r="A11" s="109"/>
      <c r="B11" s="110"/>
      <c r="C11" s="110"/>
      <c r="D11" s="110"/>
      <c r="E11" s="111"/>
      <c r="F11" s="111"/>
      <c r="G11" s="111"/>
      <c r="H11" s="111"/>
      <c r="I11" s="133"/>
      <c r="J11" s="111"/>
      <c r="K11" s="112"/>
      <c r="L11" s="2"/>
      <c r="M11" s="3"/>
      <c r="N11" s="3"/>
      <c r="O11" s="3"/>
      <c r="P11" s="3"/>
      <c r="Q11" s="2"/>
      <c r="R11" s="2"/>
      <c r="S11" s="3"/>
      <c r="T11" s="3"/>
      <c r="U11" s="3"/>
      <c r="V11" s="2"/>
      <c r="W11" s="5"/>
      <c r="X11" s="122"/>
      <c r="Y11" s="5"/>
      <c r="Z11" s="5"/>
      <c r="AA11" s="5"/>
      <c r="AB11" s="5"/>
      <c r="AC11" s="5"/>
      <c r="AD11" s="5"/>
      <c r="AE11" s="5"/>
      <c r="AF11" s="5"/>
      <c r="AG11" s="2"/>
    </row>
    <row r="12" spans="1:33" s="4" customFormat="1" hidden="1" x14ac:dyDescent="0.15">
      <c r="A12" s="109"/>
      <c r="B12" s="110"/>
      <c r="C12" s="110"/>
      <c r="D12" s="110"/>
      <c r="E12" s="111"/>
      <c r="F12" s="111"/>
      <c r="G12" s="111"/>
      <c r="H12" s="111"/>
      <c r="I12" s="133"/>
      <c r="J12" s="111"/>
      <c r="K12" s="112"/>
      <c r="L12" s="2"/>
      <c r="M12" s="3"/>
      <c r="N12" s="3"/>
      <c r="O12" s="3"/>
      <c r="P12" s="3"/>
      <c r="Q12" s="2"/>
      <c r="R12" s="2"/>
      <c r="S12" s="3"/>
      <c r="T12" s="3"/>
      <c r="U12" s="3"/>
      <c r="V12" s="2"/>
      <c r="W12" s="5"/>
      <c r="X12" s="122"/>
      <c r="Y12" s="5"/>
      <c r="Z12" s="5"/>
      <c r="AA12" s="5"/>
      <c r="AB12" s="5"/>
      <c r="AC12" s="5"/>
      <c r="AD12" s="5"/>
      <c r="AE12" s="5"/>
      <c r="AF12" s="5"/>
      <c r="AG12" s="2"/>
    </row>
    <row r="13" spans="1:33" s="4" customFormat="1" hidden="1" x14ac:dyDescent="0.15">
      <c r="A13" s="109"/>
      <c r="B13" s="110"/>
      <c r="C13" s="110"/>
      <c r="D13" s="110"/>
      <c r="E13" s="111"/>
      <c r="F13" s="111"/>
      <c r="G13" s="111"/>
      <c r="H13" s="111"/>
      <c r="I13" s="133"/>
      <c r="J13" s="111"/>
      <c r="K13" s="112"/>
      <c r="L13" s="2"/>
      <c r="M13" s="3"/>
      <c r="N13" s="3"/>
      <c r="O13" s="3"/>
      <c r="P13" s="3"/>
      <c r="Q13" s="2"/>
      <c r="R13" s="2"/>
      <c r="S13" s="3"/>
      <c r="T13" s="3"/>
      <c r="U13" s="3"/>
      <c r="V13" s="2"/>
      <c r="W13" s="5"/>
      <c r="X13" s="122"/>
      <c r="Y13" s="5"/>
      <c r="Z13" s="5"/>
      <c r="AA13" s="5"/>
      <c r="AB13" s="5"/>
      <c r="AC13" s="5"/>
      <c r="AD13" s="5"/>
      <c r="AE13" s="5"/>
      <c r="AF13" s="5"/>
      <c r="AG13" s="2"/>
    </row>
    <row r="14" spans="1:33" s="4" customFormat="1" hidden="1" x14ac:dyDescent="0.15">
      <c r="A14" s="109"/>
      <c r="B14" s="110"/>
      <c r="C14" s="110"/>
      <c r="D14" s="110"/>
      <c r="E14" s="111"/>
      <c r="F14" s="111"/>
      <c r="G14" s="111"/>
      <c r="H14" s="111"/>
      <c r="I14" s="133"/>
      <c r="J14" s="111"/>
      <c r="K14" s="112"/>
      <c r="L14" s="2"/>
      <c r="M14" s="3"/>
      <c r="N14" s="3"/>
      <c r="O14" s="3"/>
      <c r="P14" s="3"/>
      <c r="Q14" s="2"/>
      <c r="R14" s="2"/>
      <c r="S14" s="3"/>
      <c r="T14" s="3"/>
      <c r="U14" s="3"/>
      <c r="V14" s="2"/>
      <c r="W14" s="5"/>
      <c r="X14" s="122"/>
      <c r="Y14" s="5"/>
      <c r="Z14" s="5"/>
      <c r="AA14" s="5"/>
      <c r="AB14" s="5"/>
      <c r="AC14" s="5"/>
      <c r="AD14" s="5"/>
      <c r="AE14" s="5"/>
      <c r="AF14" s="5"/>
      <c r="AG14" s="2"/>
    </row>
    <row r="15" spans="1:33" s="4" customFormat="1" hidden="1" x14ac:dyDescent="0.15">
      <c r="A15" s="109"/>
      <c r="B15" s="110"/>
      <c r="C15" s="110"/>
      <c r="D15" s="110"/>
      <c r="E15" s="111"/>
      <c r="F15" s="111"/>
      <c r="G15" s="111"/>
      <c r="H15" s="111"/>
      <c r="I15" s="133"/>
      <c r="J15" s="111"/>
      <c r="K15" s="112"/>
      <c r="L15" s="2"/>
      <c r="M15" s="3"/>
      <c r="N15" s="3"/>
      <c r="O15" s="3"/>
      <c r="P15" s="3"/>
      <c r="Q15" s="2"/>
      <c r="R15" s="2"/>
      <c r="S15" s="3"/>
      <c r="T15" s="3"/>
      <c r="U15" s="3"/>
      <c r="V15" s="2"/>
      <c r="W15" s="5"/>
      <c r="X15" s="122"/>
      <c r="Y15" s="5"/>
      <c r="Z15" s="5"/>
      <c r="AA15" s="5"/>
      <c r="AB15" s="5"/>
      <c r="AC15" s="5"/>
      <c r="AD15" s="5"/>
      <c r="AE15" s="5"/>
      <c r="AF15" s="5"/>
      <c r="AG15" s="2"/>
    </row>
    <row r="16" spans="1:33" s="4" customFormat="1" hidden="1" x14ac:dyDescent="0.15">
      <c r="A16" s="109"/>
      <c r="B16" s="110"/>
      <c r="C16" s="110"/>
      <c r="D16" s="110"/>
      <c r="E16" s="111"/>
      <c r="F16" s="111"/>
      <c r="G16" s="111"/>
      <c r="H16" s="111"/>
      <c r="I16" s="133"/>
      <c r="J16" s="111"/>
      <c r="K16" s="112"/>
      <c r="L16" s="2"/>
      <c r="M16" s="3"/>
      <c r="N16" s="3"/>
      <c r="O16" s="3"/>
      <c r="P16" s="3"/>
      <c r="Q16" s="2"/>
      <c r="R16" s="2"/>
      <c r="S16" s="3"/>
      <c r="T16" s="3"/>
      <c r="U16" s="3"/>
      <c r="V16" s="2"/>
      <c r="W16" s="5"/>
      <c r="X16" s="122"/>
      <c r="Y16" s="5"/>
      <c r="Z16" s="5"/>
      <c r="AA16" s="5"/>
      <c r="AB16" s="5"/>
      <c r="AC16" s="5"/>
      <c r="AD16" s="5"/>
      <c r="AE16" s="5"/>
      <c r="AF16" s="5"/>
      <c r="AG16" s="2"/>
    </row>
    <row r="17" spans="1:34" s="4" customFormat="1" hidden="1" x14ac:dyDescent="0.15">
      <c r="A17" s="109"/>
      <c r="B17" s="110"/>
      <c r="C17" s="110"/>
      <c r="D17" s="110"/>
      <c r="E17" s="111"/>
      <c r="F17" s="111"/>
      <c r="G17" s="111"/>
      <c r="H17" s="111"/>
      <c r="I17" s="133"/>
      <c r="J17" s="111"/>
      <c r="K17" s="112"/>
      <c r="L17" s="2"/>
      <c r="M17" s="3"/>
      <c r="N17" s="3"/>
      <c r="O17" s="3"/>
      <c r="P17" s="3"/>
      <c r="Q17" s="2"/>
      <c r="R17" s="2"/>
      <c r="S17" s="3"/>
      <c r="T17" s="3"/>
      <c r="U17" s="3"/>
      <c r="V17" s="2"/>
      <c r="W17" s="5"/>
      <c r="X17" s="122"/>
      <c r="Y17" s="5"/>
      <c r="Z17" s="5"/>
      <c r="AA17" s="5"/>
      <c r="AB17" s="5"/>
      <c r="AC17" s="5"/>
      <c r="AD17" s="5"/>
      <c r="AE17" s="5"/>
      <c r="AF17" s="5"/>
      <c r="AG17" s="2"/>
    </row>
    <row r="18" spans="1:34" s="4" customFormat="1" hidden="1" x14ac:dyDescent="0.15">
      <c r="A18" s="109"/>
      <c r="B18" s="110"/>
      <c r="C18" s="110"/>
      <c r="D18" s="110"/>
      <c r="E18" s="111"/>
      <c r="F18" s="111"/>
      <c r="G18" s="111"/>
      <c r="H18" s="111"/>
      <c r="I18" s="133"/>
      <c r="J18" s="111"/>
      <c r="K18" s="112"/>
      <c r="L18" s="2"/>
      <c r="M18" s="3"/>
      <c r="N18" s="3"/>
      <c r="O18" s="3"/>
      <c r="P18" s="3"/>
      <c r="Q18" s="2"/>
      <c r="R18" s="2"/>
      <c r="S18" s="3"/>
      <c r="T18" s="3"/>
      <c r="U18" s="3"/>
      <c r="V18" s="2"/>
      <c r="W18" s="5"/>
      <c r="X18" s="122"/>
      <c r="Y18" s="5"/>
      <c r="Z18" s="5"/>
      <c r="AA18" s="5"/>
      <c r="AB18" s="5"/>
      <c r="AC18" s="5"/>
      <c r="AD18" s="5"/>
      <c r="AE18" s="5"/>
      <c r="AF18" s="5"/>
      <c r="AG18" s="2"/>
    </row>
    <row r="19" spans="1:34" s="4" customFormat="1" hidden="1" x14ac:dyDescent="0.15">
      <c r="A19" s="109"/>
      <c r="B19" s="110"/>
      <c r="C19" s="110"/>
      <c r="D19" s="110"/>
      <c r="E19" s="111"/>
      <c r="F19" s="111"/>
      <c r="G19" s="111"/>
      <c r="H19" s="111"/>
      <c r="I19" s="133"/>
      <c r="J19" s="111"/>
      <c r="K19" s="112"/>
      <c r="L19" s="2"/>
      <c r="M19" s="3"/>
      <c r="N19" s="3"/>
      <c r="O19" s="3"/>
      <c r="P19" s="3"/>
      <c r="Q19" s="2"/>
      <c r="R19" s="2"/>
      <c r="S19" s="3"/>
      <c r="T19" s="3"/>
      <c r="U19" s="3"/>
      <c r="V19" s="2"/>
      <c r="W19" s="5"/>
      <c r="X19" s="122"/>
      <c r="Y19" s="5"/>
      <c r="Z19" s="5"/>
      <c r="AA19" s="5"/>
      <c r="AB19" s="5"/>
      <c r="AC19" s="5"/>
      <c r="AD19" s="5"/>
      <c r="AE19" s="5"/>
      <c r="AF19" s="5"/>
      <c r="AG19" s="2"/>
    </row>
    <row r="20" spans="1:34" s="4" customFormat="1" hidden="1" x14ac:dyDescent="0.15">
      <c r="A20" s="109"/>
      <c r="B20" s="110"/>
      <c r="C20" s="110"/>
      <c r="D20" s="110"/>
      <c r="E20" s="111"/>
      <c r="F20" s="111"/>
      <c r="G20" s="111"/>
      <c r="H20" s="111"/>
      <c r="I20" s="133"/>
      <c r="J20" s="111"/>
      <c r="K20" s="112"/>
      <c r="L20" s="2"/>
      <c r="M20" s="3"/>
      <c r="N20" s="3"/>
      <c r="O20" s="3"/>
      <c r="P20" s="3"/>
      <c r="Q20" s="2"/>
      <c r="R20" s="2"/>
      <c r="S20" s="3"/>
      <c r="T20" s="3"/>
      <c r="U20" s="3"/>
      <c r="V20" s="2"/>
      <c r="W20" s="5"/>
      <c r="X20" s="122"/>
      <c r="Y20" s="5"/>
      <c r="Z20" s="5"/>
      <c r="AA20" s="5"/>
      <c r="AB20" s="5"/>
      <c r="AC20" s="5"/>
      <c r="AD20" s="5"/>
      <c r="AE20" s="5"/>
      <c r="AF20" s="5"/>
      <c r="AG20" s="2"/>
    </row>
    <row r="21" spans="1:34" s="4" customFormat="1" hidden="1" x14ac:dyDescent="0.15">
      <c r="A21" s="109"/>
      <c r="B21" s="110"/>
      <c r="C21" s="110"/>
      <c r="D21" s="110"/>
      <c r="E21" s="111"/>
      <c r="F21" s="111"/>
      <c r="G21" s="111"/>
      <c r="H21" s="111"/>
      <c r="I21" s="133"/>
      <c r="J21" s="111"/>
      <c r="K21" s="112"/>
      <c r="L21" s="2"/>
      <c r="M21" s="3"/>
      <c r="N21" s="3"/>
      <c r="O21" s="3"/>
      <c r="P21" s="3"/>
      <c r="Q21" s="2"/>
      <c r="R21" s="2"/>
      <c r="S21" s="3"/>
      <c r="T21" s="3"/>
      <c r="U21" s="3"/>
      <c r="V21" s="2"/>
      <c r="W21" s="5"/>
      <c r="X21" s="122"/>
      <c r="Y21" s="5"/>
      <c r="Z21" s="5"/>
      <c r="AA21" s="5"/>
      <c r="AB21" s="5"/>
      <c r="AC21" s="5"/>
      <c r="AD21" s="5"/>
      <c r="AE21" s="5"/>
      <c r="AF21" s="5"/>
      <c r="AG21" s="2"/>
    </row>
    <row r="22" spans="1:34" s="4" customFormat="1" hidden="1" x14ac:dyDescent="0.15">
      <c r="A22" s="109"/>
      <c r="B22" s="110"/>
      <c r="C22" s="110"/>
      <c r="D22" s="110"/>
      <c r="E22" s="111"/>
      <c r="F22" s="111"/>
      <c r="G22" s="111"/>
      <c r="H22" s="111"/>
      <c r="I22" s="133"/>
      <c r="J22" s="111"/>
      <c r="K22" s="112"/>
      <c r="L22" s="2"/>
      <c r="M22" s="3"/>
      <c r="N22" s="3"/>
      <c r="O22" s="3"/>
      <c r="P22" s="3"/>
      <c r="Q22" s="2"/>
      <c r="R22" s="2"/>
      <c r="S22" s="3"/>
      <c r="T22" s="3"/>
      <c r="U22" s="3"/>
      <c r="V22" s="2"/>
      <c r="W22" s="5"/>
      <c r="X22" s="122"/>
      <c r="Y22" s="5"/>
      <c r="Z22" s="5"/>
      <c r="AA22" s="5"/>
      <c r="AB22" s="5"/>
      <c r="AC22" s="5"/>
      <c r="AD22" s="5"/>
      <c r="AE22" s="5"/>
      <c r="AF22" s="5"/>
      <c r="AG22" s="2"/>
    </row>
    <row r="23" spans="1:34" s="4" customFormat="1" hidden="1" x14ac:dyDescent="0.15">
      <c r="A23" s="109"/>
      <c r="B23" s="110"/>
      <c r="C23" s="110"/>
      <c r="D23" s="110"/>
      <c r="E23" s="111"/>
      <c r="F23" s="111"/>
      <c r="G23" s="111"/>
      <c r="H23" s="111"/>
      <c r="I23" s="133"/>
      <c r="J23" s="111"/>
      <c r="K23" s="112"/>
      <c r="L23" s="2"/>
      <c r="M23" s="3"/>
      <c r="N23" s="3"/>
      <c r="O23" s="3"/>
      <c r="P23" s="3"/>
      <c r="Q23" s="2"/>
      <c r="R23" s="2"/>
      <c r="S23" s="3"/>
      <c r="T23" s="3"/>
      <c r="U23" s="3"/>
      <c r="V23" s="2"/>
      <c r="W23" s="5"/>
      <c r="X23" s="122"/>
      <c r="Y23" s="5"/>
      <c r="Z23" s="5"/>
      <c r="AA23" s="5"/>
      <c r="AB23" s="5"/>
      <c r="AC23" s="5"/>
      <c r="AD23" s="5"/>
      <c r="AE23" s="5"/>
      <c r="AF23" s="5"/>
      <c r="AG23" s="2"/>
    </row>
    <row r="24" spans="1:34" ht="12" customHeight="1" x14ac:dyDescent="0.15">
      <c r="A24" s="6">
        <v>7026</v>
      </c>
      <c r="B24" s="6">
        <v>905</v>
      </c>
      <c r="C24" s="6" t="s">
        <v>56</v>
      </c>
      <c r="D24" s="7" t="s">
        <v>57</v>
      </c>
      <c r="E24" s="8">
        <v>1988</v>
      </c>
      <c r="F24" s="8">
        <v>1991</v>
      </c>
      <c r="G24" s="8" t="s">
        <v>58</v>
      </c>
      <c r="H24" s="9">
        <v>1993</v>
      </c>
      <c r="I24" s="10" t="s">
        <v>59</v>
      </c>
      <c r="J24" s="11"/>
      <c r="K24" s="95"/>
      <c r="L24" s="12"/>
      <c r="M24" s="13"/>
      <c r="N24" s="13"/>
      <c r="O24" s="13"/>
      <c r="P24" s="13"/>
      <c r="Q24" s="12"/>
      <c r="R24" s="13"/>
      <c r="S24" s="13"/>
      <c r="T24" s="13"/>
      <c r="U24" s="13"/>
      <c r="V24" s="13"/>
      <c r="W24" s="123" t="s">
        <v>59</v>
      </c>
      <c r="X24" s="8">
        <v>1</v>
      </c>
      <c r="Y24" s="44" t="s">
        <v>87</v>
      </c>
      <c r="Z24" s="44" t="str">
        <f>IF(AND($X24=1,$W24="U"),1,"")</f>
        <v/>
      </c>
      <c r="AA24" s="44" t="str">
        <f>IF(AND($X24=1,OR($W24="PS",$W24="LS")),1,"")</f>
        <v/>
      </c>
      <c r="AB24" s="44">
        <f>IF(AND($X24=1,OR($W24="GS",$W24="S")),1,"")</f>
        <v>1</v>
      </c>
      <c r="AC24" s="44" t="str">
        <f>IF(AND($X24=1,$W24="HS"),1,"")</f>
        <v/>
      </c>
      <c r="AD24" s="44" t="str">
        <f>IF(AND($X24=2,$W24="U"),1,"")</f>
        <v/>
      </c>
      <c r="AE24" s="44" t="str">
        <f>IF(AND($X24=2,OR($W24="PS",$W24="LS")),1,"")</f>
        <v/>
      </c>
      <c r="AF24" s="44" t="str">
        <f>IF(AND($X24=2,OR($W24="GS",$W24="S")),1,"")</f>
        <v/>
      </c>
      <c r="AG24" s="8" t="str">
        <f>IF(AND($X24=2,$W24="HS"),1,"")</f>
        <v/>
      </c>
      <c r="AH24" s="1">
        <f>SUM(Z24:AG24)</f>
        <v>1</v>
      </c>
    </row>
    <row r="25" spans="1:34" ht="12" customHeight="1" x14ac:dyDescent="0.15">
      <c r="A25" s="6">
        <v>7018</v>
      </c>
      <c r="B25" s="6">
        <v>858</v>
      </c>
      <c r="C25" s="6" t="s">
        <v>60</v>
      </c>
      <c r="D25" s="7" t="s">
        <v>61</v>
      </c>
      <c r="E25" s="8">
        <v>1987</v>
      </c>
      <c r="F25" s="8">
        <v>1992</v>
      </c>
      <c r="G25" s="8" t="s">
        <v>58</v>
      </c>
      <c r="H25" s="9">
        <v>1992</v>
      </c>
      <c r="I25" s="10" t="s">
        <v>59</v>
      </c>
      <c r="J25" s="11"/>
      <c r="K25" s="95"/>
      <c r="L25" s="12"/>
      <c r="M25" s="13"/>
      <c r="N25" s="13"/>
      <c r="O25" s="13"/>
      <c r="P25" s="13"/>
      <c r="Q25" s="12"/>
      <c r="R25" s="13"/>
      <c r="S25" s="13"/>
      <c r="T25" s="13"/>
      <c r="U25" s="13"/>
      <c r="V25" s="13"/>
      <c r="W25" s="123" t="s">
        <v>59</v>
      </c>
      <c r="X25" s="8">
        <v>1</v>
      </c>
      <c r="Y25" s="44" t="s">
        <v>87</v>
      </c>
      <c r="Z25" s="44" t="str">
        <f t="shared" ref="Z25:Z67" si="0">IF(AND($X25=1,$W25="U"),1,"")</f>
        <v/>
      </c>
      <c r="AA25" s="44" t="str">
        <f t="shared" ref="AA25:AA67" si="1">IF(AND($X25=1,OR($W25="PS",$W25="LS")),1,"")</f>
        <v/>
      </c>
      <c r="AB25" s="44">
        <f t="shared" ref="AB25:AB67" si="2">IF(AND($X25=1,OR($W25="GS",$W25="S")),1,"")</f>
        <v>1</v>
      </c>
      <c r="AC25" s="44" t="str">
        <f t="shared" ref="AC25:AC67" si="3">IF(AND($X25=1,$W25="HS"),1,"")</f>
        <v/>
      </c>
      <c r="AD25" s="44" t="str">
        <f t="shared" ref="AD25:AD67" si="4">IF(AND($X25=2,$W25="U"),1,"")</f>
        <v/>
      </c>
      <c r="AE25" s="44" t="str">
        <f t="shared" ref="AE25:AE67" si="5">IF(AND($X25=2,OR($W25="PS",$W25="LS")),1,"")</f>
        <v/>
      </c>
      <c r="AF25" s="44" t="str">
        <f t="shared" ref="AF25:AF67" si="6">IF(AND($X25=2,OR($W25="GS",$W25="S")),1,"")</f>
        <v/>
      </c>
      <c r="AG25" s="8" t="str">
        <f t="shared" ref="AG25:AG67" si="7">IF(AND($X25=2,$W25="HS"),1,"")</f>
        <v/>
      </c>
      <c r="AH25" s="1">
        <f t="shared" ref="AH25:AH67" si="8">SUM(Z25:AG25)</f>
        <v>1</v>
      </c>
    </row>
    <row r="26" spans="1:34" ht="12" customHeight="1" x14ac:dyDescent="0.15">
      <c r="A26" s="6">
        <v>7008</v>
      </c>
      <c r="B26" s="6"/>
      <c r="C26" s="6" t="s">
        <v>62</v>
      </c>
      <c r="D26" s="7" t="s">
        <v>63</v>
      </c>
      <c r="E26" s="8">
        <v>1986</v>
      </c>
      <c r="F26" s="8">
        <v>1993</v>
      </c>
      <c r="G26" s="8" t="s">
        <v>58</v>
      </c>
      <c r="H26" s="9">
        <v>1993</v>
      </c>
      <c r="I26" s="10" t="s">
        <v>59</v>
      </c>
      <c r="J26" s="11"/>
      <c r="K26" s="95"/>
      <c r="L26" s="12"/>
      <c r="M26" s="13"/>
      <c r="N26" s="13"/>
      <c r="O26" s="13"/>
      <c r="P26" s="13"/>
      <c r="Q26" s="12"/>
      <c r="R26" s="13"/>
      <c r="S26" s="13"/>
      <c r="T26" s="13"/>
      <c r="U26" s="13"/>
      <c r="V26" s="13"/>
      <c r="W26" s="123" t="s">
        <v>59</v>
      </c>
      <c r="X26" s="8">
        <v>1</v>
      </c>
      <c r="Y26" s="44" t="s">
        <v>213</v>
      </c>
      <c r="Z26" s="44" t="str">
        <f t="shared" si="0"/>
        <v/>
      </c>
      <c r="AA26" s="44" t="str">
        <f t="shared" si="1"/>
        <v/>
      </c>
      <c r="AB26" s="44">
        <f t="shared" si="2"/>
        <v>1</v>
      </c>
      <c r="AC26" s="44" t="str">
        <f t="shared" si="3"/>
        <v/>
      </c>
      <c r="AD26" s="44" t="str">
        <f t="shared" si="4"/>
        <v/>
      </c>
      <c r="AE26" s="44" t="str">
        <f t="shared" si="5"/>
        <v/>
      </c>
      <c r="AF26" s="44" t="str">
        <f t="shared" si="6"/>
        <v/>
      </c>
      <c r="AG26" s="8" t="str">
        <f t="shared" si="7"/>
        <v/>
      </c>
      <c r="AH26" s="1">
        <f t="shared" si="8"/>
        <v>1</v>
      </c>
    </row>
    <row r="27" spans="1:34" ht="12" customHeight="1" x14ac:dyDescent="0.15">
      <c r="A27" s="6">
        <v>7039</v>
      </c>
      <c r="B27" s="6">
        <v>979</v>
      </c>
      <c r="C27" s="6" t="s">
        <v>56</v>
      </c>
      <c r="D27" s="7" t="s">
        <v>64</v>
      </c>
      <c r="E27" s="8">
        <v>1989</v>
      </c>
      <c r="F27" s="8">
        <v>1993</v>
      </c>
      <c r="G27" s="8" t="s">
        <v>58</v>
      </c>
      <c r="H27" s="9">
        <v>1994</v>
      </c>
      <c r="I27" s="10" t="s">
        <v>59</v>
      </c>
      <c r="J27" s="11"/>
      <c r="K27" s="95"/>
      <c r="L27" s="12"/>
      <c r="M27" s="13"/>
      <c r="N27" s="13"/>
      <c r="O27" s="13"/>
      <c r="P27" s="13"/>
      <c r="Q27" s="12"/>
      <c r="R27" s="13"/>
      <c r="S27" s="13"/>
      <c r="T27" s="13"/>
      <c r="U27" s="13"/>
      <c r="V27" s="13"/>
      <c r="W27" s="123" t="s">
        <v>59</v>
      </c>
      <c r="X27" s="8">
        <v>1</v>
      </c>
      <c r="Y27" s="44" t="s">
        <v>213</v>
      </c>
      <c r="Z27" s="44" t="str">
        <f t="shared" si="0"/>
        <v/>
      </c>
      <c r="AA27" s="44" t="str">
        <f t="shared" si="1"/>
        <v/>
      </c>
      <c r="AB27" s="44">
        <f t="shared" si="2"/>
        <v>1</v>
      </c>
      <c r="AC27" s="44" t="str">
        <f t="shared" si="3"/>
        <v/>
      </c>
      <c r="AD27" s="44" t="str">
        <f t="shared" si="4"/>
        <v/>
      </c>
      <c r="AE27" s="44" t="str">
        <f t="shared" si="5"/>
        <v/>
      </c>
      <c r="AF27" s="44" t="str">
        <f t="shared" si="6"/>
        <v/>
      </c>
      <c r="AG27" s="8" t="str">
        <f t="shared" si="7"/>
        <v/>
      </c>
      <c r="AH27" s="1">
        <f t="shared" si="8"/>
        <v>1</v>
      </c>
    </row>
    <row r="28" spans="1:34" ht="12" customHeight="1" x14ac:dyDescent="0.15">
      <c r="A28" s="19">
        <v>7003</v>
      </c>
      <c r="B28" s="19"/>
      <c r="C28" s="19" t="s">
        <v>65</v>
      </c>
      <c r="D28" s="20" t="s">
        <v>67</v>
      </c>
      <c r="E28" s="21">
        <v>1984</v>
      </c>
      <c r="F28" s="21">
        <v>1994</v>
      </c>
      <c r="G28" s="21" t="s">
        <v>58</v>
      </c>
      <c r="H28" s="22">
        <v>1997</v>
      </c>
      <c r="I28" s="23" t="s">
        <v>59</v>
      </c>
      <c r="J28" s="11"/>
      <c r="K28" s="95"/>
      <c r="L28" s="12"/>
      <c r="M28" s="13"/>
      <c r="N28" s="13"/>
      <c r="O28" s="13"/>
      <c r="P28" s="13"/>
      <c r="Q28" s="12"/>
      <c r="R28" s="13"/>
      <c r="S28" s="13"/>
      <c r="T28" s="13"/>
      <c r="U28" s="13"/>
      <c r="V28" s="13"/>
      <c r="W28" s="124" t="s">
        <v>59</v>
      </c>
      <c r="X28" s="8">
        <v>1</v>
      </c>
      <c r="Y28" s="44" t="s">
        <v>213</v>
      </c>
      <c r="Z28" s="44" t="str">
        <f t="shared" si="0"/>
        <v/>
      </c>
      <c r="AA28" s="44" t="str">
        <f t="shared" si="1"/>
        <v/>
      </c>
      <c r="AB28" s="44">
        <f t="shared" si="2"/>
        <v>1</v>
      </c>
      <c r="AC28" s="44" t="str">
        <f t="shared" si="3"/>
        <v/>
      </c>
      <c r="AD28" s="44" t="str">
        <f t="shared" si="4"/>
        <v/>
      </c>
      <c r="AE28" s="44" t="str">
        <f t="shared" si="5"/>
        <v/>
      </c>
      <c r="AF28" s="44" t="str">
        <f t="shared" si="6"/>
        <v/>
      </c>
      <c r="AG28" s="8" t="str">
        <f t="shared" si="7"/>
        <v/>
      </c>
      <c r="AH28" s="1">
        <f t="shared" si="8"/>
        <v>1</v>
      </c>
    </row>
    <row r="29" spans="1:34" ht="12" customHeight="1" x14ac:dyDescent="0.15">
      <c r="A29" s="6">
        <v>7020</v>
      </c>
      <c r="B29" s="6">
        <v>885</v>
      </c>
      <c r="C29" s="6" t="s">
        <v>62</v>
      </c>
      <c r="D29" s="7" t="s">
        <v>69</v>
      </c>
      <c r="E29" s="8">
        <v>1988</v>
      </c>
      <c r="F29" s="8">
        <v>1994</v>
      </c>
      <c r="G29" s="8" t="s">
        <v>58</v>
      </c>
      <c r="H29" s="9">
        <v>1996</v>
      </c>
      <c r="I29" s="10" t="s">
        <v>59</v>
      </c>
      <c r="J29" s="11"/>
      <c r="K29" s="95"/>
      <c r="L29" s="12"/>
      <c r="M29" s="13"/>
      <c r="N29" s="13"/>
      <c r="O29" s="13"/>
      <c r="P29" s="13"/>
      <c r="Q29" s="12"/>
      <c r="R29" s="13"/>
      <c r="S29" s="13"/>
      <c r="T29" s="13"/>
      <c r="U29" s="13"/>
      <c r="V29" s="13"/>
      <c r="W29" s="123" t="s">
        <v>59</v>
      </c>
      <c r="X29" s="8">
        <v>1</v>
      </c>
      <c r="Y29" s="44" t="s">
        <v>165</v>
      </c>
      <c r="Z29" s="44" t="str">
        <f t="shared" si="0"/>
        <v/>
      </c>
      <c r="AA29" s="44" t="str">
        <f t="shared" si="1"/>
        <v/>
      </c>
      <c r="AB29" s="44">
        <f t="shared" si="2"/>
        <v>1</v>
      </c>
      <c r="AC29" s="44" t="str">
        <f t="shared" si="3"/>
        <v/>
      </c>
      <c r="AD29" s="44" t="str">
        <f t="shared" si="4"/>
        <v/>
      </c>
      <c r="AE29" s="44" t="str">
        <f t="shared" si="5"/>
        <v/>
      </c>
      <c r="AF29" s="44" t="str">
        <f t="shared" si="6"/>
        <v/>
      </c>
      <c r="AG29" s="8" t="str">
        <f t="shared" si="7"/>
        <v/>
      </c>
      <c r="AH29" s="1">
        <f t="shared" si="8"/>
        <v>1</v>
      </c>
    </row>
    <row r="30" spans="1:34" ht="12" customHeight="1" x14ac:dyDescent="0.15">
      <c r="A30" s="6">
        <v>7047</v>
      </c>
      <c r="B30" s="6">
        <v>1003</v>
      </c>
      <c r="C30" s="6" t="s">
        <v>65</v>
      </c>
      <c r="D30" s="7" t="s">
        <v>72</v>
      </c>
      <c r="E30" s="8">
        <v>1989</v>
      </c>
      <c r="F30" s="8">
        <v>1994</v>
      </c>
      <c r="G30" s="8" t="s">
        <v>58</v>
      </c>
      <c r="H30" s="9">
        <v>1998</v>
      </c>
      <c r="I30" s="10" t="s">
        <v>59</v>
      </c>
      <c r="J30" s="11"/>
      <c r="K30" s="95"/>
      <c r="L30" s="12"/>
      <c r="M30" s="13"/>
      <c r="N30" s="13"/>
      <c r="O30" s="13"/>
      <c r="P30" s="13"/>
      <c r="Q30" s="12"/>
      <c r="R30" s="13"/>
      <c r="S30" s="13"/>
      <c r="T30" s="13"/>
      <c r="U30" s="13"/>
      <c r="V30" s="13"/>
      <c r="W30" s="123" t="s">
        <v>59</v>
      </c>
      <c r="X30" s="8">
        <v>1</v>
      </c>
      <c r="Y30" s="44" t="s">
        <v>87</v>
      </c>
      <c r="Z30" s="44" t="str">
        <f t="shared" si="0"/>
        <v/>
      </c>
      <c r="AA30" s="44" t="str">
        <f t="shared" si="1"/>
        <v/>
      </c>
      <c r="AB30" s="44">
        <f t="shared" si="2"/>
        <v>1</v>
      </c>
      <c r="AC30" s="44" t="str">
        <f t="shared" si="3"/>
        <v/>
      </c>
      <c r="AD30" s="44" t="str">
        <f t="shared" si="4"/>
        <v/>
      </c>
      <c r="AE30" s="44" t="str">
        <f t="shared" si="5"/>
        <v/>
      </c>
      <c r="AF30" s="44" t="str">
        <f t="shared" si="6"/>
        <v/>
      </c>
      <c r="AG30" s="8" t="str">
        <f t="shared" si="7"/>
        <v/>
      </c>
      <c r="AH30" s="1">
        <f t="shared" si="8"/>
        <v>1</v>
      </c>
    </row>
    <row r="31" spans="1:34" ht="12" customHeight="1" x14ac:dyDescent="0.15">
      <c r="A31" s="6">
        <v>7090</v>
      </c>
      <c r="B31" s="6">
        <v>1231</v>
      </c>
      <c r="C31" s="6" t="s">
        <v>62</v>
      </c>
      <c r="D31" s="7" t="s">
        <v>80</v>
      </c>
      <c r="E31" s="8">
        <v>1993</v>
      </c>
      <c r="F31" s="8">
        <v>1996</v>
      </c>
      <c r="G31" s="8" t="s">
        <v>58</v>
      </c>
      <c r="H31" s="9">
        <v>1999</v>
      </c>
      <c r="I31" s="10" t="s">
        <v>0</v>
      </c>
      <c r="J31" s="11"/>
      <c r="K31" s="95"/>
      <c r="L31" s="12"/>
      <c r="M31" s="13"/>
      <c r="N31" s="13"/>
      <c r="O31" s="13"/>
      <c r="P31" s="13"/>
      <c r="Q31" s="12"/>
      <c r="R31" s="13"/>
      <c r="S31" s="13"/>
      <c r="T31" s="13"/>
      <c r="U31" s="13"/>
      <c r="V31" s="13"/>
      <c r="W31" s="123" t="s">
        <v>0</v>
      </c>
      <c r="X31" s="8">
        <v>1</v>
      </c>
      <c r="Y31" s="44" t="s">
        <v>165</v>
      </c>
      <c r="Z31" s="44" t="str">
        <f t="shared" si="0"/>
        <v/>
      </c>
      <c r="AA31" s="44">
        <f t="shared" si="1"/>
        <v>1</v>
      </c>
      <c r="AB31" s="44" t="str">
        <f t="shared" si="2"/>
        <v/>
      </c>
      <c r="AC31" s="44" t="str">
        <f t="shared" si="3"/>
        <v/>
      </c>
      <c r="AD31" s="44" t="str">
        <f t="shared" si="4"/>
        <v/>
      </c>
      <c r="AE31" s="44" t="str">
        <f t="shared" si="5"/>
        <v/>
      </c>
      <c r="AF31" s="44" t="str">
        <f t="shared" si="6"/>
        <v/>
      </c>
      <c r="AG31" s="8" t="str">
        <f t="shared" si="7"/>
        <v/>
      </c>
      <c r="AH31" s="1">
        <f t="shared" si="8"/>
        <v>1</v>
      </c>
    </row>
    <row r="32" spans="1:34" ht="12" customHeight="1" x14ac:dyDescent="0.15">
      <c r="A32" s="6">
        <v>7089</v>
      </c>
      <c r="B32" s="6">
        <v>1230</v>
      </c>
      <c r="C32" s="6" t="s">
        <v>62</v>
      </c>
      <c r="D32" s="7" t="s">
        <v>81</v>
      </c>
      <c r="E32" s="8">
        <v>1993</v>
      </c>
      <c r="F32" s="9">
        <v>1997</v>
      </c>
      <c r="G32" s="9" t="s">
        <v>59</v>
      </c>
      <c r="H32" s="11"/>
      <c r="I32" s="18"/>
      <c r="J32" s="11"/>
      <c r="K32" s="95"/>
      <c r="L32" s="12"/>
      <c r="M32" s="13"/>
      <c r="N32" s="13"/>
      <c r="O32" s="13"/>
      <c r="P32" s="13"/>
      <c r="Q32" s="12"/>
      <c r="R32" s="13"/>
      <c r="S32" s="13"/>
      <c r="T32" s="13"/>
      <c r="U32" s="13"/>
      <c r="V32" s="13"/>
      <c r="W32" s="125" t="s">
        <v>59</v>
      </c>
      <c r="X32" s="8">
        <v>1</v>
      </c>
      <c r="Y32" s="44" t="s">
        <v>165</v>
      </c>
      <c r="Z32" s="44" t="str">
        <f t="shared" si="0"/>
        <v/>
      </c>
      <c r="AA32" s="44" t="str">
        <f t="shared" si="1"/>
        <v/>
      </c>
      <c r="AB32" s="44">
        <f t="shared" si="2"/>
        <v>1</v>
      </c>
      <c r="AC32" s="44" t="str">
        <f t="shared" si="3"/>
        <v/>
      </c>
      <c r="AD32" s="44" t="str">
        <f t="shared" si="4"/>
        <v/>
      </c>
      <c r="AE32" s="44" t="str">
        <f t="shared" si="5"/>
        <v/>
      </c>
      <c r="AF32" s="44" t="str">
        <f t="shared" si="6"/>
        <v/>
      </c>
      <c r="AG32" s="8" t="str">
        <f t="shared" si="7"/>
        <v/>
      </c>
      <c r="AH32" s="1">
        <f t="shared" si="8"/>
        <v>1</v>
      </c>
    </row>
    <row r="33" spans="1:34" ht="12" customHeight="1" x14ac:dyDescent="0.15">
      <c r="A33" s="6">
        <v>7041</v>
      </c>
      <c r="B33" s="6"/>
      <c r="C33" s="6" t="s">
        <v>82</v>
      </c>
      <c r="D33" s="7" t="s">
        <v>83</v>
      </c>
      <c r="E33" s="8">
        <v>1989</v>
      </c>
      <c r="F33" s="9">
        <v>1999</v>
      </c>
      <c r="G33" s="9" t="s">
        <v>59</v>
      </c>
      <c r="H33" s="11"/>
      <c r="I33" s="18"/>
      <c r="J33" s="11"/>
      <c r="K33" s="95"/>
      <c r="L33" s="12"/>
      <c r="M33" s="13"/>
      <c r="N33" s="13"/>
      <c r="O33" s="13"/>
      <c r="P33" s="13"/>
      <c r="Q33" s="12"/>
      <c r="R33" s="13"/>
      <c r="S33" s="13"/>
      <c r="T33" s="13"/>
      <c r="U33" s="13"/>
      <c r="V33" s="13"/>
      <c r="W33" s="125" t="s">
        <v>59</v>
      </c>
      <c r="X33" s="8">
        <v>1</v>
      </c>
      <c r="Y33" s="44" t="s">
        <v>213</v>
      </c>
      <c r="Z33" s="44" t="str">
        <f t="shared" si="0"/>
        <v/>
      </c>
      <c r="AA33" s="44" t="str">
        <f t="shared" si="1"/>
        <v/>
      </c>
      <c r="AB33" s="44">
        <f t="shared" si="2"/>
        <v>1</v>
      </c>
      <c r="AC33" s="44" t="str">
        <f t="shared" si="3"/>
        <v/>
      </c>
      <c r="AD33" s="44" t="str">
        <f t="shared" si="4"/>
        <v/>
      </c>
      <c r="AE33" s="44" t="str">
        <f t="shared" si="5"/>
        <v/>
      </c>
      <c r="AF33" s="44" t="str">
        <f t="shared" si="6"/>
        <v/>
      </c>
      <c r="AG33" s="8" t="str">
        <f t="shared" si="7"/>
        <v/>
      </c>
      <c r="AH33" s="1">
        <f t="shared" si="8"/>
        <v>1</v>
      </c>
    </row>
    <row r="34" spans="1:34" ht="12" customHeight="1" x14ac:dyDescent="0.15">
      <c r="A34" s="6">
        <v>7058</v>
      </c>
      <c r="B34" s="6">
        <v>1036</v>
      </c>
      <c r="C34" s="6" t="s">
        <v>87</v>
      </c>
      <c r="D34" s="7" t="s">
        <v>88</v>
      </c>
      <c r="E34" s="8">
        <v>1990</v>
      </c>
      <c r="F34" s="8">
        <v>1999</v>
      </c>
      <c r="G34" s="8" t="s">
        <v>58</v>
      </c>
      <c r="H34" s="9">
        <v>2002</v>
      </c>
      <c r="I34" s="10" t="s">
        <v>53</v>
      </c>
      <c r="J34" s="11"/>
      <c r="K34" s="95"/>
      <c r="L34" s="12"/>
      <c r="M34" s="13"/>
      <c r="N34" s="13"/>
      <c r="O34" s="13"/>
      <c r="P34" s="13"/>
      <c r="Q34" s="12"/>
      <c r="R34" s="13"/>
      <c r="S34" s="13"/>
      <c r="T34" s="13"/>
      <c r="U34" s="13"/>
      <c r="V34" s="13"/>
      <c r="W34" s="123" t="s">
        <v>53</v>
      </c>
      <c r="X34" s="8">
        <v>1</v>
      </c>
      <c r="Y34" s="44" t="s">
        <v>213</v>
      </c>
      <c r="Z34" s="44" t="str">
        <f t="shared" si="0"/>
        <v/>
      </c>
      <c r="AA34" s="44" t="str">
        <f t="shared" si="1"/>
        <v/>
      </c>
      <c r="AB34" s="44">
        <f t="shared" si="2"/>
        <v>1</v>
      </c>
      <c r="AC34" s="44" t="str">
        <f t="shared" si="3"/>
        <v/>
      </c>
      <c r="AD34" s="44" t="str">
        <f t="shared" si="4"/>
        <v/>
      </c>
      <c r="AE34" s="44" t="str">
        <f t="shared" si="5"/>
        <v/>
      </c>
      <c r="AF34" s="44" t="str">
        <f t="shared" si="6"/>
        <v/>
      </c>
      <c r="AG34" s="8" t="str">
        <f t="shared" si="7"/>
        <v/>
      </c>
      <c r="AH34" s="1">
        <f t="shared" si="8"/>
        <v>1</v>
      </c>
    </row>
    <row r="35" spans="1:34" ht="12" customHeight="1" x14ac:dyDescent="0.15">
      <c r="A35" s="6">
        <v>7122</v>
      </c>
      <c r="B35" s="6"/>
      <c r="C35" s="6" t="s">
        <v>87</v>
      </c>
      <c r="D35" s="7" t="s">
        <v>100</v>
      </c>
      <c r="E35" s="8">
        <v>1995</v>
      </c>
      <c r="F35" s="8">
        <v>2001</v>
      </c>
      <c r="G35" s="8" t="s">
        <v>58</v>
      </c>
      <c r="H35" s="9">
        <v>2005</v>
      </c>
      <c r="I35" s="10" t="s">
        <v>53</v>
      </c>
      <c r="J35" s="11"/>
      <c r="K35" s="95"/>
      <c r="L35" s="12"/>
      <c r="M35" s="13"/>
      <c r="N35" s="13"/>
      <c r="O35" s="13"/>
      <c r="P35" s="13"/>
      <c r="Q35" s="12"/>
      <c r="R35" s="13"/>
      <c r="S35" s="13"/>
      <c r="T35" s="13"/>
      <c r="U35" s="13"/>
      <c r="V35" s="13"/>
      <c r="W35" s="123" t="s">
        <v>53</v>
      </c>
      <c r="X35" s="8">
        <v>1</v>
      </c>
      <c r="Y35" s="44" t="s">
        <v>213</v>
      </c>
      <c r="Z35" s="44" t="str">
        <f t="shared" si="0"/>
        <v/>
      </c>
      <c r="AA35" s="44" t="str">
        <f t="shared" si="1"/>
        <v/>
      </c>
      <c r="AB35" s="44">
        <f t="shared" si="2"/>
        <v>1</v>
      </c>
      <c r="AC35" s="44" t="str">
        <f t="shared" si="3"/>
        <v/>
      </c>
      <c r="AD35" s="44" t="str">
        <f t="shared" si="4"/>
        <v/>
      </c>
      <c r="AE35" s="44" t="str">
        <f t="shared" si="5"/>
        <v/>
      </c>
      <c r="AF35" s="44" t="str">
        <f t="shared" si="6"/>
        <v/>
      </c>
      <c r="AG35" s="8" t="str">
        <f t="shared" si="7"/>
        <v/>
      </c>
      <c r="AH35" s="1">
        <f t="shared" si="8"/>
        <v>1</v>
      </c>
    </row>
    <row r="36" spans="1:34" ht="12" customHeight="1" x14ac:dyDescent="0.15">
      <c r="A36" s="6">
        <v>7125</v>
      </c>
      <c r="B36" s="6"/>
      <c r="C36" s="6" t="s">
        <v>62</v>
      </c>
      <c r="D36" s="7" t="s">
        <v>101</v>
      </c>
      <c r="E36" s="8">
        <v>1996</v>
      </c>
      <c r="F36" s="8">
        <v>2001</v>
      </c>
      <c r="G36" s="8" t="s">
        <v>58</v>
      </c>
      <c r="H36" s="24">
        <v>2011</v>
      </c>
      <c r="I36" s="25" t="s">
        <v>0</v>
      </c>
      <c r="J36" s="11"/>
      <c r="K36" s="95"/>
      <c r="L36" s="26" t="s">
        <v>0</v>
      </c>
      <c r="M36" s="24" t="s">
        <v>0</v>
      </c>
      <c r="N36" s="24" t="s">
        <v>52</v>
      </c>
      <c r="O36" s="24" t="s">
        <v>52</v>
      </c>
      <c r="P36" s="24" t="s">
        <v>53</v>
      </c>
      <c r="Q36" s="26" t="s">
        <v>52</v>
      </c>
      <c r="R36" s="24" t="s">
        <v>53</v>
      </c>
      <c r="S36" s="24" t="s">
        <v>0</v>
      </c>
      <c r="T36" s="24" t="s">
        <v>53</v>
      </c>
      <c r="U36" s="24" t="s">
        <v>53</v>
      </c>
      <c r="V36" s="26" t="s">
        <v>53</v>
      </c>
      <c r="W36" s="26" t="s">
        <v>0</v>
      </c>
      <c r="X36" s="8">
        <v>2</v>
      </c>
      <c r="Y36" s="44" t="s">
        <v>213</v>
      </c>
      <c r="Z36" s="44" t="str">
        <f t="shared" si="0"/>
        <v/>
      </c>
      <c r="AA36" s="44" t="str">
        <f t="shared" si="1"/>
        <v/>
      </c>
      <c r="AB36" s="44" t="str">
        <f t="shared" si="2"/>
        <v/>
      </c>
      <c r="AC36" s="44" t="str">
        <f t="shared" si="3"/>
        <v/>
      </c>
      <c r="AD36" s="44" t="str">
        <f t="shared" si="4"/>
        <v/>
      </c>
      <c r="AE36" s="44">
        <f t="shared" si="5"/>
        <v>1</v>
      </c>
      <c r="AF36" s="44" t="str">
        <f t="shared" si="6"/>
        <v/>
      </c>
      <c r="AG36" s="8" t="str">
        <f t="shared" si="7"/>
        <v/>
      </c>
      <c r="AH36" s="1">
        <f t="shared" si="8"/>
        <v>1</v>
      </c>
    </row>
    <row r="37" spans="1:34" ht="12" customHeight="1" x14ac:dyDescent="0.15">
      <c r="A37" s="6">
        <v>7053</v>
      </c>
      <c r="B37" s="6"/>
      <c r="C37" s="6" t="s">
        <v>82</v>
      </c>
      <c r="D37" s="7" t="s">
        <v>102</v>
      </c>
      <c r="E37" s="8">
        <v>1990</v>
      </c>
      <c r="F37" s="9">
        <v>2002</v>
      </c>
      <c r="G37" s="9" t="s">
        <v>0</v>
      </c>
      <c r="H37" s="11"/>
      <c r="I37" s="18"/>
      <c r="J37" s="11"/>
      <c r="K37" s="95"/>
      <c r="L37" s="12"/>
      <c r="M37" s="13"/>
      <c r="N37" s="13"/>
      <c r="O37" s="13"/>
      <c r="P37" s="13"/>
      <c r="Q37" s="12"/>
      <c r="R37" s="13"/>
      <c r="S37" s="13"/>
      <c r="T37" s="13"/>
      <c r="U37" s="13"/>
      <c r="V37" s="13"/>
      <c r="W37" s="125" t="s">
        <v>0</v>
      </c>
      <c r="X37" s="8">
        <v>1</v>
      </c>
      <c r="Y37" s="44" t="s">
        <v>165</v>
      </c>
      <c r="Z37" s="44" t="str">
        <f t="shared" si="0"/>
        <v/>
      </c>
      <c r="AA37" s="44">
        <f t="shared" si="1"/>
        <v>1</v>
      </c>
      <c r="AB37" s="44" t="str">
        <f t="shared" si="2"/>
        <v/>
      </c>
      <c r="AC37" s="44" t="str">
        <f t="shared" si="3"/>
        <v/>
      </c>
      <c r="AD37" s="44" t="str">
        <f t="shared" si="4"/>
        <v/>
      </c>
      <c r="AE37" s="44" t="str">
        <f t="shared" si="5"/>
        <v/>
      </c>
      <c r="AF37" s="44" t="str">
        <f t="shared" si="6"/>
        <v/>
      </c>
      <c r="AG37" s="8" t="str">
        <f t="shared" si="7"/>
        <v/>
      </c>
      <c r="AH37" s="1">
        <f t="shared" si="8"/>
        <v>1</v>
      </c>
    </row>
    <row r="38" spans="1:34" ht="12" customHeight="1" x14ac:dyDescent="0.15">
      <c r="A38" s="6">
        <v>7106</v>
      </c>
      <c r="B38" s="6"/>
      <c r="C38" s="6" t="s">
        <v>62</v>
      </c>
      <c r="D38" s="7" t="s">
        <v>103</v>
      </c>
      <c r="E38" s="8">
        <v>1994</v>
      </c>
      <c r="F38" s="8">
        <v>2002</v>
      </c>
      <c r="G38" s="8" t="s">
        <v>0</v>
      </c>
      <c r="H38" s="24">
        <v>2011</v>
      </c>
      <c r="I38" s="25" t="s">
        <v>0</v>
      </c>
      <c r="J38" s="11"/>
      <c r="K38" s="95"/>
      <c r="L38" s="26" t="s">
        <v>0</v>
      </c>
      <c r="M38" s="24" t="s">
        <v>0</v>
      </c>
      <c r="N38" s="24" t="s">
        <v>52</v>
      </c>
      <c r="O38" s="24" t="s">
        <v>52</v>
      </c>
      <c r="P38" s="24" t="s">
        <v>53</v>
      </c>
      <c r="Q38" s="26" t="s">
        <v>52</v>
      </c>
      <c r="R38" s="24" t="s">
        <v>0</v>
      </c>
      <c r="S38" s="24" t="s">
        <v>0</v>
      </c>
      <c r="T38" s="24" t="s">
        <v>0</v>
      </c>
      <c r="U38" s="24" t="s">
        <v>53</v>
      </c>
      <c r="V38" s="24" t="s">
        <v>53</v>
      </c>
      <c r="W38" s="26" t="s">
        <v>0</v>
      </c>
      <c r="X38" s="8">
        <v>2</v>
      </c>
      <c r="Y38" s="44" t="s">
        <v>213</v>
      </c>
      <c r="Z38" s="44" t="str">
        <f t="shared" si="0"/>
        <v/>
      </c>
      <c r="AA38" s="44" t="str">
        <f t="shared" si="1"/>
        <v/>
      </c>
      <c r="AB38" s="44" t="str">
        <f t="shared" si="2"/>
        <v/>
      </c>
      <c r="AC38" s="44" t="str">
        <f t="shared" si="3"/>
        <v/>
      </c>
      <c r="AD38" s="44" t="str">
        <f t="shared" si="4"/>
        <v/>
      </c>
      <c r="AE38" s="44">
        <f t="shared" si="5"/>
        <v>1</v>
      </c>
      <c r="AF38" s="44" t="str">
        <f t="shared" si="6"/>
        <v/>
      </c>
      <c r="AG38" s="8" t="str">
        <f t="shared" si="7"/>
        <v/>
      </c>
      <c r="AH38" s="1">
        <f t="shared" si="8"/>
        <v>1</v>
      </c>
    </row>
    <row r="39" spans="1:34" ht="12" customHeight="1" x14ac:dyDescent="0.15">
      <c r="A39" s="6">
        <v>7123</v>
      </c>
      <c r="B39" s="6">
        <v>1430</v>
      </c>
      <c r="C39" s="6" t="s">
        <v>78</v>
      </c>
      <c r="D39" s="7" t="s">
        <v>104</v>
      </c>
      <c r="E39" s="8">
        <v>1996</v>
      </c>
      <c r="F39" s="9">
        <v>2002</v>
      </c>
      <c r="G39" s="9" t="s">
        <v>0</v>
      </c>
      <c r="H39" s="11"/>
      <c r="I39" s="18"/>
      <c r="J39" s="11"/>
      <c r="K39" s="95"/>
      <c r="L39" s="12"/>
      <c r="M39" s="13"/>
      <c r="N39" s="13"/>
      <c r="O39" s="13"/>
      <c r="P39" s="13"/>
      <c r="Q39" s="12"/>
      <c r="R39" s="13"/>
      <c r="S39" s="13"/>
      <c r="T39" s="13"/>
      <c r="U39" s="13"/>
      <c r="V39" s="13"/>
      <c r="W39" s="125" t="s">
        <v>0</v>
      </c>
      <c r="X39" s="8">
        <v>1</v>
      </c>
      <c r="Y39" s="44" t="s">
        <v>165</v>
      </c>
      <c r="Z39" s="44" t="str">
        <f t="shared" si="0"/>
        <v/>
      </c>
      <c r="AA39" s="44">
        <f t="shared" si="1"/>
        <v>1</v>
      </c>
      <c r="AB39" s="44" t="str">
        <f t="shared" si="2"/>
        <v/>
      </c>
      <c r="AC39" s="44" t="str">
        <f t="shared" si="3"/>
        <v/>
      </c>
      <c r="AD39" s="44" t="str">
        <f t="shared" si="4"/>
        <v/>
      </c>
      <c r="AE39" s="44" t="str">
        <f t="shared" si="5"/>
        <v/>
      </c>
      <c r="AF39" s="44" t="str">
        <f t="shared" si="6"/>
        <v/>
      </c>
      <c r="AG39" s="8" t="str">
        <f t="shared" si="7"/>
        <v/>
      </c>
      <c r="AH39" s="1">
        <f t="shared" si="8"/>
        <v>1</v>
      </c>
    </row>
    <row r="40" spans="1:34" ht="12" customHeight="1" x14ac:dyDescent="0.15">
      <c r="A40" s="6">
        <v>7126</v>
      </c>
      <c r="B40" s="6">
        <v>1434</v>
      </c>
      <c r="C40" s="6" t="s">
        <v>65</v>
      </c>
      <c r="D40" s="7" t="s">
        <v>105</v>
      </c>
      <c r="E40" s="8">
        <v>1996</v>
      </c>
      <c r="F40" s="9">
        <v>2002</v>
      </c>
      <c r="G40" s="9" t="s">
        <v>53</v>
      </c>
      <c r="H40" s="11"/>
      <c r="I40" s="18"/>
      <c r="J40" s="11"/>
      <c r="K40" s="95"/>
      <c r="L40" s="12"/>
      <c r="M40" s="13"/>
      <c r="N40" s="13"/>
      <c r="O40" s="13"/>
      <c r="P40" s="13"/>
      <c r="Q40" s="12"/>
      <c r="R40" s="13"/>
      <c r="S40" s="13"/>
      <c r="T40" s="13"/>
      <c r="U40" s="13"/>
      <c r="V40" s="13"/>
      <c r="W40" s="125" t="s">
        <v>53</v>
      </c>
      <c r="X40" s="8">
        <v>1</v>
      </c>
      <c r="Y40" s="44" t="s">
        <v>165</v>
      </c>
      <c r="Z40" s="44" t="str">
        <f t="shared" si="0"/>
        <v/>
      </c>
      <c r="AA40" s="44" t="str">
        <f t="shared" si="1"/>
        <v/>
      </c>
      <c r="AB40" s="44">
        <f t="shared" si="2"/>
        <v>1</v>
      </c>
      <c r="AC40" s="44" t="str">
        <f t="shared" si="3"/>
        <v/>
      </c>
      <c r="AD40" s="44" t="str">
        <f t="shared" si="4"/>
        <v/>
      </c>
      <c r="AE40" s="44" t="str">
        <f t="shared" si="5"/>
        <v/>
      </c>
      <c r="AF40" s="44" t="str">
        <f t="shared" si="6"/>
        <v/>
      </c>
      <c r="AG40" s="8" t="str">
        <f t="shared" si="7"/>
        <v/>
      </c>
      <c r="AH40" s="1">
        <f t="shared" si="8"/>
        <v>1</v>
      </c>
    </row>
    <row r="41" spans="1:34" ht="12" customHeight="1" x14ac:dyDescent="0.15">
      <c r="A41" s="6">
        <v>7133</v>
      </c>
      <c r="B41" s="6">
        <v>1502</v>
      </c>
      <c r="C41" s="6" t="s">
        <v>106</v>
      </c>
      <c r="D41" s="7" t="s">
        <v>107</v>
      </c>
      <c r="E41" s="8">
        <v>1996</v>
      </c>
      <c r="F41" s="8">
        <v>2003</v>
      </c>
      <c r="G41" s="8" t="s">
        <v>53</v>
      </c>
      <c r="H41" s="24">
        <v>2006</v>
      </c>
      <c r="I41" s="25" t="s">
        <v>53</v>
      </c>
      <c r="J41" s="11"/>
      <c r="K41" s="95"/>
      <c r="L41" s="26" t="s">
        <v>53</v>
      </c>
      <c r="M41" s="24" t="s">
        <v>53</v>
      </c>
      <c r="N41" s="24" t="s">
        <v>53</v>
      </c>
      <c r="O41" s="24" t="s">
        <v>53</v>
      </c>
      <c r="P41" s="24" t="s">
        <v>54</v>
      </c>
      <c r="Q41" s="26" t="s">
        <v>53</v>
      </c>
      <c r="R41" s="26" t="s">
        <v>53</v>
      </c>
      <c r="S41" s="24" t="s">
        <v>53</v>
      </c>
      <c r="T41" s="24" t="s">
        <v>0</v>
      </c>
      <c r="U41" s="24" t="s">
        <v>54</v>
      </c>
      <c r="V41" s="26" t="s">
        <v>54</v>
      </c>
      <c r="W41" s="26" t="s">
        <v>53</v>
      </c>
      <c r="X41" s="8">
        <v>2</v>
      </c>
      <c r="Y41" s="44" t="s">
        <v>87</v>
      </c>
      <c r="Z41" s="44" t="str">
        <f t="shared" si="0"/>
        <v/>
      </c>
      <c r="AA41" s="44" t="str">
        <f t="shared" si="1"/>
        <v/>
      </c>
      <c r="AB41" s="44" t="str">
        <f t="shared" si="2"/>
        <v/>
      </c>
      <c r="AC41" s="44" t="str">
        <f t="shared" si="3"/>
        <v/>
      </c>
      <c r="AD41" s="44" t="str">
        <f t="shared" si="4"/>
        <v/>
      </c>
      <c r="AE41" s="44" t="str">
        <f t="shared" si="5"/>
        <v/>
      </c>
      <c r="AF41" s="44">
        <f t="shared" si="6"/>
        <v>1</v>
      </c>
      <c r="AG41" s="8" t="str">
        <f t="shared" si="7"/>
        <v/>
      </c>
      <c r="AH41" s="1">
        <f t="shared" si="8"/>
        <v>1</v>
      </c>
    </row>
    <row r="42" spans="1:34" ht="12" customHeight="1" x14ac:dyDescent="0.15">
      <c r="A42" s="6">
        <v>7117</v>
      </c>
      <c r="B42" s="6"/>
      <c r="C42" s="6" t="s">
        <v>87</v>
      </c>
      <c r="D42" s="7" t="s">
        <v>108</v>
      </c>
      <c r="E42" s="8">
        <v>1995</v>
      </c>
      <c r="F42" s="8">
        <v>2004</v>
      </c>
      <c r="G42" s="8" t="s">
        <v>53</v>
      </c>
      <c r="H42" s="24">
        <v>2008</v>
      </c>
      <c r="I42" s="25" t="s">
        <v>53</v>
      </c>
      <c r="J42" s="11"/>
      <c r="K42" s="95"/>
      <c r="L42" s="26" t="s">
        <v>54</v>
      </c>
      <c r="M42" s="24" t="s">
        <v>54</v>
      </c>
      <c r="N42" s="24" t="s">
        <v>54</v>
      </c>
      <c r="O42" s="24"/>
      <c r="P42" s="24" t="s">
        <v>54</v>
      </c>
      <c r="Q42" s="26" t="s">
        <v>53</v>
      </c>
      <c r="R42" s="26" t="s">
        <v>53</v>
      </c>
      <c r="S42" s="24"/>
      <c r="T42" s="24"/>
      <c r="U42" s="24"/>
      <c r="V42" s="26" t="s">
        <v>54</v>
      </c>
      <c r="W42" s="26" t="s">
        <v>53</v>
      </c>
      <c r="X42" s="8">
        <v>2</v>
      </c>
      <c r="Y42" s="44" t="s">
        <v>213</v>
      </c>
      <c r="Z42" s="44" t="str">
        <f t="shared" si="0"/>
        <v/>
      </c>
      <c r="AA42" s="44" t="str">
        <f t="shared" si="1"/>
        <v/>
      </c>
      <c r="AB42" s="44" t="str">
        <f t="shared" si="2"/>
        <v/>
      </c>
      <c r="AC42" s="44" t="str">
        <f t="shared" si="3"/>
        <v/>
      </c>
      <c r="AD42" s="44" t="str">
        <f t="shared" si="4"/>
        <v/>
      </c>
      <c r="AE42" s="44" t="str">
        <f t="shared" si="5"/>
        <v/>
      </c>
      <c r="AF42" s="44">
        <f t="shared" si="6"/>
        <v>1</v>
      </c>
      <c r="AG42" s="8" t="str">
        <f t="shared" si="7"/>
        <v/>
      </c>
      <c r="AH42" s="1">
        <f t="shared" si="8"/>
        <v>1</v>
      </c>
    </row>
    <row r="43" spans="1:34" ht="12" customHeight="1" x14ac:dyDescent="0.15">
      <c r="A43" s="6">
        <v>7139</v>
      </c>
      <c r="B43" s="6"/>
      <c r="C43" s="6" t="s">
        <v>109</v>
      </c>
      <c r="D43" s="7" t="s">
        <v>110</v>
      </c>
      <c r="E43" s="8">
        <v>1997</v>
      </c>
      <c r="F43" s="8">
        <v>2004</v>
      </c>
      <c r="G43" s="8" t="s">
        <v>53</v>
      </c>
      <c r="H43" s="24">
        <v>2010</v>
      </c>
      <c r="I43" s="25" t="s">
        <v>53</v>
      </c>
      <c r="J43" s="11"/>
      <c r="K43" s="95"/>
      <c r="L43" s="26" t="s">
        <v>53</v>
      </c>
      <c r="M43" s="24"/>
      <c r="N43" s="24"/>
      <c r="O43" s="24"/>
      <c r="P43" s="24"/>
      <c r="Q43" s="26" t="s">
        <v>54</v>
      </c>
      <c r="R43" s="26" t="s">
        <v>54</v>
      </c>
      <c r="S43" s="24"/>
      <c r="T43" s="24"/>
      <c r="U43" s="24"/>
      <c r="V43" s="26" t="s">
        <v>53</v>
      </c>
      <c r="W43" s="26" t="s">
        <v>53</v>
      </c>
      <c r="X43" s="8">
        <v>2</v>
      </c>
      <c r="Y43" s="44" t="s">
        <v>213</v>
      </c>
      <c r="Z43" s="44" t="str">
        <f t="shared" si="0"/>
        <v/>
      </c>
      <c r="AA43" s="44" t="str">
        <f t="shared" si="1"/>
        <v/>
      </c>
      <c r="AB43" s="44" t="str">
        <f t="shared" si="2"/>
        <v/>
      </c>
      <c r="AC43" s="44" t="str">
        <f t="shared" si="3"/>
        <v/>
      </c>
      <c r="AD43" s="44" t="str">
        <f t="shared" si="4"/>
        <v/>
      </c>
      <c r="AE43" s="44" t="str">
        <f t="shared" si="5"/>
        <v/>
      </c>
      <c r="AF43" s="44">
        <f t="shared" si="6"/>
        <v>1</v>
      </c>
      <c r="AG43" s="8" t="str">
        <f t="shared" si="7"/>
        <v/>
      </c>
      <c r="AH43" s="1">
        <f t="shared" si="8"/>
        <v>1</v>
      </c>
    </row>
    <row r="44" spans="1:34" ht="12" customHeight="1" x14ac:dyDescent="0.15">
      <c r="A44" s="27">
        <v>7144</v>
      </c>
      <c r="B44" s="27">
        <v>1610</v>
      </c>
      <c r="C44" s="6" t="s">
        <v>76</v>
      </c>
      <c r="D44" s="7" t="s">
        <v>111</v>
      </c>
      <c r="E44" s="8">
        <v>1998</v>
      </c>
      <c r="F44" s="8" t="s">
        <v>112</v>
      </c>
      <c r="G44" s="8" t="s">
        <v>58</v>
      </c>
      <c r="H44" s="24">
        <v>2006</v>
      </c>
      <c r="I44" s="25" t="s">
        <v>53</v>
      </c>
      <c r="J44" s="11"/>
      <c r="K44" s="95"/>
      <c r="L44" s="26" t="s">
        <v>53</v>
      </c>
      <c r="M44" s="24" t="s">
        <v>53</v>
      </c>
      <c r="N44" s="24" t="s">
        <v>53</v>
      </c>
      <c r="O44" s="24" t="s">
        <v>53</v>
      </c>
      <c r="P44" s="24" t="s">
        <v>53</v>
      </c>
      <c r="Q44" s="26" t="s">
        <v>52</v>
      </c>
      <c r="R44" s="26" t="s">
        <v>0</v>
      </c>
      <c r="S44" s="24" t="s">
        <v>0</v>
      </c>
      <c r="T44" s="24" t="s">
        <v>53</v>
      </c>
      <c r="U44" s="24" t="s">
        <v>0</v>
      </c>
      <c r="V44" s="26" t="s">
        <v>0</v>
      </c>
      <c r="W44" s="26" t="s">
        <v>53</v>
      </c>
      <c r="X44" s="8">
        <v>2</v>
      </c>
      <c r="Y44" s="44" t="s">
        <v>165</v>
      </c>
      <c r="Z44" s="44" t="str">
        <f t="shared" si="0"/>
        <v/>
      </c>
      <c r="AA44" s="44" t="str">
        <f t="shared" si="1"/>
        <v/>
      </c>
      <c r="AB44" s="44" t="str">
        <f t="shared" si="2"/>
        <v/>
      </c>
      <c r="AC44" s="44" t="str">
        <f t="shared" si="3"/>
        <v/>
      </c>
      <c r="AD44" s="44" t="str">
        <f t="shared" si="4"/>
        <v/>
      </c>
      <c r="AE44" s="44" t="str">
        <f t="shared" si="5"/>
        <v/>
      </c>
      <c r="AF44" s="44">
        <f t="shared" si="6"/>
        <v>1</v>
      </c>
      <c r="AG44" s="8" t="str">
        <f t="shared" si="7"/>
        <v/>
      </c>
      <c r="AH44" s="1">
        <f t="shared" si="8"/>
        <v>1</v>
      </c>
    </row>
    <row r="45" spans="1:34" ht="12" customHeight="1" x14ac:dyDescent="0.15">
      <c r="A45" s="8">
        <v>7168</v>
      </c>
      <c r="B45" s="8"/>
      <c r="C45" s="6" t="s">
        <v>91</v>
      </c>
      <c r="D45" s="7" t="s">
        <v>113</v>
      </c>
      <c r="E45" s="8">
        <v>2001</v>
      </c>
      <c r="F45" s="9">
        <v>2005</v>
      </c>
      <c r="G45" s="9" t="s">
        <v>53</v>
      </c>
      <c r="H45" s="11"/>
      <c r="I45" s="18"/>
      <c r="J45" s="11"/>
      <c r="K45" s="95"/>
      <c r="L45" s="12"/>
      <c r="M45" s="13"/>
      <c r="N45" s="13"/>
      <c r="O45" s="13"/>
      <c r="P45" s="13"/>
      <c r="Q45" s="12"/>
      <c r="R45" s="12"/>
      <c r="S45" s="13"/>
      <c r="T45" s="13"/>
      <c r="U45" s="13"/>
      <c r="V45" s="12"/>
      <c r="W45" s="125" t="s">
        <v>53</v>
      </c>
      <c r="X45" s="8">
        <v>1</v>
      </c>
      <c r="Y45" s="44" t="s">
        <v>213</v>
      </c>
      <c r="Z45" s="44" t="str">
        <f t="shared" si="0"/>
        <v/>
      </c>
      <c r="AA45" s="44" t="str">
        <f t="shared" si="1"/>
        <v/>
      </c>
      <c r="AB45" s="44">
        <f t="shared" si="2"/>
        <v>1</v>
      </c>
      <c r="AC45" s="44" t="str">
        <f t="shared" si="3"/>
        <v/>
      </c>
      <c r="AD45" s="44" t="str">
        <f t="shared" si="4"/>
        <v/>
      </c>
      <c r="AE45" s="44" t="str">
        <f t="shared" si="5"/>
        <v/>
      </c>
      <c r="AF45" s="44" t="str">
        <f t="shared" si="6"/>
        <v/>
      </c>
      <c r="AG45" s="8" t="str">
        <f t="shared" si="7"/>
        <v/>
      </c>
      <c r="AH45" s="1">
        <f t="shared" si="8"/>
        <v>1</v>
      </c>
    </row>
    <row r="46" spans="1:34" ht="12" customHeight="1" x14ac:dyDescent="0.15">
      <c r="A46" s="6">
        <v>7143</v>
      </c>
      <c r="B46" s="6">
        <v>1603</v>
      </c>
      <c r="C46" s="6" t="s">
        <v>60</v>
      </c>
      <c r="D46" s="7" t="s">
        <v>114</v>
      </c>
      <c r="E46" s="8">
        <v>2004</v>
      </c>
      <c r="F46" s="8">
        <v>2005</v>
      </c>
      <c r="G46" s="8" t="s">
        <v>53</v>
      </c>
      <c r="H46" s="24">
        <v>2013</v>
      </c>
      <c r="I46" s="25" t="s">
        <v>55</v>
      </c>
      <c r="J46" s="11"/>
      <c r="K46" s="95"/>
      <c r="L46" s="26" t="s">
        <v>54</v>
      </c>
      <c r="M46" s="24" t="s">
        <v>54</v>
      </c>
      <c r="N46" s="24" t="s">
        <v>54</v>
      </c>
      <c r="O46" s="24" t="s">
        <v>54</v>
      </c>
      <c r="P46" s="24" t="s">
        <v>54</v>
      </c>
      <c r="Q46" s="26" t="s">
        <v>54</v>
      </c>
      <c r="R46" s="26" t="s">
        <v>186</v>
      </c>
      <c r="S46" s="24" t="s">
        <v>53</v>
      </c>
      <c r="T46" s="24" t="s">
        <v>186</v>
      </c>
      <c r="U46" s="24" t="s">
        <v>53</v>
      </c>
      <c r="V46" s="26" t="s">
        <v>54</v>
      </c>
      <c r="W46" s="26" t="s">
        <v>55</v>
      </c>
      <c r="X46" s="8">
        <v>2</v>
      </c>
      <c r="Y46" s="44" t="s">
        <v>165</v>
      </c>
      <c r="Z46" s="44" t="str">
        <f t="shared" si="0"/>
        <v/>
      </c>
      <c r="AA46" s="44" t="str">
        <f t="shared" si="1"/>
        <v/>
      </c>
      <c r="AB46" s="44" t="str">
        <f t="shared" si="2"/>
        <v/>
      </c>
      <c r="AC46" s="44" t="str">
        <f t="shared" si="3"/>
        <v/>
      </c>
      <c r="AD46" s="44" t="str">
        <f t="shared" si="4"/>
        <v/>
      </c>
      <c r="AE46" s="44" t="str">
        <f t="shared" si="5"/>
        <v/>
      </c>
      <c r="AF46" s="44" t="str">
        <f t="shared" si="6"/>
        <v/>
      </c>
      <c r="AG46" s="8">
        <f t="shared" si="7"/>
        <v>1</v>
      </c>
      <c r="AH46" s="1">
        <f t="shared" si="8"/>
        <v>1</v>
      </c>
    </row>
    <row r="47" spans="1:34" ht="12" customHeight="1" x14ac:dyDescent="0.15">
      <c r="A47" s="8">
        <v>7192</v>
      </c>
      <c r="B47" s="8"/>
      <c r="C47" s="6" t="s">
        <v>87</v>
      </c>
      <c r="D47" s="7" t="s">
        <v>115</v>
      </c>
      <c r="E47" s="8">
        <v>2004</v>
      </c>
      <c r="F47" s="8" t="s">
        <v>112</v>
      </c>
      <c r="G47" s="8" t="s">
        <v>58</v>
      </c>
      <c r="H47" s="24">
        <v>2006</v>
      </c>
      <c r="I47" s="25" t="s">
        <v>53</v>
      </c>
      <c r="J47" s="11"/>
      <c r="K47" s="95"/>
      <c r="L47" s="26" t="s">
        <v>53</v>
      </c>
      <c r="M47" s="24" t="s">
        <v>53</v>
      </c>
      <c r="N47" s="24" t="s">
        <v>54</v>
      </c>
      <c r="O47" s="24" t="s">
        <v>54</v>
      </c>
      <c r="P47" s="24" t="s">
        <v>53</v>
      </c>
      <c r="Q47" s="26" t="s">
        <v>54</v>
      </c>
      <c r="R47" s="26" t="s">
        <v>53</v>
      </c>
      <c r="S47" s="24" t="s">
        <v>53</v>
      </c>
      <c r="T47" s="24" t="s">
        <v>53</v>
      </c>
      <c r="U47" s="24" t="s">
        <v>53</v>
      </c>
      <c r="V47" s="26" t="s">
        <v>53</v>
      </c>
      <c r="W47" s="26" t="s">
        <v>53</v>
      </c>
      <c r="X47" s="8">
        <v>2</v>
      </c>
      <c r="Y47" s="44" t="s">
        <v>165</v>
      </c>
      <c r="Z47" s="44" t="str">
        <f t="shared" si="0"/>
        <v/>
      </c>
      <c r="AA47" s="44" t="str">
        <f t="shared" si="1"/>
        <v/>
      </c>
      <c r="AB47" s="44" t="str">
        <f t="shared" si="2"/>
        <v/>
      </c>
      <c r="AC47" s="44" t="str">
        <f t="shared" si="3"/>
        <v/>
      </c>
      <c r="AD47" s="44" t="str">
        <f t="shared" si="4"/>
        <v/>
      </c>
      <c r="AE47" s="44" t="str">
        <f t="shared" si="5"/>
        <v/>
      </c>
      <c r="AF47" s="44">
        <f t="shared" si="6"/>
        <v>1</v>
      </c>
      <c r="AG47" s="8" t="str">
        <f t="shared" si="7"/>
        <v/>
      </c>
      <c r="AH47" s="1">
        <f t="shared" si="8"/>
        <v>1</v>
      </c>
    </row>
    <row r="48" spans="1:34" ht="12" customHeight="1" x14ac:dyDescent="0.15">
      <c r="A48" s="6">
        <v>7153</v>
      </c>
      <c r="B48" s="6">
        <v>1689</v>
      </c>
      <c r="C48" s="6" t="s">
        <v>91</v>
      </c>
      <c r="D48" s="7" t="s">
        <v>116</v>
      </c>
      <c r="E48" s="8">
        <v>1999</v>
      </c>
      <c r="F48" s="8">
        <v>2005</v>
      </c>
      <c r="G48" s="8" t="s">
        <v>54</v>
      </c>
      <c r="H48" s="24">
        <v>2008</v>
      </c>
      <c r="I48" s="25" t="s">
        <v>53</v>
      </c>
      <c r="J48" s="11"/>
      <c r="K48" s="95"/>
      <c r="L48" s="26" t="s">
        <v>53</v>
      </c>
      <c r="M48" s="24" t="s">
        <v>53</v>
      </c>
      <c r="N48" s="24" t="s">
        <v>54</v>
      </c>
      <c r="O48" s="24" t="s">
        <v>54</v>
      </c>
      <c r="P48" s="24" t="s">
        <v>53</v>
      </c>
      <c r="Q48" s="26" t="s">
        <v>54</v>
      </c>
      <c r="R48" s="26" t="s">
        <v>53</v>
      </c>
      <c r="S48" s="24" t="s">
        <v>53</v>
      </c>
      <c r="T48" s="24" t="s">
        <v>53</v>
      </c>
      <c r="U48" s="24" t="s">
        <v>53</v>
      </c>
      <c r="V48" s="26" t="s">
        <v>53</v>
      </c>
      <c r="W48" s="26" t="s">
        <v>53</v>
      </c>
      <c r="X48" s="8">
        <v>2</v>
      </c>
      <c r="Y48" s="44" t="s">
        <v>165</v>
      </c>
      <c r="Z48" s="44" t="str">
        <f t="shared" si="0"/>
        <v/>
      </c>
      <c r="AA48" s="44" t="str">
        <f t="shared" si="1"/>
        <v/>
      </c>
      <c r="AB48" s="44" t="str">
        <f t="shared" si="2"/>
        <v/>
      </c>
      <c r="AC48" s="44" t="str">
        <f t="shared" si="3"/>
        <v/>
      </c>
      <c r="AD48" s="44" t="str">
        <f t="shared" si="4"/>
        <v/>
      </c>
      <c r="AE48" s="44" t="str">
        <f t="shared" si="5"/>
        <v/>
      </c>
      <c r="AF48" s="44">
        <f t="shared" si="6"/>
        <v>1</v>
      </c>
      <c r="AG48" s="8" t="str">
        <f t="shared" si="7"/>
        <v/>
      </c>
      <c r="AH48" s="1">
        <f t="shared" si="8"/>
        <v>1</v>
      </c>
    </row>
    <row r="49" spans="1:34" ht="12" customHeight="1" x14ac:dyDescent="0.15">
      <c r="A49" s="6">
        <v>7131</v>
      </c>
      <c r="B49" s="6"/>
      <c r="C49" s="6" t="s">
        <v>82</v>
      </c>
      <c r="D49" s="7" t="s">
        <v>117</v>
      </c>
      <c r="E49" s="8">
        <v>1996</v>
      </c>
      <c r="F49" s="8">
        <v>2006</v>
      </c>
      <c r="G49" s="8" t="s">
        <v>54</v>
      </c>
      <c r="H49" s="24">
        <v>2008</v>
      </c>
      <c r="I49" s="25" t="s">
        <v>0</v>
      </c>
      <c r="J49" s="11"/>
      <c r="K49" s="95"/>
      <c r="L49" s="26" t="s">
        <v>0</v>
      </c>
      <c r="M49" s="24" t="s">
        <v>0</v>
      </c>
      <c r="N49" s="24" t="s">
        <v>0</v>
      </c>
      <c r="O49" s="24"/>
      <c r="P49" s="24" t="s">
        <v>53</v>
      </c>
      <c r="Q49" s="26" t="s">
        <v>0</v>
      </c>
      <c r="R49" s="26" t="s">
        <v>53</v>
      </c>
      <c r="S49" s="24"/>
      <c r="T49" s="24"/>
      <c r="U49" s="24"/>
      <c r="V49" s="26" t="s">
        <v>53</v>
      </c>
      <c r="W49" s="26" t="s">
        <v>0</v>
      </c>
      <c r="X49" s="8">
        <v>2</v>
      </c>
      <c r="Y49" s="44" t="s">
        <v>213</v>
      </c>
      <c r="Z49" s="44" t="str">
        <f t="shared" si="0"/>
        <v/>
      </c>
      <c r="AA49" s="44" t="str">
        <f t="shared" si="1"/>
        <v/>
      </c>
      <c r="AB49" s="44" t="str">
        <f t="shared" si="2"/>
        <v/>
      </c>
      <c r="AC49" s="44" t="str">
        <f t="shared" si="3"/>
        <v/>
      </c>
      <c r="AD49" s="44" t="str">
        <f t="shared" si="4"/>
        <v/>
      </c>
      <c r="AE49" s="44">
        <f t="shared" si="5"/>
        <v>1</v>
      </c>
      <c r="AF49" s="44" t="str">
        <f t="shared" si="6"/>
        <v/>
      </c>
      <c r="AG49" s="8" t="str">
        <f t="shared" si="7"/>
        <v/>
      </c>
      <c r="AH49" s="1">
        <f t="shared" si="8"/>
        <v>1</v>
      </c>
    </row>
    <row r="50" spans="1:34" ht="12" customHeight="1" x14ac:dyDescent="0.15">
      <c r="A50" s="6">
        <v>7152</v>
      </c>
      <c r="B50" s="6">
        <v>1669</v>
      </c>
      <c r="C50" s="6" t="s">
        <v>76</v>
      </c>
      <c r="D50" s="7" t="s">
        <v>118</v>
      </c>
      <c r="E50" s="8">
        <v>1999</v>
      </c>
      <c r="F50" s="8">
        <v>2006</v>
      </c>
      <c r="G50" s="8" t="s">
        <v>53</v>
      </c>
      <c r="H50" s="24">
        <v>2008</v>
      </c>
      <c r="I50" s="25" t="s">
        <v>53</v>
      </c>
      <c r="J50" s="11"/>
      <c r="K50" s="95"/>
      <c r="L50" s="26" t="s">
        <v>53</v>
      </c>
      <c r="M50" s="24" t="s">
        <v>53</v>
      </c>
      <c r="N50" s="24" t="s">
        <v>53</v>
      </c>
      <c r="O50" s="24" t="s">
        <v>0</v>
      </c>
      <c r="P50" s="24" t="s">
        <v>53</v>
      </c>
      <c r="Q50" s="26" t="s">
        <v>53</v>
      </c>
      <c r="R50" s="26" t="s">
        <v>0</v>
      </c>
      <c r="S50" s="24" t="s">
        <v>0</v>
      </c>
      <c r="T50" s="24" t="s">
        <v>0</v>
      </c>
      <c r="U50" s="24" t="s">
        <v>53</v>
      </c>
      <c r="V50" s="26" t="s">
        <v>53</v>
      </c>
      <c r="W50" s="26" t="s">
        <v>53</v>
      </c>
      <c r="X50" s="8">
        <v>2</v>
      </c>
      <c r="Y50" s="44" t="s">
        <v>165</v>
      </c>
      <c r="Z50" s="44" t="str">
        <f t="shared" si="0"/>
        <v/>
      </c>
      <c r="AA50" s="44" t="str">
        <f t="shared" si="1"/>
        <v/>
      </c>
      <c r="AB50" s="44" t="str">
        <f t="shared" si="2"/>
        <v/>
      </c>
      <c r="AC50" s="44" t="str">
        <f t="shared" si="3"/>
        <v/>
      </c>
      <c r="AD50" s="44" t="str">
        <f t="shared" si="4"/>
        <v/>
      </c>
      <c r="AE50" s="44" t="str">
        <f t="shared" si="5"/>
        <v/>
      </c>
      <c r="AF50" s="44">
        <f t="shared" si="6"/>
        <v>1</v>
      </c>
      <c r="AG50" s="8" t="str">
        <f t="shared" si="7"/>
        <v/>
      </c>
      <c r="AH50" s="1">
        <f t="shared" si="8"/>
        <v>1</v>
      </c>
    </row>
    <row r="51" spans="1:34" ht="12" customHeight="1" x14ac:dyDescent="0.15">
      <c r="A51" s="8">
        <v>7159</v>
      </c>
      <c r="B51" s="8"/>
      <c r="C51" s="28" t="s">
        <v>76</v>
      </c>
      <c r="D51" s="29" t="s">
        <v>119</v>
      </c>
      <c r="E51" s="30">
        <v>2000</v>
      </c>
      <c r="F51" s="8" t="s">
        <v>112</v>
      </c>
      <c r="G51" s="8" t="s">
        <v>58</v>
      </c>
      <c r="H51" s="24">
        <v>2008</v>
      </c>
      <c r="I51" s="25" t="s">
        <v>52</v>
      </c>
      <c r="J51" s="11"/>
      <c r="K51" s="95"/>
      <c r="L51" s="26" t="s">
        <v>0</v>
      </c>
      <c r="M51" s="24" t="s">
        <v>0</v>
      </c>
      <c r="N51" s="24" t="s">
        <v>52</v>
      </c>
      <c r="O51" s="24"/>
      <c r="P51" s="24" t="s">
        <v>53</v>
      </c>
      <c r="Q51" s="26" t="s">
        <v>52</v>
      </c>
      <c r="R51" s="26" t="s">
        <v>0</v>
      </c>
      <c r="S51" s="24" t="s">
        <v>0</v>
      </c>
      <c r="T51" s="24"/>
      <c r="U51" s="24"/>
      <c r="V51" s="26" t="s">
        <v>52</v>
      </c>
      <c r="W51" s="26" t="s">
        <v>52</v>
      </c>
      <c r="X51" s="8">
        <v>2</v>
      </c>
      <c r="Y51" s="44" t="s">
        <v>213</v>
      </c>
      <c r="Z51" s="44" t="str">
        <f t="shared" si="0"/>
        <v/>
      </c>
      <c r="AA51" s="44" t="str">
        <f t="shared" si="1"/>
        <v/>
      </c>
      <c r="AB51" s="44" t="str">
        <f t="shared" si="2"/>
        <v/>
      </c>
      <c r="AC51" s="44" t="str">
        <f t="shared" si="3"/>
        <v/>
      </c>
      <c r="AD51" s="44">
        <f t="shared" si="4"/>
        <v>1</v>
      </c>
      <c r="AE51" s="44" t="str">
        <f t="shared" si="5"/>
        <v/>
      </c>
      <c r="AF51" s="44" t="str">
        <f t="shared" si="6"/>
        <v/>
      </c>
      <c r="AG51" s="8" t="str">
        <f t="shared" si="7"/>
        <v/>
      </c>
      <c r="AH51" s="1">
        <f t="shared" si="8"/>
        <v>1</v>
      </c>
    </row>
    <row r="52" spans="1:34" ht="12" customHeight="1" x14ac:dyDescent="0.15">
      <c r="A52" s="8">
        <v>7183</v>
      </c>
      <c r="B52" s="8">
        <v>1991</v>
      </c>
      <c r="C52" s="8" t="s">
        <v>87</v>
      </c>
      <c r="D52" s="29" t="s">
        <v>120</v>
      </c>
      <c r="E52" s="8">
        <v>2003</v>
      </c>
      <c r="F52" s="8" t="s">
        <v>112</v>
      </c>
      <c r="G52" s="8" t="s">
        <v>58</v>
      </c>
      <c r="H52" s="24">
        <v>2008</v>
      </c>
      <c r="I52" s="25" t="s">
        <v>53</v>
      </c>
      <c r="J52" s="11"/>
      <c r="K52" s="95"/>
      <c r="L52" s="26" t="s">
        <v>53</v>
      </c>
      <c r="M52" s="24" t="s">
        <v>53</v>
      </c>
      <c r="N52" s="24" t="s">
        <v>0</v>
      </c>
      <c r="O52" s="24" t="s">
        <v>53</v>
      </c>
      <c r="P52" s="24" t="s">
        <v>53</v>
      </c>
      <c r="Q52" s="26" t="s">
        <v>53</v>
      </c>
      <c r="R52" s="26" t="s">
        <v>53</v>
      </c>
      <c r="S52" s="24" t="s">
        <v>53</v>
      </c>
      <c r="T52" s="24" t="s">
        <v>0</v>
      </c>
      <c r="U52" s="24" t="s">
        <v>53</v>
      </c>
      <c r="V52" s="26" t="s">
        <v>53</v>
      </c>
      <c r="W52" s="26" t="s">
        <v>53</v>
      </c>
      <c r="X52" s="8">
        <v>2</v>
      </c>
      <c r="Y52" s="44" t="s">
        <v>165</v>
      </c>
      <c r="Z52" s="44" t="str">
        <f t="shared" si="0"/>
        <v/>
      </c>
      <c r="AA52" s="44" t="str">
        <f t="shared" si="1"/>
        <v/>
      </c>
      <c r="AB52" s="44" t="str">
        <f t="shared" si="2"/>
        <v/>
      </c>
      <c r="AC52" s="44" t="str">
        <f t="shared" si="3"/>
        <v/>
      </c>
      <c r="AD52" s="44" t="str">
        <f t="shared" si="4"/>
        <v/>
      </c>
      <c r="AE52" s="44" t="str">
        <f t="shared" si="5"/>
        <v/>
      </c>
      <c r="AF52" s="44">
        <f t="shared" si="6"/>
        <v>1</v>
      </c>
      <c r="AG52" s="8" t="str">
        <f t="shared" si="7"/>
        <v/>
      </c>
      <c r="AH52" s="1">
        <f t="shared" si="8"/>
        <v>1</v>
      </c>
    </row>
    <row r="53" spans="1:34" ht="12" customHeight="1" x14ac:dyDescent="0.15">
      <c r="A53" s="8">
        <v>7162</v>
      </c>
      <c r="B53" s="8">
        <v>1769</v>
      </c>
      <c r="C53" s="8" t="s">
        <v>62</v>
      </c>
      <c r="D53" s="29" t="s">
        <v>121</v>
      </c>
      <c r="E53" s="8">
        <v>2000</v>
      </c>
      <c r="F53" s="8">
        <v>2008</v>
      </c>
      <c r="G53" s="8" t="s">
        <v>55</v>
      </c>
      <c r="H53" s="24">
        <v>2011</v>
      </c>
      <c r="I53" s="25" t="s">
        <v>53</v>
      </c>
      <c r="J53" s="8">
        <v>2009</v>
      </c>
      <c r="K53" s="8" t="s">
        <v>53</v>
      </c>
      <c r="L53" s="26" t="s">
        <v>53</v>
      </c>
      <c r="M53" s="24" t="s">
        <v>53</v>
      </c>
      <c r="N53" s="24" t="s">
        <v>53</v>
      </c>
      <c r="O53" s="24" t="s">
        <v>53</v>
      </c>
      <c r="P53" s="24" t="s">
        <v>53</v>
      </c>
      <c r="Q53" s="26" t="s">
        <v>53</v>
      </c>
      <c r="R53" s="26" t="s">
        <v>53</v>
      </c>
      <c r="S53" s="24" t="s">
        <v>53</v>
      </c>
      <c r="T53" s="24" t="s">
        <v>53</v>
      </c>
      <c r="U53" s="24" t="s">
        <v>54</v>
      </c>
      <c r="V53" s="26" t="s">
        <v>54</v>
      </c>
      <c r="W53" s="26" t="s">
        <v>53</v>
      </c>
      <c r="X53" s="8">
        <v>2</v>
      </c>
      <c r="Y53" s="44" t="s">
        <v>165</v>
      </c>
      <c r="Z53" s="44" t="str">
        <f t="shared" si="0"/>
        <v/>
      </c>
      <c r="AA53" s="44" t="str">
        <f t="shared" si="1"/>
        <v/>
      </c>
      <c r="AB53" s="44" t="str">
        <f t="shared" si="2"/>
        <v/>
      </c>
      <c r="AC53" s="44" t="str">
        <f t="shared" si="3"/>
        <v/>
      </c>
      <c r="AD53" s="44" t="str">
        <f t="shared" si="4"/>
        <v/>
      </c>
      <c r="AE53" s="44" t="str">
        <f t="shared" si="5"/>
        <v/>
      </c>
      <c r="AF53" s="44">
        <f t="shared" si="6"/>
        <v>1</v>
      </c>
      <c r="AG53" s="8" t="str">
        <f t="shared" si="7"/>
        <v/>
      </c>
      <c r="AH53" s="1">
        <f t="shared" si="8"/>
        <v>1</v>
      </c>
    </row>
    <row r="54" spans="1:34" ht="12" customHeight="1" x14ac:dyDescent="0.15">
      <c r="A54" s="6">
        <v>7178</v>
      </c>
      <c r="B54" s="6">
        <v>1923</v>
      </c>
      <c r="C54" s="6" t="s">
        <v>106</v>
      </c>
      <c r="D54" s="7" t="s">
        <v>122</v>
      </c>
      <c r="E54" s="8">
        <v>2002</v>
      </c>
      <c r="F54" s="8">
        <v>2007</v>
      </c>
      <c r="G54" s="8" t="s">
        <v>54</v>
      </c>
      <c r="H54" s="11"/>
      <c r="I54" s="18"/>
      <c r="J54" s="31">
        <v>2009</v>
      </c>
      <c r="K54" s="31" t="s">
        <v>55</v>
      </c>
      <c r="L54" s="32" t="s">
        <v>54</v>
      </c>
      <c r="M54" s="31" t="s">
        <v>54</v>
      </c>
      <c r="N54" s="31" t="s">
        <v>53</v>
      </c>
      <c r="O54" s="31" t="s">
        <v>54</v>
      </c>
      <c r="P54" s="31" t="s">
        <v>54</v>
      </c>
      <c r="Q54" s="32" t="s">
        <v>53</v>
      </c>
      <c r="R54" s="32" t="s">
        <v>54</v>
      </c>
      <c r="S54" s="31" t="s">
        <v>54</v>
      </c>
      <c r="T54" s="31" t="s">
        <v>54</v>
      </c>
      <c r="U54" s="31" t="s">
        <v>54</v>
      </c>
      <c r="V54" s="32" t="s">
        <v>54</v>
      </c>
      <c r="W54" s="32" t="s">
        <v>55</v>
      </c>
      <c r="X54" s="8">
        <v>2</v>
      </c>
      <c r="Y54" s="44" t="s">
        <v>165</v>
      </c>
      <c r="Z54" s="44" t="str">
        <f t="shared" si="0"/>
        <v/>
      </c>
      <c r="AA54" s="44" t="str">
        <f t="shared" si="1"/>
        <v/>
      </c>
      <c r="AB54" s="44" t="str">
        <f t="shared" si="2"/>
        <v/>
      </c>
      <c r="AC54" s="44" t="str">
        <f t="shared" si="3"/>
        <v/>
      </c>
      <c r="AD54" s="44" t="str">
        <f t="shared" si="4"/>
        <v/>
      </c>
      <c r="AE54" s="44" t="str">
        <f t="shared" si="5"/>
        <v/>
      </c>
      <c r="AF54" s="44" t="str">
        <f t="shared" si="6"/>
        <v/>
      </c>
      <c r="AG54" s="8">
        <f t="shared" si="7"/>
        <v>1</v>
      </c>
      <c r="AH54" s="1">
        <f t="shared" si="8"/>
        <v>1</v>
      </c>
    </row>
    <row r="55" spans="1:34" ht="12" customHeight="1" x14ac:dyDescent="0.15">
      <c r="A55" s="8">
        <v>7165</v>
      </c>
      <c r="B55" s="8">
        <v>1793</v>
      </c>
      <c r="C55" s="8" t="s">
        <v>60</v>
      </c>
      <c r="D55" s="29" t="s">
        <v>123</v>
      </c>
      <c r="E55" s="8">
        <v>2000</v>
      </c>
      <c r="F55" s="8">
        <v>2008</v>
      </c>
      <c r="G55" s="8" t="s">
        <v>55</v>
      </c>
      <c r="H55" s="24">
        <v>2009</v>
      </c>
      <c r="I55" s="25" t="s">
        <v>53</v>
      </c>
      <c r="J55" s="11"/>
      <c r="K55" s="95"/>
      <c r="L55" s="26" t="s">
        <v>53</v>
      </c>
      <c r="M55" s="24"/>
      <c r="N55" s="24"/>
      <c r="O55" s="24"/>
      <c r="P55" s="24"/>
      <c r="Q55" s="26" t="s">
        <v>53</v>
      </c>
      <c r="R55" s="26" t="s">
        <v>54</v>
      </c>
      <c r="S55" s="24"/>
      <c r="T55" s="24"/>
      <c r="U55" s="24"/>
      <c r="V55" s="26" t="s">
        <v>54</v>
      </c>
      <c r="W55" s="26" t="s">
        <v>53</v>
      </c>
      <c r="X55" s="8">
        <v>2</v>
      </c>
      <c r="Y55" s="44" t="s">
        <v>165</v>
      </c>
      <c r="Z55" s="44" t="str">
        <f t="shared" si="0"/>
        <v/>
      </c>
      <c r="AA55" s="44" t="str">
        <f t="shared" si="1"/>
        <v/>
      </c>
      <c r="AB55" s="44" t="str">
        <f t="shared" si="2"/>
        <v/>
      </c>
      <c r="AC55" s="44" t="str">
        <f t="shared" si="3"/>
        <v/>
      </c>
      <c r="AD55" s="44" t="str">
        <f t="shared" si="4"/>
        <v/>
      </c>
      <c r="AE55" s="44" t="str">
        <f t="shared" si="5"/>
        <v/>
      </c>
      <c r="AF55" s="44">
        <f t="shared" si="6"/>
        <v>1</v>
      </c>
      <c r="AG55" s="8" t="str">
        <f t="shared" si="7"/>
        <v/>
      </c>
      <c r="AH55" s="1">
        <f t="shared" si="8"/>
        <v>1</v>
      </c>
    </row>
    <row r="56" spans="1:34" ht="12" customHeight="1" x14ac:dyDescent="0.15">
      <c r="A56" s="8">
        <v>7189</v>
      </c>
      <c r="B56" s="8">
        <v>2057</v>
      </c>
      <c r="C56" s="8" t="s">
        <v>87</v>
      </c>
      <c r="D56" s="29" t="s">
        <v>124</v>
      </c>
      <c r="E56" s="8">
        <v>2003</v>
      </c>
      <c r="F56" s="8">
        <v>2008</v>
      </c>
      <c r="G56" s="8" t="s">
        <v>53</v>
      </c>
      <c r="H56" s="11"/>
      <c r="I56" s="18"/>
      <c r="J56" s="31">
        <v>2010</v>
      </c>
      <c r="K56" s="31" t="s">
        <v>53</v>
      </c>
      <c r="L56" s="32" t="s">
        <v>53</v>
      </c>
      <c r="M56" s="31" t="s">
        <v>53</v>
      </c>
      <c r="N56" s="31" t="s">
        <v>53</v>
      </c>
      <c r="O56" s="31" t="s">
        <v>0</v>
      </c>
      <c r="P56" s="31" t="s">
        <v>53</v>
      </c>
      <c r="Q56" s="32" t="s">
        <v>53</v>
      </c>
      <c r="R56" s="32" t="s">
        <v>53</v>
      </c>
      <c r="S56" s="31" t="s">
        <v>54</v>
      </c>
      <c r="T56" s="31" t="s">
        <v>53</v>
      </c>
      <c r="U56" s="31" t="s">
        <v>53</v>
      </c>
      <c r="V56" s="32" t="s">
        <v>53</v>
      </c>
      <c r="W56" s="32" t="s">
        <v>53</v>
      </c>
      <c r="X56" s="8">
        <v>2</v>
      </c>
      <c r="Y56" s="44" t="s">
        <v>213</v>
      </c>
      <c r="Z56" s="44" t="str">
        <f t="shared" si="0"/>
        <v/>
      </c>
      <c r="AA56" s="44" t="str">
        <f t="shared" si="1"/>
        <v/>
      </c>
      <c r="AB56" s="44" t="str">
        <f t="shared" si="2"/>
        <v/>
      </c>
      <c r="AC56" s="44" t="str">
        <f t="shared" si="3"/>
        <v/>
      </c>
      <c r="AD56" s="44" t="str">
        <f t="shared" si="4"/>
        <v/>
      </c>
      <c r="AE56" s="44" t="str">
        <f t="shared" si="5"/>
        <v/>
      </c>
      <c r="AF56" s="44">
        <f t="shared" si="6"/>
        <v>1</v>
      </c>
      <c r="AG56" s="8" t="str">
        <f t="shared" si="7"/>
        <v/>
      </c>
      <c r="AH56" s="1">
        <f t="shared" si="8"/>
        <v>1</v>
      </c>
    </row>
    <row r="57" spans="1:34" ht="12" customHeight="1" x14ac:dyDescent="0.15">
      <c r="A57" s="8">
        <v>7136</v>
      </c>
      <c r="B57" s="8"/>
      <c r="C57" s="8" t="s">
        <v>82</v>
      </c>
      <c r="D57" s="29" t="s">
        <v>125</v>
      </c>
      <c r="E57" s="8">
        <v>1997</v>
      </c>
      <c r="F57" s="8">
        <v>2008</v>
      </c>
      <c r="G57" s="8" t="s">
        <v>53</v>
      </c>
      <c r="H57" s="11"/>
      <c r="I57" s="18"/>
      <c r="J57" s="31">
        <v>2010</v>
      </c>
      <c r="K57" s="31" t="s">
        <v>0</v>
      </c>
      <c r="L57" s="32" t="s">
        <v>53</v>
      </c>
      <c r="M57" s="31" t="s">
        <v>54</v>
      </c>
      <c r="N57" s="31" t="s">
        <v>52</v>
      </c>
      <c r="O57" s="31" t="s">
        <v>53</v>
      </c>
      <c r="P57" s="31" t="s">
        <v>54</v>
      </c>
      <c r="Q57" s="32" t="s">
        <v>52</v>
      </c>
      <c r="R57" s="32" t="s">
        <v>53</v>
      </c>
      <c r="S57" s="31" t="s">
        <v>53</v>
      </c>
      <c r="T57" s="31" t="s">
        <v>54</v>
      </c>
      <c r="U57" s="31" t="s">
        <v>54</v>
      </c>
      <c r="V57" s="32" t="s">
        <v>54</v>
      </c>
      <c r="W57" s="32" t="s">
        <v>0</v>
      </c>
      <c r="X57" s="8">
        <v>2</v>
      </c>
      <c r="Y57" s="44" t="s">
        <v>213</v>
      </c>
      <c r="Z57" s="44" t="str">
        <f t="shared" si="0"/>
        <v/>
      </c>
      <c r="AA57" s="44" t="str">
        <f t="shared" si="1"/>
        <v/>
      </c>
      <c r="AB57" s="44" t="str">
        <f t="shared" si="2"/>
        <v/>
      </c>
      <c r="AC57" s="44" t="str">
        <f t="shared" si="3"/>
        <v/>
      </c>
      <c r="AD57" s="44" t="str">
        <f t="shared" si="4"/>
        <v/>
      </c>
      <c r="AE57" s="44">
        <f t="shared" si="5"/>
        <v>1</v>
      </c>
      <c r="AF57" s="44" t="str">
        <f t="shared" si="6"/>
        <v/>
      </c>
      <c r="AG57" s="8" t="str">
        <f t="shared" si="7"/>
        <v/>
      </c>
      <c r="AH57" s="1">
        <f t="shared" si="8"/>
        <v>1</v>
      </c>
    </row>
    <row r="58" spans="1:34" ht="12" customHeight="1" x14ac:dyDescent="0.15">
      <c r="A58" s="8">
        <v>7176</v>
      </c>
      <c r="B58" s="8"/>
      <c r="C58" s="8" t="s">
        <v>106</v>
      </c>
      <c r="D58" s="29" t="s">
        <v>126</v>
      </c>
      <c r="E58" s="8">
        <v>2002</v>
      </c>
      <c r="F58" s="8">
        <v>2008</v>
      </c>
      <c r="G58" s="8" t="s">
        <v>54</v>
      </c>
      <c r="H58" s="11"/>
      <c r="I58" s="18"/>
      <c r="J58" s="33">
        <v>2011</v>
      </c>
      <c r="K58" s="33" t="s">
        <v>53</v>
      </c>
      <c r="L58" s="34" t="s">
        <v>53</v>
      </c>
      <c r="M58" s="33" t="s">
        <v>53</v>
      </c>
      <c r="N58" s="33" t="s">
        <v>53</v>
      </c>
      <c r="O58" s="33" t="s">
        <v>54</v>
      </c>
      <c r="P58" s="33" t="s">
        <v>53</v>
      </c>
      <c r="Q58" s="34" t="s">
        <v>53</v>
      </c>
      <c r="R58" s="34" t="s">
        <v>53</v>
      </c>
      <c r="S58" s="33" t="s">
        <v>53</v>
      </c>
      <c r="T58" s="33" t="s">
        <v>53</v>
      </c>
      <c r="U58" s="33" t="s">
        <v>53</v>
      </c>
      <c r="V58" s="34" t="s">
        <v>53</v>
      </c>
      <c r="W58" s="34" t="s">
        <v>53</v>
      </c>
      <c r="X58" s="8">
        <v>2</v>
      </c>
      <c r="Y58" s="44" t="s">
        <v>165</v>
      </c>
      <c r="Z58" s="44" t="str">
        <f t="shared" si="0"/>
        <v/>
      </c>
      <c r="AA58" s="44" t="str">
        <f t="shared" si="1"/>
        <v/>
      </c>
      <c r="AB58" s="44" t="str">
        <f t="shared" si="2"/>
        <v/>
      </c>
      <c r="AC58" s="44" t="str">
        <f t="shared" si="3"/>
        <v/>
      </c>
      <c r="AD58" s="44" t="str">
        <f t="shared" si="4"/>
        <v/>
      </c>
      <c r="AE58" s="44" t="str">
        <f t="shared" si="5"/>
        <v/>
      </c>
      <c r="AF58" s="44">
        <f t="shared" si="6"/>
        <v>1</v>
      </c>
      <c r="AG58" s="8" t="str">
        <f t="shared" si="7"/>
        <v/>
      </c>
      <c r="AH58" s="1">
        <f t="shared" si="8"/>
        <v>1</v>
      </c>
    </row>
    <row r="59" spans="1:34" ht="12" customHeight="1" x14ac:dyDescent="0.15">
      <c r="A59" s="8">
        <v>7185</v>
      </c>
      <c r="B59" s="8">
        <v>2016</v>
      </c>
      <c r="C59" s="8" t="s">
        <v>127</v>
      </c>
      <c r="D59" s="29" t="s">
        <v>128</v>
      </c>
      <c r="E59" s="8">
        <v>2003</v>
      </c>
      <c r="F59" s="8">
        <v>2009</v>
      </c>
      <c r="G59" s="8" t="s">
        <v>55</v>
      </c>
      <c r="H59" s="11"/>
      <c r="I59" s="18"/>
      <c r="J59" s="33">
        <v>2011</v>
      </c>
      <c r="K59" s="33" t="s">
        <v>53</v>
      </c>
      <c r="L59" s="34" t="s">
        <v>53</v>
      </c>
      <c r="M59" s="33" t="s">
        <v>53</v>
      </c>
      <c r="N59" s="33" t="s">
        <v>54</v>
      </c>
      <c r="O59" s="33" t="s">
        <v>54</v>
      </c>
      <c r="P59" s="33" t="s">
        <v>53</v>
      </c>
      <c r="Q59" s="34" t="s">
        <v>53</v>
      </c>
      <c r="R59" s="34" t="s">
        <v>53</v>
      </c>
      <c r="S59" s="33" t="s">
        <v>54</v>
      </c>
      <c r="T59" s="33" t="s">
        <v>53</v>
      </c>
      <c r="U59" s="33" t="s">
        <v>53</v>
      </c>
      <c r="V59" s="34" t="s">
        <v>53</v>
      </c>
      <c r="W59" s="34" t="s">
        <v>53</v>
      </c>
      <c r="X59" s="8">
        <v>2</v>
      </c>
      <c r="Y59" s="44" t="s">
        <v>165</v>
      </c>
      <c r="Z59" s="44" t="str">
        <f t="shared" si="0"/>
        <v/>
      </c>
      <c r="AA59" s="44" t="str">
        <f t="shared" si="1"/>
        <v/>
      </c>
      <c r="AB59" s="44" t="str">
        <f t="shared" si="2"/>
        <v/>
      </c>
      <c r="AC59" s="44" t="str">
        <f t="shared" si="3"/>
        <v/>
      </c>
      <c r="AD59" s="44" t="str">
        <f t="shared" si="4"/>
        <v/>
      </c>
      <c r="AE59" s="44" t="str">
        <f t="shared" si="5"/>
        <v/>
      </c>
      <c r="AF59" s="44">
        <f t="shared" si="6"/>
        <v>1</v>
      </c>
      <c r="AG59" s="8" t="str">
        <f t="shared" si="7"/>
        <v/>
      </c>
      <c r="AH59" s="1">
        <f t="shared" si="8"/>
        <v>1</v>
      </c>
    </row>
    <row r="60" spans="1:34" s="35" customFormat="1" ht="12" customHeight="1" x14ac:dyDescent="0.15">
      <c r="A60" s="8">
        <v>7197</v>
      </c>
      <c r="B60" s="8">
        <v>2081</v>
      </c>
      <c r="C60" s="28" t="s">
        <v>129</v>
      </c>
      <c r="D60" s="29" t="s">
        <v>130</v>
      </c>
      <c r="E60" s="30">
        <v>2004</v>
      </c>
      <c r="F60" s="8">
        <v>2009</v>
      </c>
      <c r="G60" s="8" t="s">
        <v>53</v>
      </c>
      <c r="H60" s="11"/>
      <c r="I60" s="18"/>
      <c r="J60" s="31">
        <v>2010</v>
      </c>
      <c r="K60" s="31" t="s">
        <v>53</v>
      </c>
      <c r="L60" s="32" t="s">
        <v>53</v>
      </c>
      <c r="M60" s="31" t="s">
        <v>0</v>
      </c>
      <c r="N60" s="31" t="s">
        <v>53</v>
      </c>
      <c r="O60" s="31" t="s">
        <v>54</v>
      </c>
      <c r="P60" s="31" t="s">
        <v>53</v>
      </c>
      <c r="Q60" s="32" t="s">
        <v>54</v>
      </c>
      <c r="R60" s="32" t="s">
        <v>53</v>
      </c>
      <c r="S60" s="31" t="s">
        <v>53</v>
      </c>
      <c r="T60" s="31" t="s">
        <v>53</v>
      </c>
      <c r="U60" s="31" t="s">
        <v>0</v>
      </c>
      <c r="V60" s="32" t="s">
        <v>0</v>
      </c>
      <c r="W60" s="32" t="s">
        <v>53</v>
      </c>
      <c r="X60" s="8">
        <v>2</v>
      </c>
      <c r="Y60" s="44" t="s">
        <v>213</v>
      </c>
      <c r="Z60" s="44" t="str">
        <f t="shared" si="0"/>
        <v/>
      </c>
      <c r="AA60" s="44" t="str">
        <f t="shared" si="1"/>
        <v/>
      </c>
      <c r="AB60" s="44" t="str">
        <f t="shared" si="2"/>
        <v/>
      </c>
      <c r="AC60" s="44" t="str">
        <f t="shared" si="3"/>
        <v/>
      </c>
      <c r="AD60" s="44" t="str">
        <f t="shared" si="4"/>
        <v/>
      </c>
      <c r="AE60" s="44" t="str">
        <f t="shared" si="5"/>
        <v/>
      </c>
      <c r="AF60" s="44">
        <f t="shared" si="6"/>
        <v>1</v>
      </c>
      <c r="AG60" s="8" t="str">
        <f t="shared" si="7"/>
        <v/>
      </c>
      <c r="AH60" s="1">
        <f t="shared" si="8"/>
        <v>1</v>
      </c>
    </row>
    <row r="61" spans="1:34" s="35" customFormat="1" ht="12" customHeight="1" x14ac:dyDescent="0.15">
      <c r="A61" s="8">
        <v>7177</v>
      </c>
      <c r="B61" s="8"/>
      <c r="C61" s="28" t="s">
        <v>60</v>
      </c>
      <c r="D61" s="29" t="s">
        <v>131</v>
      </c>
      <c r="E61" s="30">
        <v>2002</v>
      </c>
      <c r="F61" s="8">
        <v>2009</v>
      </c>
      <c r="G61" s="8" t="s">
        <v>54</v>
      </c>
      <c r="H61" s="11"/>
      <c r="I61" s="18"/>
      <c r="J61" s="31">
        <v>2010</v>
      </c>
      <c r="K61" s="31" t="s">
        <v>55</v>
      </c>
      <c r="L61" s="32" t="s">
        <v>54</v>
      </c>
      <c r="M61" s="31" t="s">
        <v>54</v>
      </c>
      <c r="N61" s="31" t="s">
        <v>54</v>
      </c>
      <c r="O61" s="31" t="s">
        <v>54</v>
      </c>
      <c r="P61" s="31" t="s">
        <v>53</v>
      </c>
      <c r="Q61" s="32" t="s">
        <v>54</v>
      </c>
      <c r="R61" s="32" t="s">
        <v>53</v>
      </c>
      <c r="S61" s="31" t="s">
        <v>54</v>
      </c>
      <c r="T61" s="31" t="s">
        <v>0</v>
      </c>
      <c r="U61" s="31" t="s">
        <v>54</v>
      </c>
      <c r="V61" s="32" t="s">
        <v>54</v>
      </c>
      <c r="W61" s="32" t="s">
        <v>55</v>
      </c>
      <c r="X61" s="8">
        <v>2</v>
      </c>
      <c r="Y61" s="44" t="s">
        <v>213</v>
      </c>
      <c r="Z61" s="44" t="str">
        <f t="shared" si="0"/>
        <v/>
      </c>
      <c r="AA61" s="44" t="str">
        <f t="shared" si="1"/>
        <v/>
      </c>
      <c r="AB61" s="44" t="str">
        <f t="shared" si="2"/>
        <v/>
      </c>
      <c r="AC61" s="44" t="str">
        <f t="shared" si="3"/>
        <v/>
      </c>
      <c r="AD61" s="44" t="str">
        <f t="shared" si="4"/>
        <v/>
      </c>
      <c r="AE61" s="44" t="str">
        <f t="shared" si="5"/>
        <v/>
      </c>
      <c r="AF61" s="44" t="str">
        <f t="shared" si="6"/>
        <v/>
      </c>
      <c r="AG61" s="8">
        <f t="shared" si="7"/>
        <v>1</v>
      </c>
      <c r="AH61" s="1">
        <f t="shared" si="8"/>
        <v>1</v>
      </c>
    </row>
    <row r="62" spans="1:34" s="35" customFormat="1" ht="12" customHeight="1" x14ac:dyDescent="0.15">
      <c r="A62" s="8">
        <v>7127</v>
      </c>
      <c r="B62" s="8"/>
      <c r="C62" s="28" t="s">
        <v>76</v>
      </c>
      <c r="D62" s="29" t="s">
        <v>132</v>
      </c>
      <c r="E62" s="30">
        <v>1996</v>
      </c>
      <c r="F62" s="8">
        <v>2009</v>
      </c>
      <c r="G62" s="8" t="s">
        <v>53</v>
      </c>
      <c r="H62" s="11"/>
      <c r="I62" s="18"/>
      <c r="J62" s="31">
        <v>2010</v>
      </c>
      <c r="K62" s="31" t="s">
        <v>0</v>
      </c>
      <c r="L62" s="32" t="s">
        <v>0</v>
      </c>
      <c r="M62" s="31" t="s">
        <v>0</v>
      </c>
      <c r="N62" s="31" t="s">
        <v>52</v>
      </c>
      <c r="O62" s="31" t="s">
        <v>0</v>
      </c>
      <c r="P62" s="31"/>
      <c r="Q62" s="32" t="s">
        <v>53</v>
      </c>
      <c r="R62" s="32" t="s">
        <v>0</v>
      </c>
      <c r="S62" s="31" t="s">
        <v>0</v>
      </c>
      <c r="T62" s="31" t="s">
        <v>53</v>
      </c>
      <c r="U62" s="31" t="s">
        <v>0</v>
      </c>
      <c r="V62" s="32" t="s">
        <v>0</v>
      </c>
      <c r="W62" s="32" t="s">
        <v>0</v>
      </c>
      <c r="X62" s="8">
        <v>2</v>
      </c>
      <c r="Y62" s="44" t="s">
        <v>213</v>
      </c>
      <c r="Z62" s="44" t="str">
        <f t="shared" si="0"/>
        <v/>
      </c>
      <c r="AA62" s="44" t="str">
        <f t="shared" si="1"/>
        <v/>
      </c>
      <c r="AB62" s="44" t="str">
        <f t="shared" si="2"/>
        <v/>
      </c>
      <c r="AC62" s="44" t="str">
        <f t="shared" si="3"/>
        <v/>
      </c>
      <c r="AD62" s="44" t="str">
        <f t="shared" si="4"/>
        <v/>
      </c>
      <c r="AE62" s="44">
        <f t="shared" si="5"/>
        <v>1</v>
      </c>
      <c r="AF62" s="44" t="str">
        <f t="shared" si="6"/>
        <v/>
      </c>
      <c r="AG62" s="8" t="str">
        <f t="shared" si="7"/>
        <v/>
      </c>
      <c r="AH62" s="1">
        <f t="shared" si="8"/>
        <v>1</v>
      </c>
    </row>
    <row r="63" spans="1:34" s="35" customFormat="1" ht="12" customHeight="1" x14ac:dyDescent="0.15">
      <c r="A63" s="8">
        <v>7101</v>
      </c>
      <c r="B63" s="8"/>
      <c r="C63" s="28" t="s">
        <v>82</v>
      </c>
      <c r="D63" s="29" t="s">
        <v>133</v>
      </c>
      <c r="E63" s="30">
        <v>1994</v>
      </c>
      <c r="F63" s="8">
        <v>2009</v>
      </c>
      <c r="G63" s="8" t="s">
        <v>53</v>
      </c>
      <c r="H63" s="11"/>
      <c r="I63" s="18"/>
      <c r="J63" s="31">
        <v>2012</v>
      </c>
      <c r="K63" s="31" t="s">
        <v>53</v>
      </c>
      <c r="L63" s="32" t="s">
        <v>53</v>
      </c>
      <c r="M63" s="31" t="s">
        <v>54</v>
      </c>
      <c r="N63" s="31" t="s">
        <v>52</v>
      </c>
      <c r="O63" s="31" t="s">
        <v>0</v>
      </c>
      <c r="P63" s="31" t="s">
        <v>53</v>
      </c>
      <c r="Q63" s="32" t="s">
        <v>53</v>
      </c>
      <c r="R63" s="32" t="s">
        <v>53</v>
      </c>
      <c r="S63" s="31" t="s">
        <v>53</v>
      </c>
      <c r="T63" s="31" t="s">
        <v>54</v>
      </c>
      <c r="U63" s="31" t="s">
        <v>54</v>
      </c>
      <c r="V63" s="32" t="s">
        <v>54</v>
      </c>
      <c r="W63" s="32" t="s">
        <v>53</v>
      </c>
      <c r="X63" s="8">
        <v>2</v>
      </c>
      <c r="Y63" s="44" t="s">
        <v>213</v>
      </c>
      <c r="Z63" s="44" t="str">
        <f t="shared" si="0"/>
        <v/>
      </c>
      <c r="AA63" s="44" t="str">
        <f t="shared" si="1"/>
        <v/>
      </c>
      <c r="AB63" s="44" t="str">
        <f t="shared" si="2"/>
        <v/>
      </c>
      <c r="AC63" s="44" t="str">
        <f t="shared" si="3"/>
        <v/>
      </c>
      <c r="AD63" s="44" t="str">
        <f t="shared" si="4"/>
        <v/>
      </c>
      <c r="AE63" s="44" t="str">
        <f t="shared" si="5"/>
        <v/>
      </c>
      <c r="AF63" s="44">
        <f t="shared" si="6"/>
        <v>1</v>
      </c>
      <c r="AG63" s="8" t="str">
        <f t="shared" si="7"/>
        <v/>
      </c>
      <c r="AH63" s="1">
        <f t="shared" si="8"/>
        <v>1</v>
      </c>
    </row>
    <row r="64" spans="1:34" s="35" customFormat="1" ht="12" customHeight="1" x14ac:dyDescent="0.15">
      <c r="A64" s="8">
        <v>7229</v>
      </c>
      <c r="B64" s="8" t="s">
        <v>134</v>
      </c>
      <c r="C64" s="28" t="s">
        <v>135</v>
      </c>
      <c r="D64" s="29" t="s">
        <v>136</v>
      </c>
      <c r="E64" s="30">
        <v>2006</v>
      </c>
      <c r="F64" s="8">
        <v>2010</v>
      </c>
      <c r="G64" s="8" t="s">
        <v>53</v>
      </c>
      <c r="H64" s="24">
        <v>2011</v>
      </c>
      <c r="I64" s="25" t="s">
        <v>0</v>
      </c>
      <c r="J64" s="38"/>
      <c r="K64" s="38"/>
      <c r="L64" s="26" t="s">
        <v>0</v>
      </c>
      <c r="M64" s="24" t="s">
        <v>0</v>
      </c>
      <c r="N64" s="24" t="s">
        <v>52</v>
      </c>
      <c r="O64" s="24" t="s">
        <v>52</v>
      </c>
      <c r="P64" s="24" t="s">
        <v>53</v>
      </c>
      <c r="Q64" s="26" t="s">
        <v>53</v>
      </c>
      <c r="R64" s="26" t="s">
        <v>0</v>
      </c>
      <c r="S64" s="24" t="s">
        <v>0</v>
      </c>
      <c r="T64" s="24" t="s">
        <v>0</v>
      </c>
      <c r="U64" s="24" t="s">
        <v>53</v>
      </c>
      <c r="V64" s="26" t="s">
        <v>53</v>
      </c>
      <c r="W64" s="26" t="s">
        <v>0</v>
      </c>
      <c r="X64" s="8">
        <v>2</v>
      </c>
      <c r="Y64" s="44" t="s">
        <v>213</v>
      </c>
      <c r="Z64" s="44" t="str">
        <f t="shared" si="0"/>
        <v/>
      </c>
      <c r="AA64" s="44" t="str">
        <f t="shared" si="1"/>
        <v/>
      </c>
      <c r="AB64" s="44" t="str">
        <f t="shared" si="2"/>
        <v/>
      </c>
      <c r="AC64" s="44" t="str">
        <f t="shared" si="3"/>
        <v/>
      </c>
      <c r="AD64" s="44" t="str">
        <f t="shared" si="4"/>
        <v/>
      </c>
      <c r="AE64" s="44">
        <f t="shared" si="5"/>
        <v>1</v>
      </c>
      <c r="AF64" s="44" t="str">
        <f t="shared" si="6"/>
        <v/>
      </c>
      <c r="AG64" s="8" t="str">
        <f t="shared" si="7"/>
        <v/>
      </c>
      <c r="AH64" s="1">
        <f t="shared" si="8"/>
        <v>1</v>
      </c>
    </row>
    <row r="65" spans="1:34" s="35" customFormat="1" ht="12" customHeight="1" x14ac:dyDescent="0.15">
      <c r="A65" s="8">
        <v>7229</v>
      </c>
      <c r="B65" s="8" t="s">
        <v>137</v>
      </c>
      <c r="C65" s="28" t="s">
        <v>135</v>
      </c>
      <c r="D65" s="29" t="s">
        <v>138</v>
      </c>
      <c r="E65" s="30">
        <v>2006</v>
      </c>
      <c r="F65" s="8">
        <v>2010</v>
      </c>
      <c r="G65" s="8" t="s">
        <v>53</v>
      </c>
      <c r="H65" s="24">
        <v>2011</v>
      </c>
      <c r="I65" s="25" t="s">
        <v>0</v>
      </c>
      <c r="J65" s="38"/>
      <c r="K65" s="38"/>
      <c r="L65" s="26" t="s">
        <v>0</v>
      </c>
      <c r="M65" s="24" t="s">
        <v>0</v>
      </c>
      <c r="N65" s="24" t="s">
        <v>53</v>
      </c>
      <c r="O65" s="24" t="s">
        <v>0</v>
      </c>
      <c r="P65" s="24" t="s">
        <v>53</v>
      </c>
      <c r="Q65" s="26" t="s">
        <v>53</v>
      </c>
      <c r="R65" s="26" t="s">
        <v>53</v>
      </c>
      <c r="S65" s="24" t="s">
        <v>0</v>
      </c>
      <c r="T65" s="24" t="s">
        <v>53</v>
      </c>
      <c r="U65" s="24" t="s">
        <v>53</v>
      </c>
      <c r="V65" s="26" t="s">
        <v>53</v>
      </c>
      <c r="W65" s="26" t="s">
        <v>0</v>
      </c>
      <c r="X65" s="8">
        <v>2</v>
      </c>
      <c r="Y65" s="44" t="s">
        <v>213</v>
      </c>
      <c r="Z65" s="44" t="str">
        <f t="shared" si="0"/>
        <v/>
      </c>
      <c r="AA65" s="44" t="str">
        <f t="shared" si="1"/>
        <v/>
      </c>
      <c r="AB65" s="44" t="str">
        <f t="shared" si="2"/>
        <v/>
      </c>
      <c r="AC65" s="44" t="str">
        <f t="shared" si="3"/>
        <v/>
      </c>
      <c r="AD65" s="44" t="str">
        <f t="shared" si="4"/>
        <v/>
      </c>
      <c r="AE65" s="44">
        <f t="shared" si="5"/>
        <v>1</v>
      </c>
      <c r="AF65" s="44" t="str">
        <f t="shared" si="6"/>
        <v/>
      </c>
      <c r="AG65" s="8" t="str">
        <f t="shared" si="7"/>
        <v/>
      </c>
      <c r="AH65" s="1">
        <f t="shared" si="8"/>
        <v>1</v>
      </c>
    </row>
    <row r="66" spans="1:34" s="35" customFormat="1" ht="12" customHeight="1" x14ac:dyDescent="0.15">
      <c r="A66" s="8">
        <v>7105</v>
      </c>
      <c r="B66" s="8"/>
      <c r="C66" s="28" t="s">
        <v>87</v>
      </c>
      <c r="D66" s="29" t="s">
        <v>139</v>
      </c>
      <c r="E66" s="30">
        <v>1994</v>
      </c>
      <c r="F66" s="8">
        <v>2010</v>
      </c>
      <c r="G66" s="8" t="s">
        <v>0</v>
      </c>
      <c r="H66" s="11"/>
      <c r="I66" s="18"/>
      <c r="J66" s="31">
        <v>2012</v>
      </c>
      <c r="K66" s="31" t="s">
        <v>186</v>
      </c>
      <c r="L66" s="32" t="s">
        <v>186</v>
      </c>
      <c r="M66" s="31" t="s">
        <v>53</v>
      </c>
      <c r="N66" s="31" t="s">
        <v>52</v>
      </c>
      <c r="O66" s="31" t="s">
        <v>52</v>
      </c>
      <c r="P66" s="31" t="s">
        <v>53</v>
      </c>
      <c r="Q66" s="32" t="s">
        <v>52</v>
      </c>
      <c r="R66" s="32" t="s">
        <v>186</v>
      </c>
      <c r="S66" s="31" t="s">
        <v>186</v>
      </c>
      <c r="T66" s="31" t="s">
        <v>186</v>
      </c>
      <c r="U66" s="31" t="s">
        <v>53</v>
      </c>
      <c r="V66" s="32" t="s">
        <v>53</v>
      </c>
      <c r="W66" s="32" t="s">
        <v>186</v>
      </c>
      <c r="X66" s="8">
        <v>2</v>
      </c>
      <c r="Y66" s="44" t="s">
        <v>213</v>
      </c>
      <c r="Z66" s="44" t="str">
        <f t="shared" si="0"/>
        <v/>
      </c>
      <c r="AA66" s="44" t="str">
        <f t="shared" si="1"/>
        <v/>
      </c>
      <c r="AB66" s="44" t="str">
        <f t="shared" si="2"/>
        <v/>
      </c>
      <c r="AC66" s="44" t="str">
        <f t="shared" si="3"/>
        <v/>
      </c>
      <c r="AD66" s="44" t="str">
        <f t="shared" si="4"/>
        <v/>
      </c>
      <c r="AE66" s="44">
        <f t="shared" si="5"/>
        <v>1</v>
      </c>
      <c r="AF66" s="44" t="str">
        <f t="shared" si="6"/>
        <v/>
      </c>
      <c r="AG66" s="8" t="str">
        <f t="shared" si="7"/>
        <v/>
      </c>
      <c r="AH66" s="1">
        <f t="shared" si="8"/>
        <v>1</v>
      </c>
    </row>
    <row r="67" spans="1:34" s="35" customFormat="1" ht="12" customHeight="1" x14ac:dyDescent="0.15">
      <c r="A67" s="8">
        <v>7199</v>
      </c>
      <c r="B67" s="8"/>
      <c r="C67" s="28" t="s">
        <v>140</v>
      </c>
      <c r="D67" s="29" t="s">
        <v>141</v>
      </c>
      <c r="E67" s="30">
        <v>2004</v>
      </c>
      <c r="F67" s="8">
        <v>2010</v>
      </c>
      <c r="G67" s="8" t="s">
        <v>55</v>
      </c>
      <c r="H67" s="11"/>
      <c r="I67" s="18"/>
      <c r="J67" s="31">
        <v>2012</v>
      </c>
      <c r="K67" s="31" t="s">
        <v>55</v>
      </c>
      <c r="L67" s="32" t="s">
        <v>53</v>
      </c>
      <c r="M67" s="31" t="s">
        <v>53</v>
      </c>
      <c r="N67" s="31" t="s">
        <v>54</v>
      </c>
      <c r="O67" s="31" t="s">
        <v>54</v>
      </c>
      <c r="P67" s="31" t="s">
        <v>53</v>
      </c>
      <c r="Q67" s="32" t="s">
        <v>54</v>
      </c>
      <c r="R67" s="32" t="s">
        <v>54</v>
      </c>
      <c r="S67" s="31" t="s">
        <v>54</v>
      </c>
      <c r="T67" s="31" t="s">
        <v>54</v>
      </c>
      <c r="U67" s="31" t="s">
        <v>53</v>
      </c>
      <c r="V67" s="32" t="s">
        <v>53</v>
      </c>
      <c r="W67" s="32" t="s">
        <v>55</v>
      </c>
      <c r="X67" s="8">
        <v>2</v>
      </c>
      <c r="Y67" s="44" t="s">
        <v>213</v>
      </c>
      <c r="Z67" s="44" t="str">
        <f t="shared" si="0"/>
        <v/>
      </c>
      <c r="AA67" s="44" t="str">
        <f t="shared" si="1"/>
        <v/>
      </c>
      <c r="AB67" s="44" t="str">
        <f t="shared" si="2"/>
        <v/>
      </c>
      <c r="AC67" s="44" t="str">
        <f t="shared" si="3"/>
        <v/>
      </c>
      <c r="AD67" s="44" t="str">
        <f t="shared" si="4"/>
        <v/>
      </c>
      <c r="AE67" s="44" t="str">
        <f t="shared" si="5"/>
        <v/>
      </c>
      <c r="AF67" s="44" t="str">
        <f t="shared" si="6"/>
        <v/>
      </c>
      <c r="AG67" s="8">
        <f t="shared" si="7"/>
        <v>1</v>
      </c>
      <c r="AH67" s="1">
        <f t="shared" si="8"/>
        <v>1</v>
      </c>
    </row>
    <row r="68" spans="1:34" s="35" customFormat="1" ht="12" customHeight="1" x14ac:dyDescent="0.15">
      <c r="A68" s="8">
        <v>7219</v>
      </c>
      <c r="B68" s="8"/>
      <c r="C68" s="28" t="s">
        <v>76</v>
      </c>
      <c r="D68" s="29" t="s">
        <v>142</v>
      </c>
      <c r="E68" s="30">
        <v>2005</v>
      </c>
      <c r="F68" s="8">
        <v>2010</v>
      </c>
      <c r="G68" s="8" t="s">
        <v>55</v>
      </c>
      <c r="H68" s="24">
        <v>2012</v>
      </c>
      <c r="I68" s="25" t="s">
        <v>53</v>
      </c>
      <c r="J68" s="38"/>
      <c r="K68" s="38"/>
      <c r="L68" s="26" t="s">
        <v>53</v>
      </c>
      <c r="M68" s="24" t="s">
        <v>53</v>
      </c>
      <c r="N68" s="24" t="s">
        <v>54</v>
      </c>
      <c r="O68" s="24" t="s">
        <v>54</v>
      </c>
      <c r="P68" s="24" t="s">
        <v>53</v>
      </c>
      <c r="Q68" s="26" t="s">
        <v>54</v>
      </c>
      <c r="R68" s="26" t="s">
        <v>53</v>
      </c>
      <c r="S68" s="24" t="s">
        <v>53</v>
      </c>
      <c r="T68" s="24" t="s">
        <v>53</v>
      </c>
      <c r="U68" s="24" t="s">
        <v>53</v>
      </c>
      <c r="V68" s="26" t="s">
        <v>186</v>
      </c>
      <c r="W68" s="26" t="s">
        <v>53</v>
      </c>
      <c r="X68" s="8">
        <v>2</v>
      </c>
      <c r="Y68" s="44" t="s">
        <v>213</v>
      </c>
      <c r="Z68" s="44" t="str">
        <f t="shared" ref="Z68:Z120" si="9">IF(AND($X68=1,$W68="U"),1,"")</f>
        <v/>
      </c>
      <c r="AA68" s="44" t="str">
        <f t="shared" ref="AA68:AA120" si="10">IF(AND($X68=1,OR($W68="PS",$W68="LS")),1,"")</f>
        <v/>
      </c>
      <c r="AB68" s="44" t="str">
        <f t="shared" ref="AB68:AB120" si="11">IF(AND($X68=1,OR($W68="GS",$W68="S")),1,"")</f>
        <v/>
      </c>
      <c r="AC68" s="44" t="str">
        <f t="shared" ref="AC68:AC120" si="12">IF(AND($X68=1,$W68="HS"),1,"")</f>
        <v/>
      </c>
      <c r="AD68" s="44" t="str">
        <f t="shared" ref="AD68:AD120" si="13">IF(AND($X68=2,$W68="U"),1,"")</f>
        <v/>
      </c>
      <c r="AE68" s="44" t="str">
        <f t="shared" ref="AE68:AE120" si="14">IF(AND($X68=2,OR($W68="PS",$W68="LS")),1,"")</f>
        <v/>
      </c>
      <c r="AF68" s="44">
        <f t="shared" ref="AF68:AF120" si="15">IF(AND($X68=2,OR($W68="GS",$W68="S")),1,"")</f>
        <v>1</v>
      </c>
      <c r="AG68" s="8" t="str">
        <f t="shared" ref="AG68:AG120" si="16">IF(AND($X68=2,$W68="HS"),1,"")</f>
        <v/>
      </c>
      <c r="AH68" s="1">
        <f t="shared" ref="AH68:AH115" si="17">SUM(Z68:AG68)</f>
        <v>1</v>
      </c>
    </row>
    <row r="69" spans="1:34" s="35" customFormat="1" ht="12" customHeight="1" x14ac:dyDescent="0.15">
      <c r="A69" s="8">
        <v>7244</v>
      </c>
      <c r="B69" s="8">
        <v>2255</v>
      </c>
      <c r="C69" s="28" t="s">
        <v>76</v>
      </c>
      <c r="D69" s="29" t="s">
        <v>143</v>
      </c>
      <c r="E69" s="30">
        <v>2006</v>
      </c>
      <c r="F69" s="8">
        <v>2010</v>
      </c>
      <c r="G69" s="8" t="s">
        <v>55</v>
      </c>
      <c r="H69" s="11"/>
      <c r="I69" s="18"/>
      <c r="J69" s="31">
        <v>2012</v>
      </c>
      <c r="K69" s="31" t="s">
        <v>53</v>
      </c>
      <c r="L69" s="32" t="s">
        <v>54</v>
      </c>
      <c r="M69" s="31" t="s">
        <v>54</v>
      </c>
      <c r="N69" s="31" t="s">
        <v>54</v>
      </c>
      <c r="O69" s="31" t="s">
        <v>54</v>
      </c>
      <c r="P69" s="31" t="s">
        <v>53</v>
      </c>
      <c r="Q69" s="32" t="s">
        <v>53</v>
      </c>
      <c r="R69" s="32" t="s">
        <v>53</v>
      </c>
      <c r="S69" s="31" t="s">
        <v>53</v>
      </c>
      <c r="T69" s="31" t="s">
        <v>53</v>
      </c>
      <c r="U69" s="31" t="s">
        <v>53</v>
      </c>
      <c r="V69" s="32" t="s">
        <v>54</v>
      </c>
      <c r="W69" s="32" t="s">
        <v>53</v>
      </c>
      <c r="X69" s="8">
        <v>2</v>
      </c>
      <c r="Y69" s="44" t="s">
        <v>165</v>
      </c>
      <c r="Z69" s="44" t="str">
        <f t="shared" si="9"/>
        <v/>
      </c>
      <c r="AA69" s="44" t="str">
        <f t="shared" si="10"/>
        <v/>
      </c>
      <c r="AB69" s="44" t="str">
        <f t="shared" si="11"/>
        <v/>
      </c>
      <c r="AC69" s="44" t="str">
        <f t="shared" si="12"/>
        <v/>
      </c>
      <c r="AD69" s="44" t="str">
        <f t="shared" si="13"/>
        <v/>
      </c>
      <c r="AE69" s="44" t="str">
        <f t="shared" si="14"/>
        <v/>
      </c>
      <c r="AF69" s="44">
        <f t="shared" si="15"/>
        <v>1</v>
      </c>
      <c r="AG69" s="8" t="str">
        <f t="shared" si="16"/>
        <v/>
      </c>
      <c r="AH69" s="1">
        <f t="shared" si="17"/>
        <v>1</v>
      </c>
    </row>
    <row r="70" spans="1:34" s="35" customFormat="1" ht="12" customHeight="1" x14ac:dyDescent="0.15">
      <c r="A70" s="40">
        <v>7170</v>
      </c>
      <c r="B70" s="40"/>
      <c r="C70" s="41" t="s">
        <v>82</v>
      </c>
      <c r="D70" s="42" t="s">
        <v>144</v>
      </c>
      <c r="E70" s="30">
        <v>2001</v>
      </c>
      <c r="F70" s="8">
        <v>2011</v>
      </c>
      <c r="G70" s="8" t="s">
        <v>53</v>
      </c>
      <c r="H70" s="38"/>
      <c r="I70" s="18"/>
      <c r="J70" s="31">
        <v>2013</v>
      </c>
      <c r="K70" s="31" t="s">
        <v>186</v>
      </c>
      <c r="L70" s="32" t="s">
        <v>186</v>
      </c>
      <c r="M70" s="31" t="s">
        <v>53</v>
      </c>
      <c r="N70" s="31" t="s">
        <v>52</v>
      </c>
      <c r="O70" s="31" t="s">
        <v>186</v>
      </c>
      <c r="P70" s="31" t="s">
        <v>53</v>
      </c>
      <c r="Q70" s="32" t="s">
        <v>52</v>
      </c>
      <c r="R70" s="32" t="s">
        <v>186</v>
      </c>
      <c r="S70" s="31" t="s">
        <v>186</v>
      </c>
      <c r="T70" s="31" t="s">
        <v>186</v>
      </c>
      <c r="U70" s="31" t="s">
        <v>53</v>
      </c>
      <c r="V70" s="32" t="s">
        <v>53</v>
      </c>
      <c r="W70" s="32" t="s">
        <v>186</v>
      </c>
      <c r="X70" s="8">
        <v>2</v>
      </c>
      <c r="Y70" s="44" t="s">
        <v>213</v>
      </c>
      <c r="Z70" s="44" t="str">
        <f t="shared" si="9"/>
        <v/>
      </c>
      <c r="AA70" s="44" t="str">
        <f t="shared" si="10"/>
        <v/>
      </c>
      <c r="AB70" s="44" t="str">
        <f t="shared" si="11"/>
        <v/>
      </c>
      <c r="AC70" s="44" t="str">
        <f t="shared" si="12"/>
        <v/>
      </c>
      <c r="AD70" s="44" t="str">
        <f t="shared" si="13"/>
        <v/>
      </c>
      <c r="AE70" s="44">
        <f t="shared" si="14"/>
        <v>1</v>
      </c>
      <c r="AF70" s="44" t="str">
        <f t="shared" si="15"/>
        <v/>
      </c>
      <c r="AG70" s="8" t="str">
        <f t="shared" si="16"/>
        <v/>
      </c>
      <c r="AH70" s="1">
        <f t="shared" si="17"/>
        <v>1</v>
      </c>
    </row>
    <row r="71" spans="1:34" s="35" customFormat="1" ht="12" customHeight="1" x14ac:dyDescent="0.15">
      <c r="A71" s="40">
        <v>7240</v>
      </c>
      <c r="B71" s="40"/>
      <c r="C71" s="41" t="s">
        <v>76</v>
      </c>
      <c r="D71" s="42" t="s">
        <v>145</v>
      </c>
      <c r="E71" s="30">
        <v>2006</v>
      </c>
      <c r="F71" s="8">
        <v>2011</v>
      </c>
      <c r="G71" s="8" t="s">
        <v>53</v>
      </c>
      <c r="H71" s="38"/>
      <c r="I71" s="18"/>
      <c r="J71" s="31">
        <v>2012</v>
      </c>
      <c r="K71" s="31" t="s">
        <v>53</v>
      </c>
      <c r="L71" s="32" t="s">
        <v>53</v>
      </c>
      <c r="M71" s="31" t="s">
        <v>53</v>
      </c>
      <c r="N71" s="31" t="s">
        <v>186</v>
      </c>
      <c r="O71" s="31" t="s">
        <v>186</v>
      </c>
      <c r="P71" s="31" t="s">
        <v>53</v>
      </c>
      <c r="Q71" s="32" t="s">
        <v>54</v>
      </c>
      <c r="R71" s="32" t="s">
        <v>53</v>
      </c>
      <c r="S71" s="31" t="s">
        <v>53</v>
      </c>
      <c r="T71" s="31" t="s">
        <v>53</v>
      </c>
      <c r="U71" s="31" t="s">
        <v>53</v>
      </c>
      <c r="V71" s="32" t="s">
        <v>53</v>
      </c>
      <c r="W71" s="32" t="s">
        <v>53</v>
      </c>
      <c r="X71" s="8">
        <v>2</v>
      </c>
      <c r="Y71" s="44" t="s">
        <v>213</v>
      </c>
      <c r="Z71" s="44" t="str">
        <f t="shared" si="9"/>
        <v/>
      </c>
      <c r="AA71" s="44" t="str">
        <f t="shared" si="10"/>
        <v/>
      </c>
      <c r="AB71" s="44" t="str">
        <f t="shared" si="11"/>
        <v/>
      </c>
      <c r="AC71" s="44" t="str">
        <f t="shared" si="12"/>
        <v/>
      </c>
      <c r="AD71" s="44" t="str">
        <f t="shared" si="13"/>
        <v/>
      </c>
      <c r="AE71" s="44" t="str">
        <f t="shared" si="14"/>
        <v/>
      </c>
      <c r="AF71" s="44">
        <f t="shared" si="15"/>
        <v>1</v>
      </c>
      <c r="AG71" s="8" t="str">
        <f t="shared" si="16"/>
        <v/>
      </c>
      <c r="AH71" s="1">
        <f t="shared" si="17"/>
        <v>1</v>
      </c>
    </row>
    <row r="72" spans="1:34" s="35" customFormat="1" ht="12" customHeight="1" x14ac:dyDescent="0.15">
      <c r="A72" s="40">
        <v>7235</v>
      </c>
      <c r="B72" s="40"/>
      <c r="C72" s="41" t="s">
        <v>146</v>
      </c>
      <c r="D72" s="42" t="s">
        <v>147</v>
      </c>
      <c r="E72" s="30">
        <v>2006</v>
      </c>
      <c r="F72" s="8">
        <v>2011</v>
      </c>
      <c r="G72" s="8" t="s">
        <v>52</v>
      </c>
      <c r="H72" s="38"/>
      <c r="I72" s="43"/>
      <c r="J72" s="31">
        <v>2013</v>
      </c>
      <c r="K72" s="31" t="s">
        <v>52</v>
      </c>
      <c r="L72" s="32" t="s">
        <v>186</v>
      </c>
      <c r="M72" s="31" t="s">
        <v>53</v>
      </c>
      <c r="N72" s="31" t="s">
        <v>52</v>
      </c>
      <c r="O72" s="31" t="s">
        <v>52</v>
      </c>
      <c r="P72" s="31" t="s">
        <v>186</v>
      </c>
      <c r="Q72" s="32" t="s">
        <v>52</v>
      </c>
      <c r="R72" s="32" t="s">
        <v>186</v>
      </c>
      <c r="S72" s="31" t="s">
        <v>52</v>
      </c>
      <c r="T72" s="31" t="s">
        <v>53</v>
      </c>
      <c r="U72" s="31" t="s">
        <v>53</v>
      </c>
      <c r="V72" s="32" t="s">
        <v>53</v>
      </c>
      <c r="W72" s="32" t="s">
        <v>52</v>
      </c>
      <c r="X72" s="8">
        <v>2</v>
      </c>
      <c r="Y72" s="44" t="s">
        <v>213</v>
      </c>
      <c r="Z72" s="44" t="str">
        <f t="shared" si="9"/>
        <v/>
      </c>
      <c r="AA72" s="44" t="str">
        <f t="shared" si="10"/>
        <v/>
      </c>
      <c r="AB72" s="44" t="str">
        <f t="shared" si="11"/>
        <v/>
      </c>
      <c r="AC72" s="44" t="str">
        <f t="shared" si="12"/>
        <v/>
      </c>
      <c r="AD72" s="44">
        <f t="shared" si="13"/>
        <v>1</v>
      </c>
      <c r="AE72" s="44" t="str">
        <f t="shared" si="14"/>
        <v/>
      </c>
      <c r="AF72" s="44" t="str">
        <f t="shared" si="15"/>
        <v/>
      </c>
      <c r="AG72" s="8" t="str">
        <f t="shared" si="16"/>
        <v/>
      </c>
      <c r="AH72" s="1">
        <f t="shared" si="17"/>
        <v>1</v>
      </c>
    </row>
    <row r="73" spans="1:34" s="35" customFormat="1" ht="12" customHeight="1" x14ac:dyDescent="0.15">
      <c r="A73" s="40">
        <v>7255</v>
      </c>
      <c r="B73" s="40"/>
      <c r="C73" s="41" t="s">
        <v>146</v>
      </c>
      <c r="D73" s="42" t="s">
        <v>148</v>
      </c>
      <c r="E73" s="30">
        <v>2007</v>
      </c>
      <c r="F73" s="8">
        <v>2011</v>
      </c>
      <c r="G73" s="8" t="s">
        <v>53</v>
      </c>
      <c r="H73" s="38"/>
      <c r="I73" s="43"/>
      <c r="J73" s="31">
        <v>2013</v>
      </c>
      <c r="K73" s="31" t="s">
        <v>186</v>
      </c>
      <c r="L73" s="32" t="s">
        <v>186</v>
      </c>
      <c r="M73" s="31" t="s">
        <v>186</v>
      </c>
      <c r="N73" s="31" t="s">
        <v>52</v>
      </c>
      <c r="O73" s="31" t="s">
        <v>52</v>
      </c>
      <c r="P73" s="31" t="s">
        <v>53</v>
      </c>
      <c r="Q73" s="32" t="s">
        <v>53</v>
      </c>
      <c r="R73" s="32" t="s">
        <v>186</v>
      </c>
      <c r="S73" s="31" t="s">
        <v>186</v>
      </c>
      <c r="T73" s="31" t="s">
        <v>53</v>
      </c>
      <c r="U73" s="31" t="s">
        <v>53</v>
      </c>
      <c r="V73" s="32" t="s">
        <v>53</v>
      </c>
      <c r="W73" s="32" t="s">
        <v>186</v>
      </c>
      <c r="X73" s="8">
        <v>2</v>
      </c>
      <c r="Y73" s="44" t="s">
        <v>213</v>
      </c>
      <c r="Z73" s="44" t="str">
        <f t="shared" si="9"/>
        <v/>
      </c>
      <c r="AA73" s="44" t="str">
        <f t="shared" si="10"/>
        <v/>
      </c>
      <c r="AB73" s="44" t="str">
        <f t="shared" si="11"/>
        <v/>
      </c>
      <c r="AC73" s="44" t="str">
        <f t="shared" si="12"/>
        <v/>
      </c>
      <c r="AD73" s="44" t="str">
        <f t="shared" si="13"/>
        <v/>
      </c>
      <c r="AE73" s="44">
        <f t="shared" si="14"/>
        <v>1</v>
      </c>
      <c r="AF73" s="44" t="str">
        <f t="shared" si="15"/>
        <v/>
      </c>
      <c r="AG73" s="8" t="str">
        <f t="shared" si="16"/>
        <v/>
      </c>
      <c r="AH73" s="1">
        <f t="shared" si="17"/>
        <v>1</v>
      </c>
    </row>
    <row r="74" spans="1:34" s="35" customFormat="1" ht="12" customHeight="1" x14ac:dyDescent="0.15">
      <c r="A74" s="40">
        <v>7258</v>
      </c>
      <c r="B74" s="40"/>
      <c r="C74" s="41" t="s">
        <v>135</v>
      </c>
      <c r="D74" s="42" t="s">
        <v>149</v>
      </c>
      <c r="E74" s="30">
        <v>2007</v>
      </c>
      <c r="F74" s="8">
        <v>2011</v>
      </c>
      <c r="G74" s="8" t="s">
        <v>53</v>
      </c>
      <c r="H74" s="38"/>
      <c r="I74" s="43"/>
      <c r="J74" s="31">
        <v>2013</v>
      </c>
      <c r="K74" s="31" t="s">
        <v>53</v>
      </c>
      <c r="L74" s="32" t="s">
        <v>53</v>
      </c>
      <c r="M74" s="31" t="s">
        <v>53</v>
      </c>
      <c r="N74" s="31" t="s">
        <v>54</v>
      </c>
      <c r="O74" s="31" t="s">
        <v>54</v>
      </c>
      <c r="P74" s="31" t="s">
        <v>53</v>
      </c>
      <c r="Q74" s="32" t="s">
        <v>53</v>
      </c>
      <c r="R74" s="32" t="s">
        <v>53</v>
      </c>
      <c r="S74" s="31" t="s">
        <v>54</v>
      </c>
      <c r="T74" s="31" t="s">
        <v>53</v>
      </c>
      <c r="U74" s="31" t="s">
        <v>53</v>
      </c>
      <c r="V74" s="32" t="s">
        <v>53</v>
      </c>
      <c r="W74" s="32" t="s">
        <v>53</v>
      </c>
      <c r="X74" s="8">
        <v>2</v>
      </c>
      <c r="Y74" s="44" t="s">
        <v>213</v>
      </c>
      <c r="Z74" s="44" t="str">
        <f t="shared" si="9"/>
        <v/>
      </c>
      <c r="AA74" s="44" t="str">
        <f t="shared" si="10"/>
        <v/>
      </c>
      <c r="AB74" s="44" t="str">
        <f t="shared" si="11"/>
        <v/>
      </c>
      <c r="AC74" s="44" t="str">
        <f t="shared" si="12"/>
        <v/>
      </c>
      <c r="AD74" s="44" t="str">
        <f t="shared" si="13"/>
        <v/>
      </c>
      <c r="AE74" s="44" t="str">
        <f t="shared" si="14"/>
        <v/>
      </c>
      <c r="AF74" s="44">
        <f t="shared" si="15"/>
        <v>1</v>
      </c>
      <c r="AG74" s="8" t="str">
        <f t="shared" si="16"/>
        <v/>
      </c>
      <c r="AH74" s="1">
        <f t="shared" si="17"/>
        <v>1</v>
      </c>
    </row>
    <row r="75" spans="1:34" s="35" customFormat="1" ht="12" customHeight="1" x14ac:dyDescent="0.15">
      <c r="A75" s="40">
        <v>7236</v>
      </c>
      <c r="B75" s="40"/>
      <c r="C75" s="41" t="s">
        <v>146</v>
      </c>
      <c r="D75" s="42" t="s">
        <v>150</v>
      </c>
      <c r="E75" s="30">
        <v>2006</v>
      </c>
      <c r="F75" s="8">
        <v>2011</v>
      </c>
      <c r="G75" s="8" t="s">
        <v>52</v>
      </c>
      <c r="H75" s="38"/>
      <c r="I75" s="43"/>
      <c r="J75" s="31">
        <v>2013</v>
      </c>
      <c r="K75" s="31" t="s">
        <v>52</v>
      </c>
      <c r="L75" s="32" t="s">
        <v>186</v>
      </c>
      <c r="M75" s="31" t="s">
        <v>186</v>
      </c>
      <c r="N75" s="31" t="s">
        <v>52</v>
      </c>
      <c r="O75" s="31" t="s">
        <v>52</v>
      </c>
      <c r="P75" s="31" t="s">
        <v>186</v>
      </c>
      <c r="Q75" s="32" t="s">
        <v>52</v>
      </c>
      <c r="R75" s="32" t="s">
        <v>186</v>
      </c>
      <c r="S75" s="31" t="s">
        <v>186</v>
      </c>
      <c r="T75" s="31" t="s">
        <v>186</v>
      </c>
      <c r="U75" s="31" t="s">
        <v>53</v>
      </c>
      <c r="V75" s="32" t="s">
        <v>53</v>
      </c>
      <c r="W75" s="32" t="s">
        <v>52</v>
      </c>
      <c r="X75" s="8">
        <v>2</v>
      </c>
      <c r="Y75" s="44" t="s">
        <v>213</v>
      </c>
      <c r="Z75" s="44" t="str">
        <f t="shared" si="9"/>
        <v/>
      </c>
      <c r="AA75" s="44" t="str">
        <f t="shared" si="10"/>
        <v/>
      </c>
      <c r="AB75" s="44" t="str">
        <f t="shared" si="11"/>
        <v/>
      </c>
      <c r="AC75" s="44" t="str">
        <f t="shared" si="12"/>
        <v/>
      </c>
      <c r="AD75" s="44">
        <f t="shared" si="13"/>
        <v>1</v>
      </c>
      <c r="AE75" s="44" t="str">
        <f t="shared" si="14"/>
        <v/>
      </c>
      <c r="AF75" s="44" t="str">
        <f t="shared" si="15"/>
        <v/>
      </c>
      <c r="AG75" s="8" t="str">
        <f t="shared" si="16"/>
        <v/>
      </c>
      <c r="AH75" s="1">
        <f t="shared" si="17"/>
        <v>1</v>
      </c>
    </row>
    <row r="76" spans="1:34" s="35" customFormat="1" ht="12" customHeight="1" x14ac:dyDescent="0.15">
      <c r="A76" s="40">
        <v>7246</v>
      </c>
      <c r="B76" s="40"/>
      <c r="C76" s="41" t="s">
        <v>146</v>
      </c>
      <c r="D76" s="42" t="s">
        <v>151</v>
      </c>
      <c r="E76" s="30">
        <v>2006</v>
      </c>
      <c r="F76" s="8">
        <v>2011</v>
      </c>
      <c r="G76" s="8" t="s">
        <v>53</v>
      </c>
      <c r="H76" s="38"/>
      <c r="I76" s="43"/>
      <c r="J76" s="31">
        <v>2013</v>
      </c>
      <c r="K76" s="31" t="s">
        <v>186</v>
      </c>
      <c r="L76" s="32" t="s">
        <v>186</v>
      </c>
      <c r="M76" s="31" t="s">
        <v>53</v>
      </c>
      <c r="N76" s="31" t="s">
        <v>52</v>
      </c>
      <c r="O76" s="31" t="s">
        <v>52</v>
      </c>
      <c r="P76" s="31" t="s">
        <v>186</v>
      </c>
      <c r="Q76" s="32" t="s">
        <v>53</v>
      </c>
      <c r="R76" s="32" t="s">
        <v>53</v>
      </c>
      <c r="S76" s="31" t="s">
        <v>53</v>
      </c>
      <c r="T76" s="31" t="s">
        <v>54</v>
      </c>
      <c r="U76" s="31" t="s">
        <v>54</v>
      </c>
      <c r="V76" s="32" t="s">
        <v>54</v>
      </c>
      <c r="W76" s="32" t="s">
        <v>186</v>
      </c>
      <c r="X76" s="8">
        <v>2</v>
      </c>
      <c r="Y76" s="44" t="s">
        <v>213</v>
      </c>
      <c r="Z76" s="44" t="str">
        <f t="shared" si="9"/>
        <v/>
      </c>
      <c r="AA76" s="44" t="str">
        <f t="shared" si="10"/>
        <v/>
      </c>
      <c r="AB76" s="44" t="str">
        <f t="shared" si="11"/>
        <v/>
      </c>
      <c r="AC76" s="44" t="str">
        <f t="shared" si="12"/>
        <v/>
      </c>
      <c r="AD76" s="44" t="str">
        <f t="shared" si="13"/>
        <v/>
      </c>
      <c r="AE76" s="44">
        <f t="shared" si="14"/>
        <v>1</v>
      </c>
      <c r="AF76" s="44" t="str">
        <f t="shared" si="15"/>
        <v/>
      </c>
      <c r="AG76" s="8" t="str">
        <f t="shared" si="16"/>
        <v/>
      </c>
      <c r="AH76" s="1">
        <f t="shared" si="17"/>
        <v>1</v>
      </c>
    </row>
    <row r="77" spans="1:34" s="35" customFormat="1" ht="12" customHeight="1" x14ac:dyDescent="0.15">
      <c r="A77" s="40">
        <v>7211</v>
      </c>
      <c r="B77" s="40"/>
      <c r="C77" s="41" t="s">
        <v>87</v>
      </c>
      <c r="D77" s="42" t="s">
        <v>152</v>
      </c>
      <c r="E77" s="30">
        <v>2005</v>
      </c>
      <c r="F77" s="8">
        <v>2011</v>
      </c>
      <c r="G77" s="8" t="s">
        <v>55</v>
      </c>
      <c r="H77" s="38"/>
      <c r="I77" s="43"/>
      <c r="J77" s="31">
        <v>2013</v>
      </c>
      <c r="K77" s="31" t="s">
        <v>55</v>
      </c>
      <c r="L77" s="32" t="s">
        <v>54</v>
      </c>
      <c r="M77" s="31" t="s">
        <v>54</v>
      </c>
      <c r="N77" s="31" t="s">
        <v>54</v>
      </c>
      <c r="O77" s="31" t="s">
        <v>54</v>
      </c>
      <c r="P77" s="31" t="s">
        <v>53</v>
      </c>
      <c r="Q77" s="32" t="s">
        <v>54</v>
      </c>
      <c r="R77" s="32" t="s">
        <v>53</v>
      </c>
      <c r="S77" s="31" t="s">
        <v>54</v>
      </c>
      <c r="T77" s="31" t="s">
        <v>53</v>
      </c>
      <c r="U77" s="31" t="s">
        <v>54</v>
      </c>
      <c r="V77" s="32" t="s">
        <v>53</v>
      </c>
      <c r="W77" s="32" t="s">
        <v>55</v>
      </c>
      <c r="X77" s="8">
        <v>2</v>
      </c>
      <c r="Y77" s="44" t="s">
        <v>213</v>
      </c>
      <c r="Z77" s="44" t="str">
        <f t="shared" si="9"/>
        <v/>
      </c>
      <c r="AA77" s="44" t="str">
        <f t="shared" si="10"/>
        <v/>
      </c>
      <c r="AB77" s="44" t="str">
        <f t="shared" si="11"/>
        <v/>
      </c>
      <c r="AC77" s="44" t="str">
        <f t="shared" si="12"/>
        <v/>
      </c>
      <c r="AD77" s="44" t="str">
        <f t="shared" si="13"/>
        <v/>
      </c>
      <c r="AE77" s="44" t="str">
        <f t="shared" si="14"/>
        <v/>
      </c>
      <c r="AF77" s="44" t="str">
        <f t="shared" si="15"/>
        <v/>
      </c>
      <c r="AG77" s="8">
        <f t="shared" si="16"/>
        <v>1</v>
      </c>
      <c r="AH77" s="1">
        <f t="shared" si="17"/>
        <v>1</v>
      </c>
    </row>
    <row r="78" spans="1:34" s="35" customFormat="1" ht="12" customHeight="1" x14ac:dyDescent="0.15">
      <c r="A78" s="40">
        <v>7229</v>
      </c>
      <c r="B78" s="40" t="s">
        <v>153</v>
      </c>
      <c r="C78" s="41" t="s">
        <v>135</v>
      </c>
      <c r="D78" s="42" t="s">
        <v>154</v>
      </c>
      <c r="E78" s="30">
        <v>2006</v>
      </c>
      <c r="F78" s="8">
        <v>2011</v>
      </c>
      <c r="G78" s="8" t="s">
        <v>55</v>
      </c>
      <c r="H78" s="38"/>
      <c r="I78" s="43"/>
      <c r="J78" s="31">
        <v>2013</v>
      </c>
      <c r="K78" s="31" t="s">
        <v>55</v>
      </c>
      <c r="L78" s="32" t="s">
        <v>54</v>
      </c>
      <c r="M78" s="31" t="s">
        <v>54</v>
      </c>
      <c r="N78" s="31" t="s">
        <v>54</v>
      </c>
      <c r="O78" s="31" t="s">
        <v>54</v>
      </c>
      <c r="P78" s="31" t="s">
        <v>53</v>
      </c>
      <c r="Q78" s="32" t="s">
        <v>53</v>
      </c>
      <c r="R78" s="32" t="s">
        <v>53</v>
      </c>
      <c r="S78" s="31" t="s">
        <v>53</v>
      </c>
      <c r="T78" s="31" t="s">
        <v>53</v>
      </c>
      <c r="U78" s="31" t="s">
        <v>53</v>
      </c>
      <c r="V78" s="32" t="s">
        <v>186</v>
      </c>
      <c r="W78" s="32" t="s">
        <v>55</v>
      </c>
      <c r="X78" s="8">
        <v>2</v>
      </c>
      <c r="Y78" s="44" t="s">
        <v>213</v>
      </c>
      <c r="Z78" s="44" t="str">
        <f t="shared" si="9"/>
        <v/>
      </c>
      <c r="AA78" s="44" t="str">
        <f t="shared" si="10"/>
        <v/>
      </c>
      <c r="AB78" s="44" t="str">
        <f t="shared" si="11"/>
        <v/>
      </c>
      <c r="AC78" s="44" t="str">
        <f t="shared" si="12"/>
        <v/>
      </c>
      <c r="AD78" s="44" t="str">
        <f t="shared" si="13"/>
        <v/>
      </c>
      <c r="AE78" s="44" t="str">
        <f t="shared" si="14"/>
        <v/>
      </c>
      <c r="AF78" s="44" t="str">
        <f t="shared" si="15"/>
        <v/>
      </c>
      <c r="AG78" s="8">
        <f t="shared" si="16"/>
        <v>1</v>
      </c>
      <c r="AH78" s="1">
        <f t="shared" si="17"/>
        <v>1</v>
      </c>
    </row>
    <row r="79" spans="1:34" s="35" customFormat="1" ht="12" customHeight="1" x14ac:dyDescent="0.15">
      <c r="A79" s="40">
        <v>7167</v>
      </c>
      <c r="B79" s="40"/>
      <c r="C79" s="41" t="s">
        <v>91</v>
      </c>
      <c r="D79" s="42" t="s">
        <v>155</v>
      </c>
      <c r="E79" s="30">
        <v>2000</v>
      </c>
      <c r="F79" s="8">
        <v>2011</v>
      </c>
      <c r="G79" s="8" t="s">
        <v>0</v>
      </c>
      <c r="H79" s="24">
        <v>2012</v>
      </c>
      <c r="I79" s="25" t="s">
        <v>186</v>
      </c>
      <c r="J79" s="38"/>
      <c r="K79" s="38"/>
      <c r="L79" s="26" t="s">
        <v>186</v>
      </c>
      <c r="M79" s="24" t="s">
        <v>53</v>
      </c>
      <c r="N79" s="24" t="s">
        <v>52</v>
      </c>
      <c r="O79" s="24" t="s">
        <v>53</v>
      </c>
      <c r="P79" s="24" t="s">
        <v>53</v>
      </c>
      <c r="Q79" s="26" t="s">
        <v>53</v>
      </c>
      <c r="R79" s="26" t="s">
        <v>186</v>
      </c>
      <c r="S79" s="24" t="s">
        <v>52</v>
      </c>
      <c r="T79" s="24" t="s">
        <v>186</v>
      </c>
      <c r="U79" s="24" t="s">
        <v>53</v>
      </c>
      <c r="V79" s="26" t="s">
        <v>53</v>
      </c>
      <c r="W79" s="26" t="s">
        <v>186</v>
      </c>
      <c r="X79" s="8">
        <v>2</v>
      </c>
      <c r="Y79" s="44" t="s">
        <v>165</v>
      </c>
      <c r="Z79" s="44" t="str">
        <f t="shared" si="9"/>
        <v/>
      </c>
      <c r="AA79" s="44" t="str">
        <f t="shared" si="10"/>
        <v/>
      </c>
      <c r="AB79" s="44" t="str">
        <f t="shared" si="11"/>
        <v/>
      </c>
      <c r="AC79" s="44" t="str">
        <f t="shared" si="12"/>
        <v/>
      </c>
      <c r="AD79" s="44" t="str">
        <f t="shared" si="13"/>
        <v/>
      </c>
      <c r="AE79" s="44">
        <f t="shared" si="14"/>
        <v>1</v>
      </c>
      <c r="AF79" s="44" t="str">
        <f t="shared" si="15"/>
        <v/>
      </c>
      <c r="AG79" s="8" t="str">
        <f t="shared" si="16"/>
        <v/>
      </c>
      <c r="AH79" s="1">
        <f t="shared" si="17"/>
        <v>1</v>
      </c>
    </row>
    <row r="80" spans="1:34" s="35" customFormat="1" ht="12" customHeight="1" x14ac:dyDescent="0.15">
      <c r="A80" s="40">
        <v>7226</v>
      </c>
      <c r="B80" s="40"/>
      <c r="C80" s="41" t="s">
        <v>82</v>
      </c>
      <c r="D80" s="42" t="s">
        <v>156</v>
      </c>
      <c r="E80" s="30">
        <v>2006</v>
      </c>
      <c r="F80" s="8">
        <v>2011</v>
      </c>
      <c r="G80" s="8" t="s">
        <v>53</v>
      </c>
      <c r="H80" s="38"/>
      <c r="I80" s="43"/>
      <c r="J80" s="31">
        <v>2013</v>
      </c>
      <c r="K80" s="31" t="s">
        <v>186</v>
      </c>
      <c r="L80" s="32" t="s">
        <v>186</v>
      </c>
      <c r="M80" s="31" t="s">
        <v>186</v>
      </c>
      <c r="N80" s="31" t="s">
        <v>52</v>
      </c>
      <c r="O80" s="31" t="s">
        <v>53</v>
      </c>
      <c r="P80" s="31" t="s">
        <v>53</v>
      </c>
      <c r="Q80" s="32" t="s">
        <v>52</v>
      </c>
      <c r="R80" s="32" t="s">
        <v>53</v>
      </c>
      <c r="S80" s="31" t="s">
        <v>53</v>
      </c>
      <c r="T80" s="31" t="s">
        <v>53</v>
      </c>
      <c r="U80" s="31" t="s">
        <v>53</v>
      </c>
      <c r="V80" s="32" t="s">
        <v>53</v>
      </c>
      <c r="W80" s="32" t="s">
        <v>186</v>
      </c>
      <c r="X80" s="8">
        <v>2</v>
      </c>
      <c r="Y80" s="44" t="s">
        <v>213</v>
      </c>
      <c r="Z80" s="44" t="str">
        <f t="shared" si="9"/>
        <v/>
      </c>
      <c r="AA80" s="44" t="str">
        <f t="shared" si="10"/>
        <v/>
      </c>
      <c r="AB80" s="44" t="str">
        <f t="shared" si="11"/>
        <v/>
      </c>
      <c r="AC80" s="44" t="str">
        <f t="shared" si="12"/>
        <v/>
      </c>
      <c r="AD80" s="44" t="str">
        <f t="shared" si="13"/>
        <v/>
      </c>
      <c r="AE80" s="44">
        <f t="shared" si="14"/>
        <v>1</v>
      </c>
      <c r="AF80" s="44" t="str">
        <f t="shared" si="15"/>
        <v/>
      </c>
      <c r="AG80" s="8" t="str">
        <f t="shared" si="16"/>
        <v/>
      </c>
      <c r="AH80" s="1">
        <f t="shared" si="17"/>
        <v>1</v>
      </c>
    </row>
    <row r="81" spans="1:34" s="35" customFormat="1" ht="12" customHeight="1" x14ac:dyDescent="0.15">
      <c r="A81" s="40">
        <v>7256</v>
      </c>
      <c r="B81" s="40"/>
      <c r="C81" s="41" t="s">
        <v>157</v>
      </c>
      <c r="D81" s="42" t="s">
        <v>158</v>
      </c>
      <c r="E81" s="30">
        <v>2007</v>
      </c>
      <c r="F81" s="8">
        <v>2011</v>
      </c>
      <c r="G81" s="8" t="s">
        <v>53</v>
      </c>
      <c r="H81" s="24">
        <v>2013</v>
      </c>
      <c r="I81" s="25" t="s">
        <v>55</v>
      </c>
      <c r="J81" s="38"/>
      <c r="K81" s="38"/>
      <c r="L81" s="26" t="s">
        <v>54</v>
      </c>
      <c r="M81" s="24" t="s">
        <v>54</v>
      </c>
      <c r="N81" s="24" t="s">
        <v>53</v>
      </c>
      <c r="O81" s="24" t="s">
        <v>54</v>
      </c>
      <c r="P81" s="24" t="s">
        <v>53</v>
      </c>
      <c r="Q81" s="26" t="s">
        <v>53</v>
      </c>
      <c r="R81" s="26" t="s">
        <v>54</v>
      </c>
      <c r="S81" s="24" t="s">
        <v>54</v>
      </c>
      <c r="T81" s="24" t="s">
        <v>54</v>
      </c>
      <c r="U81" s="24" t="s">
        <v>54</v>
      </c>
      <c r="V81" s="26" t="s">
        <v>54</v>
      </c>
      <c r="W81" s="26" t="s">
        <v>55</v>
      </c>
      <c r="X81" s="8">
        <v>2</v>
      </c>
      <c r="Y81" s="44" t="s">
        <v>165</v>
      </c>
      <c r="Z81" s="44" t="str">
        <f t="shared" si="9"/>
        <v/>
      </c>
      <c r="AA81" s="44" t="str">
        <f t="shared" si="10"/>
        <v/>
      </c>
      <c r="AB81" s="44" t="str">
        <f t="shared" si="11"/>
        <v/>
      </c>
      <c r="AC81" s="44" t="str">
        <f t="shared" si="12"/>
        <v/>
      </c>
      <c r="AD81" s="44" t="str">
        <f t="shared" si="13"/>
        <v/>
      </c>
      <c r="AE81" s="44" t="str">
        <f t="shared" si="14"/>
        <v/>
      </c>
      <c r="AF81" s="44" t="str">
        <f t="shared" si="15"/>
        <v/>
      </c>
      <c r="AG81" s="8">
        <f t="shared" si="16"/>
        <v>1</v>
      </c>
      <c r="AH81" s="1">
        <f t="shared" si="17"/>
        <v>1</v>
      </c>
    </row>
    <row r="82" spans="1:34" s="35" customFormat="1" ht="12" customHeight="1" x14ac:dyDescent="0.15">
      <c r="A82" s="40">
        <v>7273</v>
      </c>
      <c r="B82" s="40"/>
      <c r="C82" s="41" t="s">
        <v>62</v>
      </c>
      <c r="D82" s="42" t="s">
        <v>159</v>
      </c>
      <c r="E82" s="30">
        <v>2008</v>
      </c>
      <c r="F82" s="8">
        <v>2011</v>
      </c>
      <c r="G82" s="8" t="s">
        <v>55</v>
      </c>
      <c r="H82" s="38"/>
      <c r="I82" s="43"/>
      <c r="J82" s="31">
        <v>2013</v>
      </c>
      <c r="K82" s="31" t="s">
        <v>55</v>
      </c>
      <c r="L82" s="32" t="s">
        <v>54</v>
      </c>
      <c r="M82" s="31" t="s">
        <v>54</v>
      </c>
      <c r="N82" s="31" t="s">
        <v>54</v>
      </c>
      <c r="O82" s="31" t="s">
        <v>53</v>
      </c>
      <c r="P82" s="31" t="s">
        <v>53</v>
      </c>
      <c r="Q82" s="32" t="s">
        <v>53</v>
      </c>
      <c r="R82" s="32" t="s">
        <v>53</v>
      </c>
      <c r="S82" s="31" t="s">
        <v>53</v>
      </c>
      <c r="T82" s="31" t="s">
        <v>53</v>
      </c>
      <c r="U82" s="31" t="s">
        <v>53</v>
      </c>
      <c r="V82" s="32" t="s">
        <v>53</v>
      </c>
      <c r="W82" s="32" t="s">
        <v>55</v>
      </c>
      <c r="X82" s="8">
        <v>2</v>
      </c>
      <c r="Y82" s="44" t="s">
        <v>165</v>
      </c>
      <c r="Z82" s="44" t="str">
        <f t="shared" si="9"/>
        <v/>
      </c>
      <c r="AA82" s="44" t="str">
        <f t="shared" si="10"/>
        <v/>
      </c>
      <c r="AB82" s="44" t="str">
        <f t="shared" si="11"/>
        <v/>
      </c>
      <c r="AC82" s="44" t="str">
        <f t="shared" si="12"/>
        <v/>
      </c>
      <c r="AD82" s="44" t="str">
        <f t="shared" si="13"/>
        <v/>
      </c>
      <c r="AE82" s="44" t="str">
        <f t="shared" si="14"/>
        <v/>
      </c>
      <c r="AF82" s="44" t="str">
        <f t="shared" si="15"/>
        <v/>
      </c>
      <c r="AG82" s="8">
        <f t="shared" si="16"/>
        <v>1</v>
      </c>
      <c r="AH82" s="1">
        <f t="shared" si="17"/>
        <v>1</v>
      </c>
    </row>
    <row r="83" spans="1:34" s="35" customFormat="1" ht="12" customHeight="1" x14ac:dyDescent="0.15">
      <c r="A83" s="40">
        <v>7250</v>
      </c>
      <c r="B83" s="40">
        <v>2322</v>
      </c>
      <c r="C83" s="41" t="s">
        <v>160</v>
      </c>
      <c r="D83" s="42" t="s">
        <v>161</v>
      </c>
      <c r="E83" s="30">
        <v>2007</v>
      </c>
      <c r="F83" s="8">
        <v>2011</v>
      </c>
      <c r="G83" s="8" t="s">
        <v>53</v>
      </c>
      <c r="H83" s="38"/>
      <c r="I83" s="43"/>
      <c r="J83" s="31">
        <v>2013</v>
      </c>
      <c r="K83" s="31" t="s">
        <v>186</v>
      </c>
      <c r="L83" s="32" t="s">
        <v>186</v>
      </c>
      <c r="M83" s="31" t="s">
        <v>186</v>
      </c>
      <c r="N83" s="31" t="s">
        <v>52</v>
      </c>
      <c r="O83" s="31" t="s">
        <v>186</v>
      </c>
      <c r="P83" s="31" t="s">
        <v>53</v>
      </c>
      <c r="Q83" s="32" t="s">
        <v>53</v>
      </c>
      <c r="R83" s="32" t="s">
        <v>53</v>
      </c>
      <c r="S83" s="31" t="s">
        <v>54</v>
      </c>
      <c r="T83" s="31" t="s">
        <v>54</v>
      </c>
      <c r="U83" s="31" t="s">
        <v>53</v>
      </c>
      <c r="V83" s="32" t="s">
        <v>53</v>
      </c>
      <c r="W83" s="32" t="s">
        <v>186</v>
      </c>
      <c r="X83" s="8">
        <v>2</v>
      </c>
      <c r="Y83" s="44" t="s">
        <v>213</v>
      </c>
      <c r="Z83" s="44" t="str">
        <f t="shared" si="9"/>
        <v/>
      </c>
      <c r="AA83" s="44" t="str">
        <f t="shared" si="10"/>
        <v/>
      </c>
      <c r="AB83" s="44" t="str">
        <f t="shared" si="11"/>
        <v/>
      </c>
      <c r="AC83" s="44" t="str">
        <f t="shared" si="12"/>
        <v/>
      </c>
      <c r="AD83" s="44" t="str">
        <f t="shared" si="13"/>
        <v/>
      </c>
      <c r="AE83" s="44">
        <f t="shared" si="14"/>
        <v>1</v>
      </c>
      <c r="AF83" s="44" t="str">
        <f t="shared" si="15"/>
        <v/>
      </c>
      <c r="AG83" s="8" t="str">
        <f t="shared" si="16"/>
        <v/>
      </c>
      <c r="AH83" s="1">
        <f t="shared" si="17"/>
        <v>1</v>
      </c>
    </row>
    <row r="84" spans="1:34" s="35" customFormat="1" ht="12" customHeight="1" x14ac:dyDescent="0.15">
      <c r="A84" s="40">
        <v>7202</v>
      </c>
      <c r="B84" s="40" t="s">
        <v>201</v>
      </c>
      <c r="C84" s="41" t="s">
        <v>140</v>
      </c>
      <c r="D84" s="42" t="s">
        <v>162</v>
      </c>
      <c r="E84" s="30">
        <v>2004</v>
      </c>
      <c r="F84" s="39">
        <v>2012</v>
      </c>
      <c r="G84" s="39" t="s">
        <v>55</v>
      </c>
      <c r="H84" s="38"/>
      <c r="I84" s="43"/>
      <c r="J84" s="38"/>
      <c r="K84" s="38"/>
      <c r="L84" s="37" t="s">
        <v>54</v>
      </c>
      <c r="M84" s="36" t="s">
        <v>54</v>
      </c>
      <c r="N84" s="36" t="s">
        <v>53</v>
      </c>
      <c r="O84" s="36" t="s">
        <v>54</v>
      </c>
      <c r="P84" s="36" t="s">
        <v>53</v>
      </c>
      <c r="Q84" s="37" t="s">
        <v>53</v>
      </c>
      <c r="R84" s="37" t="s">
        <v>53</v>
      </c>
      <c r="S84" s="36" t="s">
        <v>189</v>
      </c>
      <c r="T84" s="36" t="s">
        <v>189</v>
      </c>
      <c r="U84" s="36" t="s">
        <v>189</v>
      </c>
      <c r="V84" s="37" t="s">
        <v>53</v>
      </c>
      <c r="W84" s="37" t="s">
        <v>55</v>
      </c>
      <c r="X84" s="8">
        <v>2</v>
      </c>
      <c r="Y84" s="44" t="s">
        <v>165</v>
      </c>
      <c r="Z84" s="44" t="str">
        <f t="shared" si="9"/>
        <v/>
      </c>
      <c r="AA84" s="44" t="str">
        <f t="shared" si="10"/>
        <v/>
      </c>
      <c r="AB84" s="44" t="str">
        <f t="shared" si="11"/>
        <v/>
      </c>
      <c r="AC84" s="44" t="str">
        <f t="shared" si="12"/>
        <v/>
      </c>
      <c r="AD84" s="44" t="str">
        <f t="shared" si="13"/>
        <v/>
      </c>
      <c r="AE84" s="44" t="str">
        <f t="shared" si="14"/>
        <v/>
      </c>
      <c r="AF84" s="44" t="str">
        <f t="shared" si="15"/>
        <v/>
      </c>
      <c r="AG84" s="8">
        <f t="shared" si="16"/>
        <v>1</v>
      </c>
      <c r="AH84" s="1">
        <f t="shared" si="17"/>
        <v>1</v>
      </c>
    </row>
    <row r="85" spans="1:34" s="35" customFormat="1" ht="12" customHeight="1" x14ac:dyDescent="0.15">
      <c r="A85" s="40">
        <v>7215</v>
      </c>
      <c r="B85" s="40"/>
      <c r="C85" s="41" t="s">
        <v>140</v>
      </c>
      <c r="D85" s="42" t="s">
        <v>190</v>
      </c>
      <c r="E85" s="30">
        <v>2005</v>
      </c>
      <c r="F85" s="8">
        <v>2012</v>
      </c>
      <c r="G85" s="8" t="s">
        <v>52</v>
      </c>
      <c r="H85" s="38"/>
      <c r="I85" s="43"/>
      <c r="J85" s="31">
        <v>2013</v>
      </c>
      <c r="K85" s="31" t="s">
        <v>52</v>
      </c>
      <c r="L85" s="32" t="s">
        <v>52</v>
      </c>
      <c r="M85" s="31" t="s">
        <v>186</v>
      </c>
      <c r="N85" s="31" t="s">
        <v>52</v>
      </c>
      <c r="O85" s="31" t="s">
        <v>52</v>
      </c>
      <c r="P85" s="31" t="s">
        <v>58</v>
      </c>
      <c r="Q85" s="32" t="s">
        <v>52</v>
      </c>
      <c r="R85" s="32" t="s">
        <v>186</v>
      </c>
      <c r="S85" s="31" t="s">
        <v>186</v>
      </c>
      <c r="T85" s="31" t="s">
        <v>53</v>
      </c>
      <c r="U85" s="31" t="s">
        <v>186</v>
      </c>
      <c r="V85" s="32" t="s">
        <v>186</v>
      </c>
      <c r="W85" s="32" t="s">
        <v>52</v>
      </c>
      <c r="X85" s="8">
        <v>2</v>
      </c>
      <c r="Y85" s="44" t="s">
        <v>213</v>
      </c>
      <c r="Z85" s="44" t="str">
        <f t="shared" si="9"/>
        <v/>
      </c>
      <c r="AA85" s="44" t="str">
        <f t="shared" si="10"/>
        <v/>
      </c>
      <c r="AB85" s="44" t="str">
        <f t="shared" si="11"/>
        <v/>
      </c>
      <c r="AC85" s="44" t="str">
        <f t="shared" si="12"/>
        <v/>
      </c>
      <c r="AD85" s="44">
        <f t="shared" si="13"/>
        <v>1</v>
      </c>
      <c r="AE85" s="44" t="str">
        <f t="shared" si="14"/>
        <v/>
      </c>
      <c r="AF85" s="44" t="str">
        <f t="shared" si="15"/>
        <v/>
      </c>
      <c r="AG85" s="8" t="str">
        <f t="shared" si="16"/>
        <v/>
      </c>
      <c r="AH85" s="1">
        <f t="shared" si="17"/>
        <v>1</v>
      </c>
    </row>
    <row r="86" spans="1:34" s="35" customFormat="1" ht="12" customHeight="1" x14ac:dyDescent="0.15">
      <c r="A86" s="40">
        <v>7134</v>
      </c>
      <c r="B86" s="40"/>
      <c r="C86" s="41" t="s">
        <v>82</v>
      </c>
      <c r="D86" s="42" t="s">
        <v>208</v>
      </c>
      <c r="E86" s="30">
        <v>1996</v>
      </c>
      <c r="F86" s="39">
        <v>2012</v>
      </c>
      <c r="G86" s="39" t="s">
        <v>52</v>
      </c>
      <c r="H86" s="38"/>
      <c r="I86" s="43"/>
      <c r="J86" s="38"/>
      <c r="K86" s="38"/>
      <c r="L86" s="37" t="s">
        <v>0</v>
      </c>
      <c r="M86" s="36" t="s">
        <v>0</v>
      </c>
      <c r="N86" s="36" t="s">
        <v>52</v>
      </c>
      <c r="O86" s="36" t="s">
        <v>0</v>
      </c>
      <c r="P86" s="36" t="s">
        <v>53</v>
      </c>
      <c r="Q86" s="37" t="s">
        <v>52</v>
      </c>
      <c r="R86" s="37" t="s">
        <v>0</v>
      </c>
      <c r="S86" s="36" t="s">
        <v>53</v>
      </c>
      <c r="T86" s="36" t="s">
        <v>0</v>
      </c>
      <c r="U86" s="36" t="s">
        <v>0</v>
      </c>
      <c r="V86" s="37" t="s">
        <v>0</v>
      </c>
      <c r="W86" s="37" t="s">
        <v>52</v>
      </c>
      <c r="X86" s="8">
        <v>2</v>
      </c>
      <c r="Y86" s="44" t="s">
        <v>213</v>
      </c>
      <c r="Z86" s="44" t="str">
        <f t="shared" si="9"/>
        <v/>
      </c>
      <c r="AA86" s="44" t="str">
        <f t="shared" si="10"/>
        <v/>
      </c>
      <c r="AB86" s="44" t="str">
        <f t="shared" si="11"/>
        <v/>
      </c>
      <c r="AC86" s="44" t="str">
        <f t="shared" si="12"/>
        <v/>
      </c>
      <c r="AD86" s="44">
        <f t="shared" si="13"/>
        <v>1</v>
      </c>
      <c r="AE86" s="44" t="str">
        <f t="shared" si="14"/>
        <v/>
      </c>
      <c r="AF86" s="44" t="str">
        <f t="shared" si="15"/>
        <v/>
      </c>
      <c r="AG86" s="8" t="str">
        <f t="shared" si="16"/>
        <v/>
      </c>
      <c r="AH86" s="1">
        <f t="shared" si="17"/>
        <v>1</v>
      </c>
    </row>
    <row r="87" spans="1:34" s="35" customFormat="1" ht="12" customHeight="1" x14ac:dyDescent="0.15">
      <c r="A87" s="40">
        <v>7193</v>
      </c>
      <c r="B87" s="40"/>
      <c r="C87" s="41" t="s">
        <v>62</v>
      </c>
      <c r="D87" s="42" t="s">
        <v>192</v>
      </c>
      <c r="E87" s="30">
        <v>2004</v>
      </c>
      <c r="F87" s="39">
        <v>2012</v>
      </c>
      <c r="G87" s="39" t="s">
        <v>53</v>
      </c>
      <c r="H87" s="38"/>
      <c r="I87" s="43"/>
      <c r="J87" s="38"/>
      <c r="K87" s="38"/>
      <c r="L87" s="37" t="s">
        <v>53</v>
      </c>
      <c r="M87" s="36" t="s">
        <v>53</v>
      </c>
      <c r="N87" s="36" t="s">
        <v>53</v>
      </c>
      <c r="O87" s="36" t="s">
        <v>53</v>
      </c>
      <c r="P87" s="36" t="s">
        <v>53</v>
      </c>
      <c r="Q87" s="37" t="s">
        <v>53</v>
      </c>
      <c r="R87" s="37" t="s">
        <v>53</v>
      </c>
      <c r="S87" s="36" t="s">
        <v>53</v>
      </c>
      <c r="T87" s="36" t="s">
        <v>53</v>
      </c>
      <c r="U87" s="36" t="s">
        <v>53</v>
      </c>
      <c r="V87" s="37" t="s">
        <v>53</v>
      </c>
      <c r="W87" s="37" t="s">
        <v>53</v>
      </c>
      <c r="X87" s="8">
        <v>2</v>
      </c>
      <c r="Y87" s="44" t="s">
        <v>213</v>
      </c>
      <c r="Z87" s="44" t="str">
        <f t="shared" si="9"/>
        <v/>
      </c>
      <c r="AA87" s="44" t="str">
        <f t="shared" si="10"/>
        <v/>
      </c>
      <c r="AB87" s="44" t="str">
        <f t="shared" si="11"/>
        <v/>
      </c>
      <c r="AC87" s="44" t="str">
        <f t="shared" si="12"/>
        <v/>
      </c>
      <c r="AD87" s="44" t="str">
        <f t="shared" si="13"/>
        <v/>
      </c>
      <c r="AE87" s="44" t="str">
        <f t="shared" si="14"/>
        <v/>
      </c>
      <c r="AF87" s="44">
        <f t="shared" si="15"/>
        <v>1</v>
      </c>
      <c r="AG87" s="8" t="str">
        <f t="shared" si="16"/>
        <v/>
      </c>
      <c r="AH87" s="1">
        <f t="shared" si="17"/>
        <v>1</v>
      </c>
    </row>
    <row r="88" spans="1:34" s="35" customFormat="1" ht="12" customHeight="1" x14ac:dyDescent="0.15">
      <c r="A88" s="40">
        <v>7224</v>
      </c>
      <c r="B88" s="40">
        <v>2214</v>
      </c>
      <c r="C88" s="41" t="s">
        <v>56</v>
      </c>
      <c r="D88" s="42" t="s">
        <v>193</v>
      </c>
      <c r="E88" s="30">
        <v>2005</v>
      </c>
      <c r="F88" s="39">
        <v>2012</v>
      </c>
      <c r="G88" s="39" t="s">
        <v>55</v>
      </c>
      <c r="H88" s="38"/>
      <c r="I88" s="43"/>
      <c r="J88" s="38"/>
      <c r="K88" s="38"/>
      <c r="L88" s="37" t="s">
        <v>54</v>
      </c>
      <c r="M88" s="36" t="s">
        <v>54</v>
      </c>
      <c r="N88" s="36" t="s">
        <v>54</v>
      </c>
      <c r="O88" s="36" t="s">
        <v>54</v>
      </c>
      <c r="P88" s="36" t="s">
        <v>54</v>
      </c>
      <c r="Q88" s="37" t="s">
        <v>53</v>
      </c>
      <c r="R88" s="37" t="s">
        <v>53</v>
      </c>
      <c r="S88" s="36" t="s">
        <v>53</v>
      </c>
      <c r="T88" s="36" t="s">
        <v>53</v>
      </c>
      <c r="U88" s="36" t="s">
        <v>54</v>
      </c>
      <c r="V88" s="37" t="s">
        <v>54</v>
      </c>
      <c r="W88" s="37" t="s">
        <v>55</v>
      </c>
      <c r="X88" s="8">
        <v>2</v>
      </c>
      <c r="Y88" s="44" t="s">
        <v>165</v>
      </c>
      <c r="Z88" s="44" t="str">
        <f t="shared" si="9"/>
        <v/>
      </c>
      <c r="AA88" s="44" t="str">
        <f t="shared" si="10"/>
        <v/>
      </c>
      <c r="AB88" s="44" t="str">
        <f t="shared" si="11"/>
        <v/>
      </c>
      <c r="AC88" s="44" t="str">
        <f t="shared" si="12"/>
        <v/>
      </c>
      <c r="AD88" s="44" t="str">
        <f t="shared" si="13"/>
        <v/>
      </c>
      <c r="AE88" s="44" t="str">
        <f t="shared" si="14"/>
        <v/>
      </c>
      <c r="AF88" s="44" t="str">
        <f t="shared" si="15"/>
        <v/>
      </c>
      <c r="AG88" s="8">
        <f t="shared" si="16"/>
        <v>1</v>
      </c>
      <c r="AH88" s="1">
        <f t="shared" si="17"/>
        <v>1</v>
      </c>
    </row>
    <row r="89" spans="1:34" s="35" customFormat="1" ht="12" customHeight="1" x14ac:dyDescent="0.15">
      <c r="A89" s="40">
        <v>7190</v>
      </c>
      <c r="B89" s="40" t="s">
        <v>200</v>
      </c>
      <c r="C89" s="41" t="s">
        <v>65</v>
      </c>
      <c r="D89" s="42" t="s">
        <v>194</v>
      </c>
      <c r="E89" s="30">
        <v>2006</v>
      </c>
      <c r="F89" s="39">
        <v>2012</v>
      </c>
      <c r="G89" s="39" t="s">
        <v>52</v>
      </c>
      <c r="H89" s="38"/>
      <c r="I89" s="43"/>
      <c r="J89" s="38"/>
      <c r="K89" s="38"/>
      <c r="L89" s="37" t="s">
        <v>52</v>
      </c>
      <c r="M89" s="36" t="s">
        <v>52</v>
      </c>
      <c r="N89" s="36" t="s">
        <v>52</v>
      </c>
      <c r="O89" s="36" t="s">
        <v>52</v>
      </c>
      <c r="P89" s="36" t="s">
        <v>53</v>
      </c>
      <c r="Q89" s="37" t="s">
        <v>52</v>
      </c>
      <c r="R89" s="37" t="s">
        <v>0</v>
      </c>
      <c r="S89" s="36" t="s">
        <v>52</v>
      </c>
      <c r="T89" s="36" t="s">
        <v>53</v>
      </c>
      <c r="U89" s="36" t="s">
        <v>52</v>
      </c>
      <c r="V89" s="37" t="s">
        <v>0</v>
      </c>
      <c r="W89" s="37" t="s">
        <v>52</v>
      </c>
      <c r="X89" s="8">
        <v>2</v>
      </c>
      <c r="Y89" s="44" t="s">
        <v>213</v>
      </c>
      <c r="Z89" s="44" t="str">
        <f t="shared" si="9"/>
        <v/>
      </c>
      <c r="AA89" s="44" t="str">
        <f t="shared" si="10"/>
        <v/>
      </c>
      <c r="AB89" s="44" t="str">
        <f t="shared" si="11"/>
        <v/>
      </c>
      <c r="AC89" s="44" t="str">
        <f t="shared" si="12"/>
        <v/>
      </c>
      <c r="AD89" s="44">
        <f t="shared" si="13"/>
        <v>1</v>
      </c>
      <c r="AE89" s="44" t="str">
        <f t="shared" si="14"/>
        <v/>
      </c>
      <c r="AF89" s="44" t="str">
        <f t="shared" si="15"/>
        <v/>
      </c>
      <c r="AG89" s="8" t="str">
        <f t="shared" si="16"/>
        <v/>
      </c>
      <c r="AH89" s="1">
        <f t="shared" si="17"/>
        <v>1</v>
      </c>
    </row>
    <row r="90" spans="1:34" s="35" customFormat="1" ht="12" customHeight="1" x14ac:dyDescent="0.15">
      <c r="A90" s="40">
        <v>7227</v>
      </c>
      <c r="B90" s="40"/>
      <c r="C90" s="41" t="s">
        <v>87</v>
      </c>
      <c r="D90" s="42" t="s">
        <v>195</v>
      </c>
      <c r="E90" s="30">
        <v>2006</v>
      </c>
      <c r="F90" s="8">
        <v>2012</v>
      </c>
      <c r="G90" s="8" t="s">
        <v>53</v>
      </c>
      <c r="H90" s="38"/>
      <c r="I90" s="43"/>
      <c r="J90" s="31">
        <v>2013</v>
      </c>
      <c r="K90" s="31" t="s">
        <v>53</v>
      </c>
      <c r="L90" s="32" t="s">
        <v>53</v>
      </c>
      <c r="M90" s="31" t="s">
        <v>53</v>
      </c>
      <c r="N90" s="31" t="s">
        <v>53</v>
      </c>
      <c r="O90" s="31" t="s">
        <v>54</v>
      </c>
      <c r="P90" s="31" t="s">
        <v>53</v>
      </c>
      <c r="Q90" s="32" t="s">
        <v>53</v>
      </c>
      <c r="R90" s="32" t="s">
        <v>53</v>
      </c>
      <c r="S90" s="31" t="s">
        <v>53</v>
      </c>
      <c r="T90" s="31" t="s">
        <v>53</v>
      </c>
      <c r="U90" s="31" t="s">
        <v>53</v>
      </c>
      <c r="V90" s="32" t="s">
        <v>54</v>
      </c>
      <c r="W90" s="32" t="s">
        <v>53</v>
      </c>
      <c r="X90" s="8">
        <v>2</v>
      </c>
      <c r="Y90" s="44" t="s">
        <v>165</v>
      </c>
      <c r="Z90" s="44" t="str">
        <f t="shared" si="9"/>
        <v/>
      </c>
      <c r="AA90" s="44" t="str">
        <f t="shared" si="10"/>
        <v/>
      </c>
      <c r="AB90" s="44" t="str">
        <f t="shared" si="11"/>
        <v/>
      </c>
      <c r="AC90" s="44" t="str">
        <f t="shared" si="12"/>
        <v/>
      </c>
      <c r="AD90" s="44" t="str">
        <f t="shared" si="13"/>
        <v/>
      </c>
      <c r="AE90" s="44" t="str">
        <f t="shared" si="14"/>
        <v/>
      </c>
      <c r="AF90" s="44">
        <f t="shared" si="15"/>
        <v>1</v>
      </c>
      <c r="AG90" s="8" t="str">
        <f t="shared" si="16"/>
        <v/>
      </c>
      <c r="AH90" s="1">
        <f t="shared" si="17"/>
        <v>1</v>
      </c>
    </row>
    <row r="91" spans="1:34" s="35" customFormat="1" ht="12" customHeight="1" x14ac:dyDescent="0.15">
      <c r="A91" s="40">
        <v>7245</v>
      </c>
      <c r="B91" s="40">
        <v>2256</v>
      </c>
      <c r="C91" s="41" t="s">
        <v>87</v>
      </c>
      <c r="D91" s="42" t="s">
        <v>197</v>
      </c>
      <c r="E91" s="30">
        <v>2006</v>
      </c>
      <c r="F91" s="8">
        <v>2012</v>
      </c>
      <c r="G91" s="8" t="s">
        <v>55</v>
      </c>
      <c r="H91" s="38"/>
      <c r="I91" s="43"/>
      <c r="J91" s="31">
        <v>2013</v>
      </c>
      <c r="K91" s="31" t="s">
        <v>55</v>
      </c>
      <c r="L91" s="32" t="s">
        <v>54</v>
      </c>
      <c r="M91" s="31" t="s">
        <v>54</v>
      </c>
      <c r="N91" s="31" t="s">
        <v>54</v>
      </c>
      <c r="O91" s="31" t="s">
        <v>54</v>
      </c>
      <c r="P91" s="31" t="s">
        <v>53</v>
      </c>
      <c r="Q91" s="32" t="s">
        <v>53</v>
      </c>
      <c r="R91" s="32" t="s">
        <v>53</v>
      </c>
      <c r="S91" s="31" t="s">
        <v>54</v>
      </c>
      <c r="T91" s="31" t="s">
        <v>53</v>
      </c>
      <c r="U91" s="31" t="s">
        <v>53</v>
      </c>
      <c r="V91" s="32" t="s">
        <v>54</v>
      </c>
      <c r="W91" s="32" t="s">
        <v>55</v>
      </c>
      <c r="X91" s="8">
        <v>2</v>
      </c>
      <c r="Y91" s="44" t="s">
        <v>165</v>
      </c>
      <c r="Z91" s="44" t="str">
        <f t="shared" si="9"/>
        <v/>
      </c>
      <c r="AA91" s="44" t="str">
        <f t="shared" si="10"/>
        <v/>
      </c>
      <c r="AB91" s="44" t="str">
        <f t="shared" si="11"/>
        <v/>
      </c>
      <c r="AC91" s="44" t="str">
        <f t="shared" si="12"/>
        <v/>
      </c>
      <c r="AD91" s="44" t="str">
        <f t="shared" si="13"/>
        <v/>
      </c>
      <c r="AE91" s="44" t="str">
        <f t="shared" si="14"/>
        <v/>
      </c>
      <c r="AF91" s="44" t="str">
        <f t="shared" si="15"/>
        <v/>
      </c>
      <c r="AG91" s="8">
        <f t="shared" si="16"/>
        <v>1</v>
      </c>
      <c r="AH91" s="1">
        <f t="shared" si="17"/>
        <v>1</v>
      </c>
    </row>
    <row r="92" spans="1:34" s="35" customFormat="1" ht="12" customHeight="1" x14ac:dyDescent="0.15">
      <c r="A92" s="40">
        <v>7253</v>
      </c>
      <c r="B92" s="40">
        <v>2326</v>
      </c>
      <c r="C92" s="41" t="s">
        <v>87</v>
      </c>
      <c r="D92" s="42" t="s">
        <v>209</v>
      </c>
      <c r="E92" s="30">
        <v>2007</v>
      </c>
      <c r="F92" s="39">
        <v>2012</v>
      </c>
      <c r="G92" s="39" t="s">
        <v>55</v>
      </c>
      <c r="H92" s="38"/>
      <c r="I92" s="43"/>
      <c r="J92" s="38"/>
      <c r="K92" s="38"/>
      <c r="L92" s="37" t="s">
        <v>54</v>
      </c>
      <c r="M92" s="36" t="s">
        <v>54</v>
      </c>
      <c r="N92" s="36" t="s">
        <v>53</v>
      </c>
      <c r="O92" s="36" t="s">
        <v>53</v>
      </c>
      <c r="P92" s="36" t="s">
        <v>53</v>
      </c>
      <c r="Q92" s="37" t="s">
        <v>53</v>
      </c>
      <c r="R92" s="37" t="s">
        <v>54</v>
      </c>
      <c r="S92" s="36" t="s">
        <v>54</v>
      </c>
      <c r="T92" s="36" t="s">
        <v>54</v>
      </c>
      <c r="U92" s="36" t="s">
        <v>54</v>
      </c>
      <c r="V92" s="37" t="s">
        <v>54</v>
      </c>
      <c r="W92" s="37" t="s">
        <v>55</v>
      </c>
      <c r="X92" s="8">
        <v>2</v>
      </c>
      <c r="Y92" s="44" t="s">
        <v>165</v>
      </c>
      <c r="Z92" s="44" t="str">
        <f t="shared" si="9"/>
        <v/>
      </c>
      <c r="AA92" s="44" t="str">
        <f t="shared" si="10"/>
        <v/>
      </c>
      <c r="AB92" s="44" t="str">
        <f t="shared" si="11"/>
        <v/>
      </c>
      <c r="AC92" s="44" t="str">
        <f t="shared" si="12"/>
        <v/>
      </c>
      <c r="AD92" s="44" t="str">
        <f t="shared" si="13"/>
        <v/>
      </c>
      <c r="AE92" s="44" t="str">
        <f t="shared" si="14"/>
        <v/>
      </c>
      <c r="AF92" s="44" t="str">
        <f t="shared" si="15"/>
        <v/>
      </c>
      <c r="AG92" s="8">
        <f t="shared" si="16"/>
        <v>1</v>
      </c>
      <c r="AH92" s="1">
        <f t="shared" si="17"/>
        <v>1</v>
      </c>
    </row>
    <row r="93" spans="1:34" s="35" customFormat="1" ht="12" customHeight="1" x14ac:dyDescent="0.15">
      <c r="A93" s="40">
        <v>7277</v>
      </c>
      <c r="B93" s="40" t="s">
        <v>199</v>
      </c>
      <c r="C93" s="41" t="s">
        <v>87</v>
      </c>
      <c r="D93" s="42" t="s">
        <v>198</v>
      </c>
      <c r="E93" s="30">
        <v>2008</v>
      </c>
      <c r="F93" s="39">
        <v>2012</v>
      </c>
      <c r="G93" s="39" t="s">
        <v>53</v>
      </c>
      <c r="H93" s="38"/>
      <c r="I93" s="43"/>
      <c r="J93" s="38"/>
      <c r="K93" s="38"/>
      <c r="L93" s="37" t="s">
        <v>53</v>
      </c>
      <c r="M93" s="36" t="s">
        <v>54</v>
      </c>
      <c r="N93" s="36" t="s">
        <v>53</v>
      </c>
      <c r="O93" s="36" t="s">
        <v>53</v>
      </c>
      <c r="P93" s="36" t="s">
        <v>53</v>
      </c>
      <c r="Q93" s="37" t="s">
        <v>53</v>
      </c>
      <c r="R93" s="37" t="s">
        <v>53</v>
      </c>
      <c r="S93" s="36" t="s">
        <v>53</v>
      </c>
      <c r="T93" s="36" t="s">
        <v>53</v>
      </c>
      <c r="U93" s="36" t="s">
        <v>54</v>
      </c>
      <c r="V93" s="37" t="s">
        <v>53</v>
      </c>
      <c r="W93" s="37" t="s">
        <v>53</v>
      </c>
      <c r="X93" s="8">
        <v>2</v>
      </c>
      <c r="Y93" s="44" t="s">
        <v>165</v>
      </c>
      <c r="Z93" s="44" t="str">
        <f t="shared" si="9"/>
        <v/>
      </c>
      <c r="AA93" s="44" t="str">
        <f t="shared" si="10"/>
        <v/>
      </c>
      <c r="AB93" s="44" t="str">
        <f t="shared" si="11"/>
        <v/>
      </c>
      <c r="AC93" s="44" t="str">
        <f t="shared" si="12"/>
        <v/>
      </c>
      <c r="AD93" s="44" t="str">
        <f t="shared" si="13"/>
        <v/>
      </c>
      <c r="AE93" s="44" t="str">
        <f t="shared" si="14"/>
        <v/>
      </c>
      <c r="AF93" s="44">
        <f t="shared" si="15"/>
        <v>1</v>
      </c>
      <c r="AG93" s="8" t="str">
        <f t="shared" si="16"/>
        <v/>
      </c>
      <c r="AH93" s="1">
        <f t="shared" si="17"/>
        <v>1</v>
      </c>
    </row>
    <row r="94" spans="1:34" s="35" customFormat="1" ht="12" customHeight="1" x14ac:dyDescent="0.15">
      <c r="A94" s="40">
        <v>7285</v>
      </c>
      <c r="B94" s="40">
        <v>2435</v>
      </c>
      <c r="C94" s="41" t="s">
        <v>76</v>
      </c>
      <c r="D94" s="42" t="s">
        <v>203</v>
      </c>
      <c r="E94" s="30">
        <v>2008</v>
      </c>
      <c r="F94" s="39">
        <v>2012</v>
      </c>
      <c r="G94" s="39" t="s">
        <v>53</v>
      </c>
      <c r="H94" s="38"/>
      <c r="I94" s="43"/>
      <c r="J94" s="38"/>
      <c r="K94" s="38"/>
      <c r="L94" s="37" t="s">
        <v>53</v>
      </c>
      <c r="M94" s="36" t="s">
        <v>54</v>
      </c>
      <c r="N94" s="36" t="s">
        <v>204</v>
      </c>
      <c r="O94" s="36" t="s">
        <v>53</v>
      </c>
      <c r="P94" s="36" t="s">
        <v>53</v>
      </c>
      <c r="Q94" s="37" t="s">
        <v>53</v>
      </c>
      <c r="R94" s="37" t="s">
        <v>53</v>
      </c>
      <c r="S94" s="36" t="s">
        <v>53</v>
      </c>
      <c r="T94" s="36" t="s">
        <v>53</v>
      </c>
      <c r="U94" s="36" t="s">
        <v>53</v>
      </c>
      <c r="V94" s="37" t="s">
        <v>54</v>
      </c>
      <c r="W94" s="37" t="s">
        <v>53</v>
      </c>
      <c r="X94" s="8">
        <v>2</v>
      </c>
      <c r="Y94" s="44" t="s">
        <v>165</v>
      </c>
      <c r="Z94" s="44" t="str">
        <f t="shared" si="9"/>
        <v/>
      </c>
      <c r="AA94" s="44" t="str">
        <f t="shared" si="10"/>
        <v/>
      </c>
      <c r="AB94" s="44" t="str">
        <f t="shared" si="11"/>
        <v/>
      </c>
      <c r="AC94" s="44" t="str">
        <f t="shared" si="12"/>
        <v/>
      </c>
      <c r="AD94" s="44" t="str">
        <f t="shared" si="13"/>
        <v/>
      </c>
      <c r="AE94" s="44" t="str">
        <f t="shared" si="14"/>
        <v/>
      </c>
      <c r="AF94" s="44">
        <f t="shared" si="15"/>
        <v>1</v>
      </c>
      <c r="AG94" s="8" t="str">
        <f t="shared" si="16"/>
        <v/>
      </c>
      <c r="AH94" s="1">
        <f t="shared" si="17"/>
        <v>1</v>
      </c>
    </row>
    <row r="95" spans="1:34" s="35" customFormat="1" ht="12" customHeight="1" x14ac:dyDescent="0.15">
      <c r="A95" s="40">
        <v>7156</v>
      </c>
      <c r="B95" s="40"/>
      <c r="C95" s="41" t="s">
        <v>127</v>
      </c>
      <c r="D95" s="42" t="s">
        <v>205</v>
      </c>
      <c r="E95" s="30">
        <v>2000</v>
      </c>
      <c r="F95" s="8">
        <v>2012</v>
      </c>
      <c r="G95" s="8" t="s">
        <v>52</v>
      </c>
      <c r="H95" s="38"/>
      <c r="I95" s="43"/>
      <c r="J95" s="31">
        <v>2013</v>
      </c>
      <c r="K95" s="31" t="s">
        <v>52</v>
      </c>
      <c r="L95" s="32" t="s">
        <v>52</v>
      </c>
      <c r="M95" s="31" t="s">
        <v>52</v>
      </c>
      <c r="N95" s="31" t="s">
        <v>52</v>
      </c>
      <c r="O95" s="31" t="s">
        <v>52</v>
      </c>
      <c r="P95" s="31" t="s">
        <v>53</v>
      </c>
      <c r="Q95" s="32" t="s">
        <v>52</v>
      </c>
      <c r="R95" s="32" t="s">
        <v>186</v>
      </c>
      <c r="S95" s="31" t="s">
        <v>186</v>
      </c>
      <c r="T95" s="31" t="s">
        <v>53</v>
      </c>
      <c r="U95" s="31" t="s">
        <v>53</v>
      </c>
      <c r="V95" s="32" t="s">
        <v>53</v>
      </c>
      <c r="W95" s="32" t="s">
        <v>52</v>
      </c>
      <c r="X95" s="8">
        <v>2</v>
      </c>
      <c r="Y95" s="44" t="s">
        <v>213</v>
      </c>
      <c r="Z95" s="44" t="str">
        <f t="shared" si="9"/>
        <v/>
      </c>
      <c r="AA95" s="44" t="str">
        <f t="shared" si="10"/>
        <v/>
      </c>
      <c r="AB95" s="44" t="str">
        <f t="shared" si="11"/>
        <v/>
      </c>
      <c r="AC95" s="44" t="str">
        <f t="shared" si="12"/>
        <v/>
      </c>
      <c r="AD95" s="44">
        <f t="shared" si="13"/>
        <v>1</v>
      </c>
      <c r="AE95" s="44" t="str">
        <f t="shared" si="14"/>
        <v/>
      </c>
      <c r="AF95" s="44" t="str">
        <f t="shared" si="15"/>
        <v/>
      </c>
      <c r="AG95" s="8" t="str">
        <f t="shared" si="16"/>
        <v/>
      </c>
      <c r="AH95" s="1">
        <f t="shared" si="17"/>
        <v>1</v>
      </c>
    </row>
    <row r="96" spans="1:34" s="35" customFormat="1" ht="12" customHeight="1" x14ac:dyDescent="0.15">
      <c r="A96" s="40">
        <v>7218</v>
      </c>
      <c r="B96" s="40"/>
      <c r="C96" s="41" t="s">
        <v>62</v>
      </c>
      <c r="D96" s="42" t="s">
        <v>206</v>
      </c>
      <c r="E96" s="30">
        <v>2005</v>
      </c>
      <c r="F96" s="39">
        <v>2012</v>
      </c>
      <c r="G96" s="39" t="s">
        <v>186</v>
      </c>
      <c r="H96" s="38"/>
      <c r="I96" s="43"/>
      <c r="J96" s="38"/>
      <c r="K96" s="38"/>
      <c r="L96" s="37" t="s">
        <v>186</v>
      </c>
      <c r="M96" s="36" t="s">
        <v>186</v>
      </c>
      <c r="N96" s="36" t="s">
        <v>186</v>
      </c>
      <c r="O96" s="36" t="s">
        <v>52</v>
      </c>
      <c r="P96" s="36" t="s">
        <v>53</v>
      </c>
      <c r="Q96" s="37" t="s">
        <v>186</v>
      </c>
      <c r="R96" s="37" t="s">
        <v>186</v>
      </c>
      <c r="S96" s="36" t="s">
        <v>53</v>
      </c>
      <c r="T96" s="36" t="s">
        <v>52</v>
      </c>
      <c r="U96" s="36" t="s">
        <v>186</v>
      </c>
      <c r="V96" s="37" t="s">
        <v>53</v>
      </c>
      <c r="W96" s="37" t="s">
        <v>186</v>
      </c>
      <c r="X96" s="8">
        <v>2</v>
      </c>
      <c r="Y96" s="44" t="s">
        <v>213</v>
      </c>
      <c r="Z96" s="44" t="str">
        <f t="shared" si="9"/>
        <v/>
      </c>
      <c r="AA96" s="44" t="str">
        <f t="shared" si="10"/>
        <v/>
      </c>
      <c r="AB96" s="44" t="str">
        <f t="shared" si="11"/>
        <v/>
      </c>
      <c r="AC96" s="44" t="str">
        <f t="shared" si="12"/>
        <v/>
      </c>
      <c r="AD96" s="44" t="str">
        <f t="shared" si="13"/>
        <v/>
      </c>
      <c r="AE96" s="44">
        <f t="shared" si="14"/>
        <v>1</v>
      </c>
      <c r="AF96" s="44" t="str">
        <f t="shared" si="15"/>
        <v/>
      </c>
      <c r="AG96" s="8" t="str">
        <f t="shared" si="16"/>
        <v/>
      </c>
      <c r="AH96" s="1">
        <f t="shared" si="17"/>
        <v>1</v>
      </c>
    </row>
    <row r="97" spans="1:34" s="35" customFormat="1" ht="12" customHeight="1" x14ac:dyDescent="0.15">
      <c r="A97" s="40">
        <v>7269</v>
      </c>
      <c r="B97" s="40">
        <v>2369</v>
      </c>
      <c r="C97" s="41" t="s">
        <v>91</v>
      </c>
      <c r="D97" s="42" t="s">
        <v>212</v>
      </c>
      <c r="E97" s="30">
        <v>2007</v>
      </c>
      <c r="F97" s="39">
        <v>2012</v>
      </c>
      <c r="G97" s="39" t="s">
        <v>53</v>
      </c>
      <c r="H97" s="38"/>
      <c r="I97" s="43"/>
      <c r="J97" s="38"/>
      <c r="K97" s="38"/>
      <c r="L97" s="37" t="s">
        <v>53</v>
      </c>
      <c r="M97" s="36" t="s">
        <v>53</v>
      </c>
      <c r="N97" s="36" t="s">
        <v>186</v>
      </c>
      <c r="O97" s="36" t="s">
        <v>53</v>
      </c>
      <c r="P97" s="36" t="s">
        <v>186</v>
      </c>
      <c r="Q97" s="37" t="s">
        <v>186</v>
      </c>
      <c r="R97" s="37" t="s">
        <v>53</v>
      </c>
      <c r="S97" s="36" t="s">
        <v>54</v>
      </c>
      <c r="T97" s="36" t="s">
        <v>186</v>
      </c>
      <c r="U97" s="36" t="s">
        <v>53</v>
      </c>
      <c r="V97" s="37" t="s">
        <v>53</v>
      </c>
      <c r="W97" s="37" t="s">
        <v>53</v>
      </c>
      <c r="X97" s="8">
        <v>2</v>
      </c>
      <c r="Y97" s="44" t="s">
        <v>213</v>
      </c>
      <c r="Z97" s="44" t="str">
        <f t="shared" si="9"/>
        <v/>
      </c>
      <c r="AA97" s="44" t="str">
        <f t="shared" si="10"/>
        <v/>
      </c>
      <c r="AB97" s="44" t="str">
        <f t="shared" si="11"/>
        <v/>
      </c>
      <c r="AC97" s="44" t="str">
        <f t="shared" si="12"/>
        <v/>
      </c>
      <c r="AD97" s="44" t="str">
        <f t="shared" si="13"/>
        <v/>
      </c>
      <c r="AE97" s="44" t="str">
        <f t="shared" si="14"/>
        <v/>
      </c>
      <c r="AF97" s="44">
        <f t="shared" si="15"/>
        <v>1</v>
      </c>
      <c r="AG97" s="8" t="str">
        <f t="shared" si="16"/>
        <v/>
      </c>
      <c r="AH97" s="1">
        <f t="shared" si="17"/>
        <v>1</v>
      </c>
    </row>
    <row r="98" spans="1:34" s="35" customFormat="1" ht="12" customHeight="1" x14ac:dyDescent="0.15">
      <c r="A98" s="40">
        <v>7171</v>
      </c>
      <c r="B98" s="40"/>
      <c r="C98" s="41" t="s">
        <v>127</v>
      </c>
      <c r="D98" s="42" t="s">
        <v>218</v>
      </c>
      <c r="E98" s="30">
        <v>2001</v>
      </c>
      <c r="F98" s="39">
        <v>2013</v>
      </c>
      <c r="G98" s="39" t="s">
        <v>53</v>
      </c>
      <c r="H98" s="38"/>
      <c r="I98" s="43"/>
      <c r="J98" s="38"/>
      <c r="K98" s="38"/>
      <c r="L98" s="37" t="s">
        <v>53</v>
      </c>
      <c r="M98" s="36" t="s">
        <v>53</v>
      </c>
      <c r="N98" s="36" t="s">
        <v>54</v>
      </c>
      <c r="O98" s="36" t="s">
        <v>53</v>
      </c>
      <c r="P98" s="36" t="s">
        <v>53</v>
      </c>
      <c r="Q98" s="37" t="s">
        <v>53</v>
      </c>
      <c r="R98" s="37" t="s">
        <v>186</v>
      </c>
      <c r="S98" s="36" t="s">
        <v>53</v>
      </c>
      <c r="T98" s="36" t="s">
        <v>53</v>
      </c>
      <c r="U98" s="36" t="s">
        <v>186</v>
      </c>
      <c r="V98" s="37" t="s">
        <v>53</v>
      </c>
      <c r="W98" s="37" t="s">
        <v>53</v>
      </c>
      <c r="X98" s="8">
        <v>2</v>
      </c>
      <c r="Y98" s="8" t="s">
        <v>213</v>
      </c>
      <c r="Z98" s="44" t="str">
        <f t="shared" si="9"/>
        <v/>
      </c>
      <c r="AA98" s="44" t="str">
        <f t="shared" si="10"/>
        <v/>
      </c>
      <c r="AB98" s="44" t="str">
        <f t="shared" si="11"/>
        <v/>
      </c>
      <c r="AC98" s="44" t="str">
        <f t="shared" si="12"/>
        <v/>
      </c>
      <c r="AD98" s="44" t="str">
        <f t="shared" si="13"/>
        <v/>
      </c>
      <c r="AE98" s="44" t="str">
        <f t="shared" si="14"/>
        <v/>
      </c>
      <c r="AF98" s="44">
        <f t="shared" si="15"/>
        <v>1</v>
      </c>
      <c r="AG98" s="8" t="str">
        <f t="shared" si="16"/>
        <v/>
      </c>
      <c r="AH98" s="1">
        <f t="shared" si="17"/>
        <v>1</v>
      </c>
    </row>
    <row r="99" spans="1:34" s="35" customFormat="1" ht="12" customHeight="1" x14ac:dyDescent="0.15">
      <c r="A99" s="40">
        <v>7181</v>
      </c>
      <c r="B99" s="40"/>
      <c r="C99" s="41" t="s">
        <v>87</v>
      </c>
      <c r="D99" s="42" t="s">
        <v>219</v>
      </c>
      <c r="E99" s="30">
        <v>2002</v>
      </c>
      <c r="F99" s="39">
        <v>2013</v>
      </c>
      <c r="G99" s="39" t="s">
        <v>52</v>
      </c>
      <c r="H99" s="38"/>
      <c r="I99" s="43"/>
      <c r="J99" s="38"/>
      <c r="K99" s="38"/>
      <c r="L99" s="37" t="s">
        <v>52</v>
      </c>
      <c r="M99" s="36" t="s">
        <v>186</v>
      </c>
      <c r="N99" s="36" t="s">
        <v>52</v>
      </c>
      <c r="O99" s="36" t="s">
        <v>52</v>
      </c>
      <c r="P99" s="36" t="s">
        <v>53</v>
      </c>
      <c r="Q99" s="37" t="s">
        <v>52</v>
      </c>
      <c r="R99" s="37" t="s">
        <v>186</v>
      </c>
      <c r="S99" s="36" t="s">
        <v>52</v>
      </c>
      <c r="T99" s="36" t="s">
        <v>186</v>
      </c>
      <c r="U99" s="36" t="s">
        <v>53</v>
      </c>
      <c r="V99" s="37" t="s">
        <v>186</v>
      </c>
      <c r="W99" s="37" t="s">
        <v>52</v>
      </c>
      <c r="X99" s="8">
        <v>2</v>
      </c>
      <c r="Y99" s="8" t="s">
        <v>213</v>
      </c>
      <c r="Z99" s="44" t="str">
        <f t="shared" si="9"/>
        <v/>
      </c>
      <c r="AA99" s="44" t="str">
        <f t="shared" si="10"/>
        <v/>
      </c>
      <c r="AB99" s="44" t="str">
        <f t="shared" si="11"/>
        <v/>
      </c>
      <c r="AC99" s="44" t="str">
        <f t="shared" si="12"/>
        <v/>
      </c>
      <c r="AD99" s="44">
        <f t="shared" si="13"/>
        <v>1</v>
      </c>
      <c r="AE99" s="44" t="str">
        <f t="shared" si="14"/>
        <v/>
      </c>
      <c r="AF99" s="44" t="str">
        <f t="shared" si="15"/>
        <v/>
      </c>
      <c r="AG99" s="8" t="str">
        <f t="shared" si="16"/>
        <v/>
      </c>
      <c r="AH99" s="1">
        <f t="shared" si="17"/>
        <v>1</v>
      </c>
    </row>
    <row r="100" spans="1:34" s="35" customFormat="1" ht="12" customHeight="1" x14ac:dyDescent="0.15">
      <c r="A100" s="40">
        <v>7184</v>
      </c>
      <c r="B100" s="40"/>
      <c r="C100" s="41" t="s">
        <v>82</v>
      </c>
      <c r="D100" s="42" t="s">
        <v>220</v>
      </c>
      <c r="E100" s="30">
        <v>2003</v>
      </c>
      <c r="F100" s="39">
        <v>2013</v>
      </c>
      <c r="G100" s="39" t="s">
        <v>55</v>
      </c>
      <c r="H100" s="38"/>
      <c r="I100" s="43"/>
      <c r="J100" s="38"/>
      <c r="K100" s="38"/>
      <c r="L100" s="37" t="s">
        <v>54</v>
      </c>
      <c r="M100" s="36" t="s">
        <v>54</v>
      </c>
      <c r="N100" s="36" t="s">
        <v>54</v>
      </c>
      <c r="O100" s="36" t="s">
        <v>54</v>
      </c>
      <c r="P100" s="36" t="s">
        <v>54</v>
      </c>
      <c r="Q100" s="37" t="s">
        <v>54</v>
      </c>
      <c r="R100" s="37" t="s">
        <v>53</v>
      </c>
      <c r="S100" s="36" t="s">
        <v>53</v>
      </c>
      <c r="T100" s="36" t="s">
        <v>53</v>
      </c>
      <c r="U100" s="36" t="s">
        <v>53</v>
      </c>
      <c r="V100" s="37" t="s">
        <v>53</v>
      </c>
      <c r="W100" s="37" t="s">
        <v>55</v>
      </c>
      <c r="X100" s="8">
        <v>2</v>
      </c>
      <c r="Y100" s="8" t="s">
        <v>213</v>
      </c>
      <c r="Z100" s="44" t="str">
        <f t="shared" si="9"/>
        <v/>
      </c>
      <c r="AA100" s="44" t="str">
        <f t="shared" si="10"/>
        <v/>
      </c>
      <c r="AB100" s="44" t="str">
        <f t="shared" si="11"/>
        <v/>
      </c>
      <c r="AC100" s="44" t="str">
        <f t="shared" si="12"/>
        <v/>
      </c>
      <c r="AD100" s="44" t="str">
        <f t="shared" si="13"/>
        <v/>
      </c>
      <c r="AE100" s="44" t="str">
        <f t="shared" si="14"/>
        <v/>
      </c>
      <c r="AF100" s="44" t="str">
        <f t="shared" si="15"/>
        <v/>
      </c>
      <c r="AG100" s="8">
        <f t="shared" si="16"/>
        <v>1</v>
      </c>
      <c r="AH100" s="1">
        <f t="shared" si="17"/>
        <v>1</v>
      </c>
    </row>
    <row r="101" spans="1:34" s="35" customFormat="1" ht="12" customHeight="1" x14ac:dyDescent="0.15">
      <c r="A101" s="40">
        <v>7195</v>
      </c>
      <c r="B101" s="40"/>
      <c r="C101" s="41" t="s">
        <v>82</v>
      </c>
      <c r="D101" s="42" t="s">
        <v>221</v>
      </c>
      <c r="E101" s="30">
        <v>2004</v>
      </c>
      <c r="F101" s="39">
        <v>2013</v>
      </c>
      <c r="G101" s="39" t="s">
        <v>53</v>
      </c>
      <c r="H101" s="38"/>
      <c r="I101" s="43"/>
      <c r="J101" s="38"/>
      <c r="K101" s="38"/>
      <c r="L101" s="37" t="s">
        <v>53</v>
      </c>
      <c r="M101" s="36" t="s">
        <v>54</v>
      </c>
      <c r="N101" s="36" t="s">
        <v>53</v>
      </c>
      <c r="O101" s="36" t="s">
        <v>53</v>
      </c>
      <c r="P101" s="36" t="s">
        <v>53</v>
      </c>
      <c r="Q101" s="37" t="s">
        <v>186</v>
      </c>
      <c r="R101" s="37" t="s">
        <v>53</v>
      </c>
      <c r="S101" s="36" t="s">
        <v>54</v>
      </c>
      <c r="T101" s="36" t="s">
        <v>53</v>
      </c>
      <c r="U101" s="36" t="s">
        <v>53</v>
      </c>
      <c r="V101" s="37" t="s">
        <v>54</v>
      </c>
      <c r="W101" s="37" t="s">
        <v>53</v>
      </c>
      <c r="X101" s="8">
        <v>2</v>
      </c>
      <c r="Y101" s="8" t="s">
        <v>213</v>
      </c>
      <c r="Z101" s="44" t="str">
        <f t="shared" si="9"/>
        <v/>
      </c>
      <c r="AA101" s="44" t="str">
        <f t="shared" si="10"/>
        <v/>
      </c>
      <c r="AB101" s="44" t="str">
        <f t="shared" si="11"/>
        <v/>
      </c>
      <c r="AC101" s="44" t="str">
        <f t="shared" si="12"/>
        <v/>
      </c>
      <c r="AD101" s="44" t="str">
        <f t="shared" si="13"/>
        <v/>
      </c>
      <c r="AE101" s="44" t="str">
        <f t="shared" si="14"/>
        <v/>
      </c>
      <c r="AF101" s="44">
        <f t="shared" si="15"/>
        <v>1</v>
      </c>
      <c r="AG101" s="8" t="str">
        <f t="shared" si="16"/>
        <v/>
      </c>
      <c r="AH101" s="1">
        <f t="shared" si="17"/>
        <v>1</v>
      </c>
    </row>
    <row r="102" spans="1:34" s="35" customFormat="1" ht="12" customHeight="1" x14ac:dyDescent="0.15">
      <c r="A102" s="40">
        <v>7198</v>
      </c>
      <c r="B102" s="40"/>
      <c r="C102" s="41" t="s">
        <v>82</v>
      </c>
      <c r="D102" s="42" t="s">
        <v>222</v>
      </c>
      <c r="E102" s="30">
        <v>2004</v>
      </c>
      <c r="F102" s="39">
        <v>2013</v>
      </c>
      <c r="G102" s="39" t="s">
        <v>53</v>
      </c>
      <c r="H102" s="38"/>
      <c r="I102" s="43"/>
      <c r="J102" s="38"/>
      <c r="K102" s="38"/>
      <c r="L102" s="37" t="s">
        <v>53</v>
      </c>
      <c r="M102" s="36" t="s">
        <v>53</v>
      </c>
      <c r="N102" s="36" t="s">
        <v>54</v>
      </c>
      <c r="O102" s="36" t="s">
        <v>53</v>
      </c>
      <c r="P102" s="36" t="s">
        <v>53</v>
      </c>
      <c r="Q102" s="37" t="s">
        <v>54</v>
      </c>
      <c r="R102" s="37" t="s">
        <v>186</v>
      </c>
      <c r="S102" s="36" t="s">
        <v>53</v>
      </c>
      <c r="T102" s="36" t="s">
        <v>186</v>
      </c>
      <c r="U102" s="36" t="s">
        <v>186</v>
      </c>
      <c r="V102" s="37" t="s">
        <v>53</v>
      </c>
      <c r="W102" s="37" t="s">
        <v>53</v>
      </c>
      <c r="X102" s="8">
        <v>2</v>
      </c>
      <c r="Y102" s="8" t="s">
        <v>213</v>
      </c>
      <c r="Z102" s="44" t="str">
        <f t="shared" si="9"/>
        <v/>
      </c>
      <c r="AA102" s="44" t="str">
        <f t="shared" si="10"/>
        <v/>
      </c>
      <c r="AB102" s="44" t="str">
        <f t="shared" si="11"/>
        <v/>
      </c>
      <c r="AC102" s="44" t="str">
        <f t="shared" si="12"/>
        <v/>
      </c>
      <c r="AD102" s="44" t="str">
        <f t="shared" si="13"/>
        <v/>
      </c>
      <c r="AE102" s="44" t="str">
        <f t="shared" si="14"/>
        <v/>
      </c>
      <c r="AF102" s="44">
        <f t="shared" si="15"/>
        <v>1</v>
      </c>
      <c r="AG102" s="8" t="str">
        <f t="shared" si="16"/>
        <v/>
      </c>
      <c r="AH102" s="1">
        <f t="shared" si="17"/>
        <v>1</v>
      </c>
    </row>
    <row r="103" spans="1:34" s="35" customFormat="1" ht="12" customHeight="1" x14ac:dyDescent="0.15">
      <c r="A103" s="40">
        <v>7200</v>
      </c>
      <c r="B103" s="40"/>
      <c r="C103" s="41" t="s">
        <v>76</v>
      </c>
      <c r="D103" s="42" t="s">
        <v>223</v>
      </c>
      <c r="E103" s="30">
        <v>2004</v>
      </c>
      <c r="F103" s="39">
        <v>2013</v>
      </c>
      <c r="G103" s="39" t="s">
        <v>52</v>
      </c>
      <c r="H103" s="38"/>
      <c r="I103" s="43"/>
      <c r="J103" s="38"/>
      <c r="K103" s="38"/>
      <c r="L103" s="37" t="s">
        <v>52</v>
      </c>
      <c r="M103" s="36" t="s">
        <v>52</v>
      </c>
      <c r="N103" s="36" t="s">
        <v>52</v>
      </c>
      <c r="O103" s="36" t="s">
        <v>52</v>
      </c>
      <c r="P103" s="36" t="s">
        <v>52</v>
      </c>
      <c r="Q103" s="37" t="s">
        <v>52</v>
      </c>
      <c r="R103" s="37" t="s">
        <v>186</v>
      </c>
      <c r="S103" s="36" t="s">
        <v>186</v>
      </c>
      <c r="T103" s="36" t="s">
        <v>186</v>
      </c>
      <c r="U103" s="36" t="s">
        <v>52</v>
      </c>
      <c r="V103" s="37" t="s">
        <v>52</v>
      </c>
      <c r="W103" s="37" t="s">
        <v>52</v>
      </c>
      <c r="X103" s="8">
        <v>2</v>
      </c>
      <c r="Y103" s="8" t="s">
        <v>213</v>
      </c>
      <c r="Z103" s="44" t="str">
        <f t="shared" si="9"/>
        <v/>
      </c>
      <c r="AA103" s="44" t="str">
        <f t="shared" si="10"/>
        <v/>
      </c>
      <c r="AB103" s="44" t="str">
        <f t="shared" si="11"/>
        <v/>
      </c>
      <c r="AC103" s="44" t="str">
        <f t="shared" si="12"/>
        <v/>
      </c>
      <c r="AD103" s="44">
        <f t="shared" si="13"/>
        <v>1</v>
      </c>
      <c r="AE103" s="44" t="str">
        <f t="shared" si="14"/>
        <v/>
      </c>
      <c r="AF103" s="44" t="str">
        <f t="shared" si="15"/>
        <v/>
      </c>
      <c r="AG103" s="8" t="str">
        <f t="shared" si="16"/>
        <v/>
      </c>
      <c r="AH103" s="1">
        <f t="shared" si="17"/>
        <v>1</v>
      </c>
    </row>
    <row r="104" spans="1:34" s="35" customFormat="1" ht="12" customHeight="1" x14ac:dyDescent="0.15">
      <c r="A104" s="40">
        <v>7204</v>
      </c>
      <c r="B104" s="40"/>
      <c r="C104" s="41" t="s">
        <v>76</v>
      </c>
      <c r="D104" s="42" t="s">
        <v>224</v>
      </c>
      <c r="E104" s="30">
        <v>2004</v>
      </c>
      <c r="F104" s="39">
        <v>2013</v>
      </c>
      <c r="G104" s="39" t="s">
        <v>55</v>
      </c>
      <c r="H104" s="38"/>
      <c r="I104" s="43"/>
      <c r="J104" s="38"/>
      <c r="K104" s="38"/>
      <c r="L104" s="37" t="s">
        <v>54</v>
      </c>
      <c r="M104" s="36" t="s">
        <v>54</v>
      </c>
      <c r="N104" s="36" t="s">
        <v>54</v>
      </c>
      <c r="O104" s="36" t="s">
        <v>54</v>
      </c>
      <c r="P104" s="36" t="s">
        <v>53</v>
      </c>
      <c r="Q104" s="37" t="s">
        <v>54</v>
      </c>
      <c r="R104" s="37" t="s">
        <v>53</v>
      </c>
      <c r="S104" s="36" t="s">
        <v>53</v>
      </c>
      <c r="T104" s="36" t="s">
        <v>53</v>
      </c>
      <c r="U104" s="36" t="s">
        <v>53</v>
      </c>
      <c r="V104" s="37" t="s">
        <v>53</v>
      </c>
      <c r="W104" s="37" t="s">
        <v>55</v>
      </c>
      <c r="X104" s="8">
        <v>2</v>
      </c>
      <c r="Y104" s="8" t="s">
        <v>213</v>
      </c>
      <c r="Z104" s="44" t="str">
        <f t="shared" si="9"/>
        <v/>
      </c>
      <c r="AA104" s="44" t="str">
        <f t="shared" si="10"/>
        <v/>
      </c>
      <c r="AB104" s="44" t="str">
        <f t="shared" si="11"/>
        <v/>
      </c>
      <c r="AC104" s="44" t="str">
        <f t="shared" si="12"/>
        <v/>
      </c>
      <c r="AD104" s="44" t="str">
        <f t="shared" si="13"/>
        <v/>
      </c>
      <c r="AE104" s="44" t="str">
        <f t="shared" si="14"/>
        <v/>
      </c>
      <c r="AF104" s="44" t="str">
        <f t="shared" si="15"/>
        <v/>
      </c>
      <c r="AG104" s="8">
        <f t="shared" si="16"/>
        <v>1</v>
      </c>
      <c r="AH104" s="1">
        <f t="shared" si="17"/>
        <v>1</v>
      </c>
    </row>
    <row r="105" spans="1:34" s="35" customFormat="1" ht="12" customHeight="1" x14ac:dyDescent="0.15">
      <c r="A105" s="40">
        <v>7209</v>
      </c>
      <c r="B105" s="40"/>
      <c r="C105" s="41" t="s">
        <v>82</v>
      </c>
      <c r="D105" s="42" t="s">
        <v>225</v>
      </c>
      <c r="E105" s="30">
        <v>2005</v>
      </c>
      <c r="F105" s="39">
        <v>2013</v>
      </c>
      <c r="G105" s="39" t="s">
        <v>55</v>
      </c>
      <c r="H105" s="38"/>
      <c r="I105" s="43"/>
      <c r="J105" s="38"/>
      <c r="K105" s="38"/>
      <c r="L105" s="37" t="s">
        <v>54</v>
      </c>
      <c r="M105" s="36" t="s">
        <v>54</v>
      </c>
      <c r="N105" s="36" t="s">
        <v>54</v>
      </c>
      <c r="O105" s="36" t="s">
        <v>54</v>
      </c>
      <c r="P105" s="36" t="s">
        <v>54</v>
      </c>
      <c r="Q105" s="37" t="s">
        <v>54</v>
      </c>
      <c r="R105" s="37" t="s">
        <v>53</v>
      </c>
      <c r="S105" s="36" t="s">
        <v>53</v>
      </c>
      <c r="T105" s="36" t="s">
        <v>53</v>
      </c>
      <c r="U105" s="36" t="s">
        <v>53</v>
      </c>
      <c r="V105" s="37" t="s">
        <v>53</v>
      </c>
      <c r="W105" s="37" t="s">
        <v>55</v>
      </c>
      <c r="X105" s="8">
        <v>2</v>
      </c>
      <c r="Y105" s="8" t="s">
        <v>213</v>
      </c>
      <c r="Z105" s="44" t="str">
        <f t="shared" si="9"/>
        <v/>
      </c>
      <c r="AA105" s="44" t="str">
        <f t="shared" si="10"/>
        <v/>
      </c>
      <c r="AB105" s="44" t="str">
        <f t="shared" si="11"/>
        <v/>
      </c>
      <c r="AC105" s="44" t="str">
        <f t="shared" si="12"/>
        <v/>
      </c>
      <c r="AD105" s="44" t="str">
        <f t="shared" si="13"/>
        <v/>
      </c>
      <c r="AE105" s="44" t="str">
        <f t="shared" si="14"/>
        <v/>
      </c>
      <c r="AF105" s="44" t="str">
        <f t="shared" si="15"/>
        <v/>
      </c>
      <c r="AG105" s="8">
        <f t="shared" si="16"/>
        <v>1</v>
      </c>
      <c r="AH105" s="1">
        <f t="shared" si="17"/>
        <v>1</v>
      </c>
    </row>
    <row r="106" spans="1:34" s="35" customFormat="1" ht="12" customHeight="1" x14ac:dyDescent="0.15">
      <c r="A106" s="40">
        <v>7242</v>
      </c>
      <c r="B106" s="40">
        <v>2249</v>
      </c>
      <c r="C106" s="41" t="s">
        <v>87</v>
      </c>
      <c r="D106" s="42" t="s">
        <v>226</v>
      </c>
      <c r="E106" s="30">
        <v>2006</v>
      </c>
      <c r="F106" s="39">
        <v>2013</v>
      </c>
      <c r="G106" s="39" t="s">
        <v>53</v>
      </c>
      <c r="H106" s="38"/>
      <c r="I106" s="43"/>
      <c r="J106" s="38"/>
      <c r="K106" s="38"/>
      <c r="L106" s="37" t="s">
        <v>53</v>
      </c>
      <c r="M106" s="36" t="s">
        <v>53</v>
      </c>
      <c r="N106" s="36" t="s">
        <v>53</v>
      </c>
      <c r="O106" s="36" t="s">
        <v>54</v>
      </c>
      <c r="P106" s="36" t="s">
        <v>53</v>
      </c>
      <c r="Q106" s="37" t="s">
        <v>53</v>
      </c>
      <c r="R106" s="37" t="s">
        <v>53</v>
      </c>
      <c r="S106" s="36" t="s">
        <v>53</v>
      </c>
      <c r="T106" s="36" t="s">
        <v>53</v>
      </c>
      <c r="U106" s="36" t="s">
        <v>53</v>
      </c>
      <c r="V106" s="37" t="s">
        <v>53</v>
      </c>
      <c r="W106" s="37" t="s">
        <v>53</v>
      </c>
      <c r="X106" s="8">
        <v>2</v>
      </c>
      <c r="Y106" s="8" t="s">
        <v>165</v>
      </c>
      <c r="Z106" s="44" t="str">
        <f t="shared" si="9"/>
        <v/>
      </c>
      <c r="AA106" s="44" t="str">
        <f t="shared" si="10"/>
        <v/>
      </c>
      <c r="AB106" s="44" t="str">
        <f t="shared" si="11"/>
        <v/>
      </c>
      <c r="AC106" s="44" t="str">
        <f t="shared" si="12"/>
        <v/>
      </c>
      <c r="AD106" s="44" t="str">
        <f t="shared" si="13"/>
        <v/>
      </c>
      <c r="AE106" s="44" t="str">
        <f t="shared" si="14"/>
        <v/>
      </c>
      <c r="AF106" s="44">
        <f t="shared" si="15"/>
        <v>1</v>
      </c>
      <c r="AG106" s="8" t="str">
        <f t="shared" si="16"/>
        <v/>
      </c>
      <c r="AH106" s="1">
        <f t="shared" si="17"/>
        <v>1</v>
      </c>
    </row>
    <row r="107" spans="1:34" s="35" customFormat="1" ht="12" customHeight="1" x14ac:dyDescent="0.15">
      <c r="A107" s="40">
        <v>7251</v>
      </c>
      <c r="B107" s="40">
        <v>2321</v>
      </c>
      <c r="C107" s="41" t="s">
        <v>91</v>
      </c>
      <c r="D107" s="42" t="s">
        <v>227</v>
      </c>
      <c r="E107" s="30">
        <v>2007</v>
      </c>
      <c r="F107" s="39">
        <v>2013</v>
      </c>
      <c r="G107" s="39" t="s">
        <v>53</v>
      </c>
      <c r="H107" s="38"/>
      <c r="I107" s="43"/>
      <c r="J107" s="38"/>
      <c r="K107" s="38"/>
      <c r="L107" s="37" t="s">
        <v>53</v>
      </c>
      <c r="M107" s="36" t="s">
        <v>53</v>
      </c>
      <c r="N107" s="36" t="s">
        <v>53</v>
      </c>
      <c r="O107" s="36" t="s">
        <v>54</v>
      </c>
      <c r="P107" s="36" t="s">
        <v>53</v>
      </c>
      <c r="Q107" s="37" t="s">
        <v>53</v>
      </c>
      <c r="R107" s="37" t="s">
        <v>53</v>
      </c>
      <c r="S107" s="36" t="s">
        <v>53</v>
      </c>
      <c r="T107" s="36" t="s">
        <v>186</v>
      </c>
      <c r="U107" s="36" t="s">
        <v>53</v>
      </c>
      <c r="V107" s="37" t="s">
        <v>53</v>
      </c>
      <c r="W107" s="37" t="s">
        <v>53</v>
      </c>
      <c r="X107" s="8">
        <v>2</v>
      </c>
      <c r="Y107" s="8" t="s">
        <v>213</v>
      </c>
      <c r="Z107" s="44" t="str">
        <f t="shared" si="9"/>
        <v/>
      </c>
      <c r="AA107" s="44" t="str">
        <f t="shared" si="10"/>
        <v/>
      </c>
      <c r="AB107" s="44" t="str">
        <f t="shared" si="11"/>
        <v/>
      </c>
      <c r="AC107" s="44" t="str">
        <f t="shared" si="12"/>
        <v/>
      </c>
      <c r="AD107" s="44" t="str">
        <f t="shared" si="13"/>
        <v/>
      </c>
      <c r="AE107" s="44" t="str">
        <f t="shared" si="14"/>
        <v/>
      </c>
      <c r="AF107" s="44">
        <f t="shared" si="15"/>
        <v>1</v>
      </c>
      <c r="AG107" s="8" t="str">
        <f t="shared" si="16"/>
        <v/>
      </c>
      <c r="AH107" s="1">
        <f t="shared" si="17"/>
        <v>1</v>
      </c>
    </row>
    <row r="108" spans="1:34" s="35" customFormat="1" ht="12" customHeight="1" x14ac:dyDescent="0.15">
      <c r="A108" s="40">
        <v>7259</v>
      </c>
      <c r="B108" s="40">
        <v>2343</v>
      </c>
      <c r="C108" s="41" t="s">
        <v>129</v>
      </c>
      <c r="D108" s="42" t="s">
        <v>228</v>
      </c>
      <c r="E108" s="30">
        <v>2007</v>
      </c>
      <c r="F108" s="39">
        <v>2013</v>
      </c>
      <c r="G108" s="39" t="s">
        <v>53</v>
      </c>
      <c r="H108" s="38"/>
      <c r="I108" s="43"/>
      <c r="J108" s="38"/>
      <c r="K108" s="38"/>
      <c r="L108" s="37" t="s">
        <v>53</v>
      </c>
      <c r="M108" s="36" t="s">
        <v>53</v>
      </c>
      <c r="N108" s="36" t="s">
        <v>54</v>
      </c>
      <c r="O108" s="36" t="s">
        <v>54</v>
      </c>
      <c r="P108" s="36" t="s">
        <v>53</v>
      </c>
      <c r="Q108" s="37" t="s">
        <v>53</v>
      </c>
      <c r="R108" s="37" t="s">
        <v>53</v>
      </c>
      <c r="S108" s="36" t="s">
        <v>53</v>
      </c>
      <c r="T108" s="36" t="s">
        <v>53</v>
      </c>
      <c r="U108" s="36" t="s">
        <v>53</v>
      </c>
      <c r="V108" s="37" t="s">
        <v>53</v>
      </c>
      <c r="W108" s="37" t="s">
        <v>53</v>
      </c>
      <c r="X108" s="8">
        <v>2</v>
      </c>
      <c r="Y108" s="8" t="s">
        <v>213</v>
      </c>
      <c r="Z108" s="44" t="str">
        <f t="shared" si="9"/>
        <v/>
      </c>
      <c r="AA108" s="44" t="str">
        <f t="shared" si="10"/>
        <v/>
      </c>
      <c r="AB108" s="44" t="str">
        <f t="shared" si="11"/>
        <v/>
      </c>
      <c r="AC108" s="44" t="str">
        <f t="shared" si="12"/>
        <v/>
      </c>
      <c r="AD108" s="44" t="str">
        <f t="shared" si="13"/>
        <v/>
      </c>
      <c r="AE108" s="44" t="str">
        <f t="shared" si="14"/>
        <v/>
      </c>
      <c r="AF108" s="44">
        <f t="shared" si="15"/>
        <v>1</v>
      </c>
      <c r="AG108" s="8" t="str">
        <f t="shared" si="16"/>
        <v/>
      </c>
      <c r="AH108" s="1">
        <f t="shared" si="17"/>
        <v>1</v>
      </c>
    </row>
    <row r="109" spans="1:34" s="35" customFormat="1" ht="12" customHeight="1" x14ac:dyDescent="0.15">
      <c r="A109" s="40">
        <v>7262</v>
      </c>
      <c r="B109" s="40">
        <v>2349</v>
      </c>
      <c r="C109" s="41" t="s">
        <v>56</v>
      </c>
      <c r="D109" s="42" t="s">
        <v>229</v>
      </c>
      <c r="E109" s="30">
        <v>2007</v>
      </c>
      <c r="F109" s="39">
        <v>2013</v>
      </c>
      <c r="G109" s="39" t="s">
        <v>53</v>
      </c>
      <c r="H109" s="38"/>
      <c r="I109" s="43"/>
      <c r="J109" s="38"/>
      <c r="K109" s="38"/>
      <c r="L109" s="37" t="s">
        <v>53</v>
      </c>
      <c r="M109" s="36" t="s">
        <v>53</v>
      </c>
      <c r="N109" s="36" t="s">
        <v>54</v>
      </c>
      <c r="O109" s="36" t="s">
        <v>54</v>
      </c>
      <c r="P109" s="36" t="s">
        <v>53</v>
      </c>
      <c r="Q109" s="37" t="s">
        <v>53</v>
      </c>
      <c r="R109" s="37" t="s">
        <v>54</v>
      </c>
      <c r="S109" s="36" t="s">
        <v>54</v>
      </c>
      <c r="T109" s="36" t="s">
        <v>54</v>
      </c>
      <c r="U109" s="36"/>
      <c r="V109" s="37" t="s">
        <v>54</v>
      </c>
      <c r="W109" s="37" t="s">
        <v>53</v>
      </c>
      <c r="X109" s="8">
        <v>2</v>
      </c>
      <c r="Y109" s="8" t="s">
        <v>165</v>
      </c>
      <c r="Z109" s="44" t="str">
        <f t="shared" si="9"/>
        <v/>
      </c>
      <c r="AA109" s="44" t="str">
        <f t="shared" si="10"/>
        <v/>
      </c>
      <c r="AB109" s="44" t="str">
        <f t="shared" si="11"/>
        <v/>
      </c>
      <c r="AC109" s="44" t="str">
        <f t="shared" si="12"/>
        <v/>
      </c>
      <c r="AD109" s="44" t="str">
        <f t="shared" si="13"/>
        <v/>
      </c>
      <c r="AE109" s="44" t="str">
        <f t="shared" si="14"/>
        <v/>
      </c>
      <c r="AF109" s="44">
        <f t="shared" si="15"/>
        <v>1</v>
      </c>
      <c r="AG109" s="8" t="str">
        <f t="shared" si="16"/>
        <v/>
      </c>
      <c r="AH109" s="1">
        <f t="shared" si="17"/>
        <v>1</v>
      </c>
    </row>
    <row r="110" spans="1:34" s="35" customFormat="1" ht="12" customHeight="1" x14ac:dyDescent="0.15">
      <c r="A110" s="40">
        <v>7264</v>
      </c>
      <c r="B110" s="40"/>
      <c r="C110" s="41" t="s">
        <v>230</v>
      </c>
      <c r="D110" s="42" t="s">
        <v>231</v>
      </c>
      <c r="E110" s="30">
        <v>2007</v>
      </c>
      <c r="F110" s="39">
        <v>2013</v>
      </c>
      <c r="G110" s="39" t="s">
        <v>53</v>
      </c>
      <c r="H110" s="38"/>
      <c r="I110" s="43"/>
      <c r="J110" s="38"/>
      <c r="K110" s="38"/>
      <c r="L110" s="37" t="s">
        <v>53</v>
      </c>
      <c r="M110" s="36" t="s">
        <v>53</v>
      </c>
      <c r="N110" s="36" t="s">
        <v>54</v>
      </c>
      <c r="O110" s="36" t="s">
        <v>54</v>
      </c>
      <c r="P110" s="36" t="s">
        <v>53</v>
      </c>
      <c r="Q110" s="37" t="s">
        <v>53</v>
      </c>
      <c r="R110" s="37" t="s">
        <v>53</v>
      </c>
      <c r="S110" s="36" t="s">
        <v>53</v>
      </c>
      <c r="T110" s="36" t="s">
        <v>53</v>
      </c>
      <c r="U110" s="36" t="s">
        <v>53</v>
      </c>
      <c r="V110" s="37" t="s">
        <v>53</v>
      </c>
      <c r="W110" s="37" t="s">
        <v>53</v>
      </c>
      <c r="X110" s="8">
        <v>2</v>
      </c>
      <c r="Y110" s="8" t="s">
        <v>213</v>
      </c>
      <c r="Z110" s="44" t="str">
        <f t="shared" si="9"/>
        <v/>
      </c>
      <c r="AA110" s="44" t="str">
        <f t="shared" si="10"/>
        <v/>
      </c>
      <c r="AB110" s="44" t="str">
        <f t="shared" si="11"/>
        <v/>
      </c>
      <c r="AC110" s="44" t="str">
        <f t="shared" si="12"/>
        <v/>
      </c>
      <c r="AD110" s="44" t="str">
        <f t="shared" si="13"/>
        <v/>
      </c>
      <c r="AE110" s="44" t="str">
        <f t="shared" si="14"/>
        <v/>
      </c>
      <c r="AF110" s="44">
        <f t="shared" si="15"/>
        <v>1</v>
      </c>
      <c r="AG110" s="8" t="str">
        <f t="shared" si="16"/>
        <v/>
      </c>
      <c r="AH110" s="1">
        <f t="shared" si="17"/>
        <v>1</v>
      </c>
    </row>
    <row r="111" spans="1:34" s="35" customFormat="1" ht="12" customHeight="1" x14ac:dyDescent="0.15">
      <c r="A111" s="40">
        <v>7265</v>
      </c>
      <c r="B111" s="40"/>
      <c r="C111" s="41" t="s">
        <v>65</v>
      </c>
      <c r="D111" s="42" t="s">
        <v>232</v>
      </c>
      <c r="E111" s="30">
        <v>2007</v>
      </c>
      <c r="F111" s="39">
        <v>2013</v>
      </c>
      <c r="G111" s="39" t="s">
        <v>53</v>
      </c>
      <c r="H111" s="38"/>
      <c r="I111" s="43"/>
      <c r="J111" s="38"/>
      <c r="K111" s="38"/>
      <c r="L111" s="37" t="s">
        <v>53</v>
      </c>
      <c r="M111" s="36" t="s">
        <v>54</v>
      </c>
      <c r="N111" s="36" t="s">
        <v>53</v>
      </c>
      <c r="O111" s="36" t="s">
        <v>54</v>
      </c>
      <c r="P111" s="36" t="s">
        <v>53</v>
      </c>
      <c r="Q111" s="37" t="s">
        <v>53</v>
      </c>
      <c r="R111" s="37" t="s">
        <v>53</v>
      </c>
      <c r="S111" s="36" t="s">
        <v>53</v>
      </c>
      <c r="T111" s="36" t="s">
        <v>53</v>
      </c>
      <c r="U111" s="36" t="s">
        <v>53</v>
      </c>
      <c r="V111" s="37" t="s">
        <v>54</v>
      </c>
      <c r="W111" s="37" t="s">
        <v>53</v>
      </c>
      <c r="X111" s="8">
        <v>2</v>
      </c>
      <c r="Y111" s="8" t="s">
        <v>165</v>
      </c>
      <c r="Z111" s="44" t="str">
        <f t="shared" si="9"/>
        <v/>
      </c>
      <c r="AA111" s="44" t="str">
        <f t="shared" si="10"/>
        <v/>
      </c>
      <c r="AB111" s="44" t="str">
        <f t="shared" si="11"/>
        <v/>
      </c>
      <c r="AC111" s="44" t="str">
        <f t="shared" si="12"/>
        <v/>
      </c>
      <c r="AD111" s="44" t="str">
        <f t="shared" si="13"/>
        <v/>
      </c>
      <c r="AE111" s="44" t="str">
        <f t="shared" si="14"/>
        <v/>
      </c>
      <c r="AF111" s="44">
        <f t="shared" si="15"/>
        <v>1</v>
      </c>
      <c r="AG111" s="8" t="str">
        <f t="shared" si="16"/>
        <v/>
      </c>
      <c r="AH111" s="1">
        <f t="shared" si="17"/>
        <v>1</v>
      </c>
    </row>
    <row r="112" spans="1:34" s="35" customFormat="1" ht="12" customHeight="1" x14ac:dyDescent="0.15">
      <c r="A112" s="40">
        <v>7269</v>
      </c>
      <c r="B112" s="40">
        <v>2370</v>
      </c>
      <c r="C112" s="41" t="s">
        <v>91</v>
      </c>
      <c r="D112" s="42" t="s">
        <v>233</v>
      </c>
      <c r="E112" s="30">
        <v>2007</v>
      </c>
      <c r="F112" s="39">
        <v>2013</v>
      </c>
      <c r="G112" s="39" t="s">
        <v>53</v>
      </c>
      <c r="H112" s="38"/>
      <c r="I112" s="43"/>
      <c r="J112" s="38"/>
      <c r="K112" s="38"/>
      <c r="L112" s="37" t="s">
        <v>54</v>
      </c>
      <c r="M112" s="36" t="s">
        <v>54</v>
      </c>
      <c r="N112" s="36" t="s">
        <v>54</v>
      </c>
      <c r="O112" s="36" t="s">
        <v>54</v>
      </c>
      <c r="P112" s="36" t="s">
        <v>53</v>
      </c>
      <c r="Q112" s="37" t="s">
        <v>54</v>
      </c>
      <c r="R112" s="37" t="s">
        <v>53</v>
      </c>
      <c r="S112" s="36" t="s">
        <v>53</v>
      </c>
      <c r="T112" s="36" t="s">
        <v>186</v>
      </c>
      <c r="U112" s="36" t="s">
        <v>53</v>
      </c>
      <c r="V112" s="37" t="s">
        <v>54</v>
      </c>
      <c r="W112" s="37" t="s">
        <v>53</v>
      </c>
      <c r="X112" s="8">
        <v>2</v>
      </c>
      <c r="Y112" s="8" t="s">
        <v>213</v>
      </c>
      <c r="Z112" s="44" t="str">
        <f t="shared" si="9"/>
        <v/>
      </c>
      <c r="AA112" s="44" t="str">
        <f t="shared" si="10"/>
        <v/>
      </c>
      <c r="AB112" s="44" t="str">
        <f t="shared" si="11"/>
        <v/>
      </c>
      <c r="AC112" s="44" t="str">
        <f t="shared" si="12"/>
        <v/>
      </c>
      <c r="AD112" s="44" t="str">
        <f t="shared" si="13"/>
        <v/>
      </c>
      <c r="AE112" s="44" t="str">
        <f t="shared" si="14"/>
        <v/>
      </c>
      <c r="AF112" s="44">
        <f t="shared" si="15"/>
        <v>1</v>
      </c>
      <c r="AG112" s="8" t="str">
        <f t="shared" si="16"/>
        <v/>
      </c>
      <c r="AH112" s="1">
        <f t="shared" si="17"/>
        <v>1</v>
      </c>
    </row>
    <row r="113" spans="1:34" s="35" customFormat="1" ht="12" customHeight="1" x14ac:dyDescent="0.15">
      <c r="A113" s="40">
        <v>7282</v>
      </c>
      <c r="B113" s="40">
        <v>2432</v>
      </c>
      <c r="C113" s="41" t="s">
        <v>56</v>
      </c>
      <c r="D113" s="42" t="s">
        <v>234</v>
      </c>
      <c r="E113" s="30">
        <v>2008</v>
      </c>
      <c r="F113" s="39">
        <v>2013</v>
      </c>
      <c r="G113" s="39" t="s">
        <v>53</v>
      </c>
      <c r="H113" s="38"/>
      <c r="I113" s="43"/>
      <c r="J113" s="38"/>
      <c r="K113" s="38"/>
      <c r="L113" s="37" t="s">
        <v>53</v>
      </c>
      <c r="M113" s="36" t="s">
        <v>53</v>
      </c>
      <c r="N113" s="36" t="s">
        <v>54</v>
      </c>
      <c r="O113" s="36" t="s">
        <v>54</v>
      </c>
      <c r="P113" s="36" t="s">
        <v>53</v>
      </c>
      <c r="Q113" s="37" t="s">
        <v>53</v>
      </c>
      <c r="R113" s="37" t="s">
        <v>53</v>
      </c>
      <c r="S113" s="36" t="s">
        <v>53</v>
      </c>
      <c r="T113" s="36" t="s">
        <v>53</v>
      </c>
      <c r="U113" s="36" t="s">
        <v>53</v>
      </c>
      <c r="V113" s="37" t="s">
        <v>53</v>
      </c>
      <c r="W113" s="37" t="s">
        <v>53</v>
      </c>
      <c r="X113" s="8">
        <v>2</v>
      </c>
      <c r="Y113" s="8" t="s">
        <v>213</v>
      </c>
      <c r="Z113" s="44" t="str">
        <f t="shared" si="9"/>
        <v/>
      </c>
      <c r="AA113" s="44" t="str">
        <f t="shared" si="10"/>
        <v/>
      </c>
      <c r="AB113" s="44" t="str">
        <f t="shared" si="11"/>
        <v/>
      </c>
      <c r="AC113" s="44" t="str">
        <f t="shared" si="12"/>
        <v/>
      </c>
      <c r="AD113" s="44" t="str">
        <f t="shared" si="13"/>
        <v/>
      </c>
      <c r="AE113" s="44" t="str">
        <f t="shared" si="14"/>
        <v/>
      </c>
      <c r="AF113" s="44">
        <f t="shared" si="15"/>
        <v>1</v>
      </c>
      <c r="AG113" s="8" t="str">
        <f t="shared" si="16"/>
        <v/>
      </c>
      <c r="AH113" s="1">
        <f t="shared" si="17"/>
        <v>1</v>
      </c>
    </row>
    <row r="114" spans="1:34" s="35" customFormat="1" ht="12" customHeight="1" x14ac:dyDescent="0.15">
      <c r="A114" s="40">
        <v>7302</v>
      </c>
      <c r="B114" s="40">
        <v>2576</v>
      </c>
      <c r="C114" s="41" t="s">
        <v>235</v>
      </c>
      <c r="D114" s="42" t="s">
        <v>236</v>
      </c>
      <c r="E114" s="30">
        <v>2009</v>
      </c>
      <c r="F114" s="39">
        <v>2013</v>
      </c>
      <c r="G114" s="39" t="s">
        <v>55</v>
      </c>
      <c r="H114" s="38"/>
      <c r="I114" s="43"/>
      <c r="J114" s="38"/>
      <c r="K114" s="38"/>
      <c r="L114" s="37" t="s">
        <v>54</v>
      </c>
      <c r="M114" s="36" t="s">
        <v>54</v>
      </c>
      <c r="N114" s="36" t="s">
        <v>54</v>
      </c>
      <c r="O114" s="36" t="s">
        <v>54</v>
      </c>
      <c r="P114" s="36" t="s">
        <v>53</v>
      </c>
      <c r="Q114" s="37" t="s">
        <v>53</v>
      </c>
      <c r="R114" s="37" t="s">
        <v>54</v>
      </c>
      <c r="S114" s="36" t="s">
        <v>54</v>
      </c>
      <c r="T114" s="36" t="s">
        <v>54</v>
      </c>
      <c r="U114" s="36"/>
      <c r="V114" s="37" t="s">
        <v>53</v>
      </c>
      <c r="W114" s="37" t="s">
        <v>55</v>
      </c>
      <c r="X114" s="8">
        <v>2</v>
      </c>
      <c r="Y114" s="8" t="s">
        <v>165</v>
      </c>
      <c r="Z114" s="44" t="str">
        <f t="shared" si="9"/>
        <v/>
      </c>
      <c r="AA114" s="44" t="str">
        <f t="shared" si="10"/>
        <v/>
      </c>
      <c r="AB114" s="44" t="str">
        <f t="shared" si="11"/>
        <v/>
      </c>
      <c r="AC114" s="44" t="str">
        <f t="shared" si="12"/>
        <v/>
      </c>
      <c r="AD114" s="44" t="str">
        <f t="shared" si="13"/>
        <v/>
      </c>
      <c r="AE114" s="44" t="str">
        <f t="shared" si="14"/>
        <v/>
      </c>
      <c r="AF114" s="44" t="str">
        <f t="shared" si="15"/>
        <v/>
      </c>
      <c r="AG114" s="8">
        <f t="shared" si="16"/>
        <v>1</v>
      </c>
      <c r="AH114" s="1">
        <f t="shared" si="17"/>
        <v>1</v>
      </c>
    </row>
    <row r="115" spans="1:34" s="35" customFormat="1" ht="12" customHeight="1" x14ac:dyDescent="0.15">
      <c r="A115" s="40">
        <v>7308</v>
      </c>
      <c r="B115" s="40">
        <v>2620</v>
      </c>
      <c r="C115" s="41" t="s">
        <v>230</v>
      </c>
      <c r="D115" s="42" t="s">
        <v>237</v>
      </c>
      <c r="E115" s="30">
        <v>2010</v>
      </c>
      <c r="F115" s="39">
        <v>2013</v>
      </c>
      <c r="G115" s="39" t="s">
        <v>53</v>
      </c>
      <c r="H115" s="38"/>
      <c r="I115" s="43"/>
      <c r="J115" s="38"/>
      <c r="K115" s="38"/>
      <c r="L115" s="37" t="s">
        <v>53</v>
      </c>
      <c r="M115" s="36" t="s">
        <v>53</v>
      </c>
      <c r="N115" s="36" t="s">
        <v>53</v>
      </c>
      <c r="O115" s="36" t="s">
        <v>53</v>
      </c>
      <c r="P115" s="36" t="s">
        <v>53</v>
      </c>
      <c r="Q115" s="37" t="s">
        <v>53</v>
      </c>
      <c r="R115" s="37" t="s">
        <v>53</v>
      </c>
      <c r="S115" s="36" t="s">
        <v>53</v>
      </c>
      <c r="T115" s="36" t="s">
        <v>53</v>
      </c>
      <c r="U115" s="36" t="s">
        <v>54</v>
      </c>
      <c r="V115" s="37" t="s">
        <v>54</v>
      </c>
      <c r="W115" s="37" t="s">
        <v>53</v>
      </c>
      <c r="X115" s="8">
        <v>2</v>
      </c>
      <c r="Y115" s="8" t="s">
        <v>165</v>
      </c>
      <c r="Z115" s="44" t="str">
        <f t="shared" si="9"/>
        <v/>
      </c>
      <c r="AA115" s="44" t="str">
        <f t="shared" si="10"/>
        <v/>
      </c>
      <c r="AB115" s="44" t="str">
        <f t="shared" si="11"/>
        <v/>
      </c>
      <c r="AC115" s="44" t="str">
        <f t="shared" si="12"/>
        <v/>
      </c>
      <c r="AD115" s="44" t="str">
        <f t="shared" si="13"/>
        <v/>
      </c>
      <c r="AE115" s="44" t="str">
        <f t="shared" si="14"/>
        <v/>
      </c>
      <c r="AF115" s="44">
        <f t="shared" si="15"/>
        <v>1</v>
      </c>
      <c r="AG115" s="8" t="str">
        <f t="shared" si="16"/>
        <v/>
      </c>
      <c r="AH115" s="1">
        <f t="shared" si="17"/>
        <v>1</v>
      </c>
    </row>
    <row r="116" spans="1:34" s="35" customFormat="1" ht="12" customHeight="1" x14ac:dyDescent="0.15">
      <c r="A116" s="40"/>
      <c r="B116" s="40"/>
      <c r="C116" s="41"/>
      <c r="D116" s="42"/>
      <c r="E116" s="30"/>
      <c r="F116" s="8"/>
      <c r="G116" s="8"/>
      <c r="H116" s="8"/>
      <c r="I116" s="44"/>
      <c r="J116" s="8"/>
      <c r="K116" s="8"/>
      <c r="L116" s="115"/>
      <c r="M116" s="8"/>
      <c r="N116" s="8"/>
      <c r="O116" s="8"/>
      <c r="P116" s="8"/>
      <c r="Q116" s="115"/>
      <c r="R116" s="115"/>
      <c r="S116" s="8"/>
      <c r="T116" s="8"/>
      <c r="U116" s="8"/>
      <c r="V116" s="115"/>
      <c r="W116" s="115"/>
      <c r="X116" s="115"/>
      <c r="Y116" s="15"/>
      <c r="Z116" s="44" t="str">
        <f t="shared" si="9"/>
        <v/>
      </c>
      <c r="AA116" s="44" t="str">
        <f t="shared" si="10"/>
        <v/>
      </c>
      <c r="AB116" s="44" t="str">
        <f t="shared" si="11"/>
        <v/>
      </c>
      <c r="AC116" s="44" t="str">
        <f t="shared" si="12"/>
        <v/>
      </c>
      <c r="AD116" s="44" t="str">
        <f t="shared" si="13"/>
        <v/>
      </c>
      <c r="AE116" s="44" t="str">
        <f t="shared" si="14"/>
        <v/>
      </c>
      <c r="AF116" s="44" t="str">
        <f t="shared" si="15"/>
        <v/>
      </c>
      <c r="AG116" s="8" t="str">
        <f t="shared" si="16"/>
        <v/>
      </c>
      <c r="AH116" s="1"/>
    </row>
    <row r="117" spans="1:34" s="35" customFormat="1" ht="12" customHeight="1" x14ac:dyDescent="0.15">
      <c r="A117" s="40"/>
      <c r="B117" s="40"/>
      <c r="C117" s="41"/>
      <c r="D117" s="42"/>
      <c r="E117" s="30"/>
      <c r="F117" s="8"/>
      <c r="G117" s="8"/>
      <c r="H117" s="8"/>
      <c r="I117" s="44"/>
      <c r="J117" s="8"/>
      <c r="K117" s="8"/>
      <c r="L117" s="115"/>
      <c r="M117" s="8"/>
      <c r="N117" s="8"/>
      <c r="O117" s="8"/>
      <c r="P117" s="8"/>
      <c r="Q117" s="115"/>
      <c r="R117" s="115"/>
      <c r="S117" s="8"/>
      <c r="T117" s="8"/>
      <c r="U117" s="8"/>
      <c r="V117" s="115"/>
      <c r="W117" s="115"/>
      <c r="X117" s="115"/>
      <c r="Y117" s="15"/>
      <c r="Z117" s="44" t="str">
        <f t="shared" si="9"/>
        <v/>
      </c>
      <c r="AA117" s="44" t="str">
        <f t="shared" si="10"/>
        <v/>
      </c>
      <c r="AB117" s="44" t="str">
        <f t="shared" si="11"/>
        <v/>
      </c>
      <c r="AC117" s="44" t="str">
        <f t="shared" si="12"/>
        <v/>
      </c>
      <c r="AD117" s="44" t="str">
        <f t="shared" si="13"/>
        <v/>
      </c>
      <c r="AE117" s="44" t="str">
        <f t="shared" si="14"/>
        <v/>
      </c>
      <c r="AF117" s="44" t="str">
        <f t="shared" si="15"/>
        <v/>
      </c>
      <c r="AG117" s="8" t="str">
        <f t="shared" si="16"/>
        <v/>
      </c>
      <c r="AH117" s="1"/>
    </row>
    <row r="118" spans="1:34" s="35" customFormat="1" ht="12" customHeight="1" x14ac:dyDescent="0.15">
      <c r="A118" s="40"/>
      <c r="B118" s="40"/>
      <c r="C118" s="41"/>
      <c r="D118" s="42"/>
      <c r="E118" s="45"/>
      <c r="F118" s="8"/>
      <c r="G118" s="8"/>
      <c r="H118" s="8"/>
      <c r="I118" s="44"/>
      <c r="J118" s="8"/>
      <c r="K118" s="8"/>
      <c r="L118" s="115"/>
      <c r="M118" s="8"/>
      <c r="N118" s="8"/>
      <c r="O118" s="8"/>
      <c r="P118" s="8"/>
      <c r="Q118" s="115"/>
      <c r="R118" s="115"/>
      <c r="S118" s="8"/>
      <c r="T118" s="8"/>
      <c r="U118" s="8"/>
      <c r="V118" s="115"/>
      <c r="W118" s="115"/>
      <c r="X118" s="115"/>
      <c r="Y118" s="15"/>
      <c r="Z118" s="44" t="str">
        <f t="shared" si="9"/>
        <v/>
      </c>
      <c r="AA118" s="44" t="str">
        <f t="shared" si="10"/>
        <v/>
      </c>
      <c r="AB118" s="44" t="str">
        <f t="shared" si="11"/>
        <v/>
      </c>
      <c r="AC118" s="44" t="str">
        <f t="shared" si="12"/>
        <v/>
      </c>
      <c r="AD118" s="44" t="str">
        <f t="shared" si="13"/>
        <v/>
      </c>
      <c r="AE118" s="44" t="str">
        <f t="shared" si="14"/>
        <v/>
      </c>
      <c r="AF118" s="44" t="str">
        <f t="shared" si="15"/>
        <v/>
      </c>
      <c r="AG118" s="8" t="str">
        <f t="shared" si="16"/>
        <v/>
      </c>
      <c r="AH118" s="1"/>
    </row>
    <row r="119" spans="1:34" s="35" customFormat="1" ht="12" customHeight="1" x14ac:dyDescent="0.15">
      <c r="A119" s="40"/>
      <c r="B119" s="40"/>
      <c r="C119" s="41"/>
      <c r="D119" s="42"/>
      <c r="E119" s="45"/>
      <c r="F119" s="8"/>
      <c r="G119" s="8"/>
      <c r="H119" s="8"/>
      <c r="I119" s="44"/>
      <c r="J119" s="8"/>
      <c r="K119" s="8"/>
      <c r="L119" s="115"/>
      <c r="M119" s="8"/>
      <c r="N119" s="8"/>
      <c r="O119" s="8"/>
      <c r="P119" s="8"/>
      <c r="Q119" s="115"/>
      <c r="R119" s="115"/>
      <c r="S119" s="8"/>
      <c r="T119" s="8"/>
      <c r="U119" s="8"/>
      <c r="V119" s="115"/>
      <c r="W119" s="115"/>
      <c r="X119" s="115"/>
      <c r="Y119" s="15"/>
      <c r="Z119" s="44" t="str">
        <f t="shared" si="9"/>
        <v/>
      </c>
      <c r="AA119" s="44" t="str">
        <f t="shared" si="10"/>
        <v/>
      </c>
      <c r="AB119" s="44" t="str">
        <f t="shared" si="11"/>
        <v/>
      </c>
      <c r="AC119" s="44" t="str">
        <f t="shared" si="12"/>
        <v/>
      </c>
      <c r="AD119" s="44" t="str">
        <f t="shared" si="13"/>
        <v/>
      </c>
      <c r="AE119" s="44" t="str">
        <f t="shared" si="14"/>
        <v/>
      </c>
      <c r="AF119" s="44" t="str">
        <f t="shared" si="15"/>
        <v/>
      </c>
      <c r="AG119" s="8" t="str">
        <f t="shared" si="16"/>
        <v/>
      </c>
      <c r="AH119" s="1"/>
    </row>
    <row r="120" spans="1:34" s="35" customFormat="1" ht="12" customHeight="1" x14ac:dyDescent="0.15">
      <c r="A120" s="40"/>
      <c r="B120" s="40"/>
      <c r="C120" s="41"/>
      <c r="D120" s="42"/>
      <c r="E120" s="45"/>
      <c r="F120" s="8"/>
      <c r="G120" s="8"/>
      <c r="H120" s="8"/>
      <c r="I120" s="44"/>
      <c r="J120" s="8"/>
      <c r="K120" s="8"/>
      <c r="L120" s="115"/>
      <c r="M120" s="8"/>
      <c r="N120" s="8"/>
      <c r="O120" s="8"/>
      <c r="P120" s="8"/>
      <c r="Q120" s="115"/>
      <c r="R120" s="115"/>
      <c r="S120" s="8"/>
      <c r="T120" s="8"/>
      <c r="U120" s="8"/>
      <c r="V120" s="115"/>
      <c r="W120" s="115"/>
      <c r="X120" s="115"/>
      <c r="Y120" s="15"/>
      <c r="Z120" s="44" t="str">
        <f t="shared" si="9"/>
        <v/>
      </c>
      <c r="AA120" s="44" t="str">
        <f t="shared" si="10"/>
        <v/>
      </c>
      <c r="AB120" s="44" t="str">
        <f t="shared" si="11"/>
        <v/>
      </c>
      <c r="AC120" s="44" t="str">
        <f t="shared" si="12"/>
        <v/>
      </c>
      <c r="AD120" s="44" t="str">
        <f t="shared" si="13"/>
        <v/>
      </c>
      <c r="AE120" s="44" t="str">
        <f t="shared" si="14"/>
        <v/>
      </c>
      <c r="AF120" s="44" t="str">
        <f t="shared" si="15"/>
        <v/>
      </c>
      <c r="AG120" s="8" t="str">
        <f t="shared" si="16"/>
        <v/>
      </c>
      <c r="AH120" s="1"/>
    </row>
    <row r="121" spans="1:34" s="35" customFormat="1" ht="13" x14ac:dyDescent="0.15">
      <c r="A121" s="46" t="s">
        <v>207</v>
      </c>
      <c r="B121" s="46"/>
      <c r="C121" s="47"/>
      <c r="D121" s="48"/>
      <c r="E121" s="49"/>
      <c r="F121" s="50"/>
      <c r="G121" s="50"/>
      <c r="H121" s="50"/>
      <c r="I121" s="50"/>
      <c r="J121" s="50"/>
      <c r="L121" s="51"/>
      <c r="Q121" s="51"/>
      <c r="R121" s="51"/>
      <c r="V121" s="51"/>
      <c r="W121" s="51"/>
      <c r="X121" s="117"/>
      <c r="Y121" s="52"/>
      <c r="Z121" s="52"/>
      <c r="AA121" s="52"/>
      <c r="AB121" s="52"/>
      <c r="AC121" s="52"/>
    </row>
    <row r="122" spans="1:34" s="35" customFormat="1" ht="13" x14ac:dyDescent="0.15">
      <c r="A122" s="46" t="s">
        <v>163</v>
      </c>
      <c r="B122" s="46"/>
      <c r="C122" s="47"/>
      <c r="D122" s="48"/>
      <c r="E122" s="49"/>
      <c r="F122" s="50"/>
      <c r="G122" s="50"/>
      <c r="H122" s="50"/>
      <c r="I122" s="50"/>
      <c r="J122" s="50"/>
      <c r="X122" s="53"/>
      <c r="Y122" s="52"/>
      <c r="Z122" s="52"/>
      <c r="AA122" s="52"/>
      <c r="AB122" s="52"/>
      <c r="AC122" s="52"/>
    </row>
    <row r="123" spans="1:34" s="35" customFormat="1" ht="14" thickBot="1" x14ac:dyDescent="0.2">
      <c r="A123" s="46"/>
      <c r="B123" s="46"/>
      <c r="C123" s="47"/>
      <c r="D123" s="48"/>
      <c r="E123" s="49"/>
      <c r="F123" s="50"/>
      <c r="G123" s="50"/>
      <c r="H123" s="50"/>
      <c r="I123" s="50"/>
      <c r="J123" s="50"/>
      <c r="L123" s="53"/>
      <c r="X123" s="53"/>
      <c r="Y123" s="52"/>
      <c r="Z123" s="52"/>
      <c r="AA123" s="52"/>
      <c r="AB123" s="52"/>
      <c r="AC123" s="52"/>
    </row>
    <row r="124" spans="1:34" s="35" customFormat="1" ht="14" thickBot="1" x14ac:dyDescent="0.2">
      <c r="A124" s="54"/>
      <c r="B124" s="46"/>
      <c r="C124" s="55" t="s">
        <v>164</v>
      </c>
      <c r="D124" s="56"/>
      <c r="E124" s="57"/>
      <c r="X124" s="53"/>
      <c r="Y124" s="52"/>
      <c r="Z124" s="52"/>
      <c r="AA124" s="52"/>
      <c r="AB124" s="52"/>
      <c r="AC124" s="52"/>
    </row>
    <row r="125" spans="1:34" s="35" customFormat="1" ht="14" thickBot="1" x14ac:dyDescent="0.2">
      <c r="A125" s="46"/>
      <c r="B125" s="46"/>
      <c r="C125" s="58"/>
      <c r="D125" s="56"/>
      <c r="E125" s="57"/>
      <c r="X125" s="53"/>
      <c r="Y125" s="52"/>
      <c r="Z125" s="52"/>
      <c r="AA125" s="52"/>
      <c r="AB125" s="52"/>
      <c r="AC125" s="52"/>
    </row>
    <row r="126" spans="1:34" ht="14" thickBot="1" x14ac:dyDescent="0.2">
      <c r="A126" s="59"/>
      <c r="B126" s="60"/>
      <c r="C126" s="61" t="s">
        <v>166</v>
      </c>
      <c r="D126" s="61"/>
      <c r="E126" s="61"/>
      <c r="W126" s="35"/>
      <c r="X126" s="53"/>
      <c r="Y126" s="52"/>
      <c r="Z126" s="52"/>
      <c r="AA126" s="52"/>
      <c r="AB126" s="52"/>
      <c r="AC126" s="52"/>
      <c r="AD126" s="35"/>
      <c r="AE126" s="35"/>
      <c r="AF126" s="35"/>
      <c r="AG126" s="35"/>
    </row>
    <row r="127" spans="1:34" ht="13" thickBot="1" x14ac:dyDescent="0.2">
      <c r="C127" s="61"/>
      <c r="D127" s="61"/>
      <c r="E127" s="61"/>
      <c r="W127" s="35"/>
      <c r="X127" s="53"/>
      <c r="Y127" s="35"/>
      <c r="Z127" s="35"/>
      <c r="AA127" s="35"/>
      <c r="AB127" s="35"/>
      <c r="AC127" s="35"/>
      <c r="AD127" s="35"/>
      <c r="AE127" s="35"/>
      <c r="AF127" s="35"/>
      <c r="AG127" s="35"/>
    </row>
    <row r="128" spans="1:34" ht="13" thickBot="1" x14ac:dyDescent="0.2">
      <c r="A128" s="63"/>
      <c r="C128" s="61" t="s">
        <v>167</v>
      </c>
      <c r="D128" s="61"/>
      <c r="E128" s="61"/>
      <c r="W128" s="35"/>
      <c r="X128" s="53"/>
      <c r="Y128" s="35"/>
      <c r="Z128" s="35"/>
      <c r="AA128" s="35"/>
      <c r="AB128" s="35"/>
      <c r="AC128" s="35"/>
      <c r="AD128" s="35"/>
      <c r="AE128" s="35"/>
      <c r="AF128" s="35"/>
      <c r="AG128" s="35"/>
    </row>
    <row r="129" spans="1:33" ht="13" thickBot="1" x14ac:dyDescent="0.2">
      <c r="C129" s="61"/>
      <c r="D129" s="61"/>
      <c r="E129" s="61"/>
      <c r="W129" s="35"/>
      <c r="X129" s="53"/>
      <c r="Y129" s="35"/>
      <c r="Z129" s="35"/>
      <c r="AA129" s="35"/>
      <c r="AB129" s="35"/>
      <c r="AC129" s="35"/>
      <c r="AD129" s="35"/>
      <c r="AE129" s="35"/>
      <c r="AF129" s="35"/>
      <c r="AG129" s="35"/>
    </row>
    <row r="130" spans="1:33" ht="13" thickBot="1" x14ac:dyDescent="0.2">
      <c r="A130" s="64"/>
      <c r="C130" s="61" t="s">
        <v>168</v>
      </c>
      <c r="D130" s="61"/>
      <c r="E130" s="61"/>
    </row>
    <row r="131" spans="1:33" ht="13" thickBot="1" x14ac:dyDescent="0.2">
      <c r="C131" s="61"/>
      <c r="D131" s="61"/>
      <c r="E131" s="61"/>
    </row>
    <row r="132" spans="1:33" ht="13" thickBot="1" x14ac:dyDescent="0.2">
      <c r="A132" s="65"/>
      <c r="C132" s="61" t="s">
        <v>169</v>
      </c>
      <c r="D132" s="61"/>
      <c r="E132" s="61"/>
    </row>
    <row r="133" spans="1:33" x14ac:dyDescent="0.15">
      <c r="C133" s="61"/>
      <c r="D133" s="61"/>
      <c r="E133" s="61"/>
    </row>
    <row r="134" spans="1:33" hidden="1" x14ac:dyDescent="0.15">
      <c r="F134" s="66" t="s">
        <v>170</v>
      </c>
    </row>
    <row r="135" spans="1:33" hidden="1" x14ac:dyDescent="0.15">
      <c r="F135" s="66" t="s">
        <v>171</v>
      </c>
      <c r="G135" s="61"/>
      <c r="L135" s="51" t="s">
        <v>172</v>
      </c>
      <c r="M135" s="35"/>
      <c r="N135" s="35"/>
      <c r="O135" s="35"/>
      <c r="P135" s="35"/>
      <c r="Q135" s="35"/>
      <c r="R135" s="51" t="s">
        <v>173</v>
      </c>
      <c r="S135" s="35"/>
      <c r="T135" s="35"/>
      <c r="U135" s="35"/>
      <c r="V135" s="35"/>
      <c r="W135" s="35"/>
      <c r="X135" s="53"/>
    </row>
    <row r="136" spans="1:33" hidden="1" x14ac:dyDescent="0.15"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53"/>
    </row>
    <row r="137" spans="1:33" ht="14" hidden="1" thickBot="1" x14ac:dyDescent="0.2">
      <c r="F137" s="67"/>
      <c r="G137" s="68" t="s">
        <v>174</v>
      </c>
      <c r="H137" s="68" t="s">
        <v>45</v>
      </c>
      <c r="I137" s="68" t="s">
        <v>46</v>
      </c>
      <c r="J137" s="68" t="s">
        <v>50</v>
      </c>
      <c r="K137" s="69" t="s">
        <v>51</v>
      </c>
      <c r="L137" s="67"/>
      <c r="M137" s="68" t="s">
        <v>174</v>
      </c>
      <c r="N137" s="68" t="s">
        <v>45</v>
      </c>
      <c r="O137" s="68" t="s">
        <v>46</v>
      </c>
      <c r="P137" s="68" t="s">
        <v>50</v>
      </c>
      <c r="Q137" s="69" t="s">
        <v>51</v>
      </c>
      <c r="R137" s="67"/>
      <c r="S137" s="68" t="s">
        <v>174</v>
      </c>
      <c r="T137" s="68" t="s">
        <v>45</v>
      </c>
      <c r="U137" s="68" t="s">
        <v>46</v>
      </c>
      <c r="V137" s="68" t="s">
        <v>50</v>
      </c>
      <c r="W137" s="69" t="s">
        <v>51</v>
      </c>
      <c r="X137" s="114"/>
    </row>
    <row r="138" spans="1:33" hidden="1" x14ac:dyDescent="0.15">
      <c r="F138" s="70" t="s">
        <v>52</v>
      </c>
      <c r="G138" s="71" t="e">
        <f>#REF!</f>
        <v>#REF!</v>
      </c>
      <c r="H138" s="71" t="e">
        <f>#REF!</f>
        <v>#REF!</v>
      </c>
      <c r="I138" s="71" t="e">
        <f>#REF!</f>
        <v>#REF!</v>
      </c>
      <c r="J138" s="71" t="e">
        <f>#REF!</f>
        <v>#REF!</v>
      </c>
      <c r="K138" s="72">
        <f>AD121</f>
        <v>0</v>
      </c>
      <c r="L138" s="70" t="s">
        <v>52</v>
      </c>
      <c r="M138" s="71" t="e">
        <f>#REF!</f>
        <v>#REF!</v>
      </c>
      <c r="N138" s="71" t="e">
        <f>#REF!</f>
        <v>#REF!</v>
      </c>
      <c r="O138" s="71" t="e">
        <f>#REF!</f>
        <v>#REF!</v>
      </c>
      <c r="P138" s="71" t="e">
        <f>#REF!</f>
        <v>#REF!</v>
      </c>
      <c r="Q138" s="72">
        <f>AD122</f>
        <v>0</v>
      </c>
      <c r="R138" s="70" t="s">
        <v>52</v>
      </c>
      <c r="S138" s="71" t="e">
        <f>#REF!</f>
        <v>#REF!</v>
      </c>
      <c r="T138" s="71" t="e">
        <f>#REF!</f>
        <v>#REF!</v>
      </c>
      <c r="U138" s="71" t="e">
        <f>#REF!</f>
        <v>#REF!</v>
      </c>
      <c r="V138" s="71" t="e">
        <f>#REF!</f>
        <v>#REF!</v>
      </c>
      <c r="W138" s="72">
        <f>AD123</f>
        <v>0</v>
      </c>
      <c r="X138" s="119"/>
    </row>
    <row r="139" spans="1:33" hidden="1" x14ac:dyDescent="0.15">
      <c r="F139" s="73" t="s">
        <v>0</v>
      </c>
      <c r="G139" s="74" t="e">
        <f>#REF!</f>
        <v>#REF!</v>
      </c>
      <c r="H139" s="74" t="e">
        <f>#REF!</f>
        <v>#REF!</v>
      </c>
      <c r="I139" s="74" t="e">
        <f>#REF!</f>
        <v>#REF!</v>
      </c>
      <c r="J139" s="74" t="e">
        <f>#REF!</f>
        <v>#REF!</v>
      </c>
      <c r="K139" s="75">
        <f>AE121</f>
        <v>0</v>
      </c>
      <c r="L139" s="73" t="s">
        <v>0</v>
      </c>
      <c r="M139" s="74" t="e">
        <f>#REF!</f>
        <v>#REF!</v>
      </c>
      <c r="N139" s="74" t="e">
        <f>#REF!</f>
        <v>#REF!</v>
      </c>
      <c r="O139" s="74" t="e">
        <f>#REF!</f>
        <v>#REF!</v>
      </c>
      <c r="P139" s="74" t="e">
        <f>#REF!</f>
        <v>#REF!</v>
      </c>
      <c r="Q139" s="75">
        <f>AE122</f>
        <v>0</v>
      </c>
      <c r="R139" s="73" t="s">
        <v>0</v>
      </c>
      <c r="S139" s="74" t="e">
        <f>#REF!</f>
        <v>#REF!</v>
      </c>
      <c r="T139" s="74" t="e">
        <f>#REF!</f>
        <v>#REF!</v>
      </c>
      <c r="U139" s="74" t="e">
        <f>#REF!</f>
        <v>#REF!</v>
      </c>
      <c r="V139" s="74" t="e">
        <f>#REF!</f>
        <v>#REF!</v>
      </c>
      <c r="W139" s="75">
        <f>AE123</f>
        <v>0</v>
      </c>
      <c r="X139" s="119"/>
    </row>
    <row r="140" spans="1:33" hidden="1" x14ac:dyDescent="0.15">
      <c r="F140" s="73" t="s">
        <v>53</v>
      </c>
      <c r="G140" s="74" t="e">
        <f>#REF!</f>
        <v>#REF!</v>
      </c>
      <c r="H140" s="74" t="e">
        <f>#REF!</f>
        <v>#REF!</v>
      </c>
      <c r="I140" s="74" t="e">
        <f>#REF!</f>
        <v>#REF!</v>
      </c>
      <c r="J140" s="74" t="e">
        <f>#REF!</f>
        <v>#REF!</v>
      </c>
      <c r="K140" s="75">
        <f>AF121</f>
        <v>0</v>
      </c>
      <c r="L140" s="73" t="s">
        <v>53</v>
      </c>
      <c r="M140" s="74" t="e">
        <f>#REF!</f>
        <v>#REF!</v>
      </c>
      <c r="N140" s="74" t="e">
        <f>#REF!</f>
        <v>#REF!</v>
      </c>
      <c r="O140" s="74" t="e">
        <f>#REF!</f>
        <v>#REF!</v>
      </c>
      <c r="P140" s="74" t="e">
        <f>#REF!</f>
        <v>#REF!</v>
      </c>
      <c r="Q140" s="75">
        <f>AF122</f>
        <v>0</v>
      </c>
      <c r="R140" s="73" t="s">
        <v>53</v>
      </c>
      <c r="S140" s="74" t="e">
        <f>#REF!</f>
        <v>#REF!</v>
      </c>
      <c r="T140" s="74" t="e">
        <f>#REF!</f>
        <v>#REF!</v>
      </c>
      <c r="U140" s="74" t="e">
        <f>#REF!</f>
        <v>#REF!</v>
      </c>
      <c r="V140" s="74" t="e">
        <f>#REF!</f>
        <v>#REF!</v>
      </c>
      <c r="W140" s="75">
        <f>AF123</f>
        <v>0</v>
      </c>
      <c r="X140" s="119"/>
    </row>
    <row r="141" spans="1:33" hidden="1" x14ac:dyDescent="0.15">
      <c r="F141" s="76" t="s">
        <v>175</v>
      </c>
      <c r="G141" s="77" t="e">
        <f>#REF!</f>
        <v>#REF!</v>
      </c>
      <c r="H141" s="77" t="e">
        <f>#REF!</f>
        <v>#REF!</v>
      </c>
      <c r="I141" s="77" t="e">
        <f>#REF!</f>
        <v>#REF!</v>
      </c>
      <c r="J141" s="77" t="e">
        <f>#REF!</f>
        <v>#REF!</v>
      </c>
      <c r="K141" s="78">
        <f>AG121</f>
        <v>0</v>
      </c>
      <c r="L141" s="76" t="s">
        <v>175</v>
      </c>
      <c r="M141" s="77" t="e">
        <f>#REF!</f>
        <v>#REF!</v>
      </c>
      <c r="N141" s="77" t="e">
        <f>#REF!</f>
        <v>#REF!</v>
      </c>
      <c r="O141" s="77" t="e">
        <f>#REF!</f>
        <v>#REF!</v>
      </c>
      <c r="P141" s="77" t="e">
        <f>#REF!</f>
        <v>#REF!</v>
      </c>
      <c r="Q141" s="78">
        <f>AG122</f>
        <v>0</v>
      </c>
      <c r="R141" s="76" t="s">
        <v>175</v>
      </c>
      <c r="S141" s="77" t="e">
        <f>#REF!</f>
        <v>#REF!</v>
      </c>
      <c r="T141" s="77" t="e">
        <f>#REF!</f>
        <v>#REF!</v>
      </c>
      <c r="U141" s="77" t="e">
        <f>#REF!</f>
        <v>#REF!</v>
      </c>
      <c r="V141" s="77" t="e">
        <f>#REF!</f>
        <v>#REF!</v>
      </c>
      <c r="W141" s="78">
        <f>AG123</f>
        <v>0</v>
      </c>
      <c r="X141" s="119"/>
    </row>
    <row r="142" spans="1:33" ht="13" hidden="1" thickBot="1" x14ac:dyDescent="0.2">
      <c r="F142" s="79" t="s">
        <v>26</v>
      </c>
      <c r="G142" s="80" t="e">
        <f>SUM(G138:G141)</f>
        <v>#REF!</v>
      </c>
      <c r="H142" s="81" t="e">
        <f>SUM(H138:H141)</f>
        <v>#REF!</v>
      </c>
      <c r="I142" s="81" t="e">
        <f>SUM(I138:I141)</f>
        <v>#REF!</v>
      </c>
      <c r="J142" s="81" t="e">
        <f>SUM(J138:J141)</f>
        <v>#REF!</v>
      </c>
      <c r="K142" s="82">
        <f>SUM(K138:K141)</f>
        <v>0</v>
      </c>
      <c r="L142" s="79" t="s">
        <v>26</v>
      </c>
      <c r="M142" s="80" t="e">
        <f>SUM(M138:M141)</f>
        <v>#REF!</v>
      </c>
      <c r="N142" s="81" t="e">
        <f>SUM(N138:N141)</f>
        <v>#REF!</v>
      </c>
      <c r="O142" s="81" t="e">
        <f>SUM(O138:O141)</f>
        <v>#REF!</v>
      </c>
      <c r="P142" s="81" t="e">
        <f>SUM(P138:P141)</f>
        <v>#REF!</v>
      </c>
      <c r="Q142" s="82">
        <f>SUM(Q138:Q141)</f>
        <v>0</v>
      </c>
      <c r="R142" s="79" t="s">
        <v>26</v>
      </c>
      <c r="S142" s="80" t="e">
        <f>SUM(S138:S141)</f>
        <v>#REF!</v>
      </c>
      <c r="T142" s="81" t="e">
        <f>SUM(T138:T141)</f>
        <v>#REF!</v>
      </c>
      <c r="U142" s="81" t="e">
        <f>SUM(U138:U141)</f>
        <v>#REF!</v>
      </c>
      <c r="V142" s="81" t="e">
        <f>SUM(V138:V141)</f>
        <v>#REF!</v>
      </c>
      <c r="W142" s="82">
        <f>SUM(W138:W141)</f>
        <v>0</v>
      </c>
      <c r="X142" s="120"/>
    </row>
    <row r="143" spans="1:33" hidden="1" x14ac:dyDescent="0.15">
      <c r="F143" s="83"/>
      <c r="G143" s="1"/>
      <c r="H143" s="1"/>
      <c r="I143" s="1"/>
      <c r="J143" s="1"/>
      <c r="L143" s="83"/>
      <c r="R143" s="83"/>
    </row>
    <row r="144" spans="1:33" ht="14" hidden="1" thickBot="1" x14ac:dyDescent="0.2">
      <c r="F144" s="67"/>
      <c r="G144" s="68" t="s">
        <v>174</v>
      </c>
      <c r="H144" s="68" t="s">
        <v>45</v>
      </c>
      <c r="I144" s="68" t="s">
        <v>46</v>
      </c>
      <c r="J144" s="68" t="s">
        <v>50</v>
      </c>
      <c r="K144" s="69" t="s">
        <v>51</v>
      </c>
      <c r="L144" s="67"/>
      <c r="M144" s="68" t="s">
        <v>174</v>
      </c>
      <c r="N144" s="68" t="s">
        <v>45</v>
      </c>
      <c r="O144" s="68" t="s">
        <v>46</v>
      </c>
      <c r="P144" s="68" t="s">
        <v>50</v>
      </c>
      <c r="Q144" s="69" t="s">
        <v>51</v>
      </c>
      <c r="R144" s="67"/>
      <c r="S144" s="68" t="s">
        <v>174</v>
      </c>
      <c r="T144" s="68" t="s">
        <v>45</v>
      </c>
      <c r="U144" s="68" t="s">
        <v>46</v>
      </c>
      <c r="V144" s="68" t="s">
        <v>50</v>
      </c>
      <c r="W144" s="69" t="s">
        <v>51</v>
      </c>
      <c r="X144" s="114"/>
    </row>
    <row r="145" spans="6:24" hidden="1" x14ac:dyDescent="0.15">
      <c r="F145" s="70" t="s">
        <v>52</v>
      </c>
      <c r="G145" s="84" t="e">
        <f t="shared" ref="G145:K148" si="18">G138/G$142</f>
        <v>#REF!</v>
      </c>
      <c r="H145" s="85" t="e">
        <f t="shared" si="18"/>
        <v>#REF!</v>
      </c>
      <c r="I145" s="85" t="e">
        <f t="shared" si="18"/>
        <v>#REF!</v>
      </c>
      <c r="J145" s="85" t="e">
        <f t="shared" si="18"/>
        <v>#REF!</v>
      </c>
      <c r="K145" s="86" t="e">
        <f t="shared" si="18"/>
        <v>#DIV/0!</v>
      </c>
      <c r="L145" s="70" t="s">
        <v>52</v>
      </c>
      <c r="M145" s="84" t="e">
        <f t="shared" ref="M145:Q148" si="19">M138/M$142</f>
        <v>#REF!</v>
      </c>
      <c r="N145" s="85" t="e">
        <f t="shared" si="19"/>
        <v>#REF!</v>
      </c>
      <c r="O145" s="85" t="e">
        <f t="shared" si="19"/>
        <v>#REF!</v>
      </c>
      <c r="P145" s="85" t="e">
        <f t="shared" si="19"/>
        <v>#REF!</v>
      </c>
      <c r="Q145" s="86" t="e">
        <f t="shared" si="19"/>
        <v>#DIV/0!</v>
      </c>
      <c r="R145" s="70" t="s">
        <v>52</v>
      </c>
      <c r="S145" s="84" t="e">
        <f t="shared" ref="S145:W148" si="20">S138/S$142</f>
        <v>#REF!</v>
      </c>
      <c r="T145" s="85" t="e">
        <f t="shared" si="20"/>
        <v>#REF!</v>
      </c>
      <c r="U145" s="85" t="e">
        <f t="shared" si="20"/>
        <v>#REF!</v>
      </c>
      <c r="V145" s="85" t="e">
        <f t="shared" si="20"/>
        <v>#REF!</v>
      </c>
      <c r="W145" s="86" t="e">
        <f t="shared" si="20"/>
        <v>#DIV/0!</v>
      </c>
      <c r="X145" s="121"/>
    </row>
    <row r="146" spans="6:24" hidden="1" x14ac:dyDescent="0.15">
      <c r="F146" s="73" t="s">
        <v>0</v>
      </c>
      <c r="G146" s="87" t="e">
        <f t="shared" si="18"/>
        <v>#REF!</v>
      </c>
      <c r="H146" s="87" t="e">
        <f t="shared" si="18"/>
        <v>#REF!</v>
      </c>
      <c r="I146" s="87" t="e">
        <f t="shared" si="18"/>
        <v>#REF!</v>
      </c>
      <c r="J146" s="87" t="e">
        <f t="shared" si="18"/>
        <v>#REF!</v>
      </c>
      <c r="K146" s="88" t="e">
        <f t="shared" si="18"/>
        <v>#DIV/0!</v>
      </c>
      <c r="L146" s="73" t="s">
        <v>0</v>
      </c>
      <c r="M146" s="87" t="e">
        <f t="shared" si="19"/>
        <v>#REF!</v>
      </c>
      <c r="N146" s="87" t="e">
        <f t="shared" si="19"/>
        <v>#REF!</v>
      </c>
      <c r="O146" s="87" t="e">
        <f t="shared" si="19"/>
        <v>#REF!</v>
      </c>
      <c r="P146" s="87" t="e">
        <f t="shared" si="19"/>
        <v>#REF!</v>
      </c>
      <c r="Q146" s="88" t="e">
        <f t="shared" si="19"/>
        <v>#DIV/0!</v>
      </c>
      <c r="R146" s="73" t="s">
        <v>0</v>
      </c>
      <c r="S146" s="87" t="e">
        <f t="shared" si="20"/>
        <v>#REF!</v>
      </c>
      <c r="T146" s="87" t="e">
        <f t="shared" si="20"/>
        <v>#REF!</v>
      </c>
      <c r="U146" s="87" t="e">
        <f t="shared" si="20"/>
        <v>#REF!</v>
      </c>
      <c r="V146" s="87" t="e">
        <f t="shared" si="20"/>
        <v>#REF!</v>
      </c>
      <c r="W146" s="88" t="e">
        <f t="shared" si="20"/>
        <v>#DIV/0!</v>
      </c>
      <c r="X146" s="121"/>
    </row>
    <row r="147" spans="6:24" hidden="1" x14ac:dyDescent="0.15">
      <c r="F147" s="73" t="s">
        <v>53</v>
      </c>
      <c r="G147" s="87" t="e">
        <f t="shared" si="18"/>
        <v>#REF!</v>
      </c>
      <c r="H147" s="87" t="e">
        <f t="shared" si="18"/>
        <v>#REF!</v>
      </c>
      <c r="I147" s="87" t="e">
        <f t="shared" si="18"/>
        <v>#REF!</v>
      </c>
      <c r="J147" s="87" t="e">
        <f t="shared" si="18"/>
        <v>#REF!</v>
      </c>
      <c r="K147" s="88" t="e">
        <f t="shared" si="18"/>
        <v>#DIV/0!</v>
      </c>
      <c r="L147" s="73" t="s">
        <v>53</v>
      </c>
      <c r="M147" s="87" t="e">
        <f t="shared" si="19"/>
        <v>#REF!</v>
      </c>
      <c r="N147" s="87" t="e">
        <f t="shared" si="19"/>
        <v>#REF!</v>
      </c>
      <c r="O147" s="87" t="e">
        <f t="shared" si="19"/>
        <v>#REF!</v>
      </c>
      <c r="P147" s="87" t="e">
        <f t="shared" si="19"/>
        <v>#REF!</v>
      </c>
      <c r="Q147" s="88" t="e">
        <f t="shared" si="19"/>
        <v>#DIV/0!</v>
      </c>
      <c r="R147" s="73" t="s">
        <v>53</v>
      </c>
      <c r="S147" s="87" t="e">
        <f t="shared" si="20"/>
        <v>#REF!</v>
      </c>
      <c r="T147" s="87" t="e">
        <f t="shared" si="20"/>
        <v>#REF!</v>
      </c>
      <c r="U147" s="87" t="e">
        <f t="shared" si="20"/>
        <v>#REF!</v>
      </c>
      <c r="V147" s="87" t="e">
        <f t="shared" si="20"/>
        <v>#REF!</v>
      </c>
      <c r="W147" s="88" t="e">
        <f t="shared" si="20"/>
        <v>#DIV/0!</v>
      </c>
      <c r="X147" s="121"/>
    </row>
    <row r="148" spans="6:24" hidden="1" x14ac:dyDescent="0.15">
      <c r="F148" s="76" t="s">
        <v>175</v>
      </c>
      <c r="G148" s="89" t="e">
        <f t="shared" si="18"/>
        <v>#REF!</v>
      </c>
      <c r="H148" s="89" t="e">
        <f t="shared" si="18"/>
        <v>#REF!</v>
      </c>
      <c r="I148" s="89" t="e">
        <f t="shared" si="18"/>
        <v>#REF!</v>
      </c>
      <c r="J148" s="89" t="e">
        <f t="shared" si="18"/>
        <v>#REF!</v>
      </c>
      <c r="K148" s="90" t="e">
        <f t="shared" si="18"/>
        <v>#DIV/0!</v>
      </c>
      <c r="L148" s="76" t="s">
        <v>175</v>
      </c>
      <c r="M148" s="89" t="e">
        <f t="shared" si="19"/>
        <v>#REF!</v>
      </c>
      <c r="N148" s="89" t="e">
        <f t="shared" si="19"/>
        <v>#REF!</v>
      </c>
      <c r="O148" s="89" t="e">
        <f t="shared" si="19"/>
        <v>#REF!</v>
      </c>
      <c r="P148" s="89" t="e">
        <f t="shared" si="19"/>
        <v>#REF!</v>
      </c>
      <c r="Q148" s="90" t="e">
        <f t="shared" si="19"/>
        <v>#DIV/0!</v>
      </c>
      <c r="R148" s="76" t="s">
        <v>175</v>
      </c>
      <c r="S148" s="89" t="e">
        <f t="shared" si="20"/>
        <v>#REF!</v>
      </c>
      <c r="T148" s="89" t="e">
        <f t="shared" si="20"/>
        <v>#REF!</v>
      </c>
      <c r="U148" s="89" t="e">
        <f t="shared" si="20"/>
        <v>#REF!</v>
      </c>
      <c r="V148" s="89" t="e">
        <f t="shared" si="20"/>
        <v>#REF!</v>
      </c>
      <c r="W148" s="90" t="e">
        <f t="shared" si="20"/>
        <v>#DIV/0!</v>
      </c>
      <c r="X148" s="121"/>
    </row>
    <row r="149" spans="6:24" ht="13" hidden="1" thickBot="1" x14ac:dyDescent="0.2">
      <c r="F149" s="79" t="s">
        <v>26</v>
      </c>
      <c r="G149" s="91" t="e">
        <f>SUM(G145:G148)</f>
        <v>#REF!</v>
      </c>
      <c r="H149" s="91" t="e">
        <f>SUM(H145:H148)</f>
        <v>#REF!</v>
      </c>
      <c r="I149" s="91" t="e">
        <f>SUM(I145:I148)</f>
        <v>#REF!</v>
      </c>
      <c r="J149" s="91" t="e">
        <f>SUM(J145:J148)</f>
        <v>#REF!</v>
      </c>
      <c r="K149" s="92" t="e">
        <f>SUM(K145:K148)</f>
        <v>#DIV/0!</v>
      </c>
      <c r="L149" s="79" t="s">
        <v>26</v>
      </c>
      <c r="M149" s="91" t="e">
        <f>SUM(M145:M148)</f>
        <v>#REF!</v>
      </c>
      <c r="N149" s="91" t="e">
        <f>SUM(N145:N148)</f>
        <v>#REF!</v>
      </c>
      <c r="O149" s="91" t="e">
        <f>SUM(O145:O148)</f>
        <v>#REF!</v>
      </c>
      <c r="P149" s="91" t="e">
        <f>SUM(P145:P148)</f>
        <v>#REF!</v>
      </c>
      <c r="Q149" s="92" t="e">
        <f>SUM(Q145:Q148)</f>
        <v>#DIV/0!</v>
      </c>
      <c r="R149" s="79" t="s">
        <v>26</v>
      </c>
      <c r="S149" s="91" t="e">
        <f>SUM(S145:S148)</f>
        <v>#REF!</v>
      </c>
      <c r="T149" s="91" t="e">
        <f>SUM(T145:T148)</f>
        <v>#REF!</v>
      </c>
      <c r="U149" s="91" t="e">
        <f>SUM(U145:U148)</f>
        <v>#REF!</v>
      </c>
      <c r="V149" s="91" t="e">
        <f>SUM(V145:V148)</f>
        <v>#REF!</v>
      </c>
      <c r="W149" s="92" t="e">
        <f>SUM(W145:W148)</f>
        <v>#DIV/0!</v>
      </c>
      <c r="X149" s="121"/>
    </row>
    <row r="150" spans="6:24" hidden="1" x14ac:dyDescent="0.15"/>
    <row r="151" spans="6:24" hidden="1" x14ac:dyDescent="0.15">
      <c r="F151" s="66" t="s">
        <v>176</v>
      </c>
    </row>
    <row r="152" spans="6:24" hidden="1" x14ac:dyDescent="0.15">
      <c r="F152" s="51" t="s">
        <v>29</v>
      </c>
      <c r="G152" s="35"/>
      <c r="H152" s="35"/>
      <c r="I152" s="35"/>
      <c r="J152" s="35"/>
      <c r="K152" s="35"/>
      <c r="L152" s="51" t="s">
        <v>30</v>
      </c>
      <c r="M152" s="35"/>
      <c r="N152" s="35"/>
      <c r="O152" s="35"/>
      <c r="P152" s="35"/>
      <c r="Q152" s="35"/>
      <c r="R152" s="51" t="s">
        <v>177</v>
      </c>
      <c r="S152" s="35"/>
      <c r="T152" s="35"/>
      <c r="U152" s="35"/>
      <c r="V152" s="35"/>
      <c r="W152" s="35"/>
      <c r="X152" s="53"/>
    </row>
    <row r="153" spans="6:24" hidden="1" x14ac:dyDescent="0.15"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53"/>
    </row>
    <row r="154" spans="6:24" ht="14" hidden="1" thickBot="1" x14ac:dyDescent="0.2">
      <c r="F154" s="67"/>
      <c r="G154" s="68" t="s">
        <v>174</v>
      </c>
      <c r="H154" s="68" t="s">
        <v>45</v>
      </c>
      <c r="I154" s="68" t="s">
        <v>46</v>
      </c>
      <c r="J154" s="68" t="s">
        <v>50</v>
      </c>
      <c r="K154" s="69" t="s">
        <v>51</v>
      </c>
      <c r="L154" s="67"/>
      <c r="M154" s="68" t="s">
        <v>174</v>
      </c>
      <c r="N154" s="68" t="s">
        <v>45</v>
      </c>
      <c r="O154" s="68" t="s">
        <v>46</v>
      </c>
      <c r="P154" s="68" t="s">
        <v>50</v>
      </c>
      <c r="Q154" s="69" t="s">
        <v>51</v>
      </c>
      <c r="R154" s="67"/>
      <c r="S154" s="68" t="s">
        <v>174</v>
      </c>
      <c r="T154" s="68" t="s">
        <v>45</v>
      </c>
      <c r="U154" s="68" t="s">
        <v>46</v>
      </c>
      <c r="V154" s="68" t="s">
        <v>50</v>
      </c>
      <c r="W154" s="69" t="s">
        <v>51</v>
      </c>
      <c r="X154" s="114"/>
    </row>
    <row r="155" spans="6:24" hidden="1" x14ac:dyDescent="0.15">
      <c r="F155" s="70" t="s">
        <v>52</v>
      </c>
      <c r="G155" s="71" t="e">
        <f>#REF!</f>
        <v>#REF!</v>
      </c>
      <c r="H155" s="71" t="e">
        <f>#REF!</f>
        <v>#REF!</v>
      </c>
      <c r="I155" s="71" t="e">
        <f>#REF!</f>
        <v>#REF!</v>
      </c>
      <c r="J155" s="71" t="e">
        <f>#REF!</f>
        <v>#REF!</v>
      </c>
      <c r="K155" s="72">
        <f>AD124</f>
        <v>0</v>
      </c>
      <c r="L155" s="70" t="s">
        <v>52</v>
      </c>
      <c r="M155" s="71" t="e">
        <f>#REF!</f>
        <v>#REF!</v>
      </c>
      <c r="N155" s="71" t="e">
        <f>#REF!</f>
        <v>#REF!</v>
      </c>
      <c r="O155" s="71" t="e">
        <f>#REF!</f>
        <v>#REF!</v>
      </c>
      <c r="P155" s="71" t="e">
        <f>#REF!</f>
        <v>#REF!</v>
      </c>
      <c r="Q155" s="72">
        <f>AD125</f>
        <v>0</v>
      </c>
      <c r="R155" s="70" t="s">
        <v>52</v>
      </c>
      <c r="S155" s="71" t="e">
        <f>#REF!</f>
        <v>#REF!</v>
      </c>
      <c r="T155" s="71" t="e">
        <f>#REF!</f>
        <v>#REF!</v>
      </c>
      <c r="U155" s="71" t="e">
        <f>#REF!</f>
        <v>#REF!</v>
      </c>
      <c r="V155" s="71" t="e">
        <f>#REF!</f>
        <v>#REF!</v>
      </c>
      <c r="W155" s="72">
        <f>AD126</f>
        <v>0</v>
      </c>
      <c r="X155" s="119"/>
    </row>
    <row r="156" spans="6:24" hidden="1" x14ac:dyDescent="0.15">
      <c r="F156" s="73" t="s">
        <v>0</v>
      </c>
      <c r="G156" s="74" t="e">
        <f>#REF!</f>
        <v>#REF!</v>
      </c>
      <c r="H156" s="74" t="e">
        <f>#REF!</f>
        <v>#REF!</v>
      </c>
      <c r="I156" s="74" t="e">
        <f>#REF!</f>
        <v>#REF!</v>
      </c>
      <c r="J156" s="74" t="e">
        <f>#REF!</f>
        <v>#REF!</v>
      </c>
      <c r="K156" s="75">
        <f>AE124</f>
        <v>0</v>
      </c>
      <c r="L156" s="73" t="s">
        <v>0</v>
      </c>
      <c r="M156" s="74" t="e">
        <f>#REF!</f>
        <v>#REF!</v>
      </c>
      <c r="N156" s="74" t="e">
        <f>#REF!</f>
        <v>#REF!</v>
      </c>
      <c r="O156" s="74" t="e">
        <f>#REF!</f>
        <v>#REF!</v>
      </c>
      <c r="P156" s="74" t="e">
        <f>#REF!</f>
        <v>#REF!</v>
      </c>
      <c r="Q156" s="75">
        <f>AE125</f>
        <v>0</v>
      </c>
      <c r="R156" s="73" t="s">
        <v>0</v>
      </c>
      <c r="S156" s="74" t="e">
        <f>#REF!</f>
        <v>#REF!</v>
      </c>
      <c r="T156" s="74" t="e">
        <f>#REF!</f>
        <v>#REF!</v>
      </c>
      <c r="U156" s="74" t="e">
        <f>#REF!</f>
        <v>#REF!</v>
      </c>
      <c r="V156" s="74" t="e">
        <f>#REF!</f>
        <v>#REF!</v>
      </c>
      <c r="W156" s="75">
        <f>AE126</f>
        <v>0</v>
      </c>
      <c r="X156" s="119"/>
    </row>
    <row r="157" spans="6:24" hidden="1" x14ac:dyDescent="0.15">
      <c r="F157" s="73" t="s">
        <v>53</v>
      </c>
      <c r="G157" s="74" t="e">
        <f>#REF!</f>
        <v>#REF!</v>
      </c>
      <c r="H157" s="74" t="e">
        <f>#REF!</f>
        <v>#REF!</v>
      </c>
      <c r="I157" s="74" t="e">
        <f>#REF!</f>
        <v>#REF!</v>
      </c>
      <c r="J157" s="74" t="e">
        <f>#REF!</f>
        <v>#REF!</v>
      </c>
      <c r="K157" s="75">
        <f>AF124</f>
        <v>0</v>
      </c>
      <c r="L157" s="73" t="s">
        <v>53</v>
      </c>
      <c r="M157" s="74" t="e">
        <f>#REF!</f>
        <v>#REF!</v>
      </c>
      <c r="N157" s="74" t="e">
        <f>#REF!</f>
        <v>#REF!</v>
      </c>
      <c r="O157" s="74" t="e">
        <f>#REF!</f>
        <v>#REF!</v>
      </c>
      <c r="P157" s="74" t="e">
        <f>#REF!</f>
        <v>#REF!</v>
      </c>
      <c r="Q157" s="75">
        <f>AF125</f>
        <v>0</v>
      </c>
      <c r="R157" s="73" t="s">
        <v>53</v>
      </c>
      <c r="S157" s="74" t="e">
        <f>#REF!</f>
        <v>#REF!</v>
      </c>
      <c r="T157" s="74" t="e">
        <f>#REF!</f>
        <v>#REF!</v>
      </c>
      <c r="U157" s="74" t="e">
        <f>#REF!</f>
        <v>#REF!</v>
      </c>
      <c r="V157" s="74" t="e">
        <f>#REF!</f>
        <v>#REF!</v>
      </c>
      <c r="W157" s="75">
        <f>AF126</f>
        <v>0</v>
      </c>
      <c r="X157" s="119"/>
    </row>
    <row r="158" spans="6:24" hidden="1" x14ac:dyDescent="0.15">
      <c r="F158" s="76" t="s">
        <v>175</v>
      </c>
      <c r="G158" s="77" t="e">
        <f>#REF!</f>
        <v>#REF!</v>
      </c>
      <c r="H158" s="77" t="e">
        <f>#REF!</f>
        <v>#REF!</v>
      </c>
      <c r="I158" s="77" t="e">
        <f>#REF!</f>
        <v>#REF!</v>
      </c>
      <c r="J158" s="77" t="e">
        <f>#REF!</f>
        <v>#REF!</v>
      </c>
      <c r="K158" s="78">
        <f>AG124</f>
        <v>0</v>
      </c>
      <c r="L158" s="76" t="s">
        <v>175</v>
      </c>
      <c r="M158" s="77" t="e">
        <f>#REF!</f>
        <v>#REF!</v>
      </c>
      <c r="N158" s="77" t="e">
        <f>#REF!</f>
        <v>#REF!</v>
      </c>
      <c r="O158" s="77" t="e">
        <f>#REF!</f>
        <v>#REF!</v>
      </c>
      <c r="P158" s="77" t="e">
        <f>#REF!</f>
        <v>#REF!</v>
      </c>
      <c r="Q158" s="78">
        <f>AG125</f>
        <v>0</v>
      </c>
      <c r="R158" s="76" t="s">
        <v>175</v>
      </c>
      <c r="S158" s="77" t="e">
        <f>#REF!</f>
        <v>#REF!</v>
      </c>
      <c r="T158" s="77" t="e">
        <f>#REF!</f>
        <v>#REF!</v>
      </c>
      <c r="U158" s="77" t="e">
        <f>#REF!</f>
        <v>#REF!</v>
      </c>
      <c r="V158" s="77" t="e">
        <f>#REF!</f>
        <v>#REF!</v>
      </c>
      <c r="W158" s="78">
        <f>AG126</f>
        <v>0</v>
      </c>
      <c r="X158" s="119"/>
    </row>
    <row r="159" spans="6:24" ht="13" hidden="1" thickBot="1" x14ac:dyDescent="0.2">
      <c r="F159" s="79" t="s">
        <v>26</v>
      </c>
      <c r="G159" s="80" t="e">
        <f>SUM(G155:G158)</f>
        <v>#REF!</v>
      </c>
      <c r="H159" s="81" t="e">
        <f>SUM(H155:H158)</f>
        <v>#REF!</v>
      </c>
      <c r="I159" s="81" t="e">
        <f>SUM(I155:I158)</f>
        <v>#REF!</v>
      </c>
      <c r="J159" s="81" t="e">
        <f>SUM(J155:J158)</f>
        <v>#REF!</v>
      </c>
      <c r="K159" s="82">
        <f>SUM(K155:K158)</f>
        <v>0</v>
      </c>
      <c r="L159" s="79" t="s">
        <v>26</v>
      </c>
      <c r="M159" s="80" t="e">
        <f>SUM(M155:M158)</f>
        <v>#REF!</v>
      </c>
      <c r="N159" s="81" t="e">
        <f>SUM(N155:N158)</f>
        <v>#REF!</v>
      </c>
      <c r="O159" s="81" t="e">
        <f>SUM(O155:O158)</f>
        <v>#REF!</v>
      </c>
      <c r="P159" s="81" t="e">
        <f>SUM(P155:P158)</f>
        <v>#REF!</v>
      </c>
      <c r="Q159" s="82">
        <f>SUM(Q155:Q158)</f>
        <v>0</v>
      </c>
      <c r="R159" s="79" t="s">
        <v>26</v>
      </c>
      <c r="S159" s="80" t="e">
        <f>SUM(S155:S158)</f>
        <v>#REF!</v>
      </c>
      <c r="T159" s="81" t="e">
        <f>SUM(T155:T158)</f>
        <v>#REF!</v>
      </c>
      <c r="U159" s="81" t="e">
        <f>SUM(U155:U158)</f>
        <v>#REF!</v>
      </c>
      <c r="V159" s="81" t="e">
        <f>SUM(V155:V158)</f>
        <v>#REF!</v>
      </c>
      <c r="W159" s="82">
        <f>SUM(W155:W158)</f>
        <v>0</v>
      </c>
      <c r="X159" s="120"/>
    </row>
    <row r="160" spans="6:24" hidden="1" x14ac:dyDescent="0.15">
      <c r="F160" s="83"/>
      <c r="G160" s="1"/>
      <c r="H160" s="1"/>
      <c r="I160" s="1"/>
      <c r="J160" s="1"/>
      <c r="L160" s="83"/>
      <c r="R160" s="83"/>
    </row>
    <row r="161" spans="6:24" ht="14" hidden="1" thickBot="1" x14ac:dyDescent="0.2">
      <c r="F161" s="67"/>
      <c r="G161" s="68" t="s">
        <v>174</v>
      </c>
      <c r="H161" s="68" t="s">
        <v>45</v>
      </c>
      <c r="I161" s="68" t="s">
        <v>46</v>
      </c>
      <c r="J161" s="68" t="s">
        <v>50</v>
      </c>
      <c r="K161" s="69" t="s">
        <v>51</v>
      </c>
      <c r="L161" s="67"/>
      <c r="M161" s="68" t="s">
        <v>174</v>
      </c>
      <c r="N161" s="68" t="s">
        <v>45</v>
      </c>
      <c r="O161" s="68" t="s">
        <v>46</v>
      </c>
      <c r="P161" s="68" t="s">
        <v>50</v>
      </c>
      <c r="Q161" s="69" t="s">
        <v>51</v>
      </c>
      <c r="R161" s="67"/>
      <c r="S161" s="68" t="s">
        <v>174</v>
      </c>
      <c r="T161" s="68" t="s">
        <v>45</v>
      </c>
      <c r="U161" s="68" t="s">
        <v>46</v>
      </c>
      <c r="V161" s="68" t="s">
        <v>50</v>
      </c>
      <c r="W161" s="69" t="s">
        <v>51</v>
      </c>
      <c r="X161" s="114"/>
    </row>
    <row r="162" spans="6:24" hidden="1" x14ac:dyDescent="0.15">
      <c r="F162" s="70" t="s">
        <v>52</v>
      </c>
      <c r="G162" s="84" t="e">
        <f t="shared" ref="G162:K166" si="21">G155/G$159</f>
        <v>#REF!</v>
      </c>
      <c r="H162" s="85" t="e">
        <f t="shared" si="21"/>
        <v>#REF!</v>
      </c>
      <c r="I162" s="85" t="e">
        <f t="shared" si="21"/>
        <v>#REF!</v>
      </c>
      <c r="J162" s="85" t="e">
        <f t="shared" si="21"/>
        <v>#REF!</v>
      </c>
      <c r="K162" s="86" t="e">
        <f t="shared" si="21"/>
        <v>#DIV/0!</v>
      </c>
      <c r="L162" s="70" t="s">
        <v>52</v>
      </c>
      <c r="M162" s="84" t="e">
        <f t="shared" ref="M162:Q166" si="22">M155/M$159</f>
        <v>#REF!</v>
      </c>
      <c r="N162" s="85" t="e">
        <f t="shared" si="22"/>
        <v>#REF!</v>
      </c>
      <c r="O162" s="85" t="e">
        <f t="shared" si="22"/>
        <v>#REF!</v>
      </c>
      <c r="P162" s="85" t="e">
        <f t="shared" si="22"/>
        <v>#REF!</v>
      </c>
      <c r="Q162" s="86" t="e">
        <f t="shared" si="22"/>
        <v>#DIV/0!</v>
      </c>
      <c r="R162" s="70" t="s">
        <v>52</v>
      </c>
      <c r="S162" s="84" t="e">
        <f t="shared" ref="S162:W166" si="23">S155/S$159</f>
        <v>#REF!</v>
      </c>
      <c r="T162" s="85" t="e">
        <f t="shared" si="23"/>
        <v>#REF!</v>
      </c>
      <c r="U162" s="85" t="e">
        <f t="shared" si="23"/>
        <v>#REF!</v>
      </c>
      <c r="V162" s="85" t="e">
        <f t="shared" si="23"/>
        <v>#REF!</v>
      </c>
      <c r="W162" s="86" t="e">
        <f t="shared" si="23"/>
        <v>#DIV/0!</v>
      </c>
      <c r="X162" s="121"/>
    </row>
    <row r="163" spans="6:24" hidden="1" x14ac:dyDescent="0.15">
      <c r="F163" s="73" t="s">
        <v>0</v>
      </c>
      <c r="G163" s="87" t="e">
        <f t="shared" si="21"/>
        <v>#REF!</v>
      </c>
      <c r="H163" s="87" t="e">
        <f t="shared" si="21"/>
        <v>#REF!</v>
      </c>
      <c r="I163" s="87" t="e">
        <f t="shared" si="21"/>
        <v>#REF!</v>
      </c>
      <c r="J163" s="87" t="e">
        <f t="shared" si="21"/>
        <v>#REF!</v>
      </c>
      <c r="K163" s="88" t="e">
        <f t="shared" si="21"/>
        <v>#DIV/0!</v>
      </c>
      <c r="L163" s="73" t="s">
        <v>0</v>
      </c>
      <c r="M163" s="87" t="e">
        <f t="shared" si="22"/>
        <v>#REF!</v>
      </c>
      <c r="N163" s="87" t="e">
        <f t="shared" si="22"/>
        <v>#REF!</v>
      </c>
      <c r="O163" s="87" t="e">
        <f t="shared" si="22"/>
        <v>#REF!</v>
      </c>
      <c r="P163" s="87" t="e">
        <f t="shared" si="22"/>
        <v>#REF!</v>
      </c>
      <c r="Q163" s="88" t="e">
        <f t="shared" si="22"/>
        <v>#DIV/0!</v>
      </c>
      <c r="R163" s="73" t="s">
        <v>0</v>
      </c>
      <c r="S163" s="87" t="e">
        <f t="shared" si="23"/>
        <v>#REF!</v>
      </c>
      <c r="T163" s="87" t="e">
        <f t="shared" si="23"/>
        <v>#REF!</v>
      </c>
      <c r="U163" s="87" t="e">
        <f t="shared" si="23"/>
        <v>#REF!</v>
      </c>
      <c r="V163" s="87" t="e">
        <f t="shared" si="23"/>
        <v>#REF!</v>
      </c>
      <c r="W163" s="88" t="e">
        <f t="shared" si="23"/>
        <v>#DIV/0!</v>
      </c>
      <c r="X163" s="121"/>
    </row>
    <row r="164" spans="6:24" hidden="1" x14ac:dyDescent="0.15">
      <c r="F164" s="73" t="s">
        <v>53</v>
      </c>
      <c r="G164" s="87" t="e">
        <f t="shared" si="21"/>
        <v>#REF!</v>
      </c>
      <c r="H164" s="87" t="e">
        <f t="shared" si="21"/>
        <v>#REF!</v>
      </c>
      <c r="I164" s="87" t="e">
        <f t="shared" si="21"/>
        <v>#REF!</v>
      </c>
      <c r="J164" s="87" t="e">
        <f t="shared" si="21"/>
        <v>#REF!</v>
      </c>
      <c r="K164" s="88" t="e">
        <f t="shared" si="21"/>
        <v>#DIV/0!</v>
      </c>
      <c r="L164" s="73" t="s">
        <v>53</v>
      </c>
      <c r="M164" s="87" t="e">
        <f t="shared" si="22"/>
        <v>#REF!</v>
      </c>
      <c r="N164" s="87" t="e">
        <f t="shared" si="22"/>
        <v>#REF!</v>
      </c>
      <c r="O164" s="87" t="e">
        <f t="shared" si="22"/>
        <v>#REF!</v>
      </c>
      <c r="P164" s="87" t="e">
        <f t="shared" si="22"/>
        <v>#REF!</v>
      </c>
      <c r="Q164" s="88" t="e">
        <f t="shared" si="22"/>
        <v>#DIV/0!</v>
      </c>
      <c r="R164" s="73" t="s">
        <v>53</v>
      </c>
      <c r="S164" s="87" t="e">
        <f t="shared" si="23"/>
        <v>#REF!</v>
      </c>
      <c r="T164" s="87" t="e">
        <f t="shared" si="23"/>
        <v>#REF!</v>
      </c>
      <c r="U164" s="87" t="e">
        <f t="shared" si="23"/>
        <v>#REF!</v>
      </c>
      <c r="V164" s="87" t="e">
        <f t="shared" si="23"/>
        <v>#REF!</v>
      </c>
      <c r="W164" s="88" t="e">
        <f t="shared" si="23"/>
        <v>#DIV/0!</v>
      </c>
      <c r="X164" s="121"/>
    </row>
    <row r="165" spans="6:24" hidden="1" x14ac:dyDescent="0.15">
      <c r="F165" s="76" t="s">
        <v>175</v>
      </c>
      <c r="G165" s="89" t="e">
        <f t="shared" si="21"/>
        <v>#REF!</v>
      </c>
      <c r="H165" s="89" t="e">
        <f t="shared" si="21"/>
        <v>#REF!</v>
      </c>
      <c r="I165" s="89" t="e">
        <f t="shared" si="21"/>
        <v>#REF!</v>
      </c>
      <c r="J165" s="89" t="e">
        <f t="shared" si="21"/>
        <v>#REF!</v>
      </c>
      <c r="K165" s="90" t="e">
        <f t="shared" si="21"/>
        <v>#DIV/0!</v>
      </c>
      <c r="L165" s="76" t="s">
        <v>175</v>
      </c>
      <c r="M165" s="89" t="e">
        <f t="shared" si="22"/>
        <v>#REF!</v>
      </c>
      <c r="N165" s="89" t="e">
        <f t="shared" si="22"/>
        <v>#REF!</v>
      </c>
      <c r="O165" s="89" t="e">
        <f t="shared" si="22"/>
        <v>#REF!</v>
      </c>
      <c r="P165" s="89" t="e">
        <f t="shared" si="22"/>
        <v>#REF!</v>
      </c>
      <c r="Q165" s="90" t="e">
        <f t="shared" si="22"/>
        <v>#DIV/0!</v>
      </c>
      <c r="R165" s="76" t="s">
        <v>175</v>
      </c>
      <c r="S165" s="89" t="e">
        <f t="shared" si="23"/>
        <v>#REF!</v>
      </c>
      <c r="T165" s="89" t="e">
        <f t="shared" si="23"/>
        <v>#REF!</v>
      </c>
      <c r="U165" s="89" t="e">
        <f t="shared" si="23"/>
        <v>#REF!</v>
      </c>
      <c r="V165" s="89" t="e">
        <f t="shared" si="23"/>
        <v>#REF!</v>
      </c>
      <c r="W165" s="90" t="e">
        <f t="shared" si="23"/>
        <v>#DIV/0!</v>
      </c>
      <c r="X165" s="121"/>
    </row>
    <row r="166" spans="6:24" ht="13" hidden="1" thickBot="1" x14ac:dyDescent="0.2">
      <c r="F166" s="79" t="s">
        <v>26</v>
      </c>
      <c r="G166" s="91" t="e">
        <f t="shared" si="21"/>
        <v>#REF!</v>
      </c>
      <c r="H166" s="91" t="e">
        <f t="shared" si="21"/>
        <v>#REF!</v>
      </c>
      <c r="I166" s="91" t="e">
        <f t="shared" si="21"/>
        <v>#REF!</v>
      </c>
      <c r="J166" s="91" t="e">
        <f t="shared" si="21"/>
        <v>#REF!</v>
      </c>
      <c r="K166" s="92" t="e">
        <f t="shared" si="21"/>
        <v>#DIV/0!</v>
      </c>
      <c r="L166" s="79" t="s">
        <v>26</v>
      </c>
      <c r="M166" s="91" t="e">
        <f t="shared" si="22"/>
        <v>#REF!</v>
      </c>
      <c r="N166" s="91" t="e">
        <f t="shared" si="22"/>
        <v>#REF!</v>
      </c>
      <c r="O166" s="91" t="e">
        <f t="shared" si="22"/>
        <v>#REF!</v>
      </c>
      <c r="P166" s="91" t="e">
        <f t="shared" si="22"/>
        <v>#REF!</v>
      </c>
      <c r="Q166" s="92" t="e">
        <f t="shared" si="22"/>
        <v>#DIV/0!</v>
      </c>
      <c r="R166" s="79" t="s">
        <v>26</v>
      </c>
      <c r="S166" s="91" t="e">
        <f t="shared" si="23"/>
        <v>#REF!</v>
      </c>
      <c r="T166" s="91" t="e">
        <f t="shared" si="23"/>
        <v>#REF!</v>
      </c>
      <c r="U166" s="91" t="e">
        <f t="shared" si="23"/>
        <v>#REF!</v>
      </c>
      <c r="V166" s="91" t="e">
        <f t="shared" si="23"/>
        <v>#REF!</v>
      </c>
      <c r="W166" s="92" t="e">
        <f t="shared" si="23"/>
        <v>#DIV/0!</v>
      </c>
      <c r="X166" s="121"/>
    </row>
    <row r="167" spans="6:24" hidden="1" x14ac:dyDescent="0.15"/>
    <row r="168" spans="6:24" hidden="1" x14ac:dyDescent="0.15">
      <c r="F168" s="66" t="s">
        <v>178</v>
      </c>
    </row>
    <row r="169" spans="6:24" hidden="1" x14ac:dyDescent="0.15">
      <c r="F169" s="51" t="s">
        <v>179</v>
      </c>
      <c r="G169" s="35"/>
      <c r="H169" s="35"/>
      <c r="I169" s="35"/>
      <c r="J169" s="35"/>
      <c r="K169" s="35"/>
      <c r="L169" s="51" t="s">
        <v>180</v>
      </c>
      <c r="M169" s="35"/>
      <c r="N169" s="35"/>
      <c r="O169" s="35"/>
      <c r="P169" s="35"/>
      <c r="Q169" s="35"/>
      <c r="R169" s="51" t="s">
        <v>181</v>
      </c>
      <c r="S169" s="35"/>
      <c r="T169" s="35"/>
      <c r="U169" s="35"/>
      <c r="V169" s="35"/>
      <c r="W169" s="35"/>
      <c r="X169" s="53"/>
    </row>
    <row r="170" spans="6:24" hidden="1" x14ac:dyDescent="0.15"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53"/>
    </row>
    <row r="171" spans="6:24" ht="14" hidden="1" thickBot="1" x14ac:dyDescent="0.2">
      <c r="F171" s="67"/>
      <c r="G171" s="68" t="s">
        <v>174</v>
      </c>
      <c r="H171" s="68" t="s">
        <v>45</v>
      </c>
      <c r="I171" s="68" t="s">
        <v>46</v>
      </c>
      <c r="J171" s="68" t="s">
        <v>50</v>
      </c>
      <c r="K171" s="69" t="s">
        <v>51</v>
      </c>
      <c r="L171" s="67"/>
      <c r="M171" s="68" t="s">
        <v>174</v>
      </c>
      <c r="N171" s="68" t="s">
        <v>45</v>
      </c>
      <c r="O171" s="68" t="s">
        <v>46</v>
      </c>
      <c r="P171" s="68" t="s">
        <v>50</v>
      </c>
      <c r="Q171" s="69" t="s">
        <v>51</v>
      </c>
      <c r="R171" s="67"/>
      <c r="S171" s="68" t="s">
        <v>174</v>
      </c>
      <c r="T171" s="68" t="s">
        <v>45</v>
      </c>
      <c r="U171" s="68" t="s">
        <v>46</v>
      </c>
      <c r="V171" s="68" t="s">
        <v>50</v>
      </c>
      <c r="W171" s="69" t="s">
        <v>51</v>
      </c>
      <c r="X171" s="114"/>
    </row>
    <row r="172" spans="6:24" hidden="1" x14ac:dyDescent="0.15">
      <c r="F172" s="70" t="s">
        <v>52</v>
      </c>
      <c r="G172" s="71" t="e">
        <f>#REF!</f>
        <v>#REF!</v>
      </c>
      <c r="H172" s="71" t="e">
        <f>#REF!</f>
        <v>#REF!</v>
      </c>
      <c r="I172" s="71" t="e">
        <f>#REF!</f>
        <v>#REF!</v>
      </c>
      <c r="J172" s="71" t="e">
        <f>#REF!</f>
        <v>#REF!</v>
      </c>
      <c r="K172" s="72">
        <f>AD127</f>
        <v>0</v>
      </c>
      <c r="L172" s="70" t="s">
        <v>52</v>
      </c>
      <c r="M172" s="71" t="e">
        <f>#REF!</f>
        <v>#REF!</v>
      </c>
      <c r="N172" s="71" t="e">
        <f>#REF!</f>
        <v>#REF!</v>
      </c>
      <c r="O172" s="71" t="e">
        <f>#REF!</f>
        <v>#REF!</v>
      </c>
      <c r="P172" s="71" t="e">
        <f>#REF!</f>
        <v>#REF!</v>
      </c>
      <c r="Q172" s="72">
        <f>AD128</f>
        <v>0</v>
      </c>
      <c r="R172" s="70" t="s">
        <v>52</v>
      </c>
      <c r="S172" s="71" t="e">
        <f>#REF!</f>
        <v>#REF!</v>
      </c>
      <c r="T172" s="71" t="e">
        <f>#REF!</f>
        <v>#REF!</v>
      </c>
      <c r="U172" s="71" t="e">
        <f>#REF!</f>
        <v>#REF!</v>
      </c>
      <c r="V172" s="71" t="e">
        <f>#REF!</f>
        <v>#REF!</v>
      </c>
      <c r="W172" s="72">
        <f>AD129</f>
        <v>0</v>
      </c>
      <c r="X172" s="119"/>
    </row>
    <row r="173" spans="6:24" hidden="1" x14ac:dyDescent="0.15">
      <c r="F173" s="73" t="s">
        <v>0</v>
      </c>
      <c r="G173" s="74" t="e">
        <f>#REF!</f>
        <v>#REF!</v>
      </c>
      <c r="H173" s="74" t="e">
        <f>#REF!</f>
        <v>#REF!</v>
      </c>
      <c r="I173" s="74" t="e">
        <f>#REF!</f>
        <v>#REF!</v>
      </c>
      <c r="J173" s="74" t="e">
        <f>#REF!</f>
        <v>#REF!</v>
      </c>
      <c r="K173" s="75">
        <f>AE127</f>
        <v>0</v>
      </c>
      <c r="L173" s="73" t="s">
        <v>0</v>
      </c>
      <c r="M173" s="74" t="e">
        <f>#REF!</f>
        <v>#REF!</v>
      </c>
      <c r="N173" s="74" t="e">
        <f>#REF!</f>
        <v>#REF!</v>
      </c>
      <c r="O173" s="74" t="e">
        <f>#REF!</f>
        <v>#REF!</v>
      </c>
      <c r="P173" s="74" t="e">
        <f>#REF!</f>
        <v>#REF!</v>
      </c>
      <c r="Q173" s="75">
        <f>AE128</f>
        <v>0</v>
      </c>
      <c r="R173" s="73" t="s">
        <v>0</v>
      </c>
      <c r="S173" s="74" t="e">
        <f>#REF!</f>
        <v>#REF!</v>
      </c>
      <c r="T173" s="74" t="e">
        <f>#REF!</f>
        <v>#REF!</v>
      </c>
      <c r="U173" s="74" t="e">
        <f>#REF!</f>
        <v>#REF!</v>
      </c>
      <c r="V173" s="74" t="e">
        <f>#REF!</f>
        <v>#REF!</v>
      </c>
      <c r="W173" s="75">
        <f>AE129</f>
        <v>0</v>
      </c>
      <c r="X173" s="119"/>
    </row>
    <row r="174" spans="6:24" hidden="1" x14ac:dyDescent="0.15">
      <c r="F174" s="73" t="s">
        <v>53</v>
      </c>
      <c r="G174" s="74" t="e">
        <f>#REF!</f>
        <v>#REF!</v>
      </c>
      <c r="H174" s="74" t="e">
        <f>#REF!</f>
        <v>#REF!</v>
      </c>
      <c r="I174" s="74" t="e">
        <f>#REF!</f>
        <v>#REF!</v>
      </c>
      <c r="J174" s="74" t="e">
        <f>#REF!</f>
        <v>#REF!</v>
      </c>
      <c r="K174" s="75">
        <f>AF127</f>
        <v>0</v>
      </c>
      <c r="L174" s="73" t="s">
        <v>53</v>
      </c>
      <c r="M174" s="74" t="e">
        <f>#REF!</f>
        <v>#REF!</v>
      </c>
      <c r="N174" s="74" t="e">
        <f>#REF!</f>
        <v>#REF!</v>
      </c>
      <c r="O174" s="74" t="e">
        <f>#REF!</f>
        <v>#REF!</v>
      </c>
      <c r="P174" s="74" t="e">
        <f>#REF!</f>
        <v>#REF!</v>
      </c>
      <c r="Q174" s="75">
        <f>AF128</f>
        <v>0</v>
      </c>
      <c r="R174" s="73" t="s">
        <v>53</v>
      </c>
      <c r="S174" s="74" t="e">
        <f>#REF!</f>
        <v>#REF!</v>
      </c>
      <c r="T174" s="74" t="e">
        <f>#REF!</f>
        <v>#REF!</v>
      </c>
      <c r="U174" s="74" t="e">
        <f>#REF!</f>
        <v>#REF!</v>
      </c>
      <c r="V174" s="74" t="e">
        <f>#REF!</f>
        <v>#REF!</v>
      </c>
      <c r="W174" s="75">
        <f>AF129</f>
        <v>0</v>
      </c>
      <c r="X174" s="119"/>
    </row>
    <row r="175" spans="6:24" hidden="1" x14ac:dyDescent="0.15">
      <c r="F175" s="76" t="s">
        <v>175</v>
      </c>
      <c r="G175" s="77" t="e">
        <f>#REF!</f>
        <v>#REF!</v>
      </c>
      <c r="H175" s="77" t="e">
        <f>#REF!</f>
        <v>#REF!</v>
      </c>
      <c r="I175" s="77" t="e">
        <f>#REF!</f>
        <v>#REF!</v>
      </c>
      <c r="J175" s="77" t="e">
        <f>#REF!</f>
        <v>#REF!</v>
      </c>
      <c r="K175" s="78">
        <f>AG127</f>
        <v>0</v>
      </c>
      <c r="L175" s="76" t="s">
        <v>175</v>
      </c>
      <c r="M175" s="77" t="e">
        <f>#REF!</f>
        <v>#REF!</v>
      </c>
      <c r="N175" s="77" t="e">
        <f>#REF!</f>
        <v>#REF!</v>
      </c>
      <c r="O175" s="77" t="e">
        <f>#REF!</f>
        <v>#REF!</v>
      </c>
      <c r="P175" s="77" t="e">
        <f>#REF!</f>
        <v>#REF!</v>
      </c>
      <c r="Q175" s="78">
        <f>AG128</f>
        <v>0</v>
      </c>
      <c r="R175" s="76" t="s">
        <v>175</v>
      </c>
      <c r="S175" s="77" t="e">
        <f>#REF!</f>
        <v>#REF!</v>
      </c>
      <c r="T175" s="77" t="e">
        <f>#REF!</f>
        <v>#REF!</v>
      </c>
      <c r="U175" s="77" t="e">
        <f>#REF!</f>
        <v>#REF!</v>
      </c>
      <c r="V175" s="77" t="e">
        <f>#REF!</f>
        <v>#REF!</v>
      </c>
      <c r="W175" s="78">
        <f>AG129</f>
        <v>0</v>
      </c>
      <c r="X175" s="119"/>
    </row>
    <row r="176" spans="6:24" ht="13" hidden="1" thickBot="1" x14ac:dyDescent="0.2">
      <c r="F176" s="79" t="s">
        <v>26</v>
      </c>
      <c r="G176" s="80" t="e">
        <f>SUM(G172:G175)</f>
        <v>#REF!</v>
      </c>
      <c r="H176" s="81" t="e">
        <f>SUM(H172:H175)</f>
        <v>#REF!</v>
      </c>
      <c r="I176" s="81" t="e">
        <f>SUM(I172:I175)</f>
        <v>#REF!</v>
      </c>
      <c r="J176" s="81" t="e">
        <f>SUM(J172:J175)</f>
        <v>#REF!</v>
      </c>
      <c r="K176" s="82">
        <f>SUM(K172:K175)</f>
        <v>0</v>
      </c>
      <c r="L176" s="79" t="s">
        <v>26</v>
      </c>
      <c r="M176" s="80" t="e">
        <f>SUM(M172:M175)</f>
        <v>#REF!</v>
      </c>
      <c r="N176" s="81" t="e">
        <f>SUM(N172:N175)</f>
        <v>#REF!</v>
      </c>
      <c r="O176" s="81" t="e">
        <f>SUM(O172:O175)</f>
        <v>#REF!</v>
      </c>
      <c r="P176" s="81" t="e">
        <f>SUM(P172:P175)</f>
        <v>#REF!</v>
      </c>
      <c r="Q176" s="82">
        <f>SUM(Q172:Q175)</f>
        <v>0</v>
      </c>
      <c r="R176" s="79" t="s">
        <v>26</v>
      </c>
      <c r="S176" s="80" t="e">
        <f>SUM(S172:S175)</f>
        <v>#REF!</v>
      </c>
      <c r="T176" s="81" t="e">
        <f>SUM(T172:T175)</f>
        <v>#REF!</v>
      </c>
      <c r="U176" s="81" t="e">
        <f>SUM(U172:U175)</f>
        <v>#REF!</v>
      </c>
      <c r="V176" s="81" t="e">
        <f>SUM(V172:V175)</f>
        <v>#REF!</v>
      </c>
      <c r="W176" s="82">
        <f>SUM(W172:W175)</f>
        <v>0</v>
      </c>
      <c r="X176" s="120"/>
    </row>
    <row r="177" spans="6:24" hidden="1" x14ac:dyDescent="0.15">
      <c r="F177" s="83"/>
      <c r="G177" s="1"/>
      <c r="H177" s="1"/>
      <c r="I177" s="1"/>
      <c r="J177" s="1"/>
      <c r="L177" s="83"/>
      <c r="R177" s="83"/>
    </row>
    <row r="178" spans="6:24" ht="14" hidden="1" thickBot="1" x14ac:dyDescent="0.2">
      <c r="F178" s="67"/>
      <c r="G178" s="68" t="s">
        <v>174</v>
      </c>
      <c r="H178" s="68" t="s">
        <v>45</v>
      </c>
      <c r="I178" s="68" t="s">
        <v>46</v>
      </c>
      <c r="J178" s="68" t="s">
        <v>50</v>
      </c>
      <c r="K178" s="69" t="s">
        <v>51</v>
      </c>
      <c r="L178" s="67"/>
      <c r="M178" s="68" t="s">
        <v>174</v>
      </c>
      <c r="N178" s="68" t="s">
        <v>45</v>
      </c>
      <c r="O178" s="68" t="s">
        <v>46</v>
      </c>
      <c r="P178" s="68" t="s">
        <v>50</v>
      </c>
      <c r="Q178" s="69" t="s">
        <v>51</v>
      </c>
      <c r="R178" s="67"/>
      <c r="S178" s="68" t="s">
        <v>174</v>
      </c>
      <c r="T178" s="68" t="s">
        <v>45</v>
      </c>
      <c r="U178" s="68" t="s">
        <v>46</v>
      </c>
      <c r="V178" s="68" t="s">
        <v>50</v>
      </c>
      <c r="W178" s="69" t="s">
        <v>51</v>
      </c>
      <c r="X178" s="114"/>
    </row>
    <row r="179" spans="6:24" hidden="1" x14ac:dyDescent="0.15">
      <c r="F179" s="70" t="s">
        <v>52</v>
      </c>
      <c r="G179" s="84" t="e">
        <f t="shared" ref="G179:K183" si="24">G172/G$176</f>
        <v>#REF!</v>
      </c>
      <c r="H179" s="85" t="e">
        <f t="shared" si="24"/>
        <v>#REF!</v>
      </c>
      <c r="I179" s="85" t="e">
        <f t="shared" si="24"/>
        <v>#REF!</v>
      </c>
      <c r="J179" s="85" t="e">
        <f t="shared" si="24"/>
        <v>#REF!</v>
      </c>
      <c r="K179" s="86" t="e">
        <f t="shared" si="24"/>
        <v>#DIV/0!</v>
      </c>
      <c r="L179" s="70" t="s">
        <v>52</v>
      </c>
      <c r="M179" s="84" t="e">
        <f>M172/M$176</f>
        <v>#REF!</v>
      </c>
      <c r="N179" s="85" t="e">
        <f>N172/N$176</f>
        <v>#REF!</v>
      </c>
      <c r="O179" s="85" t="e">
        <f>O172/O$176</f>
        <v>#REF!</v>
      </c>
      <c r="P179" s="85" t="e">
        <f>P172/P$176</f>
        <v>#REF!</v>
      </c>
      <c r="Q179" s="86" t="e">
        <f>Q172/Q$176</f>
        <v>#DIV/0!</v>
      </c>
      <c r="R179" s="70" t="s">
        <v>52</v>
      </c>
      <c r="S179" s="84" t="e">
        <f>S172/S$176</f>
        <v>#REF!</v>
      </c>
      <c r="T179" s="85" t="e">
        <f>T172/T$176</f>
        <v>#REF!</v>
      </c>
      <c r="U179" s="85" t="e">
        <f>U172/U$176</f>
        <v>#REF!</v>
      </c>
      <c r="V179" s="85" t="e">
        <f>V172/V$176</f>
        <v>#REF!</v>
      </c>
      <c r="W179" s="86" t="e">
        <f>W172/W$176</f>
        <v>#DIV/0!</v>
      </c>
      <c r="X179" s="121"/>
    </row>
    <row r="180" spans="6:24" hidden="1" x14ac:dyDescent="0.15">
      <c r="F180" s="73" t="s">
        <v>0</v>
      </c>
      <c r="G180" s="87" t="e">
        <f t="shared" si="24"/>
        <v>#REF!</v>
      </c>
      <c r="H180" s="87" t="e">
        <f t="shared" si="24"/>
        <v>#REF!</v>
      </c>
      <c r="I180" s="87" t="e">
        <f t="shared" si="24"/>
        <v>#REF!</v>
      </c>
      <c r="J180" s="87" t="e">
        <f t="shared" si="24"/>
        <v>#REF!</v>
      </c>
      <c r="K180" s="88" t="e">
        <f t="shared" si="24"/>
        <v>#DIV/0!</v>
      </c>
      <c r="L180" s="73" t="s">
        <v>0</v>
      </c>
      <c r="M180" s="87" t="e">
        <f t="shared" ref="M180:Q183" si="25">M173/M$176</f>
        <v>#REF!</v>
      </c>
      <c r="N180" s="87" t="e">
        <f t="shared" si="25"/>
        <v>#REF!</v>
      </c>
      <c r="O180" s="87" t="e">
        <f t="shared" si="25"/>
        <v>#REF!</v>
      </c>
      <c r="P180" s="87" t="e">
        <f t="shared" si="25"/>
        <v>#REF!</v>
      </c>
      <c r="Q180" s="88" t="e">
        <f t="shared" si="25"/>
        <v>#DIV/0!</v>
      </c>
      <c r="R180" s="73" t="s">
        <v>0</v>
      </c>
      <c r="S180" s="87" t="e">
        <f t="shared" ref="S180:W183" si="26">S173/S$176</f>
        <v>#REF!</v>
      </c>
      <c r="T180" s="87" t="e">
        <f t="shared" si="26"/>
        <v>#REF!</v>
      </c>
      <c r="U180" s="87" t="e">
        <f t="shared" si="26"/>
        <v>#REF!</v>
      </c>
      <c r="V180" s="87" t="e">
        <f t="shared" si="26"/>
        <v>#REF!</v>
      </c>
      <c r="W180" s="88" t="e">
        <f t="shared" si="26"/>
        <v>#DIV/0!</v>
      </c>
      <c r="X180" s="121"/>
    </row>
    <row r="181" spans="6:24" hidden="1" x14ac:dyDescent="0.15">
      <c r="F181" s="73" t="s">
        <v>53</v>
      </c>
      <c r="G181" s="87" t="e">
        <f t="shared" si="24"/>
        <v>#REF!</v>
      </c>
      <c r="H181" s="87" t="e">
        <f t="shared" si="24"/>
        <v>#REF!</v>
      </c>
      <c r="I181" s="87" t="e">
        <f t="shared" si="24"/>
        <v>#REF!</v>
      </c>
      <c r="J181" s="87" t="e">
        <f t="shared" si="24"/>
        <v>#REF!</v>
      </c>
      <c r="K181" s="88" t="e">
        <f t="shared" si="24"/>
        <v>#DIV/0!</v>
      </c>
      <c r="L181" s="73" t="s">
        <v>53</v>
      </c>
      <c r="M181" s="87" t="e">
        <f t="shared" si="25"/>
        <v>#REF!</v>
      </c>
      <c r="N181" s="87" t="e">
        <f t="shared" si="25"/>
        <v>#REF!</v>
      </c>
      <c r="O181" s="87" t="e">
        <f t="shared" si="25"/>
        <v>#REF!</v>
      </c>
      <c r="P181" s="87" t="e">
        <f t="shared" si="25"/>
        <v>#REF!</v>
      </c>
      <c r="Q181" s="88" t="e">
        <f t="shared" si="25"/>
        <v>#DIV/0!</v>
      </c>
      <c r="R181" s="73" t="s">
        <v>53</v>
      </c>
      <c r="S181" s="87" t="e">
        <f t="shared" si="26"/>
        <v>#REF!</v>
      </c>
      <c r="T181" s="87" t="e">
        <f t="shared" si="26"/>
        <v>#REF!</v>
      </c>
      <c r="U181" s="87" t="e">
        <f t="shared" si="26"/>
        <v>#REF!</v>
      </c>
      <c r="V181" s="87" t="e">
        <f t="shared" si="26"/>
        <v>#REF!</v>
      </c>
      <c r="W181" s="88" t="e">
        <f t="shared" si="26"/>
        <v>#DIV/0!</v>
      </c>
      <c r="X181" s="121"/>
    </row>
    <row r="182" spans="6:24" hidden="1" x14ac:dyDescent="0.15">
      <c r="F182" s="76" t="s">
        <v>175</v>
      </c>
      <c r="G182" s="89" t="e">
        <f t="shared" si="24"/>
        <v>#REF!</v>
      </c>
      <c r="H182" s="89" t="e">
        <f t="shared" si="24"/>
        <v>#REF!</v>
      </c>
      <c r="I182" s="89" t="e">
        <f t="shared" si="24"/>
        <v>#REF!</v>
      </c>
      <c r="J182" s="89" t="e">
        <f t="shared" si="24"/>
        <v>#REF!</v>
      </c>
      <c r="K182" s="90" t="e">
        <f t="shared" si="24"/>
        <v>#DIV/0!</v>
      </c>
      <c r="L182" s="76" t="s">
        <v>175</v>
      </c>
      <c r="M182" s="89" t="e">
        <f t="shared" si="25"/>
        <v>#REF!</v>
      </c>
      <c r="N182" s="89" t="e">
        <f t="shared" si="25"/>
        <v>#REF!</v>
      </c>
      <c r="O182" s="89" t="e">
        <f t="shared" si="25"/>
        <v>#REF!</v>
      </c>
      <c r="P182" s="89" t="e">
        <f t="shared" si="25"/>
        <v>#REF!</v>
      </c>
      <c r="Q182" s="90" t="e">
        <f t="shared" si="25"/>
        <v>#DIV/0!</v>
      </c>
      <c r="R182" s="76" t="s">
        <v>175</v>
      </c>
      <c r="S182" s="89" t="e">
        <f t="shared" si="26"/>
        <v>#REF!</v>
      </c>
      <c r="T182" s="89" t="e">
        <f t="shared" si="26"/>
        <v>#REF!</v>
      </c>
      <c r="U182" s="89" t="e">
        <f t="shared" si="26"/>
        <v>#REF!</v>
      </c>
      <c r="V182" s="89" t="e">
        <f t="shared" si="26"/>
        <v>#REF!</v>
      </c>
      <c r="W182" s="90" t="e">
        <f t="shared" si="26"/>
        <v>#DIV/0!</v>
      </c>
      <c r="X182" s="121"/>
    </row>
    <row r="183" spans="6:24" ht="13" hidden="1" thickBot="1" x14ac:dyDescent="0.2">
      <c r="F183" s="79" t="s">
        <v>26</v>
      </c>
      <c r="G183" s="91" t="e">
        <f t="shared" si="24"/>
        <v>#REF!</v>
      </c>
      <c r="H183" s="91" t="e">
        <f t="shared" si="24"/>
        <v>#REF!</v>
      </c>
      <c r="I183" s="91" t="e">
        <f t="shared" si="24"/>
        <v>#REF!</v>
      </c>
      <c r="J183" s="91" t="e">
        <f t="shared" si="24"/>
        <v>#REF!</v>
      </c>
      <c r="K183" s="92" t="e">
        <f t="shared" si="24"/>
        <v>#DIV/0!</v>
      </c>
      <c r="L183" s="79" t="s">
        <v>26</v>
      </c>
      <c r="M183" s="91" t="e">
        <f t="shared" si="25"/>
        <v>#REF!</v>
      </c>
      <c r="N183" s="91" t="e">
        <f t="shared" si="25"/>
        <v>#REF!</v>
      </c>
      <c r="O183" s="91" t="e">
        <f t="shared" si="25"/>
        <v>#REF!</v>
      </c>
      <c r="P183" s="91" t="e">
        <f t="shared" si="25"/>
        <v>#REF!</v>
      </c>
      <c r="Q183" s="92" t="e">
        <f t="shared" si="25"/>
        <v>#DIV/0!</v>
      </c>
      <c r="R183" s="79" t="s">
        <v>26</v>
      </c>
      <c r="S183" s="91" t="e">
        <f t="shared" si="26"/>
        <v>#REF!</v>
      </c>
      <c r="T183" s="91" t="e">
        <f t="shared" si="26"/>
        <v>#REF!</v>
      </c>
      <c r="U183" s="91" t="e">
        <f t="shared" si="26"/>
        <v>#REF!</v>
      </c>
      <c r="V183" s="91" t="e">
        <f t="shared" si="26"/>
        <v>#REF!</v>
      </c>
      <c r="W183" s="92" t="e">
        <f t="shared" si="26"/>
        <v>#DIV/0!</v>
      </c>
      <c r="X183" s="121"/>
    </row>
    <row r="184" spans="6:24" hidden="1" x14ac:dyDescent="0.15"/>
    <row r="185" spans="6:24" hidden="1" x14ac:dyDescent="0.15"/>
  </sheetData>
  <mergeCells count="14">
    <mergeCell ref="H1:H2"/>
    <mergeCell ref="I1:I2"/>
    <mergeCell ref="J1:J2"/>
    <mergeCell ref="K1:K2"/>
    <mergeCell ref="AD1:AG1"/>
    <mergeCell ref="Z1:AC1"/>
    <mergeCell ref="L1:W1"/>
    <mergeCell ref="G1:G2"/>
    <mergeCell ref="A1:A2"/>
    <mergeCell ref="B1:B2"/>
    <mergeCell ref="C1:C2"/>
    <mergeCell ref="D1:D2"/>
    <mergeCell ref="E1:E2"/>
    <mergeCell ref="F1:F2"/>
  </mergeCells>
  <pageMargins left="0.75" right="0.5" top="0.75" bottom="0.75" header="0.5" footer="0.5"/>
  <pageSetup paperSize="3" scale="98" orientation="portrait"/>
  <headerFooter alignWithMargins="0">
    <oddHeader>&amp;L&amp;"Arial,Bold"PRIVATE SECTOR OPERATIONS PROJECTS WITH SELF OR INDEPENDENT EVALUATION FROM 1992 TO 2012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52"/>
  <sheetViews>
    <sheetView zoomScale="87" zoomScaleNormal="87" zoomScalePageLayoutView="87" workbookViewId="0">
      <pane xSplit="11" ySplit="2" topLeftCell="W103" activePane="bottomRight" state="frozen"/>
      <selection pane="topRight" activeCell="L1" sqref="L1"/>
      <selection pane="bottomLeft" activeCell="A3" sqref="A3"/>
      <selection pane="bottomRight" activeCell="W124" sqref="W124"/>
    </sheetView>
  </sheetViews>
  <sheetFormatPr baseColWidth="10" defaultColWidth="8.83203125" defaultRowHeight="12" x14ac:dyDescent="0.15"/>
  <cols>
    <col min="1" max="1" width="12.6640625" style="62" customWidth="1"/>
    <col min="2" max="2" width="12.5" style="62" hidden="1" customWidth="1"/>
    <col min="3" max="3" width="8.83203125" style="62" customWidth="1"/>
    <col min="4" max="4" width="35.1640625" style="1" customWidth="1"/>
    <col min="5" max="5" width="9.83203125" style="62" customWidth="1"/>
    <col min="6" max="7" width="10.6640625" style="62" customWidth="1"/>
    <col min="8" max="10" width="9.83203125" style="62" customWidth="1"/>
    <col min="11" max="11" width="9.83203125" style="1" customWidth="1"/>
    <col min="12" max="22" width="0" style="1" hidden="1" customWidth="1"/>
    <col min="23" max="23" width="8.83203125" style="1"/>
    <col min="24" max="24" width="8.83203125" style="118"/>
    <col min="25" max="29" width="7.83203125" style="1" customWidth="1"/>
    <col min="30" max="33" width="7.5" style="1" customWidth="1"/>
    <col min="34" max="16384" width="8.83203125" style="1"/>
  </cols>
  <sheetData>
    <row r="1" spans="1:33" ht="14.25" customHeight="1" x14ac:dyDescent="0.15">
      <c r="A1" s="161" t="s">
        <v>31</v>
      </c>
      <c r="B1" s="163" t="s">
        <v>32</v>
      </c>
      <c r="C1" s="163" t="s">
        <v>33</v>
      </c>
      <c r="D1" s="163" t="s">
        <v>196</v>
      </c>
      <c r="E1" s="159" t="s">
        <v>34</v>
      </c>
      <c r="F1" s="159" t="s">
        <v>210</v>
      </c>
      <c r="G1" s="159" t="s">
        <v>211</v>
      </c>
      <c r="H1" s="159" t="s">
        <v>35</v>
      </c>
      <c r="I1" s="159" t="s">
        <v>36</v>
      </c>
      <c r="J1" s="159" t="s">
        <v>37</v>
      </c>
      <c r="K1" s="165" t="s">
        <v>38</v>
      </c>
      <c r="L1" s="168" t="s">
        <v>39</v>
      </c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70"/>
      <c r="X1" s="113"/>
      <c r="Z1" s="167" t="s">
        <v>215</v>
      </c>
      <c r="AA1" s="167"/>
      <c r="AB1" s="167"/>
      <c r="AC1" s="167"/>
      <c r="AD1" s="167" t="s">
        <v>216</v>
      </c>
      <c r="AE1" s="167"/>
      <c r="AF1" s="167"/>
      <c r="AG1" s="167"/>
    </row>
    <row r="2" spans="1:33" s="4" customFormat="1" ht="13" x14ac:dyDescent="0.15">
      <c r="A2" s="162"/>
      <c r="B2" s="164"/>
      <c r="C2" s="164"/>
      <c r="D2" s="164"/>
      <c r="E2" s="160"/>
      <c r="F2" s="160"/>
      <c r="G2" s="160"/>
      <c r="H2" s="160"/>
      <c r="I2" s="160"/>
      <c r="J2" s="160"/>
      <c r="K2" s="166"/>
      <c r="L2" s="2" t="s">
        <v>40</v>
      </c>
      <c r="M2" s="3" t="s">
        <v>41</v>
      </c>
      <c r="N2" s="3" t="s">
        <v>42</v>
      </c>
      <c r="O2" s="3" t="s">
        <v>43</v>
      </c>
      <c r="P2" s="3" t="s">
        <v>44</v>
      </c>
      <c r="Q2" s="2" t="s">
        <v>45</v>
      </c>
      <c r="R2" s="2" t="s">
        <v>46</v>
      </c>
      <c r="S2" s="3" t="s">
        <v>47</v>
      </c>
      <c r="T2" s="3" t="s">
        <v>48</v>
      </c>
      <c r="U2" s="3" t="s">
        <v>49</v>
      </c>
      <c r="V2" s="2" t="s">
        <v>50</v>
      </c>
      <c r="W2" s="2" t="s">
        <v>51</v>
      </c>
      <c r="X2" s="122" t="s">
        <v>214</v>
      </c>
      <c r="Y2" s="5" t="s">
        <v>27</v>
      </c>
      <c r="Z2" s="2" t="s">
        <v>52</v>
      </c>
      <c r="AA2" s="2" t="s">
        <v>0</v>
      </c>
      <c r="AB2" s="2" t="s">
        <v>217</v>
      </c>
      <c r="AC2" s="2" t="s">
        <v>55</v>
      </c>
      <c r="AD2" s="2" t="s">
        <v>52</v>
      </c>
      <c r="AE2" s="2" t="s">
        <v>186</v>
      </c>
      <c r="AF2" s="2" t="s">
        <v>53</v>
      </c>
      <c r="AG2" s="2" t="s">
        <v>55</v>
      </c>
    </row>
    <row r="3" spans="1:33" s="4" customFormat="1" hidden="1" x14ac:dyDescent="0.15">
      <c r="A3" s="109"/>
      <c r="B3" s="110"/>
      <c r="C3" s="110"/>
      <c r="D3" s="110"/>
      <c r="E3" s="111"/>
      <c r="F3" s="111"/>
      <c r="G3" s="111"/>
      <c r="H3" s="111"/>
      <c r="I3" s="133"/>
      <c r="J3" s="111"/>
      <c r="K3" s="112"/>
      <c r="L3" s="2"/>
      <c r="M3" s="3"/>
      <c r="N3" s="3"/>
      <c r="O3" s="3"/>
      <c r="P3" s="3"/>
      <c r="Q3" s="2"/>
      <c r="R3" s="2"/>
      <c r="S3" s="3"/>
      <c r="T3" s="3"/>
      <c r="U3" s="3"/>
      <c r="V3" s="2"/>
      <c r="W3" s="5"/>
      <c r="X3" s="122"/>
      <c r="Y3" s="5"/>
      <c r="Z3" s="5"/>
      <c r="AA3" s="5"/>
      <c r="AB3" s="5"/>
      <c r="AC3" s="5"/>
      <c r="AD3" s="5"/>
      <c r="AE3" s="5"/>
      <c r="AF3" s="5"/>
      <c r="AG3" s="2"/>
    </row>
    <row r="4" spans="1:33" s="4" customFormat="1" hidden="1" x14ac:dyDescent="0.15">
      <c r="A4" s="109"/>
      <c r="B4" s="110"/>
      <c r="C4" s="110"/>
      <c r="D4" s="110"/>
      <c r="E4" s="111"/>
      <c r="F4" s="111"/>
      <c r="G4" s="111"/>
      <c r="H4" s="111"/>
      <c r="I4" s="133"/>
      <c r="J4" s="111"/>
      <c r="K4" s="112"/>
      <c r="L4" s="2"/>
      <c r="M4" s="3"/>
      <c r="N4" s="3"/>
      <c r="O4" s="3"/>
      <c r="P4" s="3"/>
      <c r="Q4" s="2"/>
      <c r="R4" s="2"/>
      <c r="S4" s="3"/>
      <c r="T4" s="3"/>
      <c r="U4" s="3"/>
      <c r="V4" s="2"/>
      <c r="W4" s="5"/>
      <c r="X4" s="122"/>
      <c r="Y4" s="5"/>
      <c r="Z4" s="5"/>
      <c r="AA4" s="5"/>
      <c r="AB4" s="5"/>
      <c r="AC4" s="5"/>
      <c r="AD4" s="5"/>
      <c r="AE4" s="5"/>
      <c r="AF4" s="5"/>
      <c r="AG4" s="2"/>
    </row>
    <row r="5" spans="1:33" s="4" customFormat="1" hidden="1" x14ac:dyDescent="0.15">
      <c r="A5" s="109"/>
      <c r="B5" s="110"/>
      <c r="C5" s="110"/>
      <c r="D5" s="110"/>
      <c r="E5" s="111"/>
      <c r="F5" s="111"/>
      <c r="G5" s="111"/>
      <c r="H5" s="111"/>
      <c r="I5" s="133"/>
      <c r="J5" s="111"/>
      <c r="K5" s="112"/>
      <c r="L5" s="2"/>
      <c r="M5" s="3"/>
      <c r="N5" s="3"/>
      <c r="O5" s="3"/>
      <c r="P5" s="3"/>
      <c r="Q5" s="2"/>
      <c r="R5" s="2"/>
      <c r="S5" s="3"/>
      <c r="T5" s="3"/>
      <c r="U5" s="3"/>
      <c r="V5" s="2"/>
      <c r="W5" s="5"/>
      <c r="X5" s="122"/>
      <c r="Y5" s="5"/>
      <c r="Z5" s="5"/>
      <c r="AA5" s="5"/>
      <c r="AB5" s="5"/>
      <c r="AC5" s="5"/>
      <c r="AD5" s="5"/>
      <c r="AE5" s="5"/>
      <c r="AF5" s="5"/>
      <c r="AG5" s="2"/>
    </row>
    <row r="6" spans="1:33" s="4" customFormat="1" hidden="1" x14ac:dyDescent="0.15">
      <c r="A6" s="109"/>
      <c r="B6" s="110"/>
      <c r="C6" s="110"/>
      <c r="D6" s="110"/>
      <c r="E6" s="111"/>
      <c r="F6" s="111"/>
      <c r="G6" s="111"/>
      <c r="H6" s="111"/>
      <c r="I6" s="133"/>
      <c r="J6" s="111"/>
      <c r="K6" s="112"/>
      <c r="L6" s="2"/>
      <c r="M6" s="3"/>
      <c r="N6" s="3"/>
      <c r="O6" s="3"/>
      <c r="P6" s="3"/>
      <c r="Q6" s="2"/>
      <c r="R6" s="2"/>
      <c r="S6" s="3"/>
      <c r="T6" s="3"/>
      <c r="U6" s="3"/>
      <c r="V6" s="2"/>
      <c r="W6" s="5"/>
      <c r="X6" s="122"/>
      <c r="Y6" s="5"/>
      <c r="Z6" s="5"/>
      <c r="AA6" s="5"/>
      <c r="AB6" s="5"/>
      <c r="AC6" s="5"/>
      <c r="AD6" s="5"/>
      <c r="AE6" s="5"/>
      <c r="AF6" s="5"/>
      <c r="AG6" s="2"/>
    </row>
    <row r="7" spans="1:33" s="4" customFormat="1" hidden="1" x14ac:dyDescent="0.15">
      <c r="A7" s="109"/>
      <c r="B7" s="110"/>
      <c r="C7" s="110"/>
      <c r="D7" s="110"/>
      <c r="E7" s="111"/>
      <c r="F7" s="111"/>
      <c r="G7" s="111"/>
      <c r="H7" s="111"/>
      <c r="I7" s="133"/>
      <c r="J7" s="111"/>
      <c r="K7" s="112"/>
      <c r="L7" s="2"/>
      <c r="M7" s="3"/>
      <c r="N7" s="3"/>
      <c r="O7" s="3"/>
      <c r="P7" s="3"/>
      <c r="Q7" s="2"/>
      <c r="R7" s="2"/>
      <c r="S7" s="3"/>
      <c r="T7" s="3"/>
      <c r="U7" s="3"/>
      <c r="V7" s="2"/>
      <c r="W7" s="5"/>
      <c r="X7" s="122"/>
      <c r="Y7" s="5"/>
      <c r="Z7" s="5"/>
      <c r="AA7" s="5"/>
      <c r="AB7" s="5"/>
      <c r="AC7" s="5"/>
      <c r="AD7" s="5"/>
      <c r="AE7" s="5"/>
      <c r="AF7" s="5"/>
      <c r="AG7" s="2"/>
    </row>
    <row r="8" spans="1:33" s="4" customFormat="1" hidden="1" x14ac:dyDescent="0.15">
      <c r="A8" s="109"/>
      <c r="B8" s="110"/>
      <c r="C8" s="110"/>
      <c r="D8" s="110"/>
      <c r="E8" s="111"/>
      <c r="F8" s="111"/>
      <c r="G8" s="111"/>
      <c r="H8" s="111"/>
      <c r="I8" s="133"/>
      <c r="J8" s="111"/>
      <c r="K8" s="112"/>
      <c r="L8" s="2"/>
      <c r="M8" s="3"/>
      <c r="N8" s="3"/>
      <c r="O8" s="3"/>
      <c r="P8" s="3"/>
      <c r="Q8" s="2"/>
      <c r="R8" s="2"/>
      <c r="S8" s="3"/>
      <c r="T8" s="3"/>
      <c r="U8" s="3"/>
      <c r="V8" s="2"/>
      <c r="W8" s="5"/>
      <c r="X8" s="122"/>
      <c r="Y8" s="5"/>
      <c r="Z8" s="5"/>
      <c r="AA8" s="5"/>
      <c r="AB8" s="5"/>
      <c r="AC8" s="5"/>
      <c r="AD8" s="5"/>
      <c r="AE8" s="5"/>
      <c r="AF8" s="5"/>
      <c r="AG8" s="2"/>
    </row>
    <row r="9" spans="1:33" s="4" customFormat="1" hidden="1" x14ac:dyDescent="0.15">
      <c r="A9" s="109"/>
      <c r="B9" s="110"/>
      <c r="C9" s="110"/>
      <c r="D9" s="110"/>
      <c r="E9" s="111"/>
      <c r="F9" s="111"/>
      <c r="G9" s="111"/>
      <c r="H9" s="111"/>
      <c r="I9" s="133"/>
      <c r="J9" s="111"/>
      <c r="K9" s="112"/>
      <c r="L9" s="2"/>
      <c r="M9" s="3"/>
      <c r="N9" s="3"/>
      <c r="O9" s="3"/>
      <c r="P9" s="3"/>
      <c r="Q9" s="2"/>
      <c r="R9" s="2"/>
      <c r="S9" s="3"/>
      <c r="T9" s="3"/>
      <c r="U9" s="3"/>
      <c r="V9" s="2"/>
      <c r="W9" s="5"/>
      <c r="X9" s="122"/>
      <c r="Y9" s="5"/>
      <c r="Z9" s="5"/>
      <c r="AA9" s="5"/>
      <c r="AB9" s="5"/>
      <c r="AC9" s="5"/>
      <c r="AD9" s="5"/>
      <c r="AE9" s="5"/>
      <c r="AF9" s="5"/>
      <c r="AG9" s="2"/>
    </row>
    <row r="10" spans="1:33" s="4" customFormat="1" hidden="1" x14ac:dyDescent="0.15">
      <c r="A10" s="109"/>
      <c r="B10" s="110"/>
      <c r="C10" s="110"/>
      <c r="D10" s="110"/>
      <c r="E10" s="111"/>
      <c r="F10" s="111"/>
      <c r="G10" s="111"/>
      <c r="H10" s="111"/>
      <c r="I10" s="133"/>
      <c r="J10" s="111"/>
      <c r="K10" s="112"/>
      <c r="L10" s="2"/>
      <c r="M10" s="3"/>
      <c r="N10" s="3"/>
      <c r="O10" s="3"/>
      <c r="P10" s="3"/>
      <c r="Q10" s="2"/>
      <c r="R10" s="2"/>
      <c r="S10" s="3"/>
      <c r="T10" s="3"/>
      <c r="U10" s="3"/>
      <c r="V10" s="2"/>
      <c r="W10" s="5"/>
      <c r="X10" s="122"/>
      <c r="Y10" s="5"/>
      <c r="Z10" s="5"/>
      <c r="AA10" s="5"/>
      <c r="AB10" s="5"/>
      <c r="AC10" s="5"/>
      <c r="AD10" s="5"/>
      <c r="AE10" s="5"/>
      <c r="AF10" s="5"/>
      <c r="AG10" s="2"/>
    </row>
    <row r="11" spans="1:33" s="4" customFormat="1" hidden="1" x14ac:dyDescent="0.15">
      <c r="A11" s="109"/>
      <c r="B11" s="110"/>
      <c r="C11" s="110"/>
      <c r="D11" s="110"/>
      <c r="E11" s="111"/>
      <c r="F11" s="111"/>
      <c r="G11" s="111"/>
      <c r="H11" s="111"/>
      <c r="I11" s="133"/>
      <c r="J11" s="111"/>
      <c r="K11" s="112"/>
      <c r="L11" s="2"/>
      <c r="M11" s="3"/>
      <c r="N11" s="3"/>
      <c r="O11" s="3"/>
      <c r="P11" s="3"/>
      <c r="Q11" s="2"/>
      <c r="R11" s="2"/>
      <c r="S11" s="3"/>
      <c r="T11" s="3"/>
      <c r="U11" s="3"/>
      <c r="V11" s="2"/>
      <c r="W11" s="5"/>
      <c r="X11" s="122"/>
      <c r="Y11" s="5"/>
      <c r="Z11" s="5"/>
      <c r="AA11" s="5"/>
      <c r="AB11" s="5"/>
      <c r="AC11" s="5"/>
      <c r="AD11" s="5"/>
      <c r="AE11" s="5"/>
      <c r="AF11" s="5"/>
      <c r="AG11" s="2"/>
    </row>
    <row r="12" spans="1:33" s="4" customFormat="1" hidden="1" x14ac:dyDescent="0.15">
      <c r="A12" s="109"/>
      <c r="B12" s="110"/>
      <c r="C12" s="110"/>
      <c r="D12" s="110"/>
      <c r="E12" s="111"/>
      <c r="F12" s="111"/>
      <c r="G12" s="111"/>
      <c r="H12" s="111"/>
      <c r="I12" s="133"/>
      <c r="J12" s="111"/>
      <c r="K12" s="112"/>
      <c r="L12" s="2"/>
      <c r="M12" s="3"/>
      <c r="N12" s="3"/>
      <c r="O12" s="3"/>
      <c r="P12" s="3"/>
      <c r="Q12" s="2"/>
      <c r="R12" s="2"/>
      <c r="S12" s="3"/>
      <c r="T12" s="3"/>
      <c r="U12" s="3"/>
      <c r="V12" s="2"/>
      <c r="W12" s="5"/>
      <c r="X12" s="122"/>
      <c r="Y12" s="5"/>
      <c r="Z12" s="5"/>
      <c r="AA12" s="5"/>
      <c r="AB12" s="5"/>
      <c r="AC12" s="5"/>
      <c r="AD12" s="5"/>
      <c r="AE12" s="5"/>
      <c r="AF12" s="5"/>
      <c r="AG12" s="2"/>
    </row>
    <row r="13" spans="1:33" s="4" customFormat="1" hidden="1" x14ac:dyDescent="0.15">
      <c r="A13" s="109"/>
      <c r="B13" s="110"/>
      <c r="C13" s="110"/>
      <c r="D13" s="110"/>
      <c r="E13" s="111"/>
      <c r="F13" s="111"/>
      <c r="G13" s="111"/>
      <c r="H13" s="111"/>
      <c r="I13" s="133"/>
      <c r="J13" s="111"/>
      <c r="K13" s="112"/>
      <c r="L13" s="2"/>
      <c r="M13" s="3"/>
      <c r="N13" s="3"/>
      <c r="O13" s="3"/>
      <c r="P13" s="3"/>
      <c r="Q13" s="2"/>
      <c r="R13" s="2"/>
      <c r="S13" s="3"/>
      <c r="T13" s="3"/>
      <c r="U13" s="3"/>
      <c r="V13" s="2"/>
      <c r="W13" s="5"/>
      <c r="X13" s="122"/>
      <c r="Y13" s="5"/>
      <c r="Z13" s="5"/>
      <c r="AA13" s="5"/>
      <c r="AB13" s="5"/>
      <c r="AC13" s="5"/>
      <c r="AD13" s="5"/>
      <c r="AE13" s="5"/>
      <c r="AF13" s="5"/>
      <c r="AG13" s="2"/>
    </row>
    <row r="14" spans="1:33" s="4" customFormat="1" hidden="1" x14ac:dyDescent="0.15">
      <c r="A14" s="109"/>
      <c r="B14" s="110"/>
      <c r="C14" s="110"/>
      <c r="D14" s="110"/>
      <c r="E14" s="111"/>
      <c r="F14" s="111"/>
      <c r="G14" s="111"/>
      <c r="H14" s="111"/>
      <c r="I14" s="133"/>
      <c r="J14" s="111"/>
      <c r="K14" s="112"/>
      <c r="L14" s="2"/>
      <c r="M14" s="3"/>
      <c r="N14" s="3"/>
      <c r="O14" s="3"/>
      <c r="P14" s="3"/>
      <c r="Q14" s="2"/>
      <c r="R14" s="2"/>
      <c r="S14" s="3"/>
      <c r="T14" s="3"/>
      <c r="U14" s="3"/>
      <c r="V14" s="2"/>
      <c r="W14" s="5"/>
      <c r="X14" s="122"/>
      <c r="Y14" s="5"/>
      <c r="Z14" s="5"/>
      <c r="AA14" s="5"/>
      <c r="AB14" s="5"/>
      <c r="AC14" s="5"/>
      <c r="AD14" s="5"/>
      <c r="AE14" s="5"/>
      <c r="AF14" s="5"/>
      <c r="AG14" s="2"/>
    </row>
    <row r="15" spans="1:33" s="4" customFormat="1" hidden="1" x14ac:dyDescent="0.15">
      <c r="A15" s="109"/>
      <c r="B15" s="110"/>
      <c r="C15" s="110"/>
      <c r="D15" s="110"/>
      <c r="E15" s="111"/>
      <c r="F15" s="111"/>
      <c r="G15" s="111"/>
      <c r="H15" s="111"/>
      <c r="I15" s="133"/>
      <c r="J15" s="111"/>
      <c r="K15" s="112"/>
      <c r="L15" s="2"/>
      <c r="M15" s="3"/>
      <c r="N15" s="3"/>
      <c r="O15" s="3"/>
      <c r="P15" s="3"/>
      <c r="Q15" s="2"/>
      <c r="R15" s="2"/>
      <c r="S15" s="3"/>
      <c r="T15" s="3"/>
      <c r="U15" s="3"/>
      <c r="V15" s="2"/>
      <c r="W15" s="5"/>
      <c r="X15" s="122"/>
      <c r="Y15" s="5"/>
      <c r="Z15" s="5"/>
      <c r="AA15" s="5"/>
      <c r="AB15" s="5"/>
      <c r="AC15" s="5"/>
      <c r="AD15" s="5"/>
      <c r="AE15" s="5"/>
      <c r="AF15" s="5"/>
      <c r="AG15" s="2"/>
    </row>
    <row r="16" spans="1:33" s="4" customFormat="1" hidden="1" x14ac:dyDescent="0.15">
      <c r="A16" s="109"/>
      <c r="B16" s="110"/>
      <c r="C16" s="110"/>
      <c r="D16" s="110"/>
      <c r="E16" s="111"/>
      <c r="F16" s="111"/>
      <c r="G16" s="111"/>
      <c r="H16" s="111"/>
      <c r="I16" s="133"/>
      <c r="J16" s="111"/>
      <c r="K16" s="112"/>
      <c r="L16" s="2"/>
      <c r="M16" s="3"/>
      <c r="N16" s="3"/>
      <c r="O16" s="3"/>
      <c r="P16" s="3"/>
      <c r="Q16" s="2"/>
      <c r="R16" s="2"/>
      <c r="S16" s="3"/>
      <c r="T16" s="3"/>
      <c r="U16" s="3"/>
      <c r="V16" s="2"/>
      <c r="W16" s="5"/>
      <c r="X16" s="122"/>
      <c r="Y16" s="5"/>
      <c r="Z16" s="5"/>
      <c r="AA16" s="5"/>
      <c r="AB16" s="5"/>
      <c r="AC16" s="5"/>
      <c r="AD16" s="5"/>
      <c r="AE16" s="5"/>
      <c r="AF16" s="5"/>
      <c r="AG16" s="2"/>
    </row>
    <row r="17" spans="1:34" s="4" customFormat="1" hidden="1" x14ac:dyDescent="0.15">
      <c r="A17" s="109"/>
      <c r="B17" s="110"/>
      <c r="C17" s="110"/>
      <c r="D17" s="110"/>
      <c r="E17" s="111"/>
      <c r="F17" s="111"/>
      <c r="G17" s="111"/>
      <c r="H17" s="111"/>
      <c r="I17" s="133"/>
      <c r="J17" s="111"/>
      <c r="K17" s="112"/>
      <c r="L17" s="2"/>
      <c r="M17" s="3"/>
      <c r="N17" s="3"/>
      <c r="O17" s="3"/>
      <c r="P17" s="3"/>
      <c r="Q17" s="2"/>
      <c r="R17" s="2"/>
      <c r="S17" s="3"/>
      <c r="T17" s="3"/>
      <c r="U17" s="3"/>
      <c r="V17" s="2"/>
      <c r="W17" s="5"/>
      <c r="X17" s="122"/>
      <c r="Y17" s="5"/>
      <c r="Z17" s="5"/>
      <c r="AA17" s="5"/>
      <c r="AB17" s="5"/>
      <c r="AC17" s="5"/>
      <c r="AD17" s="5"/>
      <c r="AE17" s="5"/>
      <c r="AF17" s="5"/>
      <c r="AG17" s="2"/>
    </row>
    <row r="18" spans="1:34" s="4" customFormat="1" hidden="1" x14ac:dyDescent="0.15">
      <c r="A18" s="109"/>
      <c r="B18" s="110"/>
      <c r="C18" s="110"/>
      <c r="D18" s="110"/>
      <c r="E18" s="111"/>
      <c r="F18" s="111"/>
      <c r="G18" s="111"/>
      <c r="H18" s="111"/>
      <c r="I18" s="133"/>
      <c r="J18" s="111"/>
      <c r="K18" s="112"/>
      <c r="L18" s="2"/>
      <c r="M18" s="3"/>
      <c r="N18" s="3"/>
      <c r="O18" s="3"/>
      <c r="P18" s="3"/>
      <c r="Q18" s="2"/>
      <c r="R18" s="2"/>
      <c r="S18" s="3"/>
      <c r="T18" s="3"/>
      <c r="U18" s="3"/>
      <c r="V18" s="2"/>
      <c r="W18" s="5"/>
      <c r="X18" s="122"/>
      <c r="Y18" s="5"/>
      <c r="Z18" s="5"/>
      <c r="AA18" s="5"/>
      <c r="AB18" s="5"/>
      <c r="AC18" s="5"/>
      <c r="AD18" s="5"/>
      <c r="AE18" s="5"/>
      <c r="AF18" s="5"/>
      <c r="AG18" s="2"/>
    </row>
    <row r="19" spans="1:34" s="4" customFormat="1" hidden="1" x14ac:dyDescent="0.15">
      <c r="A19" s="109"/>
      <c r="B19" s="110"/>
      <c r="C19" s="110"/>
      <c r="D19" s="110"/>
      <c r="E19" s="111"/>
      <c r="F19" s="111"/>
      <c r="G19" s="111"/>
      <c r="H19" s="111"/>
      <c r="I19" s="133"/>
      <c r="J19" s="111"/>
      <c r="K19" s="112"/>
      <c r="L19" s="2"/>
      <c r="M19" s="3"/>
      <c r="N19" s="3"/>
      <c r="O19" s="3"/>
      <c r="P19" s="3"/>
      <c r="Q19" s="2"/>
      <c r="R19" s="2"/>
      <c r="S19" s="3"/>
      <c r="T19" s="3"/>
      <c r="U19" s="3"/>
      <c r="V19" s="2"/>
      <c r="W19" s="5"/>
      <c r="X19" s="122"/>
      <c r="Y19" s="5"/>
      <c r="Z19" s="5"/>
      <c r="AA19" s="5"/>
      <c r="AB19" s="5"/>
      <c r="AC19" s="5"/>
      <c r="AD19" s="5"/>
      <c r="AE19" s="5"/>
      <c r="AF19" s="5"/>
      <c r="AG19" s="2"/>
    </row>
    <row r="20" spans="1:34" s="4" customFormat="1" hidden="1" x14ac:dyDescent="0.15">
      <c r="A20" s="109"/>
      <c r="B20" s="110"/>
      <c r="C20" s="110"/>
      <c r="D20" s="110"/>
      <c r="E20" s="111"/>
      <c r="F20" s="111"/>
      <c r="G20" s="111"/>
      <c r="H20" s="111"/>
      <c r="I20" s="133"/>
      <c r="J20" s="111"/>
      <c r="K20" s="112"/>
      <c r="L20" s="2"/>
      <c r="M20" s="3"/>
      <c r="N20" s="3"/>
      <c r="O20" s="3"/>
      <c r="P20" s="3"/>
      <c r="Q20" s="2"/>
      <c r="R20" s="2"/>
      <c r="S20" s="3"/>
      <c r="T20" s="3"/>
      <c r="U20" s="3"/>
      <c r="V20" s="2"/>
      <c r="W20" s="5"/>
      <c r="X20" s="122"/>
      <c r="Y20" s="5"/>
      <c r="Z20" s="5"/>
      <c r="AA20" s="5"/>
      <c r="AB20" s="5"/>
      <c r="AC20" s="5"/>
      <c r="AD20" s="5"/>
      <c r="AE20" s="5"/>
      <c r="AF20" s="5"/>
      <c r="AG20" s="2"/>
    </row>
    <row r="21" spans="1:34" s="4" customFormat="1" hidden="1" x14ac:dyDescent="0.15">
      <c r="A21" s="109"/>
      <c r="B21" s="110"/>
      <c r="C21" s="110"/>
      <c r="D21" s="110"/>
      <c r="E21" s="111"/>
      <c r="F21" s="111"/>
      <c r="G21" s="111"/>
      <c r="H21" s="111"/>
      <c r="I21" s="133"/>
      <c r="J21" s="111"/>
      <c r="K21" s="112"/>
      <c r="L21" s="2"/>
      <c r="M21" s="3"/>
      <c r="N21" s="3"/>
      <c r="O21" s="3"/>
      <c r="P21" s="3"/>
      <c r="Q21" s="2"/>
      <c r="R21" s="2"/>
      <c r="S21" s="3"/>
      <c r="T21" s="3"/>
      <c r="U21" s="3"/>
      <c r="V21" s="2"/>
      <c r="W21" s="5"/>
      <c r="X21" s="122"/>
      <c r="Y21" s="5"/>
      <c r="Z21" s="5"/>
      <c r="AA21" s="5"/>
      <c r="AB21" s="5"/>
      <c r="AC21" s="5"/>
      <c r="AD21" s="5"/>
      <c r="AE21" s="5"/>
      <c r="AF21" s="5"/>
      <c r="AG21" s="2"/>
    </row>
    <row r="22" spans="1:34" s="4" customFormat="1" hidden="1" x14ac:dyDescent="0.15">
      <c r="A22" s="109"/>
      <c r="B22" s="110"/>
      <c r="C22" s="110"/>
      <c r="D22" s="110"/>
      <c r="E22" s="111"/>
      <c r="F22" s="111"/>
      <c r="G22" s="111"/>
      <c r="H22" s="111"/>
      <c r="I22" s="133"/>
      <c r="J22" s="111"/>
      <c r="K22" s="112"/>
      <c r="L22" s="2"/>
      <c r="M22" s="3"/>
      <c r="N22" s="3"/>
      <c r="O22" s="3"/>
      <c r="P22" s="3"/>
      <c r="Q22" s="2"/>
      <c r="R22" s="2"/>
      <c r="S22" s="3"/>
      <c r="T22" s="3"/>
      <c r="U22" s="3"/>
      <c r="V22" s="2"/>
      <c r="W22" s="5"/>
      <c r="X22" s="122"/>
      <c r="Y22" s="5"/>
      <c r="Z22" s="5"/>
      <c r="AA22" s="5"/>
      <c r="AB22" s="5"/>
      <c r="AC22" s="5"/>
      <c r="AD22" s="5"/>
      <c r="AE22" s="5"/>
      <c r="AF22" s="5"/>
      <c r="AG22" s="2"/>
    </row>
    <row r="23" spans="1:34" s="4" customFormat="1" hidden="1" x14ac:dyDescent="0.15">
      <c r="A23" s="109"/>
      <c r="B23" s="110"/>
      <c r="C23" s="110"/>
      <c r="D23" s="110"/>
      <c r="E23" s="111"/>
      <c r="F23" s="111"/>
      <c r="G23" s="111"/>
      <c r="H23" s="111"/>
      <c r="I23" s="133"/>
      <c r="J23" s="111"/>
      <c r="K23" s="112"/>
      <c r="L23" s="2"/>
      <c r="M23" s="3"/>
      <c r="N23" s="3"/>
      <c r="O23" s="3"/>
      <c r="P23" s="3"/>
      <c r="Q23" s="2"/>
      <c r="R23" s="2"/>
      <c r="S23" s="3"/>
      <c r="T23" s="3"/>
      <c r="U23" s="3"/>
      <c r="V23" s="2"/>
      <c r="W23" s="5"/>
      <c r="X23" s="122"/>
      <c r="Y23" s="5"/>
      <c r="Z23" s="5"/>
      <c r="AA23" s="5"/>
      <c r="AB23" s="5"/>
      <c r="AC23" s="5"/>
      <c r="AD23" s="5"/>
      <c r="AE23" s="5"/>
      <c r="AF23" s="5"/>
      <c r="AG23" s="2"/>
    </row>
    <row r="24" spans="1:34" ht="12" customHeight="1" x14ac:dyDescent="0.15">
      <c r="A24" s="8">
        <v>7199</v>
      </c>
      <c r="B24" s="8"/>
      <c r="C24" s="28" t="s">
        <v>140</v>
      </c>
      <c r="D24" s="29" t="s">
        <v>141</v>
      </c>
      <c r="E24" s="30">
        <v>2004</v>
      </c>
      <c r="F24" s="8">
        <v>2010</v>
      </c>
      <c r="G24" s="8" t="s">
        <v>55</v>
      </c>
      <c r="H24" s="11"/>
      <c r="I24" s="18"/>
      <c r="J24" s="31">
        <v>2012</v>
      </c>
      <c r="K24" s="31" t="s">
        <v>55</v>
      </c>
      <c r="L24" s="32" t="s">
        <v>53</v>
      </c>
      <c r="M24" s="31" t="s">
        <v>53</v>
      </c>
      <c r="N24" s="31" t="s">
        <v>54</v>
      </c>
      <c r="O24" s="31" t="s">
        <v>54</v>
      </c>
      <c r="P24" s="31" t="s">
        <v>53</v>
      </c>
      <c r="Q24" s="32" t="s">
        <v>54</v>
      </c>
      <c r="R24" s="32" t="s">
        <v>54</v>
      </c>
      <c r="S24" s="31" t="s">
        <v>54</v>
      </c>
      <c r="T24" s="31" t="s">
        <v>54</v>
      </c>
      <c r="U24" s="31" t="s">
        <v>53</v>
      </c>
      <c r="V24" s="32" t="s">
        <v>53</v>
      </c>
      <c r="W24" s="126" t="s">
        <v>55</v>
      </c>
      <c r="X24" s="8">
        <v>2</v>
      </c>
      <c r="Y24" s="44" t="s">
        <v>213</v>
      </c>
      <c r="Z24" s="44" t="str">
        <f>IF(AND($X24=1,$W24="U"),1,"")</f>
        <v/>
      </c>
      <c r="AA24" s="44" t="str">
        <f>IF(AND($X24=1,OR($W24="PS",$W24="LS")),1,"")</f>
        <v/>
      </c>
      <c r="AB24" s="44" t="str">
        <f>IF(AND($X24=1,OR($W24="GS",$W24="S")),1,"")</f>
        <v/>
      </c>
      <c r="AC24" s="44" t="str">
        <f>IF(AND($X24=1,$W24="HS"),1,"")</f>
        <v/>
      </c>
      <c r="AD24" s="44" t="str">
        <f>IF(AND($X24=2,$W24="U"),1,"")</f>
        <v/>
      </c>
      <c r="AE24" s="44" t="str">
        <f>IF(AND($X24=2,OR($W24="PS",$W24="LS")),1,"")</f>
        <v/>
      </c>
      <c r="AF24" s="44" t="str">
        <f>IF(AND($X24=2,OR($W24="GS",$W24="S")),1,"")</f>
        <v/>
      </c>
      <c r="AG24" s="8">
        <f>IF(AND($X24=2,$W24="HS"),1,"")</f>
        <v>1</v>
      </c>
      <c r="AH24" s="1">
        <f>SUM(Z24:AG24)</f>
        <v>1</v>
      </c>
    </row>
    <row r="25" spans="1:34" ht="12" customHeight="1" x14ac:dyDescent="0.15">
      <c r="A25" s="40">
        <v>7202</v>
      </c>
      <c r="B25" s="40" t="s">
        <v>201</v>
      </c>
      <c r="C25" s="41" t="s">
        <v>140</v>
      </c>
      <c r="D25" s="42" t="s">
        <v>162</v>
      </c>
      <c r="E25" s="30">
        <v>2004</v>
      </c>
      <c r="F25" s="39">
        <v>2012</v>
      </c>
      <c r="G25" s="39" t="s">
        <v>55</v>
      </c>
      <c r="H25" s="38"/>
      <c r="I25" s="43"/>
      <c r="J25" s="38"/>
      <c r="K25" s="38"/>
      <c r="L25" s="37" t="s">
        <v>54</v>
      </c>
      <c r="M25" s="36" t="s">
        <v>54</v>
      </c>
      <c r="N25" s="36" t="s">
        <v>53</v>
      </c>
      <c r="O25" s="36" t="s">
        <v>54</v>
      </c>
      <c r="P25" s="36" t="s">
        <v>53</v>
      </c>
      <c r="Q25" s="37" t="s">
        <v>53</v>
      </c>
      <c r="R25" s="37" t="s">
        <v>53</v>
      </c>
      <c r="S25" s="36" t="s">
        <v>189</v>
      </c>
      <c r="T25" s="36" t="s">
        <v>189</v>
      </c>
      <c r="U25" s="36" t="s">
        <v>189</v>
      </c>
      <c r="V25" s="37" t="s">
        <v>53</v>
      </c>
      <c r="W25" s="128" t="s">
        <v>55</v>
      </c>
      <c r="X25" s="8">
        <v>2</v>
      </c>
      <c r="Y25" s="44" t="s">
        <v>165</v>
      </c>
      <c r="Z25" s="44" t="str">
        <f t="shared" ref="Z25:Z67" si="0">IF(AND($X25=1,$W25="U"),1,"")</f>
        <v/>
      </c>
      <c r="AA25" s="44" t="str">
        <f t="shared" ref="AA25:AA67" si="1">IF(AND($X25=1,OR($W25="PS",$W25="LS")),1,"")</f>
        <v/>
      </c>
      <c r="AB25" s="44" t="str">
        <f t="shared" ref="AB25:AB67" si="2">IF(AND($X25=1,OR($W25="GS",$W25="S")),1,"")</f>
        <v/>
      </c>
      <c r="AC25" s="44" t="str">
        <f t="shared" ref="AC25:AC67" si="3">IF(AND($X25=1,$W25="HS"),1,"")</f>
        <v/>
      </c>
      <c r="AD25" s="44" t="str">
        <f t="shared" ref="AD25:AD67" si="4">IF(AND($X25=2,$W25="U"),1,"")</f>
        <v/>
      </c>
      <c r="AE25" s="44" t="str">
        <f t="shared" ref="AE25:AE67" si="5">IF(AND($X25=2,OR($W25="PS",$W25="LS")),1,"")</f>
        <v/>
      </c>
      <c r="AF25" s="44" t="str">
        <f t="shared" ref="AF25:AF67" si="6">IF(AND($X25=2,OR($W25="GS",$W25="S")),1,"")</f>
        <v/>
      </c>
      <c r="AG25" s="8">
        <f t="shared" ref="AG25:AG67" si="7">IF(AND($X25=2,$W25="HS"),1,"")</f>
        <v>1</v>
      </c>
      <c r="AH25" s="1">
        <f t="shared" ref="AH25:AH67" si="8">SUM(Z25:AG25)</f>
        <v>1</v>
      </c>
    </row>
    <row r="26" spans="1:34" ht="12" customHeight="1" x14ac:dyDescent="0.15">
      <c r="A26" s="40">
        <v>7215</v>
      </c>
      <c r="B26" s="40"/>
      <c r="C26" s="41" t="s">
        <v>140</v>
      </c>
      <c r="D26" s="42" t="s">
        <v>190</v>
      </c>
      <c r="E26" s="30">
        <v>2005</v>
      </c>
      <c r="F26" s="8">
        <v>2012</v>
      </c>
      <c r="G26" s="8" t="s">
        <v>52</v>
      </c>
      <c r="H26" s="38"/>
      <c r="I26" s="43"/>
      <c r="J26" s="31">
        <v>2013</v>
      </c>
      <c r="K26" s="31" t="s">
        <v>52</v>
      </c>
      <c r="L26" s="32" t="s">
        <v>52</v>
      </c>
      <c r="M26" s="31" t="s">
        <v>186</v>
      </c>
      <c r="N26" s="31" t="s">
        <v>52</v>
      </c>
      <c r="O26" s="31" t="s">
        <v>52</v>
      </c>
      <c r="P26" s="31" t="s">
        <v>58</v>
      </c>
      <c r="Q26" s="32" t="s">
        <v>52</v>
      </c>
      <c r="R26" s="32" t="s">
        <v>186</v>
      </c>
      <c r="S26" s="31" t="s">
        <v>186</v>
      </c>
      <c r="T26" s="31" t="s">
        <v>53</v>
      </c>
      <c r="U26" s="31" t="s">
        <v>186</v>
      </c>
      <c r="V26" s="32" t="s">
        <v>186</v>
      </c>
      <c r="W26" s="126" t="s">
        <v>52</v>
      </c>
      <c r="X26" s="8">
        <v>2</v>
      </c>
      <c r="Y26" s="44" t="s">
        <v>213</v>
      </c>
      <c r="Z26" s="44" t="str">
        <f t="shared" si="0"/>
        <v/>
      </c>
      <c r="AA26" s="44" t="str">
        <f t="shared" si="1"/>
        <v/>
      </c>
      <c r="AB26" s="44" t="str">
        <f t="shared" si="2"/>
        <v/>
      </c>
      <c r="AC26" s="44" t="str">
        <f t="shared" si="3"/>
        <v/>
      </c>
      <c r="AD26" s="44">
        <f t="shared" si="4"/>
        <v>1</v>
      </c>
      <c r="AE26" s="44" t="str">
        <f t="shared" si="5"/>
        <v/>
      </c>
      <c r="AF26" s="44" t="str">
        <f t="shared" si="6"/>
        <v/>
      </c>
      <c r="AG26" s="8" t="str">
        <f t="shared" si="7"/>
        <v/>
      </c>
      <c r="AH26" s="1">
        <f t="shared" si="8"/>
        <v>1</v>
      </c>
    </row>
    <row r="27" spans="1:34" ht="12" customHeight="1" x14ac:dyDescent="0.15">
      <c r="A27" s="40">
        <v>7264</v>
      </c>
      <c r="B27" s="40"/>
      <c r="C27" s="41" t="s">
        <v>230</v>
      </c>
      <c r="D27" s="42" t="s">
        <v>231</v>
      </c>
      <c r="E27" s="30">
        <v>2007</v>
      </c>
      <c r="F27" s="39">
        <v>2013</v>
      </c>
      <c r="G27" s="39" t="s">
        <v>53</v>
      </c>
      <c r="H27" s="38"/>
      <c r="I27" s="43"/>
      <c r="J27" s="38"/>
      <c r="K27" s="38"/>
      <c r="L27" s="37" t="s">
        <v>53</v>
      </c>
      <c r="M27" s="36" t="s">
        <v>53</v>
      </c>
      <c r="N27" s="36" t="s">
        <v>54</v>
      </c>
      <c r="O27" s="36" t="s">
        <v>54</v>
      </c>
      <c r="P27" s="36" t="s">
        <v>53</v>
      </c>
      <c r="Q27" s="37" t="s">
        <v>53</v>
      </c>
      <c r="R27" s="37" t="s">
        <v>53</v>
      </c>
      <c r="S27" s="36" t="s">
        <v>53</v>
      </c>
      <c r="T27" s="36" t="s">
        <v>53</v>
      </c>
      <c r="U27" s="36" t="s">
        <v>53</v>
      </c>
      <c r="V27" s="37" t="s">
        <v>53</v>
      </c>
      <c r="W27" s="128" t="s">
        <v>53</v>
      </c>
      <c r="X27" s="8">
        <v>2</v>
      </c>
      <c r="Y27" s="44" t="s">
        <v>213</v>
      </c>
      <c r="Z27" s="44" t="str">
        <f t="shared" si="0"/>
        <v/>
      </c>
      <c r="AA27" s="44" t="str">
        <f t="shared" si="1"/>
        <v/>
      </c>
      <c r="AB27" s="44" t="str">
        <f t="shared" si="2"/>
        <v/>
      </c>
      <c r="AC27" s="44" t="str">
        <f t="shared" si="3"/>
        <v/>
      </c>
      <c r="AD27" s="44" t="str">
        <f t="shared" si="4"/>
        <v/>
      </c>
      <c r="AE27" s="44" t="str">
        <f t="shared" si="5"/>
        <v/>
      </c>
      <c r="AF27" s="44">
        <f t="shared" si="6"/>
        <v>1</v>
      </c>
      <c r="AG27" s="8" t="str">
        <f t="shared" si="7"/>
        <v/>
      </c>
      <c r="AH27" s="1">
        <f t="shared" si="8"/>
        <v>1</v>
      </c>
    </row>
    <row r="28" spans="1:34" ht="12" customHeight="1" x14ac:dyDescent="0.15">
      <c r="A28" s="40">
        <v>7308</v>
      </c>
      <c r="B28" s="40">
        <v>2620</v>
      </c>
      <c r="C28" s="41" t="s">
        <v>230</v>
      </c>
      <c r="D28" s="42" t="s">
        <v>237</v>
      </c>
      <c r="E28" s="30">
        <v>2010</v>
      </c>
      <c r="F28" s="39">
        <v>2013</v>
      </c>
      <c r="G28" s="39" t="s">
        <v>53</v>
      </c>
      <c r="H28" s="38"/>
      <c r="I28" s="43"/>
      <c r="J28" s="38"/>
      <c r="K28" s="38"/>
      <c r="L28" s="37" t="s">
        <v>53</v>
      </c>
      <c r="M28" s="36" t="s">
        <v>53</v>
      </c>
      <c r="N28" s="36" t="s">
        <v>53</v>
      </c>
      <c r="O28" s="36" t="s">
        <v>53</v>
      </c>
      <c r="P28" s="36" t="s">
        <v>53</v>
      </c>
      <c r="Q28" s="37" t="s">
        <v>53</v>
      </c>
      <c r="R28" s="37" t="s">
        <v>53</v>
      </c>
      <c r="S28" s="36" t="s">
        <v>53</v>
      </c>
      <c r="T28" s="36" t="s">
        <v>53</v>
      </c>
      <c r="U28" s="36" t="s">
        <v>54</v>
      </c>
      <c r="V28" s="37" t="s">
        <v>54</v>
      </c>
      <c r="W28" s="128" t="s">
        <v>53</v>
      </c>
      <c r="X28" s="8">
        <v>2</v>
      </c>
      <c r="Y28" s="44" t="s">
        <v>165</v>
      </c>
      <c r="Z28" s="44" t="str">
        <f t="shared" si="0"/>
        <v/>
      </c>
      <c r="AA28" s="44" t="str">
        <f t="shared" si="1"/>
        <v/>
      </c>
      <c r="AB28" s="44" t="str">
        <f t="shared" si="2"/>
        <v/>
      </c>
      <c r="AC28" s="44" t="str">
        <f t="shared" si="3"/>
        <v/>
      </c>
      <c r="AD28" s="44" t="str">
        <f t="shared" si="4"/>
        <v/>
      </c>
      <c r="AE28" s="44" t="str">
        <f t="shared" si="5"/>
        <v/>
      </c>
      <c r="AF28" s="44">
        <f t="shared" si="6"/>
        <v>1</v>
      </c>
      <c r="AG28" s="8" t="str">
        <f t="shared" si="7"/>
        <v/>
      </c>
      <c r="AH28" s="1">
        <f t="shared" si="8"/>
        <v>1</v>
      </c>
    </row>
    <row r="29" spans="1:34" ht="12" customHeight="1" x14ac:dyDescent="0.15">
      <c r="A29" s="8">
        <v>7229</v>
      </c>
      <c r="B29" s="8" t="s">
        <v>134</v>
      </c>
      <c r="C29" s="28" t="s">
        <v>135</v>
      </c>
      <c r="D29" s="29" t="s">
        <v>136</v>
      </c>
      <c r="E29" s="30">
        <v>2006</v>
      </c>
      <c r="F29" s="8">
        <v>2010</v>
      </c>
      <c r="G29" s="8" t="s">
        <v>53</v>
      </c>
      <c r="H29" s="24">
        <v>2011</v>
      </c>
      <c r="I29" s="25" t="s">
        <v>0</v>
      </c>
      <c r="J29" s="38"/>
      <c r="K29" s="38"/>
      <c r="L29" s="26" t="s">
        <v>0</v>
      </c>
      <c r="M29" s="24" t="s">
        <v>0</v>
      </c>
      <c r="N29" s="24" t="s">
        <v>52</v>
      </c>
      <c r="O29" s="24" t="s">
        <v>52</v>
      </c>
      <c r="P29" s="24" t="s">
        <v>53</v>
      </c>
      <c r="Q29" s="26" t="s">
        <v>53</v>
      </c>
      <c r="R29" s="26" t="s">
        <v>0</v>
      </c>
      <c r="S29" s="24" t="s">
        <v>0</v>
      </c>
      <c r="T29" s="24" t="s">
        <v>0</v>
      </c>
      <c r="U29" s="24" t="s">
        <v>53</v>
      </c>
      <c r="V29" s="26" t="s">
        <v>53</v>
      </c>
      <c r="W29" s="127" t="s">
        <v>0</v>
      </c>
      <c r="X29" s="8">
        <v>2</v>
      </c>
      <c r="Y29" s="44" t="s">
        <v>213</v>
      </c>
      <c r="Z29" s="44" t="str">
        <f t="shared" si="0"/>
        <v/>
      </c>
      <c r="AA29" s="44" t="str">
        <f t="shared" si="1"/>
        <v/>
      </c>
      <c r="AB29" s="44" t="str">
        <f t="shared" si="2"/>
        <v/>
      </c>
      <c r="AC29" s="44" t="str">
        <f t="shared" si="3"/>
        <v/>
      </c>
      <c r="AD29" s="44" t="str">
        <f t="shared" si="4"/>
        <v/>
      </c>
      <c r="AE29" s="44">
        <f t="shared" si="5"/>
        <v>1</v>
      </c>
      <c r="AF29" s="44" t="str">
        <f t="shared" si="6"/>
        <v/>
      </c>
      <c r="AG29" s="8" t="str">
        <f t="shared" si="7"/>
        <v/>
      </c>
      <c r="AH29" s="1">
        <f t="shared" si="8"/>
        <v>1</v>
      </c>
    </row>
    <row r="30" spans="1:34" ht="12" customHeight="1" x14ac:dyDescent="0.15">
      <c r="A30" s="8">
        <v>7229</v>
      </c>
      <c r="B30" s="8" t="s">
        <v>137</v>
      </c>
      <c r="C30" s="28" t="s">
        <v>135</v>
      </c>
      <c r="D30" s="29" t="s">
        <v>138</v>
      </c>
      <c r="E30" s="30">
        <v>2006</v>
      </c>
      <c r="F30" s="8">
        <v>2010</v>
      </c>
      <c r="G30" s="8" t="s">
        <v>53</v>
      </c>
      <c r="H30" s="24">
        <v>2011</v>
      </c>
      <c r="I30" s="25" t="s">
        <v>0</v>
      </c>
      <c r="J30" s="38"/>
      <c r="K30" s="38"/>
      <c r="L30" s="26" t="s">
        <v>0</v>
      </c>
      <c r="M30" s="24" t="s">
        <v>0</v>
      </c>
      <c r="N30" s="24" t="s">
        <v>53</v>
      </c>
      <c r="O30" s="24" t="s">
        <v>0</v>
      </c>
      <c r="P30" s="24" t="s">
        <v>53</v>
      </c>
      <c r="Q30" s="26" t="s">
        <v>53</v>
      </c>
      <c r="R30" s="26" t="s">
        <v>53</v>
      </c>
      <c r="S30" s="24" t="s">
        <v>0</v>
      </c>
      <c r="T30" s="24" t="s">
        <v>53</v>
      </c>
      <c r="U30" s="24" t="s">
        <v>53</v>
      </c>
      <c r="V30" s="26" t="s">
        <v>53</v>
      </c>
      <c r="W30" s="127" t="s">
        <v>0</v>
      </c>
      <c r="X30" s="8">
        <v>2</v>
      </c>
      <c r="Y30" s="44" t="s">
        <v>213</v>
      </c>
      <c r="Z30" s="44" t="str">
        <f t="shared" si="0"/>
        <v/>
      </c>
      <c r="AA30" s="44" t="str">
        <f t="shared" si="1"/>
        <v/>
      </c>
      <c r="AB30" s="44" t="str">
        <f t="shared" si="2"/>
        <v/>
      </c>
      <c r="AC30" s="44" t="str">
        <f t="shared" si="3"/>
        <v/>
      </c>
      <c r="AD30" s="44" t="str">
        <f t="shared" si="4"/>
        <v/>
      </c>
      <c r="AE30" s="44">
        <f t="shared" si="5"/>
        <v>1</v>
      </c>
      <c r="AF30" s="44" t="str">
        <f t="shared" si="6"/>
        <v/>
      </c>
      <c r="AG30" s="8" t="str">
        <f t="shared" si="7"/>
        <v/>
      </c>
      <c r="AH30" s="1">
        <f t="shared" si="8"/>
        <v>1</v>
      </c>
    </row>
    <row r="31" spans="1:34" ht="12" customHeight="1" x14ac:dyDescent="0.15">
      <c r="A31" s="40">
        <v>7229</v>
      </c>
      <c r="B31" s="40" t="s">
        <v>153</v>
      </c>
      <c r="C31" s="41" t="s">
        <v>135</v>
      </c>
      <c r="D31" s="42" t="s">
        <v>154</v>
      </c>
      <c r="E31" s="30">
        <v>2006</v>
      </c>
      <c r="F31" s="8">
        <v>2011</v>
      </c>
      <c r="G31" s="8" t="s">
        <v>55</v>
      </c>
      <c r="H31" s="38"/>
      <c r="I31" s="43"/>
      <c r="J31" s="31">
        <v>2013</v>
      </c>
      <c r="K31" s="31" t="s">
        <v>55</v>
      </c>
      <c r="L31" s="32" t="s">
        <v>54</v>
      </c>
      <c r="M31" s="31" t="s">
        <v>54</v>
      </c>
      <c r="N31" s="31" t="s">
        <v>54</v>
      </c>
      <c r="O31" s="31" t="s">
        <v>54</v>
      </c>
      <c r="P31" s="31" t="s">
        <v>53</v>
      </c>
      <c r="Q31" s="32" t="s">
        <v>53</v>
      </c>
      <c r="R31" s="32" t="s">
        <v>53</v>
      </c>
      <c r="S31" s="31" t="s">
        <v>53</v>
      </c>
      <c r="T31" s="31" t="s">
        <v>53</v>
      </c>
      <c r="U31" s="31" t="s">
        <v>53</v>
      </c>
      <c r="V31" s="32" t="s">
        <v>186</v>
      </c>
      <c r="W31" s="126" t="s">
        <v>55</v>
      </c>
      <c r="X31" s="8">
        <v>2</v>
      </c>
      <c r="Y31" s="44" t="s">
        <v>213</v>
      </c>
      <c r="Z31" s="44" t="str">
        <f t="shared" si="0"/>
        <v/>
      </c>
      <c r="AA31" s="44" t="str">
        <f t="shared" si="1"/>
        <v/>
      </c>
      <c r="AB31" s="44" t="str">
        <f t="shared" si="2"/>
        <v/>
      </c>
      <c r="AC31" s="44" t="str">
        <f t="shared" si="3"/>
        <v/>
      </c>
      <c r="AD31" s="44" t="str">
        <f t="shared" si="4"/>
        <v/>
      </c>
      <c r="AE31" s="44" t="str">
        <f t="shared" si="5"/>
        <v/>
      </c>
      <c r="AF31" s="44" t="str">
        <f t="shared" si="6"/>
        <v/>
      </c>
      <c r="AG31" s="8">
        <f t="shared" si="7"/>
        <v>1</v>
      </c>
      <c r="AH31" s="1">
        <f t="shared" si="8"/>
        <v>1</v>
      </c>
    </row>
    <row r="32" spans="1:34" ht="12" customHeight="1" x14ac:dyDescent="0.15">
      <c r="A32" s="40">
        <v>7258</v>
      </c>
      <c r="B32" s="40"/>
      <c r="C32" s="41" t="s">
        <v>135</v>
      </c>
      <c r="D32" s="42" t="s">
        <v>149</v>
      </c>
      <c r="E32" s="30">
        <v>2007</v>
      </c>
      <c r="F32" s="8">
        <v>2011</v>
      </c>
      <c r="G32" s="8" t="s">
        <v>53</v>
      </c>
      <c r="H32" s="38"/>
      <c r="I32" s="43"/>
      <c r="J32" s="31">
        <v>2013</v>
      </c>
      <c r="K32" s="31" t="s">
        <v>53</v>
      </c>
      <c r="L32" s="32" t="s">
        <v>53</v>
      </c>
      <c r="M32" s="31" t="s">
        <v>53</v>
      </c>
      <c r="N32" s="31" t="s">
        <v>54</v>
      </c>
      <c r="O32" s="31" t="s">
        <v>54</v>
      </c>
      <c r="P32" s="31" t="s">
        <v>53</v>
      </c>
      <c r="Q32" s="32" t="s">
        <v>53</v>
      </c>
      <c r="R32" s="32" t="s">
        <v>53</v>
      </c>
      <c r="S32" s="31" t="s">
        <v>54</v>
      </c>
      <c r="T32" s="31" t="s">
        <v>53</v>
      </c>
      <c r="U32" s="31" t="s">
        <v>53</v>
      </c>
      <c r="V32" s="32" t="s">
        <v>53</v>
      </c>
      <c r="W32" s="32" t="s">
        <v>53</v>
      </c>
      <c r="X32" s="8">
        <v>2</v>
      </c>
      <c r="Y32" s="44" t="s">
        <v>213</v>
      </c>
      <c r="Z32" s="44" t="str">
        <f t="shared" si="0"/>
        <v/>
      </c>
      <c r="AA32" s="44" t="str">
        <f t="shared" si="1"/>
        <v/>
      </c>
      <c r="AB32" s="44" t="str">
        <f t="shared" si="2"/>
        <v/>
      </c>
      <c r="AC32" s="44" t="str">
        <f t="shared" si="3"/>
        <v/>
      </c>
      <c r="AD32" s="44" t="str">
        <f t="shared" si="4"/>
        <v/>
      </c>
      <c r="AE32" s="44" t="str">
        <f t="shared" si="5"/>
        <v/>
      </c>
      <c r="AF32" s="44">
        <f t="shared" si="6"/>
        <v>1</v>
      </c>
      <c r="AG32" s="8" t="str">
        <f t="shared" si="7"/>
        <v/>
      </c>
      <c r="AH32" s="1">
        <f t="shared" si="8"/>
        <v>1</v>
      </c>
    </row>
    <row r="33" spans="1:34" ht="12" customHeight="1" x14ac:dyDescent="0.15">
      <c r="A33" s="6">
        <v>7018</v>
      </c>
      <c r="B33" s="6">
        <v>858</v>
      </c>
      <c r="C33" s="6" t="s">
        <v>60</v>
      </c>
      <c r="D33" s="7" t="s">
        <v>61</v>
      </c>
      <c r="E33" s="8">
        <v>1987</v>
      </c>
      <c r="F33" s="8">
        <v>1992</v>
      </c>
      <c r="G33" s="8" t="s">
        <v>58</v>
      </c>
      <c r="H33" s="9">
        <v>1992</v>
      </c>
      <c r="I33" s="10" t="s">
        <v>59</v>
      </c>
      <c r="J33" s="11"/>
      <c r="K33" s="95"/>
      <c r="L33" s="12"/>
      <c r="M33" s="13"/>
      <c r="N33" s="13"/>
      <c r="O33" s="13"/>
      <c r="P33" s="13"/>
      <c r="Q33" s="12"/>
      <c r="R33" s="13"/>
      <c r="S33" s="13"/>
      <c r="T33" s="13"/>
      <c r="U33" s="13"/>
      <c r="V33" s="13"/>
      <c r="W33" s="125" t="s">
        <v>59</v>
      </c>
      <c r="X33" s="8">
        <v>1</v>
      </c>
      <c r="Y33" s="44" t="s">
        <v>87</v>
      </c>
      <c r="Z33" s="44" t="str">
        <f t="shared" si="0"/>
        <v/>
      </c>
      <c r="AA33" s="44" t="str">
        <f t="shared" si="1"/>
        <v/>
      </c>
      <c r="AB33" s="44">
        <f t="shared" si="2"/>
        <v>1</v>
      </c>
      <c r="AC33" s="44" t="str">
        <f t="shared" si="3"/>
        <v/>
      </c>
      <c r="AD33" s="44" t="str">
        <f t="shared" si="4"/>
        <v/>
      </c>
      <c r="AE33" s="44" t="str">
        <f t="shared" si="5"/>
        <v/>
      </c>
      <c r="AF33" s="44" t="str">
        <f t="shared" si="6"/>
        <v/>
      </c>
      <c r="AG33" s="8" t="str">
        <f t="shared" si="7"/>
        <v/>
      </c>
      <c r="AH33" s="1">
        <f t="shared" si="8"/>
        <v>1</v>
      </c>
    </row>
    <row r="34" spans="1:34" ht="12" customHeight="1" x14ac:dyDescent="0.15">
      <c r="A34" s="6">
        <v>7143</v>
      </c>
      <c r="B34" s="6">
        <v>1603</v>
      </c>
      <c r="C34" s="6" t="s">
        <v>60</v>
      </c>
      <c r="D34" s="7" t="s">
        <v>114</v>
      </c>
      <c r="E34" s="8">
        <v>2004</v>
      </c>
      <c r="F34" s="8">
        <v>2005</v>
      </c>
      <c r="G34" s="8" t="s">
        <v>53</v>
      </c>
      <c r="H34" s="24">
        <v>2013</v>
      </c>
      <c r="I34" s="25" t="s">
        <v>55</v>
      </c>
      <c r="J34" s="11"/>
      <c r="K34" s="95"/>
      <c r="L34" s="26" t="s">
        <v>54</v>
      </c>
      <c r="M34" s="24" t="s">
        <v>54</v>
      </c>
      <c r="N34" s="24" t="s">
        <v>54</v>
      </c>
      <c r="O34" s="24" t="s">
        <v>54</v>
      </c>
      <c r="P34" s="24" t="s">
        <v>54</v>
      </c>
      <c r="Q34" s="26" t="s">
        <v>54</v>
      </c>
      <c r="R34" s="26" t="s">
        <v>186</v>
      </c>
      <c r="S34" s="24" t="s">
        <v>53</v>
      </c>
      <c r="T34" s="24" t="s">
        <v>186</v>
      </c>
      <c r="U34" s="24" t="s">
        <v>53</v>
      </c>
      <c r="V34" s="26" t="s">
        <v>54</v>
      </c>
      <c r="W34" s="127" t="s">
        <v>55</v>
      </c>
      <c r="X34" s="8">
        <v>2</v>
      </c>
      <c r="Y34" s="44" t="s">
        <v>165</v>
      </c>
      <c r="Z34" s="44" t="str">
        <f t="shared" si="0"/>
        <v/>
      </c>
      <c r="AA34" s="44" t="str">
        <f t="shared" si="1"/>
        <v/>
      </c>
      <c r="AB34" s="44" t="str">
        <f t="shared" si="2"/>
        <v/>
      </c>
      <c r="AC34" s="44" t="str">
        <f t="shared" si="3"/>
        <v/>
      </c>
      <c r="AD34" s="44" t="str">
        <f t="shared" si="4"/>
        <v/>
      </c>
      <c r="AE34" s="44" t="str">
        <f t="shared" si="5"/>
        <v/>
      </c>
      <c r="AF34" s="44" t="str">
        <f t="shared" si="6"/>
        <v/>
      </c>
      <c r="AG34" s="8">
        <f t="shared" si="7"/>
        <v>1</v>
      </c>
      <c r="AH34" s="1">
        <f t="shared" si="8"/>
        <v>1</v>
      </c>
    </row>
    <row r="35" spans="1:34" ht="12" customHeight="1" x14ac:dyDescent="0.15">
      <c r="A35" s="8">
        <v>7165</v>
      </c>
      <c r="B35" s="8">
        <v>1793</v>
      </c>
      <c r="C35" s="8" t="s">
        <v>60</v>
      </c>
      <c r="D35" s="29" t="s">
        <v>123</v>
      </c>
      <c r="E35" s="8">
        <v>2000</v>
      </c>
      <c r="F35" s="8">
        <v>2008</v>
      </c>
      <c r="G35" s="8" t="s">
        <v>55</v>
      </c>
      <c r="H35" s="24">
        <v>2009</v>
      </c>
      <c r="I35" s="25" t="s">
        <v>53</v>
      </c>
      <c r="J35" s="11"/>
      <c r="K35" s="95"/>
      <c r="L35" s="26" t="s">
        <v>53</v>
      </c>
      <c r="M35" s="24"/>
      <c r="N35" s="24"/>
      <c r="O35" s="24"/>
      <c r="P35" s="24"/>
      <c r="Q35" s="26" t="s">
        <v>53</v>
      </c>
      <c r="R35" s="26" t="s">
        <v>54</v>
      </c>
      <c r="S35" s="24"/>
      <c r="T35" s="24"/>
      <c r="U35" s="24"/>
      <c r="V35" s="26" t="s">
        <v>54</v>
      </c>
      <c r="W35" s="127" t="s">
        <v>53</v>
      </c>
      <c r="X35" s="8">
        <v>2</v>
      </c>
      <c r="Y35" s="44" t="s">
        <v>165</v>
      </c>
      <c r="Z35" s="44" t="str">
        <f t="shared" si="0"/>
        <v/>
      </c>
      <c r="AA35" s="44" t="str">
        <f t="shared" si="1"/>
        <v/>
      </c>
      <c r="AB35" s="44" t="str">
        <f t="shared" si="2"/>
        <v/>
      </c>
      <c r="AC35" s="44" t="str">
        <f t="shared" si="3"/>
        <v/>
      </c>
      <c r="AD35" s="44" t="str">
        <f t="shared" si="4"/>
        <v/>
      </c>
      <c r="AE35" s="44" t="str">
        <f t="shared" si="5"/>
        <v/>
      </c>
      <c r="AF35" s="44">
        <f t="shared" si="6"/>
        <v>1</v>
      </c>
      <c r="AG35" s="8" t="str">
        <f t="shared" si="7"/>
        <v/>
      </c>
      <c r="AH35" s="1">
        <f t="shared" si="8"/>
        <v>1</v>
      </c>
    </row>
    <row r="36" spans="1:34" ht="12" customHeight="1" x14ac:dyDescent="0.15">
      <c r="A36" s="8">
        <v>7177</v>
      </c>
      <c r="B36" s="8"/>
      <c r="C36" s="28" t="s">
        <v>60</v>
      </c>
      <c r="D36" s="29" t="s">
        <v>131</v>
      </c>
      <c r="E36" s="30">
        <v>2002</v>
      </c>
      <c r="F36" s="8">
        <v>2009</v>
      </c>
      <c r="G36" s="8" t="s">
        <v>54</v>
      </c>
      <c r="H36" s="11"/>
      <c r="I36" s="18"/>
      <c r="J36" s="31">
        <v>2010</v>
      </c>
      <c r="K36" s="31" t="s">
        <v>55</v>
      </c>
      <c r="L36" s="32" t="s">
        <v>54</v>
      </c>
      <c r="M36" s="31" t="s">
        <v>54</v>
      </c>
      <c r="N36" s="31" t="s">
        <v>54</v>
      </c>
      <c r="O36" s="31" t="s">
        <v>54</v>
      </c>
      <c r="P36" s="31" t="s">
        <v>53</v>
      </c>
      <c r="Q36" s="32" t="s">
        <v>54</v>
      </c>
      <c r="R36" s="32" t="s">
        <v>53</v>
      </c>
      <c r="S36" s="31" t="s">
        <v>54</v>
      </c>
      <c r="T36" s="31" t="s">
        <v>0</v>
      </c>
      <c r="U36" s="31" t="s">
        <v>54</v>
      </c>
      <c r="V36" s="32" t="s">
        <v>54</v>
      </c>
      <c r="W36" s="32" t="s">
        <v>55</v>
      </c>
      <c r="X36" s="8">
        <v>2</v>
      </c>
      <c r="Y36" s="44" t="s">
        <v>213</v>
      </c>
      <c r="Z36" s="44" t="str">
        <f t="shared" si="0"/>
        <v/>
      </c>
      <c r="AA36" s="44" t="str">
        <f t="shared" si="1"/>
        <v/>
      </c>
      <c r="AB36" s="44" t="str">
        <f t="shared" si="2"/>
        <v/>
      </c>
      <c r="AC36" s="44" t="str">
        <f t="shared" si="3"/>
        <v/>
      </c>
      <c r="AD36" s="44" t="str">
        <f t="shared" si="4"/>
        <v/>
      </c>
      <c r="AE36" s="44" t="str">
        <f t="shared" si="5"/>
        <v/>
      </c>
      <c r="AF36" s="44" t="str">
        <f t="shared" si="6"/>
        <v/>
      </c>
      <c r="AG36" s="8">
        <f t="shared" si="7"/>
        <v>1</v>
      </c>
      <c r="AH36" s="1">
        <f t="shared" si="8"/>
        <v>1</v>
      </c>
    </row>
    <row r="37" spans="1:34" ht="12" customHeight="1" x14ac:dyDescent="0.15">
      <c r="A37" s="6">
        <v>7139</v>
      </c>
      <c r="B37" s="6"/>
      <c r="C37" s="6" t="s">
        <v>109</v>
      </c>
      <c r="D37" s="7" t="s">
        <v>110</v>
      </c>
      <c r="E37" s="8">
        <v>1997</v>
      </c>
      <c r="F37" s="8">
        <v>2004</v>
      </c>
      <c r="G37" s="8" t="s">
        <v>53</v>
      </c>
      <c r="H37" s="24">
        <v>2010</v>
      </c>
      <c r="I37" s="25" t="s">
        <v>53</v>
      </c>
      <c r="J37" s="11"/>
      <c r="K37" s="95"/>
      <c r="L37" s="26" t="s">
        <v>53</v>
      </c>
      <c r="M37" s="24"/>
      <c r="N37" s="24"/>
      <c r="O37" s="24"/>
      <c r="P37" s="24"/>
      <c r="Q37" s="26" t="s">
        <v>54</v>
      </c>
      <c r="R37" s="26" t="s">
        <v>54</v>
      </c>
      <c r="S37" s="24"/>
      <c r="T37" s="24"/>
      <c r="U37" s="24"/>
      <c r="V37" s="26" t="s">
        <v>53</v>
      </c>
      <c r="W37" s="26" t="s">
        <v>53</v>
      </c>
      <c r="X37" s="8">
        <v>2</v>
      </c>
      <c r="Y37" s="44" t="s">
        <v>213</v>
      </c>
      <c r="Z37" s="44" t="str">
        <f t="shared" si="0"/>
        <v/>
      </c>
      <c r="AA37" s="44" t="str">
        <f t="shared" si="1"/>
        <v/>
      </c>
      <c r="AB37" s="44" t="str">
        <f t="shared" si="2"/>
        <v/>
      </c>
      <c r="AC37" s="44" t="str">
        <f t="shared" si="3"/>
        <v/>
      </c>
      <c r="AD37" s="44" t="str">
        <f t="shared" si="4"/>
        <v/>
      </c>
      <c r="AE37" s="44" t="str">
        <f t="shared" si="5"/>
        <v/>
      </c>
      <c r="AF37" s="44">
        <f t="shared" si="6"/>
        <v>1</v>
      </c>
      <c r="AG37" s="8" t="str">
        <f t="shared" si="7"/>
        <v/>
      </c>
      <c r="AH37" s="1">
        <f t="shared" si="8"/>
        <v>1</v>
      </c>
    </row>
    <row r="38" spans="1:34" ht="12" customHeight="1" x14ac:dyDescent="0.15">
      <c r="A38" s="40">
        <v>7256</v>
      </c>
      <c r="B38" s="40"/>
      <c r="C38" s="41" t="s">
        <v>157</v>
      </c>
      <c r="D38" s="42" t="s">
        <v>158</v>
      </c>
      <c r="E38" s="30">
        <v>2007</v>
      </c>
      <c r="F38" s="8">
        <v>2011</v>
      </c>
      <c r="G38" s="8" t="s">
        <v>53</v>
      </c>
      <c r="H38" s="24">
        <v>2013</v>
      </c>
      <c r="I38" s="25" t="s">
        <v>55</v>
      </c>
      <c r="J38" s="38"/>
      <c r="K38" s="38"/>
      <c r="L38" s="26" t="s">
        <v>54</v>
      </c>
      <c r="M38" s="24" t="s">
        <v>54</v>
      </c>
      <c r="N38" s="24" t="s">
        <v>53</v>
      </c>
      <c r="O38" s="24" t="s">
        <v>54</v>
      </c>
      <c r="P38" s="24" t="s">
        <v>53</v>
      </c>
      <c r="Q38" s="26" t="s">
        <v>53</v>
      </c>
      <c r="R38" s="26" t="s">
        <v>54</v>
      </c>
      <c r="S38" s="24" t="s">
        <v>54</v>
      </c>
      <c r="T38" s="24" t="s">
        <v>54</v>
      </c>
      <c r="U38" s="24" t="s">
        <v>54</v>
      </c>
      <c r="V38" s="26" t="s">
        <v>54</v>
      </c>
      <c r="W38" s="26" t="s">
        <v>55</v>
      </c>
      <c r="X38" s="8">
        <v>2</v>
      </c>
      <c r="Y38" s="44" t="s">
        <v>165</v>
      </c>
      <c r="Z38" s="44" t="str">
        <f t="shared" si="0"/>
        <v/>
      </c>
      <c r="AA38" s="44" t="str">
        <f t="shared" si="1"/>
        <v/>
      </c>
      <c r="AB38" s="44" t="str">
        <f t="shared" si="2"/>
        <v/>
      </c>
      <c r="AC38" s="44" t="str">
        <f t="shared" si="3"/>
        <v/>
      </c>
      <c r="AD38" s="44" t="str">
        <f t="shared" si="4"/>
        <v/>
      </c>
      <c r="AE38" s="44" t="str">
        <f t="shared" si="5"/>
        <v/>
      </c>
      <c r="AF38" s="44" t="str">
        <f t="shared" si="6"/>
        <v/>
      </c>
      <c r="AG38" s="8">
        <f t="shared" si="7"/>
        <v>1</v>
      </c>
      <c r="AH38" s="1">
        <f t="shared" si="8"/>
        <v>1</v>
      </c>
    </row>
    <row r="39" spans="1:34" ht="12" customHeight="1" x14ac:dyDescent="0.15">
      <c r="A39" s="6">
        <v>7058</v>
      </c>
      <c r="B39" s="6">
        <v>1036</v>
      </c>
      <c r="C39" s="6" t="s">
        <v>87</v>
      </c>
      <c r="D39" s="7" t="s">
        <v>88</v>
      </c>
      <c r="E39" s="8">
        <v>1990</v>
      </c>
      <c r="F39" s="8">
        <v>1999</v>
      </c>
      <c r="G39" s="8" t="s">
        <v>58</v>
      </c>
      <c r="H39" s="9">
        <v>2002</v>
      </c>
      <c r="I39" s="10" t="s">
        <v>53</v>
      </c>
      <c r="J39" s="11"/>
      <c r="K39" s="95"/>
      <c r="L39" s="12"/>
      <c r="M39" s="13"/>
      <c r="N39" s="13"/>
      <c r="O39" s="13"/>
      <c r="P39" s="13"/>
      <c r="Q39" s="12"/>
      <c r="R39" s="13"/>
      <c r="S39" s="13"/>
      <c r="T39" s="13"/>
      <c r="U39" s="13"/>
      <c r="V39" s="13"/>
      <c r="W39" s="125" t="s">
        <v>53</v>
      </c>
      <c r="X39" s="8">
        <v>1</v>
      </c>
      <c r="Y39" s="44" t="s">
        <v>213</v>
      </c>
      <c r="Z39" s="44" t="str">
        <f t="shared" si="0"/>
        <v/>
      </c>
      <c r="AA39" s="44" t="str">
        <f t="shared" si="1"/>
        <v/>
      </c>
      <c r="AB39" s="44">
        <f t="shared" si="2"/>
        <v>1</v>
      </c>
      <c r="AC39" s="44" t="str">
        <f t="shared" si="3"/>
        <v/>
      </c>
      <c r="AD39" s="44" t="str">
        <f t="shared" si="4"/>
        <v/>
      </c>
      <c r="AE39" s="44" t="str">
        <f t="shared" si="5"/>
        <v/>
      </c>
      <c r="AF39" s="44" t="str">
        <f t="shared" si="6"/>
        <v/>
      </c>
      <c r="AG39" s="8" t="str">
        <f t="shared" si="7"/>
        <v/>
      </c>
      <c r="AH39" s="1">
        <f t="shared" si="8"/>
        <v>1</v>
      </c>
    </row>
    <row r="40" spans="1:34" ht="12" customHeight="1" x14ac:dyDescent="0.15">
      <c r="A40" s="8">
        <v>7105</v>
      </c>
      <c r="B40" s="8"/>
      <c r="C40" s="28" t="s">
        <v>87</v>
      </c>
      <c r="D40" s="29" t="s">
        <v>139</v>
      </c>
      <c r="E40" s="30">
        <v>1994</v>
      </c>
      <c r="F40" s="8">
        <v>2010</v>
      </c>
      <c r="G40" s="8" t="s">
        <v>0</v>
      </c>
      <c r="H40" s="11"/>
      <c r="I40" s="18"/>
      <c r="J40" s="31">
        <v>2012</v>
      </c>
      <c r="K40" s="31" t="s">
        <v>186</v>
      </c>
      <c r="L40" s="32" t="s">
        <v>186</v>
      </c>
      <c r="M40" s="31" t="s">
        <v>53</v>
      </c>
      <c r="N40" s="31" t="s">
        <v>52</v>
      </c>
      <c r="O40" s="31" t="s">
        <v>52</v>
      </c>
      <c r="P40" s="31" t="s">
        <v>53</v>
      </c>
      <c r="Q40" s="32" t="s">
        <v>52</v>
      </c>
      <c r="R40" s="32" t="s">
        <v>186</v>
      </c>
      <c r="S40" s="31" t="s">
        <v>186</v>
      </c>
      <c r="T40" s="31" t="s">
        <v>186</v>
      </c>
      <c r="U40" s="31" t="s">
        <v>53</v>
      </c>
      <c r="V40" s="32" t="s">
        <v>53</v>
      </c>
      <c r="W40" s="32" t="s">
        <v>186</v>
      </c>
      <c r="X40" s="8">
        <v>2</v>
      </c>
      <c r="Y40" s="44" t="s">
        <v>213</v>
      </c>
      <c r="Z40" s="44" t="str">
        <f t="shared" si="0"/>
        <v/>
      </c>
      <c r="AA40" s="44" t="str">
        <f t="shared" si="1"/>
        <v/>
      </c>
      <c r="AB40" s="44" t="str">
        <f t="shared" si="2"/>
        <v/>
      </c>
      <c r="AC40" s="44" t="str">
        <f t="shared" si="3"/>
        <v/>
      </c>
      <c r="AD40" s="44" t="str">
        <f t="shared" si="4"/>
        <v/>
      </c>
      <c r="AE40" s="44">
        <f t="shared" si="5"/>
        <v>1</v>
      </c>
      <c r="AF40" s="44" t="str">
        <f t="shared" si="6"/>
        <v/>
      </c>
      <c r="AG40" s="8" t="str">
        <f t="shared" si="7"/>
        <v/>
      </c>
      <c r="AH40" s="1">
        <f t="shared" si="8"/>
        <v>1</v>
      </c>
    </row>
    <row r="41" spans="1:34" ht="12" customHeight="1" x14ac:dyDescent="0.15">
      <c r="A41" s="6">
        <v>7117</v>
      </c>
      <c r="B41" s="6"/>
      <c r="C41" s="6" t="s">
        <v>87</v>
      </c>
      <c r="D41" s="7" t="s">
        <v>108</v>
      </c>
      <c r="E41" s="8">
        <v>1995</v>
      </c>
      <c r="F41" s="8">
        <v>2004</v>
      </c>
      <c r="G41" s="8" t="s">
        <v>53</v>
      </c>
      <c r="H41" s="24">
        <v>2008</v>
      </c>
      <c r="I41" s="25" t="s">
        <v>53</v>
      </c>
      <c r="J41" s="11"/>
      <c r="K41" s="95"/>
      <c r="L41" s="26" t="s">
        <v>54</v>
      </c>
      <c r="M41" s="24" t="s">
        <v>54</v>
      </c>
      <c r="N41" s="24" t="s">
        <v>54</v>
      </c>
      <c r="O41" s="24"/>
      <c r="P41" s="24" t="s">
        <v>54</v>
      </c>
      <c r="Q41" s="26" t="s">
        <v>53</v>
      </c>
      <c r="R41" s="26" t="s">
        <v>53</v>
      </c>
      <c r="S41" s="24"/>
      <c r="T41" s="24"/>
      <c r="U41" s="24"/>
      <c r="V41" s="26" t="s">
        <v>54</v>
      </c>
      <c r="W41" s="26" t="s">
        <v>53</v>
      </c>
      <c r="X41" s="8">
        <v>2</v>
      </c>
      <c r="Y41" s="44" t="s">
        <v>213</v>
      </c>
      <c r="Z41" s="44" t="str">
        <f t="shared" si="0"/>
        <v/>
      </c>
      <c r="AA41" s="44" t="str">
        <f t="shared" si="1"/>
        <v/>
      </c>
      <c r="AB41" s="44" t="str">
        <f t="shared" si="2"/>
        <v/>
      </c>
      <c r="AC41" s="44" t="str">
        <f t="shared" si="3"/>
        <v/>
      </c>
      <c r="AD41" s="44" t="str">
        <f t="shared" si="4"/>
        <v/>
      </c>
      <c r="AE41" s="44" t="str">
        <f t="shared" si="5"/>
        <v/>
      </c>
      <c r="AF41" s="44">
        <f t="shared" si="6"/>
        <v>1</v>
      </c>
      <c r="AG41" s="8" t="str">
        <f t="shared" si="7"/>
        <v/>
      </c>
      <c r="AH41" s="1">
        <f t="shared" si="8"/>
        <v>1</v>
      </c>
    </row>
    <row r="42" spans="1:34" ht="12" customHeight="1" x14ac:dyDescent="0.15">
      <c r="A42" s="6">
        <v>7122</v>
      </c>
      <c r="B42" s="6"/>
      <c r="C42" s="6" t="s">
        <v>87</v>
      </c>
      <c r="D42" s="7" t="s">
        <v>100</v>
      </c>
      <c r="E42" s="8">
        <v>1995</v>
      </c>
      <c r="F42" s="8">
        <v>2001</v>
      </c>
      <c r="G42" s="8" t="s">
        <v>58</v>
      </c>
      <c r="H42" s="9">
        <v>2005</v>
      </c>
      <c r="I42" s="10" t="s">
        <v>53</v>
      </c>
      <c r="J42" s="11"/>
      <c r="K42" s="95"/>
      <c r="L42" s="12"/>
      <c r="M42" s="13"/>
      <c r="N42" s="13"/>
      <c r="O42" s="13"/>
      <c r="P42" s="13"/>
      <c r="Q42" s="12"/>
      <c r="R42" s="13"/>
      <c r="S42" s="13"/>
      <c r="T42" s="13"/>
      <c r="U42" s="13"/>
      <c r="V42" s="13"/>
      <c r="W42" s="125" t="s">
        <v>53</v>
      </c>
      <c r="X42" s="8">
        <v>1</v>
      </c>
      <c r="Y42" s="44" t="s">
        <v>213</v>
      </c>
      <c r="Z42" s="44" t="str">
        <f t="shared" si="0"/>
        <v/>
      </c>
      <c r="AA42" s="44" t="str">
        <f t="shared" si="1"/>
        <v/>
      </c>
      <c r="AB42" s="44">
        <f t="shared" si="2"/>
        <v>1</v>
      </c>
      <c r="AC42" s="44" t="str">
        <f t="shared" si="3"/>
        <v/>
      </c>
      <c r="AD42" s="44" t="str">
        <f t="shared" si="4"/>
        <v/>
      </c>
      <c r="AE42" s="44" t="str">
        <f t="shared" si="5"/>
        <v/>
      </c>
      <c r="AF42" s="44" t="str">
        <f t="shared" si="6"/>
        <v/>
      </c>
      <c r="AG42" s="8" t="str">
        <f t="shared" si="7"/>
        <v/>
      </c>
      <c r="AH42" s="1">
        <f t="shared" si="8"/>
        <v>1</v>
      </c>
    </row>
    <row r="43" spans="1:34" ht="12" customHeight="1" x14ac:dyDescent="0.15">
      <c r="A43" s="40">
        <v>7181</v>
      </c>
      <c r="B43" s="40"/>
      <c r="C43" s="41" t="s">
        <v>87</v>
      </c>
      <c r="D43" s="42" t="s">
        <v>219</v>
      </c>
      <c r="E43" s="30">
        <v>2002</v>
      </c>
      <c r="F43" s="39">
        <v>2013</v>
      </c>
      <c r="G43" s="39" t="s">
        <v>52</v>
      </c>
      <c r="H43" s="38"/>
      <c r="I43" s="43"/>
      <c r="J43" s="38"/>
      <c r="K43" s="38"/>
      <c r="L43" s="37" t="s">
        <v>52</v>
      </c>
      <c r="M43" s="36" t="s">
        <v>186</v>
      </c>
      <c r="N43" s="36" t="s">
        <v>52</v>
      </c>
      <c r="O43" s="36" t="s">
        <v>52</v>
      </c>
      <c r="P43" s="36" t="s">
        <v>53</v>
      </c>
      <c r="Q43" s="37" t="s">
        <v>52</v>
      </c>
      <c r="R43" s="37" t="s">
        <v>186</v>
      </c>
      <c r="S43" s="36" t="s">
        <v>52</v>
      </c>
      <c r="T43" s="36" t="s">
        <v>186</v>
      </c>
      <c r="U43" s="36" t="s">
        <v>53</v>
      </c>
      <c r="V43" s="37" t="s">
        <v>186</v>
      </c>
      <c r="W43" s="37" t="s">
        <v>52</v>
      </c>
      <c r="X43" s="8">
        <v>2</v>
      </c>
      <c r="Y43" s="44" t="s">
        <v>213</v>
      </c>
      <c r="Z43" s="44" t="str">
        <f t="shared" si="0"/>
        <v/>
      </c>
      <c r="AA43" s="44" t="str">
        <f t="shared" si="1"/>
        <v/>
      </c>
      <c r="AB43" s="44" t="str">
        <f t="shared" si="2"/>
        <v/>
      </c>
      <c r="AC43" s="44" t="str">
        <f t="shared" si="3"/>
        <v/>
      </c>
      <c r="AD43" s="44">
        <f t="shared" si="4"/>
        <v>1</v>
      </c>
      <c r="AE43" s="44" t="str">
        <f t="shared" si="5"/>
        <v/>
      </c>
      <c r="AF43" s="44" t="str">
        <f t="shared" si="6"/>
        <v/>
      </c>
      <c r="AG43" s="8" t="str">
        <f t="shared" si="7"/>
        <v/>
      </c>
      <c r="AH43" s="1">
        <f t="shared" si="8"/>
        <v>1</v>
      </c>
    </row>
    <row r="44" spans="1:34" ht="12" customHeight="1" x14ac:dyDescent="0.15">
      <c r="A44" s="8">
        <v>7183</v>
      </c>
      <c r="B44" s="8">
        <v>1991</v>
      </c>
      <c r="C44" s="8" t="s">
        <v>87</v>
      </c>
      <c r="D44" s="29" t="s">
        <v>120</v>
      </c>
      <c r="E44" s="8">
        <v>2003</v>
      </c>
      <c r="F44" s="8" t="s">
        <v>112</v>
      </c>
      <c r="G44" s="8" t="s">
        <v>58</v>
      </c>
      <c r="H44" s="24">
        <v>2008</v>
      </c>
      <c r="I44" s="25" t="s">
        <v>53</v>
      </c>
      <c r="J44" s="11"/>
      <c r="K44" s="95"/>
      <c r="L44" s="26" t="s">
        <v>53</v>
      </c>
      <c r="M44" s="24" t="s">
        <v>53</v>
      </c>
      <c r="N44" s="24" t="s">
        <v>0</v>
      </c>
      <c r="O44" s="24" t="s">
        <v>53</v>
      </c>
      <c r="P44" s="24" t="s">
        <v>53</v>
      </c>
      <c r="Q44" s="26" t="s">
        <v>53</v>
      </c>
      <c r="R44" s="26" t="s">
        <v>53</v>
      </c>
      <c r="S44" s="24" t="s">
        <v>53</v>
      </c>
      <c r="T44" s="24" t="s">
        <v>0</v>
      </c>
      <c r="U44" s="24" t="s">
        <v>53</v>
      </c>
      <c r="V44" s="26" t="s">
        <v>53</v>
      </c>
      <c r="W44" s="26" t="s">
        <v>53</v>
      </c>
      <c r="X44" s="8">
        <v>2</v>
      </c>
      <c r="Y44" s="44" t="s">
        <v>165</v>
      </c>
      <c r="Z44" s="44" t="str">
        <f t="shared" si="0"/>
        <v/>
      </c>
      <c r="AA44" s="44" t="str">
        <f t="shared" si="1"/>
        <v/>
      </c>
      <c r="AB44" s="44" t="str">
        <f t="shared" si="2"/>
        <v/>
      </c>
      <c r="AC44" s="44" t="str">
        <f t="shared" si="3"/>
        <v/>
      </c>
      <c r="AD44" s="44" t="str">
        <f t="shared" si="4"/>
        <v/>
      </c>
      <c r="AE44" s="44" t="str">
        <f t="shared" si="5"/>
        <v/>
      </c>
      <c r="AF44" s="44">
        <f t="shared" si="6"/>
        <v>1</v>
      </c>
      <c r="AG44" s="8" t="str">
        <f t="shared" si="7"/>
        <v/>
      </c>
      <c r="AH44" s="1">
        <f t="shared" si="8"/>
        <v>1</v>
      </c>
    </row>
    <row r="45" spans="1:34" ht="12" customHeight="1" x14ac:dyDescent="0.15">
      <c r="A45" s="8">
        <v>7189</v>
      </c>
      <c r="B45" s="8">
        <v>2057</v>
      </c>
      <c r="C45" s="8" t="s">
        <v>87</v>
      </c>
      <c r="D45" s="29" t="s">
        <v>124</v>
      </c>
      <c r="E45" s="8">
        <v>2003</v>
      </c>
      <c r="F45" s="8">
        <v>2008</v>
      </c>
      <c r="G45" s="8" t="s">
        <v>53</v>
      </c>
      <c r="H45" s="11"/>
      <c r="I45" s="18"/>
      <c r="J45" s="31">
        <v>2010</v>
      </c>
      <c r="K45" s="31" t="s">
        <v>53</v>
      </c>
      <c r="L45" s="32" t="s">
        <v>53</v>
      </c>
      <c r="M45" s="31" t="s">
        <v>53</v>
      </c>
      <c r="N45" s="31" t="s">
        <v>53</v>
      </c>
      <c r="O45" s="31" t="s">
        <v>0</v>
      </c>
      <c r="P45" s="31" t="s">
        <v>53</v>
      </c>
      <c r="Q45" s="32" t="s">
        <v>53</v>
      </c>
      <c r="R45" s="32" t="s">
        <v>53</v>
      </c>
      <c r="S45" s="31" t="s">
        <v>54</v>
      </c>
      <c r="T45" s="31" t="s">
        <v>53</v>
      </c>
      <c r="U45" s="31" t="s">
        <v>53</v>
      </c>
      <c r="V45" s="32" t="s">
        <v>53</v>
      </c>
      <c r="W45" s="32" t="s">
        <v>53</v>
      </c>
      <c r="X45" s="8">
        <v>2</v>
      </c>
      <c r="Y45" s="44" t="s">
        <v>213</v>
      </c>
      <c r="Z45" s="44" t="str">
        <f t="shared" si="0"/>
        <v/>
      </c>
      <c r="AA45" s="44" t="str">
        <f t="shared" si="1"/>
        <v/>
      </c>
      <c r="AB45" s="44" t="str">
        <f t="shared" si="2"/>
        <v/>
      </c>
      <c r="AC45" s="44" t="str">
        <f t="shared" si="3"/>
        <v/>
      </c>
      <c r="AD45" s="44" t="str">
        <f t="shared" si="4"/>
        <v/>
      </c>
      <c r="AE45" s="44" t="str">
        <f t="shared" si="5"/>
        <v/>
      </c>
      <c r="AF45" s="44">
        <f t="shared" si="6"/>
        <v>1</v>
      </c>
      <c r="AG45" s="8" t="str">
        <f t="shared" si="7"/>
        <v/>
      </c>
      <c r="AH45" s="1">
        <f t="shared" si="8"/>
        <v>1</v>
      </c>
    </row>
    <row r="46" spans="1:34" ht="12" customHeight="1" x14ac:dyDescent="0.15">
      <c r="A46" s="8">
        <v>7192</v>
      </c>
      <c r="B46" s="8"/>
      <c r="C46" s="6" t="s">
        <v>87</v>
      </c>
      <c r="D46" s="7" t="s">
        <v>115</v>
      </c>
      <c r="E46" s="8">
        <v>2004</v>
      </c>
      <c r="F46" s="8" t="s">
        <v>112</v>
      </c>
      <c r="G46" s="8" t="s">
        <v>58</v>
      </c>
      <c r="H46" s="24">
        <v>2006</v>
      </c>
      <c r="I46" s="25" t="s">
        <v>53</v>
      </c>
      <c r="J46" s="11"/>
      <c r="K46" s="95"/>
      <c r="L46" s="26" t="s">
        <v>53</v>
      </c>
      <c r="M46" s="24" t="s">
        <v>53</v>
      </c>
      <c r="N46" s="24" t="s">
        <v>54</v>
      </c>
      <c r="O46" s="24" t="s">
        <v>54</v>
      </c>
      <c r="P46" s="24" t="s">
        <v>53</v>
      </c>
      <c r="Q46" s="26" t="s">
        <v>54</v>
      </c>
      <c r="R46" s="26" t="s">
        <v>53</v>
      </c>
      <c r="S46" s="24" t="s">
        <v>53</v>
      </c>
      <c r="T46" s="24" t="s">
        <v>53</v>
      </c>
      <c r="U46" s="24" t="s">
        <v>53</v>
      </c>
      <c r="V46" s="26" t="s">
        <v>53</v>
      </c>
      <c r="W46" s="26" t="s">
        <v>53</v>
      </c>
      <c r="X46" s="8">
        <v>2</v>
      </c>
      <c r="Y46" s="44" t="s">
        <v>165</v>
      </c>
      <c r="Z46" s="44" t="str">
        <f t="shared" si="0"/>
        <v/>
      </c>
      <c r="AA46" s="44" t="str">
        <f t="shared" si="1"/>
        <v/>
      </c>
      <c r="AB46" s="44" t="str">
        <f t="shared" si="2"/>
        <v/>
      </c>
      <c r="AC46" s="44" t="str">
        <f t="shared" si="3"/>
        <v/>
      </c>
      <c r="AD46" s="44" t="str">
        <f t="shared" si="4"/>
        <v/>
      </c>
      <c r="AE46" s="44" t="str">
        <f t="shared" si="5"/>
        <v/>
      </c>
      <c r="AF46" s="44">
        <f t="shared" si="6"/>
        <v>1</v>
      </c>
      <c r="AG46" s="8" t="str">
        <f t="shared" si="7"/>
        <v/>
      </c>
      <c r="AH46" s="1">
        <f t="shared" si="8"/>
        <v>1</v>
      </c>
    </row>
    <row r="47" spans="1:34" ht="12" customHeight="1" x14ac:dyDescent="0.15">
      <c r="A47" s="40">
        <v>7211</v>
      </c>
      <c r="B47" s="40"/>
      <c r="C47" s="41" t="s">
        <v>87</v>
      </c>
      <c r="D47" s="42" t="s">
        <v>152</v>
      </c>
      <c r="E47" s="30">
        <v>2005</v>
      </c>
      <c r="F47" s="8">
        <v>2011</v>
      </c>
      <c r="G47" s="8" t="s">
        <v>55</v>
      </c>
      <c r="H47" s="38"/>
      <c r="I47" s="43"/>
      <c r="J47" s="31">
        <v>2013</v>
      </c>
      <c r="K47" s="31" t="s">
        <v>55</v>
      </c>
      <c r="L47" s="32" t="s">
        <v>54</v>
      </c>
      <c r="M47" s="31" t="s">
        <v>54</v>
      </c>
      <c r="N47" s="31" t="s">
        <v>54</v>
      </c>
      <c r="O47" s="31" t="s">
        <v>54</v>
      </c>
      <c r="P47" s="31" t="s">
        <v>53</v>
      </c>
      <c r="Q47" s="32" t="s">
        <v>54</v>
      </c>
      <c r="R47" s="32" t="s">
        <v>53</v>
      </c>
      <c r="S47" s="31" t="s">
        <v>54</v>
      </c>
      <c r="T47" s="31" t="s">
        <v>53</v>
      </c>
      <c r="U47" s="31" t="s">
        <v>54</v>
      </c>
      <c r="V47" s="32" t="s">
        <v>53</v>
      </c>
      <c r="W47" s="32" t="s">
        <v>55</v>
      </c>
      <c r="X47" s="8">
        <v>2</v>
      </c>
      <c r="Y47" s="44" t="s">
        <v>213</v>
      </c>
      <c r="Z47" s="44" t="str">
        <f t="shared" si="0"/>
        <v/>
      </c>
      <c r="AA47" s="44" t="str">
        <f t="shared" si="1"/>
        <v/>
      </c>
      <c r="AB47" s="44" t="str">
        <f t="shared" si="2"/>
        <v/>
      </c>
      <c r="AC47" s="44" t="str">
        <f t="shared" si="3"/>
        <v/>
      </c>
      <c r="AD47" s="44" t="str">
        <f t="shared" si="4"/>
        <v/>
      </c>
      <c r="AE47" s="44" t="str">
        <f t="shared" si="5"/>
        <v/>
      </c>
      <c r="AF47" s="44" t="str">
        <f t="shared" si="6"/>
        <v/>
      </c>
      <c r="AG47" s="8">
        <f t="shared" si="7"/>
        <v>1</v>
      </c>
      <c r="AH47" s="1">
        <f t="shared" si="8"/>
        <v>1</v>
      </c>
    </row>
    <row r="48" spans="1:34" ht="12" customHeight="1" x14ac:dyDescent="0.15">
      <c r="A48" s="40">
        <v>7227</v>
      </c>
      <c r="B48" s="40"/>
      <c r="C48" s="41" t="s">
        <v>87</v>
      </c>
      <c r="D48" s="42" t="s">
        <v>195</v>
      </c>
      <c r="E48" s="30">
        <v>2006</v>
      </c>
      <c r="F48" s="8">
        <v>2012</v>
      </c>
      <c r="G48" s="8" t="s">
        <v>53</v>
      </c>
      <c r="H48" s="38"/>
      <c r="I48" s="43"/>
      <c r="J48" s="31">
        <v>2013</v>
      </c>
      <c r="K48" s="31" t="s">
        <v>53</v>
      </c>
      <c r="L48" s="32" t="s">
        <v>53</v>
      </c>
      <c r="M48" s="31" t="s">
        <v>53</v>
      </c>
      <c r="N48" s="31" t="s">
        <v>53</v>
      </c>
      <c r="O48" s="31" t="s">
        <v>54</v>
      </c>
      <c r="P48" s="31" t="s">
        <v>53</v>
      </c>
      <c r="Q48" s="32" t="s">
        <v>53</v>
      </c>
      <c r="R48" s="32" t="s">
        <v>53</v>
      </c>
      <c r="S48" s="31" t="s">
        <v>53</v>
      </c>
      <c r="T48" s="31" t="s">
        <v>53</v>
      </c>
      <c r="U48" s="31" t="s">
        <v>53</v>
      </c>
      <c r="V48" s="32" t="s">
        <v>54</v>
      </c>
      <c r="W48" s="32" t="s">
        <v>53</v>
      </c>
      <c r="X48" s="8">
        <v>2</v>
      </c>
      <c r="Y48" s="44" t="s">
        <v>165</v>
      </c>
      <c r="Z48" s="44" t="str">
        <f t="shared" si="0"/>
        <v/>
      </c>
      <c r="AA48" s="44" t="str">
        <f t="shared" si="1"/>
        <v/>
      </c>
      <c r="AB48" s="44" t="str">
        <f t="shared" si="2"/>
        <v/>
      </c>
      <c r="AC48" s="44" t="str">
        <f t="shared" si="3"/>
        <v/>
      </c>
      <c r="AD48" s="44" t="str">
        <f t="shared" si="4"/>
        <v/>
      </c>
      <c r="AE48" s="44" t="str">
        <f t="shared" si="5"/>
        <v/>
      </c>
      <c r="AF48" s="44">
        <f t="shared" si="6"/>
        <v>1</v>
      </c>
      <c r="AG48" s="8" t="str">
        <f t="shared" si="7"/>
        <v/>
      </c>
      <c r="AH48" s="1">
        <f t="shared" si="8"/>
        <v>1</v>
      </c>
    </row>
    <row r="49" spans="1:34" ht="12" customHeight="1" x14ac:dyDescent="0.15">
      <c r="A49" s="40">
        <v>7242</v>
      </c>
      <c r="B49" s="40">
        <v>2249</v>
      </c>
      <c r="C49" s="41" t="s">
        <v>87</v>
      </c>
      <c r="D49" s="42" t="s">
        <v>226</v>
      </c>
      <c r="E49" s="30">
        <v>2006</v>
      </c>
      <c r="F49" s="39">
        <v>2013</v>
      </c>
      <c r="G49" s="39" t="s">
        <v>53</v>
      </c>
      <c r="H49" s="38"/>
      <c r="I49" s="43"/>
      <c r="J49" s="38"/>
      <c r="K49" s="38"/>
      <c r="L49" s="37" t="s">
        <v>53</v>
      </c>
      <c r="M49" s="36" t="s">
        <v>53</v>
      </c>
      <c r="N49" s="36" t="s">
        <v>53</v>
      </c>
      <c r="O49" s="36" t="s">
        <v>54</v>
      </c>
      <c r="P49" s="36" t="s">
        <v>53</v>
      </c>
      <c r="Q49" s="37" t="s">
        <v>53</v>
      </c>
      <c r="R49" s="37" t="s">
        <v>53</v>
      </c>
      <c r="S49" s="36" t="s">
        <v>53</v>
      </c>
      <c r="T49" s="36" t="s">
        <v>53</v>
      </c>
      <c r="U49" s="36" t="s">
        <v>53</v>
      </c>
      <c r="V49" s="37" t="s">
        <v>53</v>
      </c>
      <c r="W49" s="37" t="s">
        <v>53</v>
      </c>
      <c r="X49" s="8">
        <v>2</v>
      </c>
      <c r="Y49" s="44" t="s">
        <v>165</v>
      </c>
      <c r="Z49" s="44" t="str">
        <f t="shared" si="0"/>
        <v/>
      </c>
      <c r="AA49" s="44" t="str">
        <f t="shared" si="1"/>
        <v/>
      </c>
      <c r="AB49" s="44" t="str">
        <f t="shared" si="2"/>
        <v/>
      </c>
      <c r="AC49" s="44" t="str">
        <f t="shared" si="3"/>
        <v/>
      </c>
      <c r="AD49" s="44" t="str">
        <f t="shared" si="4"/>
        <v/>
      </c>
      <c r="AE49" s="44" t="str">
        <f t="shared" si="5"/>
        <v/>
      </c>
      <c r="AF49" s="44">
        <f t="shared" si="6"/>
        <v>1</v>
      </c>
      <c r="AG49" s="8" t="str">
        <f t="shared" si="7"/>
        <v/>
      </c>
      <c r="AH49" s="1">
        <f t="shared" si="8"/>
        <v>1</v>
      </c>
    </row>
    <row r="50" spans="1:34" ht="12" customHeight="1" x14ac:dyDescent="0.15">
      <c r="A50" s="40">
        <v>7245</v>
      </c>
      <c r="B50" s="40">
        <v>2256</v>
      </c>
      <c r="C50" s="41" t="s">
        <v>87</v>
      </c>
      <c r="D50" s="42" t="s">
        <v>197</v>
      </c>
      <c r="E50" s="30">
        <v>2006</v>
      </c>
      <c r="F50" s="8">
        <v>2012</v>
      </c>
      <c r="G50" s="8" t="s">
        <v>55</v>
      </c>
      <c r="H50" s="38"/>
      <c r="I50" s="43"/>
      <c r="J50" s="31">
        <v>2013</v>
      </c>
      <c r="K50" s="31" t="s">
        <v>55</v>
      </c>
      <c r="L50" s="32" t="s">
        <v>54</v>
      </c>
      <c r="M50" s="31" t="s">
        <v>54</v>
      </c>
      <c r="N50" s="31" t="s">
        <v>54</v>
      </c>
      <c r="O50" s="31" t="s">
        <v>54</v>
      </c>
      <c r="P50" s="31" t="s">
        <v>53</v>
      </c>
      <c r="Q50" s="32" t="s">
        <v>53</v>
      </c>
      <c r="R50" s="32" t="s">
        <v>53</v>
      </c>
      <c r="S50" s="31" t="s">
        <v>54</v>
      </c>
      <c r="T50" s="31" t="s">
        <v>53</v>
      </c>
      <c r="U50" s="31" t="s">
        <v>53</v>
      </c>
      <c r="V50" s="32" t="s">
        <v>54</v>
      </c>
      <c r="W50" s="32" t="s">
        <v>55</v>
      </c>
      <c r="X50" s="8">
        <v>2</v>
      </c>
      <c r="Y50" s="44" t="s">
        <v>165</v>
      </c>
      <c r="Z50" s="44" t="str">
        <f t="shared" si="0"/>
        <v/>
      </c>
      <c r="AA50" s="44" t="str">
        <f t="shared" si="1"/>
        <v/>
      </c>
      <c r="AB50" s="44" t="str">
        <f t="shared" si="2"/>
        <v/>
      </c>
      <c r="AC50" s="44" t="str">
        <f t="shared" si="3"/>
        <v/>
      </c>
      <c r="AD50" s="44" t="str">
        <f t="shared" si="4"/>
        <v/>
      </c>
      <c r="AE50" s="44" t="str">
        <f t="shared" si="5"/>
        <v/>
      </c>
      <c r="AF50" s="44" t="str">
        <f t="shared" si="6"/>
        <v/>
      </c>
      <c r="AG50" s="8">
        <f t="shared" si="7"/>
        <v>1</v>
      </c>
      <c r="AH50" s="1">
        <f t="shared" si="8"/>
        <v>1</v>
      </c>
    </row>
    <row r="51" spans="1:34" ht="12" customHeight="1" x14ac:dyDescent="0.15">
      <c r="A51" s="40">
        <v>7253</v>
      </c>
      <c r="B51" s="40">
        <v>2326</v>
      </c>
      <c r="C51" s="41" t="s">
        <v>87</v>
      </c>
      <c r="D51" s="42" t="s">
        <v>209</v>
      </c>
      <c r="E51" s="30">
        <v>2007</v>
      </c>
      <c r="F51" s="39">
        <v>2012</v>
      </c>
      <c r="G51" s="39" t="s">
        <v>55</v>
      </c>
      <c r="H51" s="38"/>
      <c r="I51" s="43"/>
      <c r="J51" s="38"/>
      <c r="K51" s="38"/>
      <c r="L51" s="37" t="s">
        <v>54</v>
      </c>
      <c r="M51" s="36" t="s">
        <v>54</v>
      </c>
      <c r="N51" s="36" t="s">
        <v>53</v>
      </c>
      <c r="O51" s="36" t="s">
        <v>53</v>
      </c>
      <c r="P51" s="36" t="s">
        <v>53</v>
      </c>
      <c r="Q51" s="37" t="s">
        <v>53</v>
      </c>
      <c r="R51" s="37" t="s">
        <v>54</v>
      </c>
      <c r="S51" s="36" t="s">
        <v>54</v>
      </c>
      <c r="T51" s="36" t="s">
        <v>54</v>
      </c>
      <c r="U51" s="36" t="s">
        <v>54</v>
      </c>
      <c r="V51" s="37" t="s">
        <v>54</v>
      </c>
      <c r="W51" s="37" t="s">
        <v>55</v>
      </c>
      <c r="X51" s="8">
        <v>2</v>
      </c>
      <c r="Y51" s="44" t="s">
        <v>165</v>
      </c>
      <c r="Z51" s="44" t="str">
        <f t="shared" si="0"/>
        <v/>
      </c>
      <c r="AA51" s="44" t="str">
        <f t="shared" si="1"/>
        <v/>
      </c>
      <c r="AB51" s="44" t="str">
        <f t="shared" si="2"/>
        <v/>
      </c>
      <c r="AC51" s="44" t="str">
        <f t="shared" si="3"/>
        <v/>
      </c>
      <c r="AD51" s="44" t="str">
        <f t="shared" si="4"/>
        <v/>
      </c>
      <c r="AE51" s="44" t="str">
        <f t="shared" si="5"/>
        <v/>
      </c>
      <c r="AF51" s="44" t="str">
        <f t="shared" si="6"/>
        <v/>
      </c>
      <c r="AG51" s="8">
        <f t="shared" si="7"/>
        <v>1</v>
      </c>
      <c r="AH51" s="1">
        <f t="shared" si="8"/>
        <v>1</v>
      </c>
    </row>
    <row r="52" spans="1:34" ht="12" customHeight="1" x14ac:dyDescent="0.15">
      <c r="A52" s="40">
        <v>7277</v>
      </c>
      <c r="B52" s="40" t="s">
        <v>199</v>
      </c>
      <c r="C52" s="41" t="s">
        <v>87</v>
      </c>
      <c r="D52" s="42" t="s">
        <v>198</v>
      </c>
      <c r="E52" s="30">
        <v>2008</v>
      </c>
      <c r="F52" s="39">
        <v>2012</v>
      </c>
      <c r="G52" s="39" t="s">
        <v>53</v>
      </c>
      <c r="H52" s="38"/>
      <c r="I52" s="43"/>
      <c r="J52" s="38"/>
      <c r="K52" s="38"/>
      <c r="L52" s="37" t="s">
        <v>53</v>
      </c>
      <c r="M52" s="36" t="s">
        <v>54</v>
      </c>
      <c r="N52" s="36" t="s">
        <v>53</v>
      </c>
      <c r="O52" s="36" t="s">
        <v>53</v>
      </c>
      <c r="P52" s="36" t="s">
        <v>53</v>
      </c>
      <c r="Q52" s="37" t="s">
        <v>53</v>
      </c>
      <c r="R52" s="37" t="s">
        <v>53</v>
      </c>
      <c r="S52" s="36" t="s">
        <v>53</v>
      </c>
      <c r="T52" s="36" t="s">
        <v>53</v>
      </c>
      <c r="U52" s="36" t="s">
        <v>54</v>
      </c>
      <c r="V52" s="37" t="s">
        <v>53</v>
      </c>
      <c r="W52" s="37" t="s">
        <v>53</v>
      </c>
      <c r="X52" s="8">
        <v>2</v>
      </c>
      <c r="Y52" s="44" t="s">
        <v>165</v>
      </c>
      <c r="Z52" s="44" t="str">
        <f t="shared" si="0"/>
        <v/>
      </c>
      <c r="AA52" s="44" t="str">
        <f t="shared" si="1"/>
        <v/>
      </c>
      <c r="AB52" s="44" t="str">
        <f t="shared" si="2"/>
        <v/>
      </c>
      <c r="AC52" s="44" t="str">
        <f t="shared" si="3"/>
        <v/>
      </c>
      <c r="AD52" s="44" t="str">
        <f t="shared" si="4"/>
        <v/>
      </c>
      <c r="AE52" s="44" t="str">
        <f t="shared" si="5"/>
        <v/>
      </c>
      <c r="AF52" s="44">
        <f t="shared" si="6"/>
        <v>1</v>
      </c>
      <c r="AG52" s="8" t="str">
        <f t="shared" si="7"/>
        <v/>
      </c>
      <c r="AH52" s="1">
        <f t="shared" si="8"/>
        <v>1</v>
      </c>
    </row>
    <row r="53" spans="1:34" ht="12" customHeight="1" x14ac:dyDescent="0.15">
      <c r="A53" s="6">
        <v>7026</v>
      </c>
      <c r="B53" s="6">
        <v>905</v>
      </c>
      <c r="C53" s="6" t="s">
        <v>56</v>
      </c>
      <c r="D53" s="7" t="s">
        <v>57</v>
      </c>
      <c r="E53" s="8">
        <v>1988</v>
      </c>
      <c r="F53" s="8">
        <v>1991</v>
      </c>
      <c r="G53" s="8" t="s">
        <v>58</v>
      </c>
      <c r="H53" s="9">
        <v>1993</v>
      </c>
      <c r="I53" s="10" t="s">
        <v>59</v>
      </c>
      <c r="J53" s="11"/>
      <c r="K53" s="95"/>
      <c r="L53" s="12"/>
      <c r="M53" s="13"/>
      <c r="N53" s="13"/>
      <c r="O53" s="13"/>
      <c r="P53" s="13"/>
      <c r="Q53" s="12"/>
      <c r="R53" s="13"/>
      <c r="S53" s="13"/>
      <c r="T53" s="13"/>
      <c r="U53" s="13"/>
      <c r="V53" s="13"/>
      <c r="W53" s="125" t="s">
        <v>59</v>
      </c>
      <c r="X53" s="8">
        <v>1</v>
      </c>
      <c r="Y53" s="44" t="s">
        <v>87</v>
      </c>
      <c r="Z53" s="44" t="str">
        <f t="shared" si="0"/>
        <v/>
      </c>
      <c r="AA53" s="44" t="str">
        <f t="shared" si="1"/>
        <v/>
      </c>
      <c r="AB53" s="44">
        <f t="shared" si="2"/>
        <v>1</v>
      </c>
      <c r="AC53" s="44" t="str">
        <f t="shared" si="3"/>
        <v/>
      </c>
      <c r="AD53" s="44" t="str">
        <f t="shared" si="4"/>
        <v/>
      </c>
      <c r="AE53" s="44" t="str">
        <f t="shared" si="5"/>
        <v/>
      </c>
      <c r="AF53" s="44" t="str">
        <f t="shared" si="6"/>
        <v/>
      </c>
      <c r="AG53" s="8" t="str">
        <f t="shared" si="7"/>
        <v/>
      </c>
      <c r="AH53" s="1">
        <f t="shared" si="8"/>
        <v>1</v>
      </c>
    </row>
    <row r="54" spans="1:34" ht="12" customHeight="1" x14ac:dyDescent="0.15">
      <c r="A54" s="6">
        <v>7039</v>
      </c>
      <c r="B54" s="6">
        <v>979</v>
      </c>
      <c r="C54" s="6" t="s">
        <v>56</v>
      </c>
      <c r="D54" s="7" t="s">
        <v>64</v>
      </c>
      <c r="E54" s="8">
        <v>1989</v>
      </c>
      <c r="F54" s="8">
        <v>1993</v>
      </c>
      <c r="G54" s="8" t="s">
        <v>58</v>
      </c>
      <c r="H54" s="9">
        <v>1994</v>
      </c>
      <c r="I54" s="10" t="s">
        <v>59</v>
      </c>
      <c r="J54" s="11"/>
      <c r="K54" s="95"/>
      <c r="L54" s="12"/>
      <c r="M54" s="13"/>
      <c r="N54" s="13"/>
      <c r="O54" s="13"/>
      <c r="P54" s="13"/>
      <c r="Q54" s="12"/>
      <c r="R54" s="13"/>
      <c r="S54" s="13"/>
      <c r="T54" s="13"/>
      <c r="U54" s="13"/>
      <c r="V54" s="13"/>
      <c r="W54" s="125" t="s">
        <v>59</v>
      </c>
      <c r="X54" s="8">
        <v>1</v>
      </c>
      <c r="Y54" s="44" t="s">
        <v>213</v>
      </c>
      <c r="Z54" s="44" t="str">
        <f t="shared" si="0"/>
        <v/>
      </c>
      <c r="AA54" s="44" t="str">
        <f t="shared" si="1"/>
        <v/>
      </c>
      <c r="AB54" s="44">
        <f t="shared" si="2"/>
        <v>1</v>
      </c>
      <c r="AC54" s="44" t="str">
        <f t="shared" si="3"/>
        <v/>
      </c>
      <c r="AD54" s="44" t="str">
        <f t="shared" si="4"/>
        <v/>
      </c>
      <c r="AE54" s="44" t="str">
        <f t="shared" si="5"/>
        <v/>
      </c>
      <c r="AF54" s="44" t="str">
        <f t="shared" si="6"/>
        <v/>
      </c>
      <c r="AG54" s="8" t="str">
        <f t="shared" si="7"/>
        <v/>
      </c>
      <c r="AH54" s="1">
        <f t="shared" si="8"/>
        <v>1</v>
      </c>
    </row>
    <row r="55" spans="1:34" ht="12" customHeight="1" x14ac:dyDescent="0.15">
      <c r="A55" s="40">
        <v>7224</v>
      </c>
      <c r="B55" s="40">
        <v>2214</v>
      </c>
      <c r="C55" s="41" t="s">
        <v>56</v>
      </c>
      <c r="D55" s="42" t="s">
        <v>193</v>
      </c>
      <c r="E55" s="30">
        <v>2005</v>
      </c>
      <c r="F55" s="39">
        <v>2012</v>
      </c>
      <c r="G55" s="39" t="s">
        <v>55</v>
      </c>
      <c r="H55" s="38"/>
      <c r="I55" s="43"/>
      <c r="J55" s="38"/>
      <c r="K55" s="38"/>
      <c r="L55" s="37" t="s">
        <v>54</v>
      </c>
      <c r="M55" s="36" t="s">
        <v>54</v>
      </c>
      <c r="N55" s="36" t="s">
        <v>54</v>
      </c>
      <c r="O55" s="36" t="s">
        <v>54</v>
      </c>
      <c r="P55" s="36" t="s">
        <v>54</v>
      </c>
      <c r="Q55" s="37" t="s">
        <v>53</v>
      </c>
      <c r="R55" s="37" t="s">
        <v>53</v>
      </c>
      <c r="S55" s="36" t="s">
        <v>53</v>
      </c>
      <c r="T55" s="36" t="s">
        <v>53</v>
      </c>
      <c r="U55" s="36" t="s">
        <v>54</v>
      </c>
      <c r="V55" s="37" t="s">
        <v>54</v>
      </c>
      <c r="W55" s="37" t="s">
        <v>55</v>
      </c>
      <c r="X55" s="8">
        <v>2</v>
      </c>
      <c r="Y55" s="44" t="s">
        <v>165</v>
      </c>
      <c r="Z55" s="44" t="str">
        <f t="shared" si="0"/>
        <v/>
      </c>
      <c r="AA55" s="44" t="str">
        <f t="shared" si="1"/>
        <v/>
      </c>
      <c r="AB55" s="44" t="str">
        <f t="shared" si="2"/>
        <v/>
      </c>
      <c r="AC55" s="44" t="str">
        <f t="shared" si="3"/>
        <v/>
      </c>
      <c r="AD55" s="44" t="str">
        <f t="shared" si="4"/>
        <v/>
      </c>
      <c r="AE55" s="44" t="str">
        <f t="shared" si="5"/>
        <v/>
      </c>
      <c r="AF55" s="44" t="str">
        <f t="shared" si="6"/>
        <v/>
      </c>
      <c r="AG55" s="8">
        <f t="shared" si="7"/>
        <v>1</v>
      </c>
      <c r="AH55" s="1">
        <f t="shared" si="8"/>
        <v>1</v>
      </c>
    </row>
    <row r="56" spans="1:34" ht="12" customHeight="1" x14ac:dyDescent="0.15">
      <c r="A56" s="40">
        <v>7262</v>
      </c>
      <c r="B56" s="40">
        <v>2349</v>
      </c>
      <c r="C56" s="41" t="s">
        <v>56</v>
      </c>
      <c r="D56" s="42" t="s">
        <v>229</v>
      </c>
      <c r="E56" s="30">
        <v>2007</v>
      </c>
      <c r="F56" s="39">
        <v>2013</v>
      </c>
      <c r="G56" s="39" t="s">
        <v>53</v>
      </c>
      <c r="H56" s="38"/>
      <c r="I56" s="43"/>
      <c r="J56" s="38"/>
      <c r="K56" s="38"/>
      <c r="L56" s="37" t="s">
        <v>53</v>
      </c>
      <c r="M56" s="36" t="s">
        <v>53</v>
      </c>
      <c r="N56" s="36" t="s">
        <v>54</v>
      </c>
      <c r="O56" s="36" t="s">
        <v>54</v>
      </c>
      <c r="P56" s="36" t="s">
        <v>53</v>
      </c>
      <c r="Q56" s="37" t="s">
        <v>53</v>
      </c>
      <c r="R56" s="37" t="s">
        <v>54</v>
      </c>
      <c r="S56" s="36" t="s">
        <v>54</v>
      </c>
      <c r="T56" s="36" t="s">
        <v>54</v>
      </c>
      <c r="U56" s="36"/>
      <c r="V56" s="37" t="s">
        <v>54</v>
      </c>
      <c r="W56" s="37" t="s">
        <v>53</v>
      </c>
      <c r="X56" s="8">
        <v>2</v>
      </c>
      <c r="Y56" s="44" t="s">
        <v>165</v>
      </c>
      <c r="Z56" s="44" t="str">
        <f t="shared" si="0"/>
        <v/>
      </c>
      <c r="AA56" s="44" t="str">
        <f t="shared" si="1"/>
        <v/>
      </c>
      <c r="AB56" s="44" t="str">
        <f t="shared" si="2"/>
        <v/>
      </c>
      <c r="AC56" s="44" t="str">
        <f t="shared" si="3"/>
        <v/>
      </c>
      <c r="AD56" s="44" t="str">
        <f t="shared" si="4"/>
        <v/>
      </c>
      <c r="AE56" s="44" t="str">
        <f t="shared" si="5"/>
        <v/>
      </c>
      <c r="AF56" s="44">
        <f t="shared" si="6"/>
        <v>1</v>
      </c>
      <c r="AG56" s="8" t="str">
        <f t="shared" si="7"/>
        <v/>
      </c>
      <c r="AH56" s="1">
        <f t="shared" si="8"/>
        <v>1</v>
      </c>
    </row>
    <row r="57" spans="1:34" ht="12" customHeight="1" x14ac:dyDescent="0.15">
      <c r="A57" s="40">
        <v>7282</v>
      </c>
      <c r="B57" s="40">
        <v>2432</v>
      </c>
      <c r="C57" s="41" t="s">
        <v>56</v>
      </c>
      <c r="D57" s="42" t="s">
        <v>234</v>
      </c>
      <c r="E57" s="30">
        <v>2008</v>
      </c>
      <c r="F57" s="39">
        <v>2013</v>
      </c>
      <c r="G57" s="39" t="s">
        <v>53</v>
      </c>
      <c r="H57" s="38"/>
      <c r="I57" s="43"/>
      <c r="J57" s="38"/>
      <c r="K57" s="38"/>
      <c r="L57" s="37" t="s">
        <v>53</v>
      </c>
      <c r="M57" s="36" t="s">
        <v>53</v>
      </c>
      <c r="N57" s="36" t="s">
        <v>54</v>
      </c>
      <c r="O57" s="36" t="s">
        <v>54</v>
      </c>
      <c r="P57" s="36" t="s">
        <v>53</v>
      </c>
      <c r="Q57" s="37" t="s">
        <v>53</v>
      </c>
      <c r="R57" s="37" t="s">
        <v>53</v>
      </c>
      <c r="S57" s="36" t="s">
        <v>53</v>
      </c>
      <c r="T57" s="36" t="s">
        <v>53</v>
      </c>
      <c r="U57" s="36" t="s">
        <v>53</v>
      </c>
      <c r="V57" s="37" t="s">
        <v>53</v>
      </c>
      <c r="W57" s="37" t="s">
        <v>53</v>
      </c>
      <c r="X57" s="8">
        <v>2</v>
      </c>
      <c r="Y57" s="44" t="s">
        <v>213</v>
      </c>
      <c r="Z57" s="44" t="str">
        <f t="shared" si="0"/>
        <v/>
      </c>
      <c r="AA57" s="44" t="str">
        <f t="shared" si="1"/>
        <v/>
      </c>
      <c r="AB57" s="44" t="str">
        <f t="shared" si="2"/>
        <v/>
      </c>
      <c r="AC57" s="44" t="str">
        <f t="shared" si="3"/>
        <v/>
      </c>
      <c r="AD57" s="44" t="str">
        <f t="shared" si="4"/>
        <v/>
      </c>
      <c r="AE57" s="44" t="str">
        <f t="shared" si="5"/>
        <v/>
      </c>
      <c r="AF57" s="44">
        <f t="shared" si="6"/>
        <v>1</v>
      </c>
      <c r="AG57" s="8" t="str">
        <f t="shared" si="7"/>
        <v/>
      </c>
      <c r="AH57" s="1">
        <f t="shared" si="8"/>
        <v>1</v>
      </c>
    </row>
    <row r="58" spans="1:34" ht="12" customHeight="1" x14ac:dyDescent="0.15">
      <c r="A58" s="40">
        <v>7235</v>
      </c>
      <c r="B58" s="40"/>
      <c r="C58" s="41" t="s">
        <v>146</v>
      </c>
      <c r="D58" s="42" t="s">
        <v>147</v>
      </c>
      <c r="E58" s="30">
        <v>2006</v>
      </c>
      <c r="F58" s="8">
        <v>2011</v>
      </c>
      <c r="G58" s="8" t="s">
        <v>52</v>
      </c>
      <c r="H58" s="38"/>
      <c r="I58" s="43"/>
      <c r="J58" s="31">
        <v>2013</v>
      </c>
      <c r="K58" s="31" t="s">
        <v>52</v>
      </c>
      <c r="L58" s="32" t="s">
        <v>186</v>
      </c>
      <c r="M58" s="31" t="s">
        <v>53</v>
      </c>
      <c r="N58" s="31" t="s">
        <v>52</v>
      </c>
      <c r="O58" s="31" t="s">
        <v>52</v>
      </c>
      <c r="P58" s="31" t="s">
        <v>186</v>
      </c>
      <c r="Q58" s="32" t="s">
        <v>52</v>
      </c>
      <c r="R58" s="32" t="s">
        <v>186</v>
      </c>
      <c r="S58" s="31" t="s">
        <v>52</v>
      </c>
      <c r="T58" s="31" t="s">
        <v>53</v>
      </c>
      <c r="U58" s="31" t="s">
        <v>53</v>
      </c>
      <c r="V58" s="32" t="s">
        <v>53</v>
      </c>
      <c r="W58" s="32" t="s">
        <v>52</v>
      </c>
      <c r="X58" s="8">
        <v>2</v>
      </c>
      <c r="Y58" s="44" t="s">
        <v>213</v>
      </c>
      <c r="Z58" s="44" t="str">
        <f t="shared" si="0"/>
        <v/>
      </c>
      <c r="AA58" s="44" t="str">
        <f t="shared" si="1"/>
        <v/>
      </c>
      <c r="AB58" s="44" t="str">
        <f t="shared" si="2"/>
        <v/>
      </c>
      <c r="AC58" s="44" t="str">
        <f t="shared" si="3"/>
        <v/>
      </c>
      <c r="AD58" s="44">
        <f t="shared" si="4"/>
        <v>1</v>
      </c>
      <c r="AE58" s="44" t="str">
        <f t="shared" si="5"/>
        <v/>
      </c>
      <c r="AF58" s="44" t="str">
        <f t="shared" si="6"/>
        <v/>
      </c>
      <c r="AG58" s="8" t="str">
        <f t="shared" si="7"/>
        <v/>
      </c>
      <c r="AH58" s="1">
        <f t="shared" si="8"/>
        <v>1</v>
      </c>
    </row>
    <row r="59" spans="1:34" ht="12" customHeight="1" x14ac:dyDescent="0.15">
      <c r="A59" s="40">
        <v>7236</v>
      </c>
      <c r="B59" s="40"/>
      <c r="C59" s="41" t="s">
        <v>146</v>
      </c>
      <c r="D59" s="42" t="s">
        <v>150</v>
      </c>
      <c r="E59" s="30">
        <v>2006</v>
      </c>
      <c r="F59" s="8">
        <v>2011</v>
      </c>
      <c r="G59" s="8" t="s">
        <v>52</v>
      </c>
      <c r="H59" s="38"/>
      <c r="I59" s="43"/>
      <c r="J59" s="31">
        <v>2013</v>
      </c>
      <c r="K59" s="31" t="s">
        <v>52</v>
      </c>
      <c r="L59" s="32" t="s">
        <v>186</v>
      </c>
      <c r="M59" s="31" t="s">
        <v>186</v>
      </c>
      <c r="N59" s="31" t="s">
        <v>52</v>
      </c>
      <c r="O59" s="31" t="s">
        <v>52</v>
      </c>
      <c r="P59" s="31" t="s">
        <v>186</v>
      </c>
      <c r="Q59" s="32" t="s">
        <v>52</v>
      </c>
      <c r="R59" s="32" t="s">
        <v>186</v>
      </c>
      <c r="S59" s="31" t="s">
        <v>186</v>
      </c>
      <c r="T59" s="31" t="s">
        <v>186</v>
      </c>
      <c r="U59" s="31" t="s">
        <v>53</v>
      </c>
      <c r="V59" s="32" t="s">
        <v>53</v>
      </c>
      <c r="W59" s="32" t="s">
        <v>52</v>
      </c>
      <c r="X59" s="8">
        <v>2</v>
      </c>
      <c r="Y59" s="44" t="s">
        <v>213</v>
      </c>
      <c r="Z59" s="44" t="str">
        <f t="shared" si="0"/>
        <v/>
      </c>
      <c r="AA59" s="44" t="str">
        <f t="shared" si="1"/>
        <v/>
      </c>
      <c r="AB59" s="44" t="str">
        <f t="shared" si="2"/>
        <v/>
      </c>
      <c r="AC59" s="44" t="str">
        <f t="shared" si="3"/>
        <v/>
      </c>
      <c r="AD59" s="44">
        <f t="shared" si="4"/>
        <v>1</v>
      </c>
      <c r="AE59" s="44" t="str">
        <f t="shared" si="5"/>
        <v/>
      </c>
      <c r="AF59" s="44" t="str">
        <f t="shared" si="6"/>
        <v/>
      </c>
      <c r="AG59" s="8" t="str">
        <f t="shared" si="7"/>
        <v/>
      </c>
      <c r="AH59" s="1">
        <f t="shared" si="8"/>
        <v>1</v>
      </c>
    </row>
    <row r="60" spans="1:34" s="35" customFormat="1" ht="12" customHeight="1" x14ac:dyDescent="0.15">
      <c r="A60" s="40">
        <v>7246</v>
      </c>
      <c r="B60" s="40"/>
      <c r="C60" s="41" t="s">
        <v>146</v>
      </c>
      <c r="D60" s="42" t="s">
        <v>151</v>
      </c>
      <c r="E60" s="30">
        <v>2006</v>
      </c>
      <c r="F60" s="8">
        <v>2011</v>
      </c>
      <c r="G60" s="8" t="s">
        <v>53</v>
      </c>
      <c r="H60" s="38"/>
      <c r="I60" s="43"/>
      <c r="J60" s="31">
        <v>2013</v>
      </c>
      <c r="K60" s="31" t="s">
        <v>186</v>
      </c>
      <c r="L60" s="32" t="s">
        <v>186</v>
      </c>
      <c r="M60" s="31" t="s">
        <v>53</v>
      </c>
      <c r="N60" s="31" t="s">
        <v>52</v>
      </c>
      <c r="O60" s="31" t="s">
        <v>52</v>
      </c>
      <c r="P60" s="31" t="s">
        <v>186</v>
      </c>
      <c r="Q60" s="32" t="s">
        <v>53</v>
      </c>
      <c r="R60" s="32" t="s">
        <v>53</v>
      </c>
      <c r="S60" s="31" t="s">
        <v>53</v>
      </c>
      <c r="T60" s="31" t="s">
        <v>54</v>
      </c>
      <c r="U60" s="31" t="s">
        <v>54</v>
      </c>
      <c r="V60" s="32" t="s">
        <v>54</v>
      </c>
      <c r="W60" s="32" t="s">
        <v>186</v>
      </c>
      <c r="X60" s="8">
        <v>2</v>
      </c>
      <c r="Y60" s="44" t="s">
        <v>213</v>
      </c>
      <c r="Z60" s="44" t="str">
        <f t="shared" si="0"/>
        <v/>
      </c>
      <c r="AA60" s="44" t="str">
        <f t="shared" si="1"/>
        <v/>
      </c>
      <c r="AB60" s="44" t="str">
        <f t="shared" si="2"/>
        <v/>
      </c>
      <c r="AC60" s="44" t="str">
        <f t="shared" si="3"/>
        <v/>
      </c>
      <c r="AD60" s="44" t="str">
        <f t="shared" si="4"/>
        <v/>
      </c>
      <c r="AE60" s="44">
        <f t="shared" si="5"/>
        <v>1</v>
      </c>
      <c r="AF60" s="44" t="str">
        <f t="shared" si="6"/>
        <v/>
      </c>
      <c r="AG60" s="8" t="str">
        <f t="shared" si="7"/>
        <v/>
      </c>
      <c r="AH60" s="1">
        <f t="shared" si="8"/>
        <v>1</v>
      </c>
    </row>
    <row r="61" spans="1:34" s="35" customFormat="1" ht="12" customHeight="1" x14ac:dyDescent="0.15">
      <c r="A61" s="40">
        <v>7255</v>
      </c>
      <c r="B61" s="40"/>
      <c r="C61" s="41" t="s">
        <v>146</v>
      </c>
      <c r="D61" s="42" t="s">
        <v>148</v>
      </c>
      <c r="E61" s="30">
        <v>2007</v>
      </c>
      <c r="F61" s="8">
        <v>2011</v>
      </c>
      <c r="G61" s="8" t="s">
        <v>53</v>
      </c>
      <c r="H61" s="38"/>
      <c r="I61" s="43"/>
      <c r="J61" s="31">
        <v>2013</v>
      </c>
      <c r="K61" s="31" t="s">
        <v>186</v>
      </c>
      <c r="L61" s="32" t="s">
        <v>186</v>
      </c>
      <c r="M61" s="31" t="s">
        <v>186</v>
      </c>
      <c r="N61" s="31" t="s">
        <v>52</v>
      </c>
      <c r="O61" s="31" t="s">
        <v>52</v>
      </c>
      <c r="P61" s="31" t="s">
        <v>53</v>
      </c>
      <c r="Q61" s="32" t="s">
        <v>53</v>
      </c>
      <c r="R61" s="32" t="s">
        <v>186</v>
      </c>
      <c r="S61" s="31" t="s">
        <v>186</v>
      </c>
      <c r="T61" s="31" t="s">
        <v>53</v>
      </c>
      <c r="U61" s="31" t="s">
        <v>53</v>
      </c>
      <c r="V61" s="32" t="s">
        <v>53</v>
      </c>
      <c r="W61" s="32" t="s">
        <v>186</v>
      </c>
      <c r="X61" s="8">
        <v>2</v>
      </c>
      <c r="Y61" s="44" t="s">
        <v>213</v>
      </c>
      <c r="Z61" s="44" t="str">
        <f t="shared" si="0"/>
        <v/>
      </c>
      <c r="AA61" s="44" t="str">
        <f t="shared" si="1"/>
        <v/>
      </c>
      <c r="AB61" s="44" t="str">
        <f t="shared" si="2"/>
        <v/>
      </c>
      <c r="AC61" s="44" t="str">
        <f t="shared" si="3"/>
        <v/>
      </c>
      <c r="AD61" s="44" t="str">
        <f t="shared" si="4"/>
        <v/>
      </c>
      <c r="AE61" s="44">
        <f t="shared" si="5"/>
        <v>1</v>
      </c>
      <c r="AF61" s="44" t="str">
        <f t="shared" si="6"/>
        <v/>
      </c>
      <c r="AG61" s="8" t="str">
        <f t="shared" si="7"/>
        <v/>
      </c>
      <c r="AH61" s="1">
        <f t="shared" si="8"/>
        <v>1</v>
      </c>
    </row>
    <row r="62" spans="1:34" s="35" customFormat="1" ht="12" customHeight="1" x14ac:dyDescent="0.15">
      <c r="A62" s="40">
        <v>7250</v>
      </c>
      <c r="B62" s="40">
        <v>2322</v>
      </c>
      <c r="C62" s="41" t="s">
        <v>160</v>
      </c>
      <c r="D62" s="42" t="s">
        <v>161</v>
      </c>
      <c r="E62" s="30">
        <v>2007</v>
      </c>
      <c r="F62" s="8">
        <v>2011</v>
      </c>
      <c r="G62" s="8" t="s">
        <v>53</v>
      </c>
      <c r="H62" s="38"/>
      <c r="I62" s="43"/>
      <c r="J62" s="31">
        <v>2013</v>
      </c>
      <c r="K62" s="31" t="s">
        <v>186</v>
      </c>
      <c r="L62" s="32" t="s">
        <v>186</v>
      </c>
      <c r="M62" s="31" t="s">
        <v>186</v>
      </c>
      <c r="N62" s="31" t="s">
        <v>52</v>
      </c>
      <c r="O62" s="31" t="s">
        <v>186</v>
      </c>
      <c r="P62" s="31" t="s">
        <v>53</v>
      </c>
      <c r="Q62" s="32" t="s">
        <v>53</v>
      </c>
      <c r="R62" s="32" t="s">
        <v>53</v>
      </c>
      <c r="S62" s="31" t="s">
        <v>54</v>
      </c>
      <c r="T62" s="31" t="s">
        <v>54</v>
      </c>
      <c r="U62" s="31" t="s">
        <v>53</v>
      </c>
      <c r="V62" s="32" t="s">
        <v>53</v>
      </c>
      <c r="W62" s="32" t="s">
        <v>186</v>
      </c>
      <c r="X62" s="8">
        <v>2</v>
      </c>
      <c r="Y62" s="44" t="s">
        <v>213</v>
      </c>
      <c r="Z62" s="44" t="str">
        <f t="shared" si="0"/>
        <v/>
      </c>
      <c r="AA62" s="44" t="str">
        <f t="shared" si="1"/>
        <v/>
      </c>
      <c r="AB62" s="44" t="str">
        <f t="shared" si="2"/>
        <v/>
      </c>
      <c r="AC62" s="44" t="str">
        <f t="shared" si="3"/>
        <v/>
      </c>
      <c r="AD62" s="44" t="str">
        <f t="shared" si="4"/>
        <v/>
      </c>
      <c r="AE62" s="44">
        <f t="shared" si="5"/>
        <v>1</v>
      </c>
      <c r="AF62" s="44" t="str">
        <f t="shared" si="6"/>
        <v/>
      </c>
      <c r="AG62" s="8" t="str">
        <f t="shared" si="7"/>
        <v/>
      </c>
      <c r="AH62" s="1">
        <f t="shared" si="8"/>
        <v>1</v>
      </c>
    </row>
    <row r="63" spans="1:34" s="35" customFormat="1" ht="12" customHeight="1" x14ac:dyDescent="0.15">
      <c r="A63" s="8">
        <v>7197</v>
      </c>
      <c r="B63" s="8">
        <v>2081</v>
      </c>
      <c r="C63" s="28" t="s">
        <v>129</v>
      </c>
      <c r="D63" s="29" t="s">
        <v>130</v>
      </c>
      <c r="E63" s="30">
        <v>2004</v>
      </c>
      <c r="F63" s="8">
        <v>2009</v>
      </c>
      <c r="G63" s="8" t="s">
        <v>53</v>
      </c>
      <c r="H63" s="11"/>
      <c r="I63" s="18"/>
      <c r="J63" s="31">
        <v>2010</v>
      </c>
      <c r="K63" s="31" t="s">
        <v>53</v>
      </c>
      <c r="L63" s="32" t="s">
        <v>53</v>
      </c>
      <c r="M63" s="31" t="s">
        <v>0</v>
      </c>
      <c r="N63" s="31" t="s">
        <v>53</v>
      </c>
      <c r="O63" s="31" t="s">
        <v>54</v>
      </c>
      <c r="P63" s="31" t="s">
        <v>53</v>
      </c>
      <c r="Q63" s="32" t="s">
        <v>54</v>
      </c>
      <c r="R63" s="32" t="s">
        <v>53</v>
      </c>
      <c r="S63" s="31" t="s">
        <v>53</v>
      </c>
      <c r="T63" s="31" t="s">
        <v>53</v>
      </c>
      <c r="U63" s="31" t="s">
        <v>0</v>
      </c>
      <c r="V63" s="32" t="s">
        <v>0</v>
      </c>
      <c r="W63" s="32" t="s">
        <v>53</v>
      </c>
      <c r="X63" s="8">
        <v>2</v>
      </c>
      <c r="Y63" s="44" t="s">
        <v>213</v>
      </c>
      <c r="Z63" s="44" t="str">
        <f t="shared" si="0"/>
        <v/>
      </c>
      <c r="AA63" s="44" t="str">
        <f t="shared" si="1"/>
        <v/>
      </c>
      <c r="AB63" s="44" t="str">
        <f t="shared" si="2"/>
        <v/>
      </c>
      <c r="AC63" s="44" t="str">
        <f t="shared" si="3"/>
        <v/>
      </c>
      <c r="AD63" s="44" t="str">
        <f t="shared" si="4"/>
        <v/>
      </c>
      <c r="AE63" s="44" t="str">
        <f t="shared" si="5"/>
        <v/>
      </c>
      <c r="AF63" s="44">
        <f t="shared" si="6"/>
        <v>1</v>
      </c>
      <c r="AG63" s="8" t="str">
        <f t="shared" si="7"/>
        <v/>
      </c>
      <c r="AH63" s="1">
        <f t="shared" si="8"/>
        <v>1</v>
      </c>
    </row>
    <row r="64" spans="1:34" s="35" customFormat="1" ht="12" customHeight="1" x14ac:dyDescent="0.15">
      <c r="A64" s="40">
        <v>7259</v>
      </c>
      <c r="B64" s="40">
        <v>2343</v>
      </c>
      <c r="C64" s="41" t="s">
        <v>129</v>
      </c>
      <c r="D64" s="42" t="s">
        <v>228</v>
      </c>
      <c r="E64" s="30">
        <v>2007</v>
      </c>
      <c r="F64" s="39">
        <v>2013</v>
      </c>
      <c r="G64" s="39" t="s">
        <v>53</v>
      </c>
      <c r="H64" s="38"/>
      <c r="I64" s="43"/>
      <c r="J64" s="38"/>
      <c r="K64" s="38"/>
      <c r="L64" s="37" t="s">
        <v>53</v>
      </c>
      <c r="M64" s="36" t="s">
        <v>53</v>
      </c>
      <c r="N64" s="36" t="s">
        <v>54</v>
      </c>
      <c r="O64" s="36" t="s">
        <v>54</v>
      </c>
      <c r="P64" s="36" t="s">
        <v>53</v>
      </c>
      <c r="Q64" s="37" t="s">
        <v>53</v>
      </c>
      <c r="R64" s="37" t="s">
        <v>53</v>
      </c>
      <c r="S64" s="36" t="s">
        <v>53</v>
      </c>
      <c r="T64" s="36" t="s">
        <v>53</v>
      </c>
      <c r="U64" s="36" t="s">
        <v>53</v>
      </c>
      <c r="V64" s="37" t="s">
        <v>53</v>
      </c>
      <c r="W64" s="37" t="s">
        <v>53</v>
      </c>
      <c r="X64" s="8">
        <v>2</v>
      </c>
      <c r="Y64" s="44" t="s">
        <v>213</v>
      </c>
      <c r="Z64" s="44" t="str">
        <f t="shared" si="0"/>
        <v/>
      </c>
      <c r="AA64" s="44" t="str">
        <f t="shared" si="1"/>
        <v/>
      </c>
      <c r="AB64" s="44" t="str">
        <f t="shared" si="2"/>
        <v/>
      </c>
      <c r="AC64" s="44" t="str">
        <f t="shared" si="3"/>
        <v/>
      </c>
      <c r="AD64" s="44" t="str">
        <f t="shared" si="4"/>
        <v/>
      </c>
      <c r="AE64" s="44" t="str">
        <f t="shared" si="5"/>
        <v/>
      </c>
      <c r="AF64" s="44">
        <f t="shared" si="6"/>
        <v>1</v>
      </c>
      <c r="AG64" s="8" t="str">
        <f t="shared" si="7"/>
        <v/>
      </c>
      <c r="AH64" s="1">
        <f t="shared" si="8"/>
        <v>1</v>
      </c>
    </row>
    <row r="65" spans="1:34" s="35" customFormat="1" ht="12" customHeight="1" x14ac:dyDescent="0.15">
      <c r="A65" s="6">
        <v>7123</v>
      </c>
      <c r="B65" s="6">
        <v>1430</v>
      </c>
      <c r="C65" s="6" t="s">
        <v>78</v>
      </c>
      <c r="D65" s="7" t="s">
        <v>104</v>
      </c>
      <c r="E65" s="8">
        <v>1996</v>
      </c>
      <c r="F65" s="9">
        <v>2002</v>
      </c>
      <c r="G65" s="9" t="s">
        <v>0</v>
      </c>
      <c r="H65" s="11"/>
      <c r="I65" s="18"/>
      <c r="J65" s="11"/>
      <c r="K65" s="95"/>
      <c r="L65" s="12"/>
      <c r="M65" s="13"/>
      <c r="N65" s="13"/>
      <c r="O65" s="13"/>
      <c r="P65" s="13"/>
      <c r="Q65" s="12"/>
      <c r="R65" s="13"/>
      <c r="S65" s="13"/>
      <c r="T65" s="13"/>
      <c r="U65" s="13"/>
      <c r="V65" s="13"/>
      <c r="W65" s="125" t="s">
        <v>0</v>
      </c>
      <c r="X65" s="8">
        <v>1</v>
      </c>
      <c r="Y65" s="44" t="s">
        <v>165</v>
      </c>
      <c r="Z65" s="44" t="str">
        <f t="shared" si="0"/>
        <v/>
      </c>
      <c r="AA65" s="44">
        <f t="shared" si="1"/>
        <v>1</v>
      </c>
      <c r="AB65" s="44" t="str">
        <f t="shared" si="2"/>
        <v/>
      </c>
      <c r="AC65" s="44" t="str">
        <f t="shared" si="3"/>
        <v/>
      </c>
      <c r="AD65" s="44" t="str">
        <f t="shared" si="4"/>
        <v/>
      </c>
      <c r="AE65" s="44" t="str">
        <f t="shared" si="5"/>
        <v/>
      </c>
      <c r="AF65" s="44" t="str">
        <f t="shared" si="6"/>
        <v/>
      </c>
      <c r="AG65" s="8" t="str">
        <f t="shared" si="7"/>
        <v/>
      </c>
      <c r="AH65" s="1">
        <f t="shared" si="8"/>
        <v>1</v>
      </c>
    </row>
    <row r="66" spans="1:34" s="35" customFormat="1" ht="12" customHeight="1" x14ac:dyDescent="0.15">
      <c r="A66" s="19">
        <v>7003</v>
      </c>
      <c r="B66" s="19"/>
      <c r="C66" s="19" t="s">
        <v>65</v>
      </c>
      <c r="D66" s="20" t="s">
        <v>67</v>
      </c>
      <c r="E66" s="21">
        <v>1984</v>
      </c>
      <c r="F66" s="21">
        <v>1994</v>
      </c>
      <c r="G66" s="21" t="s">
        <v>58</v>
      </c>
      <c r="H66" s="22">
        <v>1997</v>
      </c>
      <c r="I66" s="23" t="s">
        <v>59</v>
      </c>
      <c r="J66" s="11"/>
      <c r="K66" s="95"/>
      <c r="L66" s="12"/>
      <c r="M66" s="13"/>
      <c r="N66" s="13"/>
      <c r="O66" s="13"/>
      <c r="P66" s="13"/>
      <c r="Q66" s="12"/>
      <c r="R66" s="13"/>
      <c r="S66" s="13"/>
      <c r="T66" s="13"/>
      <c r="U66" s="13"/>
      <c r="V66" s="13"/>
      <c r="W66" s="129" t="s">
        <v>59</v>
      </c>
      <c r="X66" s="8">
        <v>1</v>
      </c>
      <c r="Y66" s="44" t="s">
        <v>213</v>
      </c>
      <c r="Z66" s="44" t="str">
        <f t="shared" si="0"/>
        <v/>
      </c>
      <c r="AA66" s="44" t="str">
        <f t="shared" si="1"/>
        <v/>
      </c>
      <c r="AB66" s="44">
        <f t="shared" si="2"/>
        <v>1</v>
      </c>
      <c r="AC66" s="44" t="str">
        <f t="shared" si="3"/>
        <v/>
      </c>
      <c r="AD66" s="44" t="str">
        <f t="shared" si="4"/>
        <v/>
      </c>
      <c r="AE66" s="44" t="str">
        <f t="shared" si="5"/>
        <v/>
      </c>
      <c r="AF66" s="44" t="str">
        <f t="shared" si="6"/>
        <v/>
      </c>
      <c r="AG66" s="8" t="str">
        <f t="shared" si="7"/>
        <v/>
      </c>
      <c r="AH66" s="1">
        <f t="shared" si="8"/>
        <v>1</v>
      </c>
    </row>
    <row r="67" spans="1:34" s="35" customFormat="1" ht="12" customHeight="1" x14ac:dyDescent="0.15">
      <c r="A67" s="6">
        <v>7047</v>
      </c>
      <c r="B67" s="6">
        <v>1003</v>
      </c>
      <c r="C67" s="6" t="s">
        <v>65</v>
      </c>
      <c r="D67" s="7" t="s">
        <v>72</v>
      </c>
      <c r="E67" s="8">
        <v>1989</v>
      </c>
      <c r="F67" s="8">
        <v>1994</v>
      </c>
      <c r="G67" s="8" t="s">
        <v>58</v>
      </c>
      <c r="H67" s="9">
        <v>1998</v>
      </c>
      <c r="I67" s="10" t="s">
        <v>59</v>
      </c>
      <c r="J67" s="11"/>
      <c r="K67" s="95"/>
      <c r="L67" s="12"/>
      <c r="M67" s="13"/>
      <c r="N67" s="13"/>
      <c r="O67" s="13"/>
      <c r="P67" s="13"/>
      <c r="Q67" s="12"/>
      <c r="R67" s="13"/>
      <c r="S67" s="13"/>
      <c r="T67" s="13"/>
      <c r="U67" s="13"/>
      <c r="V67" s="13"/>
      <c r="W67" s="125" t="s">
        <v>59</v>
      </c>
      <c r="X67" s="8">
        <v>1</v>
      </c>
      <c r="Y67" s="44" t="s">
        <v>87</v>
      </c>
      <c r="Z67" s="44" t="str">
        <f t="shared" si="0"/>
        <v/>
      </c>
      <c r="AA67" s="44" t="str">
        <f t="shared" si="1"/>
        <v/>
      </c>
      <c r="AB67" s="44">
        <f t="shared" si="2"/>
        <v>1</v>
      </c>
      <c r="AC67" s="44" t="str">
        <f t="shared" si="3"/>
        <v/>
      </c>
      <c r="AD67" s="44" t="str">
        <f t="shared" si="4"/>
        <v/>
      </c>
      <c r="AE67" s="44" t="str">
        <f t="shared" si="5"/>
        <v/>
      </c>
      <c r="AF67" s="44" t="str">
        <f t="shared" si="6"/>
        <v/>
      </c>
      <c r="AG67" s="8" t="str">
        <f t="shared" si="7"/>
        <v/>
      </c>
      <c r="AH67" s="1">
        <f t="shared" si="8"/>
        <v>1</v>
      </c>
    </row>
    <row r="68" spans="1:34" s="35" customFormat="1" ht="12" customHeight="1" x14ac:dyDescent="0.15">
      <c r="A68" s="6">
        <v>7126</v>
      </c>
      <c r="B68" s="6">
        <v>1434</v>
      </c>
      <c r="C68" s="6" t="s">
        <v>65</v>
      </c>
      <c r="D68" s="7" t="s">
        <v>105</v>
      </c>
      <c r="E68" s="8">
        <v>1996</v>
      </c>
      <c r="F68" s="9">
        <v>2002</v>
      </c>
      <c r="G68" s="9" t="s">
        <v>53</v>
      </c>
      <c r="H68" s="11"/>
      <c r="I68" s="18"/>
      <c r="J68" s="11"/>
      <c r="K68" s="95"/>
      <c r="L68" s="12"/>
      <c r="M68" s="13"/>
      <c r="N68" s="13"/>
      <c r="O68" s="13"/>
      <c r="P68" s="13"/>
      <c r="Q68" s="12"/>
      <c r="R68" s="13"/>
      <c r="S68" s="13"/>
      <c r="T68" s="13"/>
      <c r="U68" s="13"/>
      <c r="V68" s="13"/>
      <c r="W68" s="125" t="s">
        <v>53</v>
      </c>
      <c r="X68" s="8">
        <v>1</v>
      </c>
      <c r="Y68" s="44" t="s">
        <v>165</v>
      </c>
      <c r="Z68" s="44" t="str">
        <f t="shared" ref="Z68:Z120" si="9">IF(AND($X68=1,$W68="U"),1,"")</f>
        <v/>
      </c>
      <c r="AA68" s="44" t="str">
        <f t="shared" ref="AA68:AA120" si="10">IF(AND($X68=1,OR($W68="PS",$W68="LS")),1,"")</f>
        <v/>
      </c>
      <c r="AB68" s="44">
        <f t="shared" ref="AB68:AB120" si="11">IF(AND($X68=1,OR($W68="GS",$W68="S")),1,"")</f>
        <v>1</v>
      </c>
      <c r="AC68" s="44" t="str">
        <f t="shared" ref="AC68:AC120" si="12">IF(AND($X68=1,$W68="HS"),1,"")</f>
        <v/>
      </c>
      <c r="AD68" s="44" t="str">
        <f t="shared" ref="AD68:AD120" si="13">IF(AND($X68=2,$W68="U"),1,"")</f>
        <v/>
      </c>
      <c r="AE68" s="44" t="str">
        <f t="shared" ref="AE68:AE120" si="14">IF(AND($X68=2,OR($W68="PS",$W68="LS")),1,"")</f>
        <v/>
      </c>
      <c r="AF68" s="44" t="str">
        <f t="shared" ref="AF68:AF120" si="15">IF(AND($X68=2,OR($W68="GS",$W68="S")),1,"")</f>
        <v/>
      </c>
      <c r="AG68" s="8" t="str">
        <f t="shared" ref="AG68:AG120" si="16">IF(AND($X68=2,$W68="HS"),1,"")</f>
        <v/>
      </c>
      <c r="AH68" s="1">
        <f t="shared" ref="AH68:AH115" si="17">SUM(Z68:AG68)</f>
        <v>1</v>
      </c>
    </row>
    <row r="69" spans="1:34" s="35" customFormat="1" ht="12" customHeight="1" x14ac:dyDescent="0.15">
      <c r="A69" s="40">
        <v>7190</v>
      </c>
      <c r="B69" s="40" t="s">
        <v>200</v>
      </c>
      <c r="C69" s="41" t="s">
        <v>65</v>
      </c>
      <c r="D69" s="42" t="s">
        <v>194</v>
      </c>
      <c r="E69" s="30">
        <v>2006</v>
      </c>
      <c r="F69" s="39">
        <v>2012</v>
      </c>
      <c r="G69" s="39" t="s">
        <v>52</v>
      </c>
      <c r="H69" s="38"/>
      <c r="I69" s="43"/>
      <c r="J69" s="38"/>
      <c r="K69" s="38"/>
      <c r="L69" s="37" t="s">
        <v>52</v>
      </c>
      <c r="M69" s="36" t="s">
        <v>52</v>
      </c>
      <c r="N69" s="36" t="s">
        <v>52</v>
      </c>
      <c r="O69" s="36" t="s">
        <v>52</v>
      </c>
      <c r="P69" s="36" t="s">
        <v>53</v>
      </c>
      <c r="Q69" s="37" t="s">
        <v>52</v>
      </c>
      <c r="R69" s="37" t="s">
        <v>0</v>
      </c>
      <c r="S69" s="36" t="s">
        <v>52</v>
      </c>
      <c r="T69" s="36" t="s">
        <v>53</v>
      </c>
      <c r="U69" s="36" t="s">
        <v>52</v>
      </c>
      <c r="V69" s="37" t="s">
        <v>0</v>
      </c>
      <c r="W69" s="37" t="s">
        <v>52</v>
      </c>
      <c r="X69" s="8">
        <v>2</v>
      </c>
      <c r="Y69" s="44" t="s">
        <v>213</v>
      </c>
      <c r="Z69" s="44" t="str">
        <f t="shared" si="9"/>
        <v/>
      </c>
      <c r="AA69" s="44" t="str">
        <f t="shared" si="10"/>
        <v/>
      </c>
      <c r="AB69" s="44" t="str">
        <f t="shared" si="11"/>
        <v/>
      </c>
      <c r="AC69" s="44" t="str">
        <f t="shared" si="12"/>
        <v/>
      </c>
      <c r="AD69" s="44">
        <f t="shared" si="13"/>
        <v>1</v>
      </c>
      <c r="AE69" s="44" t="str">
        <f t="shared" si="14"/>
        <v/>
      </c>
      <c r="AF69" s="44" t="str">
        <f t="shared" si="15"/>
        <v/>
      </c>
      <c r="AG69" s="8" t="str">
        <f t="shared" si="16"/>
        <v/>
      </c>
      <c r="AH69" s="1">
        <f t="shared" si="17"/>
        <v>1</v>
      </c>
    </row>
    <row r="70" spans="1:34" s="35" customFormat="1" ht="12" customHeight="1" x14ac:dyDescent="0.15">
      <c r="A70" s="40">
        <v>7265</v>
      </c>
      <c r="B70" s="40"/>
      <c r="C70" s="41" t="s">
        <v>65</v>
      </c>
      <c r="D70" s="42" t="s">
        <v>232</v>
      </c>
      <c r="E70" s="30">
        <v>2007</v>
      </c>
      <c r="F70" s="39">
        <v>2013</v>
      </c>
      <c r="G70" s="39" t="s">
        <v>53</v>
      </c>
      <c r="H70" s="38"/>
      <c r="I70" s="43"/>
      <c r="J70" s="38"/>
      <c r="K70" s="38"/>
      <c r="L70" s="37" t="s">
        <v>53</v>
      </c>
      <c r="M70" s="36" t="s">
        <v>54</v>
      </c>
      <c r="N70" s="36" t="s">
        <v>53</v>
      </c>
      <c r="O70" s="36" t="s">
        <v>54</v>
      </c>
      <c r="P70" s="36" t="s">
        <v>53</v>
      </c>
      <c r="Q70" s="37" t="s">
        <v>53</v>
      </c>
      <c r="R70" s="37" t="s">
        <v>53</v>
      </c>
      <c r="S70" s="36" t="s">
        <v>53</v>
      </c>
      <c r="T70" s="36" t="s">
        <v>53</v>
      </c>
      <c r="U70" s="36" t="s">
        <v>53</v>
      </c>
      <c r="V70" s="37" t="s">
        <v>54</v>
      </c>
      <c r="W70" s="37" t="s">
        <v>53</v>
      </c>
      <c r="X70" s="8">
        <v>2</v>
      </c>
      <c r="Y70" s="44" t="s">
        <v>165</v>
      </c>
      <c r="Z70" s="44" t="str">
        <f t="shared" si="9"/>
        <v/>
      </c>
      <c r="AA70" s="44" t="str">
        <f t="shared" si="10"/>
        <v/>
      </c>
      <c r="AB70" s="44" t="str">
        <f t="shared" si="11"/>
        <v/>
      </c>
      <c r="AC70" s="44" t="str">
        <f t="shared" si="12"/>
        <v/>
      </c>
      <c r="AD70" s="44" t="str">
        <f t="shared" si="13"/>
        <v/>
      </c>
      <c r="AE70" s="44" t="str">
        <f t="shared" si="14"/>
        <v/>
      </c>
      <c r="AF70" s="44">
        <f t="shared" si="15"/>
        <v>1</v>
      </c>
      <c r="AG70" s="8" t="str">
        <f t="shared" si="16"/>
        <v/>
      </c>
      <c r="AH70" s="1">
        <f t="shared" si="17"/>
        <v>1</v>
      </c>
    </row>
    <row r="71" spans="1:34" s="35" customFormat="1" ht="12" customHeight="1" x14ac:dyDescent="0.15">
      <c r="A71" s="6">
        <v>7008</v>
      </c>
      <c r="B71" s="6"/>
      <c r="C71" s="6" t="s">
        <v>62</v>
      </c>
      <c r="D71" s="7" t="s">
        <v>63</v>
      </c>
      <c r="E71" s="8">
        <v>1986</v>
      </c>
      <c r="F71" s="8">
        <v>1993</v>
      </c>
      <c r="G71" s="8" t="s">
        <v>58</v>
      </c>
      <c r="H71" s="9">
        <v>1993</v>
      </c>
      <c r="I71" s="10" t="s">
        <v>59</v>
      </c>
      <c r="J71" s="11"/>
      <c r="K71" s="95"/>
      <c r="L71" s="12"/>
      <c r="M71" s="13"/>
      <c r="N71" s="13"/>
      <c r="O71" s="13"/>
      <c r="P71" s="13"/>
      <c r="Q71" s="12"/>
      <c r="R71" s="13"/>
      <c r="S71" s="13"/>
      <c r="T71" s="13"/>
      <c r="U71" s="13"/>
      <c r="V71" s="13"/>
      <c r="W71" s="125" t="s">
        <v>59</v>
      </c>
      <c r="X71" s="8">
        <v>1</v>
      </c>
      <c r="Y71" s="44" t="s">
        <v>213</v>
      </c>
      <c r="Z71" s="44" t="str">
        <f t="shared" si="9"/>
        <v/>
      </c>
      <c r="AA71" s="44" t="str">
        <f t="shared" si="10"/>
        <v/>
      </c>
      <c r="AB71" s="44">
        <f t="shared" si="11"/>
        <v>1</v>
      </c>
      <c r="AC71" s="44" t="str">
        <f t="shared" si="12"/>
        <v/>
      </c>
      <c r="AD71" s="44" t="str">
        <f t="shared" si="13"/>
        <v/>
      </c>
      <c r="AE71" s="44" t="str">
        <f t="shared" si="14"/>
        <v/>
      </c>
      <c r="AF71" s="44" t="str">
        <f t="shared" si="15"/>
        <v/>
      </c>
      <c r="AG71" s="8" t="str">
        <f t="shared" si="16"/>
        <v/>
      </c>
      <c r="AH71" s="1">
        <f t="shared" si="17"/>
        <v>1</v>
      </c>
    </row>
    <row r="72" spans="1:34" s="35" customFormat="1" ht="12" customHeight="1" x14ac:dyDescent="0.15">
      <c r="A72" s="6">
        <v>7020</v>
      </c>
      <c r="B72" s="6">
        <v>885</v>
      </c>
      <c r="C72" s="6" t="s">
        <v>62</v>
      </c>
      <c r="D72" s="7" t="s">
        <v>69</v>
      </c>
      <c r="E72" s="8">
        <v>1988</v>
      </c>
      <c r="F72" s="8">
        <v>1994</v>
      </c>
      <c r="G72" s="8" t="s">
        <v>58</v>
      </c>
      <c r="H72" s="9">
        <v>1996</v>
      </c>
      <c r="I72" s="10" t="s">
        <v>59</v>
      </c>
      <c r="J72" s="11"/>
      <c r="K72" s="95"/>
      <c r="L72" s="12"/>
      <c r="M72" s="13"/>
      <c r="N72" s="13"/>
      <c r="O72" s="13"/>
      <c r="P72" s="13"/>
      <c r="Q72" s="12"/>
      <c r="R72" s="13"/>
      <c r="S72" s="13"/>
      <c r="T72" s="13"/>
      <c r="U72" s="13"/>
      <c r="V72" s="13"/>
      <c r="W72" s="125" t="s">
        <v>59</v>
      </c>
      <c r="X72" s="8">
        <v>1</v>
      </c>
      <c r="Y72" s="44" t="s">
        <v>165</v>
      </c>
      <c r="Z72" s="44" t="str">
        <f t="shared" si="9"/>
        <v/>
      </c>
      <c r="AA72" s="44" t="str">
        <f t="shared" si="10"/>
        <v/>
      </c>
      <c r="AB72" s="44">
        <f t="shared" si="11"/>
        <v>1</v>
      </c>
      <c r="AC72" s="44" t="str">
        <f t="shared" si="12"/>
        <v/>
      </c>
      <c r="AD72" s="44" t="str">
        <f t="shared" si="13"/>
        <v/>
      </c>
      <c r="AE72" s="44" t="str">
        <f t="shared" si="14"/>
        <v/>
      </c>
      <c r="AF72" s="44" t="str">
        <f t="shared" si="15"/>
        <v/>
      </c>
      <c r="AG72" s="8" t="str">
        <f t="shared" si="16"/>
        <v/>
      </c>
      <c r="AH72" s="1">
        <f t="shared" si="17"/>
        <v>1</v>
      </c>
    </row>
    <row r="73" spans="1:34" s="35" customFormat="1" ht="12" customHeight="1" x14ac:dyDescent="0.15">
      <c r="A73" s="6">
        <v>7089</v>
      </c>
      <c r="B73" s="6">
        <v>1230</v>
      </c>
      <c r="C73" s="6" t="s">
        <v>62</v>
      </c>
      <c r="D73" s="7" t="s">
        <v>81</v>
      </c>
      <c r="E73" s="8">
        <v>1993</v>
      </c>
      <c r="F73" s="9">
        <v>1997</v>
      </c>
      <c r="G73" s="9" t="s">
        <v>59</v>
      </c>
      <c r="H73" s="11"/>
      <c r="I73" s="18"/>
      <c r="J73" s="11"/>
      <c r="K73" s="95"/>
      <c r="L73" s="12"/>
      <c r="M73" s="13"/>
      <c r="N73" s="13"/>
      <c r="O73" s="13"/>
      <c r="P73" s="13"/>
      <c r="Q73" s="12"/>
      <c r="R73" s="13"/>
      <c r="S73" s="13"/>
      <c r="T73" s="13"/>
      <c r="U73" s="13"/>
      <c r="V73" s="13"/>
      <c r="W73" s="125" t="s">
        <v>59</v>
      </c>
      <c r="X73" s="8">
        <v>1</v>
      </c>
      <c r="Y73" s="44" t="s">
        <v>165</v>
      </c>
      <c r="Z73" s="44" t="str">
        <f t="shared" si="9"/>
        <v/>
      </c>
      <c r="AA73" s="44" t="str">
        <f t="shared" si="10"/>
        <v/>
      </c>
      <c r="AB73" s="44">
        <f t="shared" si="11"/>
        <v>1</v>
      </c>
      <c r="AC73" s="44" t="str">
        <f t="shared" si="12"/>
        <v/>
      </c>
      <c r="AD73" s="44" t="str">
        <f t="shared" si="13"/>
        <v/>
      </c>
      <c r="AE73" s="44" t="str">
        <f t="shared" si="14"/>
        <v/>
      </c>
      <c r="AF73" s="44" t="str">
        <f t="shared" si="15"/>
        <v/>
      </c>
      <c r="AG73" s="8" t="str">
        <f t="shared" si="16"/>
        <v/>
      </c>
      <c r="AH73" s="1">
        <f t="shared" si="17"/>
        <v>1</v>
      </c>
    </row>
    <row r="74" spans="1:34" s="35" customFormat="1" ht="12" customHeight="1" x14ac:dyDescent="0.15">
      <c r="A74" s="6">
        <v>7090</v>
      </c>
      <c r="B74" s="6">
        <v>1231</v>
      </c>
      <c r="C74" s="6" t="s">
        <v>62</v>
      </c>
      <c r="D74" s="7" t="s">
        <v>80</v>
      </c>
      <c r="E74" s="8">
        <v>1993</v>
      </c>
      <c r="F74" s="8">
        <v>1996</v>
      </c>
      <c r="G74" s="8" t="s">
        <v>58</v>
      </c>
      <c r="H74" s="9">
        <v>1999</v>
      </c>
      <c r="I74" s="10" t="s">
        <v>0</v>
      </c>
      <c r="J74" s="11"/>
      <c r="K74" s="95"/>
      <c r="L74" s="12"/>
      <c r="M74" s="13"/>
      <c r="N74" s="13"/>
      <c r="O74" s="13"/>
      <c r="P74" s="13"/>
      <c r="Q74" s="12"/>
      <c r="R74" s="13"/>
      <c r="S74" s="13"/>
      <c r="T74" s="13"/>
      <c r="U74" s="13"/>
      <c r="V74" s="13"/>
      <c r="W74" s="125" t="s">
        <v>0</v>
      </c>
      <c r="X74" s="8">
        <v>1</v>
      </c>
      <c r="Y74" s="44" t="s">
        <v>165</v>
      </c>
      <c r="Z74" s="44" t="str">
        <f t="shared" si="9"/>
        <v/>
      </c>
      <c r="AA74" s="44">
        <f t="shared" si="10"/>
        <v>1</v>
      </c>
      <c r="AB74" s="44" t="str">
        <f t="shared" si="11"/>
        <v/>
      </c>
      <c r="AC74" s="44" t="str">
        <f t="shared" si="12"/>
        <v/>
      </c>
      <c r="AD74" s="44" t="str">
        <f t="shared" si="13"/>
        <v/>
      </c>
      <c r="AE74" s="44" t="str">
        <f t="shared" si="14"/>
        <v/>
      </c>
      <c r="AF74" s="44" t="str">
        <f t="shared" si="15"/>
        <v/>
      </c>
      <c r="AG74" s="8" t="str">
        <f t="shared" si="16"/>
        <v/>
      </c>
      <c r="AH74" s="1">
        <f t="shared" si="17"/>
        <v>1</v>
      </c>
    </row>
    <row r="75" spans="1:34" s="35" customFormat="1" ht="12" customHeight="1" x14ac:dyDescent="0.15">
      <c r="A75" s="6">
        <v>7106</v>
      </c>
      <c r="B75" s="6"/>
      <c r="C75" s="6" t="s">
        <v>62</v>
      </c>
      <c r="D75" s="7" t="s">
        <v>103</v>
      </c>
      <c r="E75" s="8">
        <v>1994</v>
      </c>
      <c r="F75" s="8">
        <v>2002</v>
      </c>
      <c r="G75" s="8" t="s">
        <v>0</v>
      </c>
      <c r="H75" s="24">
        <v>2011</v>
      </c>
      <c r="I75" s="25" t="s">
        <v>0</v>
      </c>
      <c r="J75" s="11"/>
      <c r="K75" s="95"/>
      <c r="L75" s="26" t="s">
        <v>0</v>
      </c>
      <c r="M75" s="24" t="s">
        <v>0</v>
      </c>
      <c r="N75" s="24" t="s">
        <v>52</v>
      </c>
      <c r="O75" s="24" t="s">
        <v>52</v>
      </c>
      <c r="P75" s="24" t="s">
        <v>53</v>
      </c>
      <c r="Q75" s="26" t="s">
        <v>52</v>
      </c>
      <c r="R75" s="24" t="s">
        <v>0</v>
      </c>
      <c r="S75" s="24" t="s">
        <v>0</v>
      </c>
      <c r="T75" s="24" t="s">
        <v>0</v>
      </c>
      <c r="U75" s="24" t="s">
        <v>53</v>
      </c>
      <c r="V75" s="24" t="s">
        <v>53</v>
      </c>
      <c r="W75" s="26" t="s">
        <v>0</v>
      </c>
      <c r="X75" s="8">
        <v>2</v>
      </c>
      <c r="Y75" s="44" t="s">
        <v>213</v>
      </c>
      <c r="Z75" s="44" t="str">
        <f t="shared" si="9"/>
        <v/>
      </c>
      <c r="AA75" s="44" t="str">
        <f t="shared" si="10"/>
        <v/>
      </c>
      <c r="AB75" s="44" t="str">
        <f t="shared" si="11"/>
        <v/>
      </c>
      <c r="AC75" s="44" t="str">
        <f t="shared" si="12"/>
        <v/>
      </c>
      <c r="AD75" s="44" t="str">
        <f t="shared" si="13"/>
        <v/>
      </c>
      <c r="AE75" s="44">
        <f t="shared" si="14"/>
        <v>1</v>
      </c>
      <c r="AF75" s="44" t="str">
        <f t="shared" si="15"/>
        <v/>
      </c>
      <c r="AG75" s="8" t="str">
        <f t="shared" si="16"/>
        <v/>
      </c>
      <c r="AH75" s="1">
        <f t="shared" si="17"/>
        <v>1</v>
      </c>
    </row>
    <row r="76" spans="1:34" s="35" customFormat="1" ht="12" customHeight="1" x14ac:dyDescent="0.15">
      <c r="A76" s="6">
        <v>7125</v>
      </c>
      <c r="B76" s="6"/>
      <c r="C76" s="6" t="s">
        <v>62</v>
      </c>
      <c r="D76" s="7" t="s">
        <v>101</v>
      </c>
      <c r="E76" s="8">
        <v>1996</v>
      </c>
      <c r="F76" s="8">
        <v>2001</v>
      </c>
      <c r="G76" s="8" t="s">
        <v>58</v>
      </c>
      <c r="H76" s="24">
        <v>2011</v>
      </c>
      <c r="I76" s="25" t="s">
        <v>0</v>
      </c>
      <c r="J76" s="11"/>
      <c r="K76" s="95"/>
      <c r="L76" s="26" t="s">
        <v>0</v>
      </c>
      <c r="M76" s="24" t="s">
        <v>0</v>
      </c>
      <c r="N76" s="24" t="s">
        <v>52</v>
      </c>
      <c r="O76" s="24" t="s">
        <v>52</v>
      </c>
      <c r="P76" s="24" t="s">
        <v>53</v>
      </c>
      <c r="Q76" s="26" t="s">
        <v>52</v>
      </c>
      <c r="R76" s="24" t="s">
        <v>53</v>
      </c>
      <c r="S76" s="24" t="s">
        <v>0</v>
      </c>
      <c r="T76" s="24" t="s">
        <v>53</v>
      </c>
      <c r="U76" s="24" t="s">
        <v>53</v>
      </c>
      <c r="V76" s="26" t="s">
        <v>53</v>
      </c>
      <c r="W76" s="26" t="s">
        <v>0</v>
      </c>
      <c r="X76" s="8">
        <v>2</v>
      </c>
      <c r="Y76" s="44" t="s">
        <v>213</v>
      </c>
      <c r="Z76" s="44" t="str">
        <f t="shared" si="9"/>
        <v/>
      </c>
      <c r="AA76" s="44" t="str">
        <f t="shared" si="10"/>
        <v/>
      </c>
      <c r="AB76" s="44" t="str">
        <f t="shared" si="11"/>
        <v/>
      </c>
      <c r="AC76" s="44" t="str">
        <f t="shared" si="12"/>
        <v/>
      </c>
      <c r="AD76" s="44" t="str">
        <f t="shared" si="13"/>
        <v/>
      </c>
      <c r="AE76" s="44">
        <f t="shared" si="14"/>
        <v>1</v>
      </c>
      <c r="AF76" s="44" t="str">
        <f t="shared" si="15"/>
        <v/>
      </c>
      <c r="AG76" s="8" t="str">
        <f t="shared" si="16"/>
        <v/>
      </c>
      <c r="AH76" s="1">
        <f t="shared" si="17"/>
        <v>1</v>
      </c>
    </row>
    <row r="77" spans="1:34" s="35" customFormat="1" ht="12" customHeight="1" x14ac:dyDescent="0.15">
      <c r="A77" s="8">
        <v>7162</v>
      </c>
      <c r="B77" s="8">
        <v>1769</v>
      </c>
      <c r="C77" s="8" t="s">
        <v>62</v>
      </c>
      <c r="D77" s="29" t="s">
        <v>121</v>
      </c>
      <c r="E77" s="8">
        <v>2000</v>
      </c>
      <c r="F77" s="8">
        <v>2008</v>
      </c>
      <c r="G77" s="8" t="s">
        <v>55</v>
      </c>
      <c r="H77" s="24">
        <v>2011</v>
      </c>
      <c r="I77" s="25" t="s">
        <v>53</v>
      </c>
      <c r="J77" s="8">
        <v>2009</v>
      </c>
      <c r="K77" s="8" t="s">
        <v>53</v>
      </c>
      <c r="L77" s="26" t="s">
        <v>53</v>
      </c>
      <c r="M77" s="24" t="s">
        <v>53</v>
      </c>
      <c r="N77" s="24" t="s">
        <v>53</v>
      </c>
      <c r="O77" s="24" t="s">
        <v>53</v>
      </c>
      <c r="P77" s="24" t="s">
        <v>53</v>
      </c>
      <c r="Q77" s="26" t="s">
        <v>53</v>
      </c>
      <c r="R77" s="26" t="s">
        <v>53</v>
      </c>
      <c r="S77" s="24" t="s">
        <v>53</v>
      </c>
      <c r="T77" s="24" t="s">
        <v>53</v>
      </c>
      <c r="U77" s="24" t="s">
        <v>54</v>
      </c>
      <c r="V77" s="26" t="s">
        <v>54</v>
      </c>
      <c r="W77" s="26" t="s">
        <v>53</v>
      </c>
      <c r="X77" s="8">
        <v>2</v>
      </c>
      <c r="Y77" s="44" t="s">
        <v>165</v>
      </c>
      <c r="Z77" s="44" t="str">
        <f t="shared" si="9"/>
        <v/>
      </c>
      <c r="AA77" s="44" t="str">
        <f t="shared" si="10"/>
        <v/>
      </c>
      <c r="AB77" s="44" t="str">
        <f t="shared" si="11"/>
        <v/>
      </c>
      <c r="AC77" s="44" t="str">
        <f t="shared" si="12"/>
        <v/>
      </c>
      <c r="AD77" s="44" t="str">
        <f t="shared" si="13"/>
        <v/>
      </c>
      <c r="AE77" s="44" t="str">
        <f t="shared" si="14"/>
        <v/>
      </c>
      <c r="AF77" s="44">
        <f t="shared" si="15"/>
        <v>1</v>
      </c>
      <c r="AG77" s="8" t="str">
        <f t="shared" si="16"/>
        <v/>
      </c>
      <c r="AH77" s="1">
        <f t="shared" si="17"/>
        <v>1</v>
      </c>
    </row>
    <row r="78" spans="1:34" s="35" customFormat="1" ht="12" customHeight="1" x14ac:dyDescent="0.15">
      <c r="A78" s="40">
        <v>7193</v>
      </c>
      <c r="B78" s="40"/>
      <c r="C78" s="41" t="s">
        <v>62</v>
      </c>
      <c r="D78" s="42" t="s">
        <v>192</v>
      </c>
      <c r="E78" s="30">
        <v>2004</v>
      </c>
      <c r="F78" s="39">
        <v>2012</v>
      </c>
      <c r="G78" s="39" t="s">
        <v>53</v>
      </c>
      <c r="H78" s="38"/>
      <c r="I78" s="43"/>
      <c r="J78" s="38"/>
      <c r="K78" s="38"/>
      <c r="L78" s="37" t="s">
        <v>53</v>
      </c>
      <c r="M78" s="36" t="s">
        <v>53</v>
      </c>
      <c r="N78" s="36" t="s">
        <v>53</v>
      </c>
      <c r="O78" s="36" t="s">
        <v>53</v>
      </c>
      <c r="P78" s="36" t="s">
        <v>53</v>
      </c>
      <c r="Q78" s="37" t="s">
        <v>53</v>
      </c>
      <c r="R78" s="37" t="s">
        <v>53</v>
      </c>
      <c r="S78" s="36" t="s">
        <v>53</v>
      </c>
      <c r="T78" s="36" t="s">
        <v>53</v>
      </c>
      <c r="U78" s="36" t="s">
        <v>53</v>
      </c>
      <c r="V78" s="37" t="s">
        <v>53</v>
      </c>
      <c r="W78" s="37" t="s">
        <v>53</v>
      </c>
      <c r="X78" s="8">
        <v>2</v>
      </c>
      <c r="Y78" s="44" t="s">
        <v>213</v>
      </c>
      <c r="Z78" s="44" t="str">
        <f t="shared" si="9"/>
        <v/>
      </c>
      <c r="AA78" s="44" t="str">
        <f t="shared" si="10"/>
        <v/>
      </c>
      <c r="AB78" s="44" t="str">
        <f t="shared" si="11"/>
        <v/>
      </c>
      <c r="AC78" s="44" t="str">
        <f t="shared" si="12"/>
        <v/>
      </c>
      <c r="AD78" s="44" t="str">
        <f t="shared" si="13"/>
        <v/>
      </c>
      <c r="AE78" s="44" t="str">
        <f t="shared" si="14"/>
        <v/>
      </c>
      <c r="AF78" s="44">
        <f t="shared" si="15"/>
        <v>1</v>
      </c>
      <c r="AG78" s="8" t="str">
        <f t="shared" si="16"/>
        <v/>
      </c>
      <c r="AH78" s="1">
        <f t="shared" si="17"/>
        <v>1</v>
      </c>
    </row>
    <row r="79" spans="1:34" s="35" customFormat="1" ht="12" customHeight="1" x14ac:dyDescent="0.15">
      <c r="A79" s="40">
        <v>7218</v>
      </c>
      <c r="B79" s="40"/>
      <c r="C79" s="41" t="s">
        <v>62</v>
      </c>
      <c r="D79" s="42" t="s">
        <v>206</v>
      </c>
      <c r="E79" s="30">
        <v>2005</v>
      </c>
      <c r="F79" s="39">
        <v>2012</v>
      </c>
      <c r="G79" s="39" t="s">
        <v>186</v>
      </c>
      <c r="H79" s="38"/>
      <c r="I79" s="43"/>
      <c r="J79" s="38"/>
      <c r="K79" s="38"/>
      <c r="L79" s="37" t="s">
        <v>186</v>
      </c>
      <c r="M79" s="36" t="s">
        <v>186</v>
      </c>
      <c r="N79" s="36" t="s">
        <v>186</v>
      </c>
      <c r="O79" s="36" t="s">
        <v>52</v>
      </c>
      <c r="P79" s="36" t="s">
        <v>53</v>
      </c>
      <c r="Q79" s="37" t="s">
        <v>186</v>
      </c>
      <c r="R79" s="37" t="s">
        <v>186</v>
      </c>
      <c r="S79" s="36" t="s">
        <v>53</v>
      </c>
      <c r="T79" s="36" t="s">
        <v>52</v>
      </c>
      <c r="U79" s="36" t="s">
        <v>186</v>
      </c>
      <c r="V79" s="37" t="s">
        <v>53</v>
      </c>
      <c r="W79" s="37" t="s">
        <v>186</v>
      </c>
      <c r="X79" s="8">
        <v>2</v>
      </c>
      <c r="Y79" s="44" t="s">
        <v>213</v>
      </c>
      <c r="Z79" s="44" t="str">
        <f t="shared" si="9"/>
        <v/>
      </c>
      <c r="AA79" s="44" t="str">
        <f t="shared" si="10"/>
        <v/>
      </c>
      <c r="AB79" s="44" t="str">
        <f t="shared" si="11"/>
        <v/>
      </c>
      <c r="AC79" s="44" t="str">
        <f t="shared" si="12"/>
        <v/>
      </c>
      <c r="AD79" s="44" t="str">
        <f t="shared" si="13"/>
        <v/>
      </c>
      <c r="AE79" s="44">
        <f t="shared" si="14"/>
        <v>1</v>
      </c>
      <c r="AF79" s="44" t="str">
        <f t="shared" si="15"/>
        <v/>
      </c>
      <c r="AG79" s="8" t="str">
        <f t="shared" si="16"/>
        <v/>
      </c>
      <c r="AH79" s="1">
        <f t="shared" si="17"/>
        <v>1</v>
      </c>
    </row>
    <row r="80" spans="1:34" s="35" customFormat="1" ht="12" customHeight="1" x14ac:dyDescent="0.15">
      <c r="A80" s="40">
        <v>7273</v>
      </c>
      <c r="B80" s="40"/>
      <c r="C80" s="41" t="s">
        <v>62</v>
      </c>
      <c r="D80" s="42" t="s">
        <v>159</v>
      </c>
      <c r="E80" s="30">
        <v>2008</v>
      </c>
      <c r="F80" s="8">
        <v>2011</v>
      </c>
      <c r="G80" s="8" t="s">
        <v>55</v>
      </c>
      <c r="H80" s="38"/>
      <c r="I80" s="43"/>
      <c r="J80" s="31">
        <v>2013</v>
      </c>
      <c r="K80" s="31" t="s">
        <v>55</v>
      </c>
      <c r="L80" s="32" t="s">
        <v>54</v>
      </c>
      <c r="M80" s="31" t="s">
        <v>54</v>
      </c>
      <c r="N80" s="31" t="s">
        <v>54</v>
      </c>
      <c r="O80" s="31" t="s">
        <v>53</v>
      </c>
      <c r="P80" s="31" t="s">
        <v>53</v>
      </c>
      <c r="Q80" s="32" t="s">
        <v>53</v>
      </c>
      <c r="R80" s="32" t="s">
        <v>53</v>
      </c>
      <c r="S80" s="31" t="s">
        <v>53</v>
      </c>
      <c r="T80" s="31" t="s">
        <v>53</v>
      </c>
      <c r="U80" s="31" t="s">
        <v>53</v>
      </c>
      <c r="V80" s="32" t="s">
        <v>53</v>
      </c>
      <c r="W80" s="32" t="s">
        <v>55</v>
      </c>
      <c r="X80" s="8">
        <v>2</v>
      </c>
      <c r="Y80" s="44" t="s">
        <v>165</v>
      </c>
      <c r="Z80" s="44" t="str">
        <f t="shared" si="9"/>
        <v/>
      </c>
      <c r="AA80" s="44" t="str">
        <f t="shared" si="10"/>
        <v/>
      </c>
      <c r="AB80" s="44" t="str">
        <f t="shared" si="11"/>
        <v/>
      </c>
      <c r="AC80" s="44" t="str">
        <f t="shared" si="12"/>
        <v/>
      </c>
      <c r="AD80" s="44" t="str">
        <f t="shared" si="13"/>
        <v/>
      </c>
      <c r="AE80" s="44" t="str">
        <f t="shared" si="14"/>
        <v/>
      </c>
      <c r="AF80" s="44" t="str">
        <f t="shared" si="15"/>
        <v/>
      </c>
      <c r="AG80" s="8">
        <f t="shared" si="16"/>
        <v>1</v>
      </c>
      <c r="AH80" s="1">
        <f t="shared" si="17"/>
        <v>1</v>
      </c>
    </row>
    <row r="81" spans="1:34" s="35" customFormat="1" ht="12" customHeight="1" x14ac:dyDescent="0.15">
      <c r="A81" s="40">
        <v>7302</v>
      </c>
      <c r="B81" s="40">
        <v>2576</v>
      </c>
      <c r="C81" s="41" t="s">
        <v>235</v>
      </c>
      <c r="D81" s="42" t="s">
        <v>236</v>
      </c>
      <c r="E81" s="30">
        <v>2009</v>
      </c>
      <c r="F81" s="39">
        <v>2013</v>
      </c>
      <c r="G81" s="39" t="s">
        <v>55</v>
      </c>
      <c r="H81" s="38"/>
      <c r="I81" s="43"/>
      <c r="J81" s="38"/>
      <c r="K81" s="38"/>
      <c r="L81" s="37" t="s">
        <v>54</v>
      </c>
      <c r="M81" s="36" t="s">
        <v>54</v>
      </c>
      <c r="N81" s="36" t="s">
        <v>54</v>
      </c>
      <c r="O81" s="36" t="s">
        <v>54</v>
      </c>
      <c r="P81" s="36" t="s">
        <v>53</v>
      </c>
      <c r="Q81" s="37" t="s">
        <v>53</v>
      </c>
      <c r="R81" s="37" t="s">
        <v>54</v>
      </c>
      <c r="S81" s="36" t="s">
        <v>54</v>
      </c>
      <c r="T81" s="36" t="s">
        <v>54</v>
      </c>
      <c r="U81" s="36"/>
      <c r="V81" s="37" t="s">
        <v>53</v>
      </c>
      <c r="W81" s="37" t="s">
        <v>55</v>
      </c>
      <c r="X81" s="8">
        <v>2</v>
      </c>
      <c r="Y81" s="44" t="s">
        <v>165</v>
      </c>
      <c r="Z81" s="44" t="str">
        <f t="shared" si="9"/>
        <v/>
      </c>
      <c r="AA81" s="44" t="str">
        <f t="shared" si="10"/>
        <v/>
      </c>
      <c r="AB81" s="44" t="str">
        <f t="shared" si="11"/>
        <v/>
      </c>
      <c r="AC81" s="44" t="str">
        <f t="shared" si="12"/>
        <v/>
      </c>
      <c r="AD81" s="44" t="str">
        <f t="shared" si="13"/>
        <v/>
      </c>
      <c r="AE81" s="44" t="str">
        <f t="shared" si="14"/>
        <v/>
      </c>
      <c r="AF81" s="44" t="str">
        <f t="shared" si="15"/>
        <v/>
      </c>
      <c r="AG81" s="8">
        <f t="shared" si="16"/>
        <v>1</v>
      </c>
      <c r="AH81" s="1">
        <f t="shared" si="17"/>
        <v>1</v>
      </c>
    </row>
    <row r="82" spans="1:34" s="35" customFormat="1" ht="12" customHeight="1" x14ac:dyDescent="0.15">
      <c r="A82" s="8">
        <v>7127</v>
      </c>
      <c r="B82" s="8"/>
      <c r="C82" s="28" t="s">
        <v>76</v>
      </c>
      <c r="D82" s="29" t="s">
        <v>132</v>
      </c>
      <c r="E82" s="30">
        <v>1996</v>
      </c>
      <c r="F82" s="8">
        <v>2009</v>
      </c>
      <c r="G82" s="8" t="s">
        <v>53</v>
      </c>
      <c r="H82" s="11"/>
      <c r="I82" s="18"/>
      <c r="J82" s="31">
        <v>2010</v>
      </c>
      <c r="K82" s="31" t="s">
        <v>0</v>
      </c>
      <c r="L82" s="32" t="s">
        <v>0</v>
      </c>
      <c r="M82" s="31" t="s">
        <v>0</v>
      </c>
      <c r="N82" s="31" t="s">
        <v>52</v>
      </c>
      <c r="O82" s="31" t="s">
        <v>0</v>
      </c>
      <c r="P82" s="31"/>
      <c r="Q82" s="32" t="s">
        <v>53</v>
      </c>
      <c r="R82" s="32" t="s">
        <v>0</v>
      </c>
      <c r="S82" s="31" t="s">
        <v>0</v>
      </c>
      <c r="T82" s="31" t="s">
        <v>53</v>
      </c>
      <c r="U82" s="31" t="s">
        <v>0</v>
      </c>
      <c r="V82" s="32" t="s">
        <v>0</v>
      </c>
      <c r="W82" s="32" t="s">
        <v>0</v>
      </c>
      <c r="X82" s="8">
        <v>2</v>
      </c>
      <c r="Y82" s="44" t="s">
        <v>213</v>
      </c>
      <c r="Z82" s="44" t="str">
        <f t="shared" si="9"/>
        <v/>
      </c>
      <c r="AA82" s="44" t="str">
        <f t="shared" si="10"/>
        <v/>
      </c>
      <c r="AB82" s="44" t="str">
        <f t="shared" si="11"/>
        <v/>
      </c>
      <c r="AC82" s="44" t="str">
        <f t="shared" si="12"/>
        <v/>
      </c>
      <c r="AD82" s="44" t="str">
        <f t="shared" si="13"/>
        <v/>
      </c>
      <c r="AE82" s="44">
        <f t="shared" si="14"/>
        <v>1</v>
      </c>
      <c r="AF82" s="44" t="str">
        <f t="shared" si="15"/>
        <v/>
      </c>
      <c r="AG82" s="8" t="str">
        <f t="shared" si="16"/>
        <v/>
      </c>
      <c r="AH82" s="1">
        <f t="shared" si="17"/>
        <v>1</v>
      </c>
    </row>
    <row r="83" spans="1:34" s="35" customFormat="1" ht="12" customHeight="1" x14ac:dyDescent="0.15">
      <c r="A83" s="27">
        <v>7144</v>
      </c>
      <c r="B83" s="27">
        <v>1610</v>
      </c>
      <c r="C83" s="6" t="s">
        <v>76</v>
      </c>
      <c r="D83" s="7" t="s">
        <v>111</v>
      </c>
      <c r="E83" s="8">
        <v>1998</v>
      </c>
      <c r="F83" s="8" t="s">
        <v>112</v>
      </c>
      <c r="G83" s="8" t="s">
        <v>58</v>
      </c>
      <c r="H83" s="24">
        <v>2006</v>
      </c>
      <c r="I83" s="25" t="s">
        <v>53</v>
      </c>
      <c r="J83" s="11"/>
      <c r="K83" s="95"/>
      <c r="L83" s="26" t="s">
        <v>53</v>
      </c>
      <c r="M83" s="24" t="s">
        <v>53</v>
      </c>
      <c r="N83" s="24" t="s">
        <v>53</v>
      </c>
      <c r="O83" s="24" t="s">
        <v>53</v>
      </c>
      <c r="P83" s="24" t="s">
        <v>53</v>
      </c>
      <c r="Q83" s="26" t="s">
        <v>52</v>
      </c>
      <c r="R83" s="26" t="s">
        <v>0</v>
      </c>
      <c r="S83" s="24" t="s">
        <v>0</v>
      </c>
      <c r="T83" s="24" t="s">
        <v>53</v>
      </c>
      <c r="U83" s="24" t="s">
        <v>0</v>
      </c>
      <c r="V83" s="26" t="s">
        <v>0</v>
      </c>
      <c r="W83" s="26" t="s">
        <v>53</v>
      </c>
      <c r="X83" s="8">
        <v>2</v>
      </c>
      <c r="Y83" s="44" t="s">
        <v>165</v>
      </c>
      <c r="Z83" s="44" t="str">
        <f t="shared" si="9"/>
        <v/>
      </c>
      <c r="AA83" s="44" t="str">
        <f t="shared" si="10"/>
        <v/>
      </c>
      <c r="AB83" s="44" t="str">
        <f t="shared" si="11"/>
        <v/>
      </c>
      <c r="AC83" s="44" t="str">
        <f t="shared" si="12"/>
        <v/>
      </c>
      <c r="AD83" s="44" t="str">
        <f t="shared" si="13"/>
        <v/>
      </c>
      <c r="AE83" s="44" t="str">
        <f t="shared" si="14"/>
        <v/>
      </c>
      <c r="AF83" s="44">
        <f t="shared" si="15"/>
        <v>1</v>
      </c>
      <c r="AG83" s="8" t="str">
        <f t="shared" si="16"/>
        <v/>
      </c>
      <c r="AH83" s="1">
        <f t="shared" si="17"/>
        <v>1</v>
      </c>
    </row>
    <row r="84" spans="1:34" s="35" customFormat="1" ht="12" customHeight="1" x14ac:dyDescent="0.15">
      <c r="A84" s="6">
        <v>7152</v>
      </c>
      <c r="B84" s="6">
        <v>1669</v>
      </c>
      <c r="C84" s="6" t="s">
        <v>76</v>
      </c>
      <c r="D84" s="7" t="s">
        <v>118</v>
      </c>
      <c r="E84" s="8">
        <v>1999</v>
      </c>
      <c r="F84" s="8">
        <v>2006</v>
      </c>
      <c r="G84" s="8" t="s">
        <v>53</v>
      </c>
      <c r="H84" s="24">
        <v>2008</v>
      </c>
      <c r="I84" s="25" t="s">
        <v>53</v>
      </c>
      <c r="J84" s="11"/>
      <c r="K84" s="95"/>
      <c r="L84" s="26" t="s">
        <v>53</v>
      </c>
      <c r="M84" s="24" t="s">
        <v>53</v>
      </c>
      <c r="N84" s="24" t="s">
        <v>53</v>
      </c>
      <c r="O84" s="24" t="s">
        <v>0</v>
      </c>
      <c r="P84" s="24" t="s">
        <v>53</v>
      </c>
      <c r="Q84" s="26" t="s">
        <v>53</v>
      </c>
      <c r="R84" s="26" t="s">
        <v>0</v>
      </c>
      <c r="S84" s="24" t="s">
        <v>0</v>
      </c>
      <c r="T84" s="24" t="s">
        <v>0</v>
      </c>
      <c r="U84" s="24" t="s">
        <v>53</v>
      </c>
      <c r="V84" s="26" t="s">
        <v>53</v>
      </c>
      <c r="W84" s="26" t="s">
        <v>53</v>
      </c>
      <c r="X84" s="8">
        <v>2</v>
      </c>
      <c r="Y84" s="44" t="s">
        <v>165</v>
      </c>
      <c r="Z84" s="44" t="str">
        <f t="shared" si="9"/>
        <v/>
      </c>
      <c r="AA84" s="44" t="str">
        <f t="shared" si="10"/>
        <v/>
      </c>
      <c r="AB84" s="44" t="str">
        <f t="shared" si="11"/>
        <v/>
      </c>
      <c r="AC84" s="44" t="str">
        <f t="shared" si="12"/>
        <v/>
      </c>
      <c r="AD84" s="44" t="str">
        <f t="shared" si="13"/>
        <v/>
      </c>
      <c r="AE84" s="44" t="str">
        <f t="shared" si="14"/>
        <v/>
      </c>
      <c r="AF84" s="44">
        <f t="shared" si="15"/>
        <v>1</v>
      </c>
      <c r="AG84" s="8" t="str">
        <f t="shared" si="16"/>
        <v/>
      </c>
      <c r="AH84" s="1">
        <f t="shared" si="17"/>
        <v>1</v>
      </c>
    </row>
    <row r="85" spans="1:34" s="35" customFormat="1" ht="12" customHeight="1" x14ac:dyDescent="0.15">
      <c r="A85" s="8">
        <v>7159</v>
      </c>
      <c r="B85" s="8"/>
      <c r="C85" s="28" t="s">
        <v>76</v>
      </c>
      <c r="D85" s="29" t="s">
        <v>119</v>
      </c>
      <c r="E85" s="30">
        <v>2000</v>
      </c>
      <c r="F85" s="8" t="s">
        <v>112</v>
      </c>
      <c r="G85" s="8" t="s">
        <v>58</v>
      </c>
      <c r="H85" s="24">
        <v>2008</v>
      </c>
      <c r="I85" s="25" t="s">
        <v>52</v>
      </c>
      <c r="J85" s="11"/>
      <c r="K85" s="95"/>
      <c r="L85" s="26" t="s">
        <v>0</v>
      </c>
      <c r="M85" s="24" t="s">
        <v>0</v>
      </c>
      <c r="N85" s="24" t="s">
        <v>52</v>
      </c>
      <c r="O85" s="24"/>
      <c r="P85" s="24" t="s">
        <v>53</v>
      </c>
      <c r="Q85" s="26" t="s">
        <v>52</v>
      </c>
      <c r="R85" s="26" t="s">
        <v>0</v>
      </c>
      <c r="S85" s="24" t="s">
        <v>0</v>
      </c>
      <c r="T85" s="24"/>
      <c r="U85" s="24"/>
      <c r="V85" s="26" t="s">
        <v>52</v>
      </c>
      <c r="W85" s="26" t="s">
        <v>52</v>
      </c>
      <c r="X85" s="8">
        <v>2</v>
      </c>
      <c r="Y85" s="44" t="s">
        <v>213</v>
      </c>
      <c r="Z85" s="44" t="str">
        <f t="shared" si="9"/>
        <v/>
      </c>
      <c r="AA85" s="44" t="str">
        <f t="shared" si="10"/>
        <v/>
      </c>
      <c r="AB85" s="44" t="str">
        <f t="shared" si="11"/>
        <v/>
      </c>
      <c r="AC85" s="44" t="str">
        <f t="shared" si="12"/>
        <v/>
      </c>
      <c r="AD85" s="44">
        <f t="shared" si="13"/>
        <v>1</v>
      </c>
      <c r="AE85" s="44" t="str">
        <f t="shared" si="14"/>
        <v/>
      </c>
      <c r="AF85" s="44" t="str">
        <f t="shared" si="15"/>
        <v/>
      </c>
      <c r="AG85" s="8" t="str">
        <f t="shared" si="16"/>
        <v/>
      </c>
      <c r="AH85" s="1">
        <f t="shared" si="17"/>
        <v>1</v>
      </c>
    </row>
    <row r="86" spans="1:34" s="35" customFormat="1" ht="12" customHeight="1" x14ac:dyDescent="0.15">
      <c r="A86" s="40">
        <v>7200</v>
      </c>
      <c r="B86" s="40"/>
      <c r="C86" s="41" t="s">
        <v>76</v>
      </c>
      <c r="D86" s="42" t="s">
        <v>223</v>
      </c>
      <c r="E86" s="30">
        <v>2004</v>
      </c>
      <c r="F86" s="39">
        <v>2013</v>
      </c>
      <c r="G86" s="39" t="s">
        <v>52</v>
      </c>
      <c r="H86" s="38"/>
      <c r="I86" s="43"/>
      <c r="J86" s="38"/>
      <c r="K86" s="38"/>
      <c r="L86" s="37" t="s">
        <v>52</v>
      </c>
      <c r="M86" s="36" t="s">
        <v>52</v>
      </c>
      <c r="N86" s="36" t="s">
        <v>52</v>
      </c>
      <c r="O86" s="36" t="s">
        <v>52</v>
      </c>
      <c r="P86" s="36" t="s">
        <v>52</v>
      </c>
      <c r="Q86" s="37" t="s">
        <v>52</v>
      </c>
      <c r="R86" s="37" t="s">
        <v>186</v>
      </c>
      <c r="S86" s="36" t="s">
        <v>186</v>
      </c>
      <c r="T86" s="36" t="s">
        <v>186</v>
      </c>
      <c r="U86" s="36" t="s">
        <v>52</v>
      </c>
      <c r="V86" s="37" t="s">
        <v>52</v>
      </c>
      <c r="W86" s="37" t="s">
        <v>52</v>
      </c>
      <c r="X86" s="8">
        <v>2</v>
      </c>
      <c r="Y86" s="44" t="s">
        <v>213</v>
      </c>
      <c r="Z86" s="44" t="str">
        <f t="shared" si="9"/>
        <v/>
      </c>
      <c r="AA86" s="44" t="str">
        <f t="shared" si="10"/>
        <v/>
      </c>
      <c r="AB86" s="44" t="str">
        <f t="shared" si="11"/>
        <v/>
      </c>
      <c r="AC86" s="44" t="str">
        <f t="shared" si="12"/>
        <v/>
      </c>
      <c r="AD86" s="44">
        <f t="shared" si="13"/>
        <v>1</v>
      </c>
      <c r="AE86" s="44" t="str">
        <f t="shared" si="14"/>
        <v/>
      </c>
      <c r="AF86" s="44" t="str">
        <f t="shared" si="15"/>
        <v/>
      </c>
      <c r="AG86" s="8" t="str">
        <f t="shared" si="16"/>
        <v/>
      </c>
      <c r="AH86" s="1">
        <f t="shared" si="17"/>
        <v>1</v>
      </c>
    </row>
    <row r="87" spans="1:34" s="35" customFormat="1" ht="12" customHeight="1" x14ac:dyDescent="0.15">
      <c r="A87" s="40">
        <v>7204</v>
      </c>
      <c r="B87" s="40"/>
      <c r="C87" s="41" t="s">
        <v>76</v>
      </c>
      <c r="D87" s="42" t="s">
        <v>224</v>
      </c>
      <c r="E87" s="30">
        <v>2004</v>
      </c>
      <c r="F87" s="39">
        <v>2013</v>
      </c>
      <c r="G87" s="39" t="s">
        <v>55</v>
      </c>
      <c r="H87" s="38"/>
      <c r="I87" s="43"/>
      <c r="J87" s="38"/>
      <c r="K87" s="38"/>
      <c r="L87" s="37" t="s">
        <v>54</v>
      </c>
      <c r="M87" s="36" t="s">
        <v>54</v>
      </c>
      <c r="N87" s="36" t="s">
        <v>54</v>
      </c>
      <c r="O87" s="36" t="s">
        <v>54</v>
      </c>
      <c r="P87" s="36" t="s">
        <v>53</v>
      </c>
      <c r="Q87" s="37" t="s">
        <v>54</v>
      </c>
      <c r="R87" s="37" t="s">
        <v>53</v>
      </c>
      <c r="S87" s="36" t="s">
        <v>53</v>
      </c>
      <c r="T87" s="36" t="s">
        <v>53</v>
      </c>
      <c r="U87" s="36" t="s">
        <v>53</v>
      </c>
      <c r="V87" s="37" t="s">
        <v>53</v>
      </c>
      <c r="W87" s="37" t="s">
        <v>55</v>
      </c>
      <c r="X87" s="8">
        <v>2</v>
      </c>
      <c r="Y87" s="44" t="s">
        <v>213</v>
      </c>
      <c r="Z87" s="44" t="str">
        <f t="shared" si="9"/>
        <v/>
      </c>
      <c r="AA87" s="44" t="str">
        <f t="shared" si="10"/>
        <v/>
      </c>
      <c r="AB87" s="44" t="str">
        <f t="shared" si="11"/>
        <v/>
      </c>
      <c r="AC87" s="44" t="str">
        <f t="shared" si="12"/>
        <v/>
      </c>
      <c r="AD87" s="44" t="str">
        <f t="shared" si="13"/>
        <v/>
      </c>
      <c r="AE87" s="44" t="str">
        <f t="shared" si="14"/>
        <v/>
      </c>
      <c r="AF87" s="44" t="str">
        <f t="shared" si="15"/>
        <v/>
      </c>
      <c r="AG87" s="8">
        <f t="shared" si="16"/>
        <v>1</v>
      </c>
      <c r="AH87" s="1">
        <f t="shared" si="17"/>
        <v>1</v>
      </c>
    </row>
    <row r="88" spans="1:34" s="35" customFormat="1" ht="12" customHeight="1" x14ac:dyDescent="0.15">
      <c r="A88" s="8">
        <v>7219</v>
      </c>
      <c r="B88" s="8"/>
      <c r="C88" s="28" t="s">
        <v>76</v>
      </c>
      <c r="D88" s="29" t="s">
        <v>142</v>
      </c>
      <c r="E88" s="30">
        <v>2005</v>
      </c>
      <c r="F88" s="8">
        <v>2010</v>
      </c>
      <c r="G88" s="8" t="s">
        <v>55</v>
      </c>
      <c r="H88" s="24">
        <v>2012</v>
      </c>
      <c r="I88" s="25" t="s">
        <v>53</v>
      </c>
      <c r="J88" s="38"/>
      <c r="K88" s="38"/>
      <c r="L88" s="26" t="s">
        <v>53</v>
      </c>
      <c r="M88" s="24" t="s">
        <v>53</v>
      </c>
      <c r="N88" s="24" t="s">
        <v>54</v>
      </c>
      <c r="O88" s="24" t="s">
        <v>54</v>
      </c>
      <c r="P88" s="24" t="s">
        <v>53</v>
      </c>
      <c r="Q88" s="26" t="s">
        <v>54</v>
      </c>
      <c r="R88" s="26" t="s">
        <v>53</v>
      </c>
      <c r="S88" s="24" t="s">
        <v>53</v>
      </c>
      <c r="T88" s="24" t="s">
        <v>53</v>
      </c>
      <c r="U88" s="24" t="s">
        <v>53</v>
      </c>
      <c r="V88" s="26" t="s">
        <v>186</v>
      </c>
      <c r="W88" s="26" t="s">
        <v>53</v>
      </c>
      <c r="X88" s="8">
        <v>2</v>
      </c>
      <c r="Y88" s="44" t="s">
        <v>213</v>
      </c>
      <c r="Z88" s="44" t="str">
        <f t="shared" si="9"/>
        <v/>
      </c>
      <c r="AA88" s="44" t="str">
        <f t="shared" si="10"/>
        <v/>
      </c>
      <c r="AB88" s="44" t="str">
        <f t="shared" si="11"/>
        <v/>
      </c>
      <c r="AC88" s="44" t="str">
        <f t="shared" si="12"/>
        <v/>
      </c>
      <c r="AD88" s="44" t="str">
        <f t="shared" si="13"/>
        <v/>
      </c>
      <c r="AE88" s="44" t="str">
        <f t="shared" si="14"/>
        <v/>
      </c>
      <c r="AF88" s="44">
        <f t="shared" si="15"/>
        <v>1</v>
      </c>
      <c r="AG88" s="8" t="str">
        <f t="shared" si="16"/>
        <v/>
      </c>
      <c r="AH88" s="1">
        <f t="shared" si="17"/>
        <v>1</v>
      </c>
    </row>
    <row r="89" spans="1:34" s="35" customFormat="1" ht="12" customHeight="1" x14ac:dyDescent="0.15">
      <c r="A89" s="40">
        <v>7240</v>
      </c>
      <c r="B89" s="40"/>
      <c r="C89" s="41" t="s">
        <v>76</v>
      </c>
      <c r="D89" s="42" t="s">
        <v>145</v>
      </c>
      <c r="E89" s="30">
        <v>2006</v>
      </c>
      <c r="F89" s="8">
        <v>2011</v>
      </c>
      <c r="G89" s="8" t="s">
        <v>53</v>
      </c>
      <c r="H89" s="38"/>
      <c r="I89" s="18"/>
      <c r="J89" s="31">
        <v>2012</v>
      </c>
      <c r="K89" s="31" t="s">
        <v>53</v>
      </c>
      <c r="L89" s="32" t="s">
        <v>53</v>
      </c>
      <c r="M89" s="31" t="s">
        <v>53</v>
      </c>
      <c r="N89" s="31" t="s">
        <v>186</v>
      </c>
      <c r="O89" s="31" t="s">
        <v>186</v>
      </c>
      <c r="P89" s="31" t="s">
        <v>53</v>
      </c>
      <c r="Q89" s="32" t="s">
        <v>54</v>
      </c>
      <c r="R89" s="32" t="s">
        <v>53</v>
      </c>
      <c r="S89" s="31" t="s">
        <v>53</v>
      </c>
      <c r="T89" s="31" t="s">
        <v>53</v>
      </c>
      <c r="U89" s="31" t="s">
        <v>53</v>
      </c>
      <c r="V89" s="32" t="s">
        <v>53</v>
      </c>
      <c r="W89" s="32" t="s">
        <v>53</v>
      </c>
      <c r="X89" s="8">
        <v>2</v>
      </c>
      <c r="Y89" s="44" t="s">
        <v>213</v>
      </c>
      <c r="Z89" s="44" t="str">
        <f t="shared" si="9"/>
        <v/>
      </c>
      <c r="AA89" s="44" t="str">
        <f t="shared" si="10"/>
        <v/>
      </c>
      <c r="AB89" s="44" t="str">
        <f t="shared" si="11"/>
        <v/>
      </c>
      <c r="AC89" s="44" t="str">
        <f t="shared" si="12"/>
        <v/>
      </c>
      <c r="AD89" s="44" t="str">
        <f t="shared" si="13"/>
        <v/>
      </c>
      <c r="AE89" s="44" t="str">
        <f t="shared" si="14"/>
        <v/>
      </c>
      <c r="AF89" s="44">
        <f t="shared" si="15"/>
        <v>1</v>
      </c>
      <c r="AG89" s="8" t="str">
        <f t="shared" si="16"/>
        <v/>
      </c>
      <c r="AH89" s="1">
        <f t="shared" si="17"/>
        <v>1</v>
      </c>
    </row>
    <row r="90" spans="1:34" s="35" customFormat="1" ht="12" customHeight="1" x14ac:dyDescent="0.15">
      <c r="A90" s="8">
        <v>7244</v>
      </c>
      <c r="B90" s="8">
        <v>2255</v>
      </c>
      <c r="C90" s="28" t="s">
        <v>76</v>
      </c>
      <c r="D90" s="29" t="s">
        <v>143</v>
      </c>
      <c r="E90" s="30">
        <v>2006</v>
      </c>
      <c r="F90" s="8">
        <v>2010</v>
      </c>
      <c r="G90" s="8" t="s">
        <v>55</v>
      </c>
      <c r="H90" s="11"/>
      <c r="I90" s="18"/>
      <c r="J90" s="31">
        <v>2012</v>
      </c>
      <c r="K90" s="31" t="s">
        <v>53</v>
      </c>
      <c r="L90" s="32" t="s">
        <v>54</v>
      </c>
      <c r="M90" s="31" t="s">
        <v>54</v>
      </c>
      <c r="N90" s="31" t="s">
        <v>54</v>
      </c>
      <c r="O90" s="31" t="s">
        <v>54</v>
      </c>
      <c r="P90" s="31" t="s">
        <v>53</v>
      </c>
      <c r="Q90" s="32" t="s">
        <v>53</v>
      </c>
      <c r="R90" s="32" t="s">
        <v>53</v>
      </c>
      <c r="S90" s="31" t="s">
        <v>53</v>
      </c>
      <c r="T90" s="31" t="s">
        <v>53</v>
      </c>
      <c r="U90" s="31" t="s">
        <v>53</v>
      </c>
      <c r="V90" s="32" t="s">
        <v>54</v>
      </c>
      <c r="W90" s="32" t="s">
        <v>53</v>
      </c>
      <c r="X90" s="8">
        <v>2</v>
      </c>
      <c r="Y90" s="44" t="s">
        <v>165</v>
      </c>
      <c r="Z90" s="44" t="str">
        <f t="shared" si="9"/>
        <v/>
      </c>
      <c r="AA90" s="44" t="str">
        <f t="shared" si="10"/>
        <v/>
      </c>
      <c r="AB90" s="44" t="str">
        <f t="shared" si="11"/>
        <v/>
      </c>
      <c r="AC90" s="44" t="str">
        <f t="shared" si="12"/>
        <v/>
      </c>
      <c r="AD90" s="44" t="str">
        <f t="shared" si="13"/>
        <v/>
      </c>
      <c r="AE90" s="44" t="str">
        <f t="shared" si="14"/>
        <v/>
      </c>
      <c r="AF90" s="44">
        <f t="shared" si="15"/>
        <v>1</v>
      </c>
      <c r="AG90" s="8" t="str">
        <f t="shared" si="16"/>
        <v/>
      </c>
      <c r="AH90" s="1">
        <f t="shared" si="17"/>
        <v>1</v>
      </c>
    </row>
    <row r="91" spans="1:34" s="35" customFormat="1" ht="12" customHeight="1" x14ac:dyDescent="0.15">
      <c r="A91" s="40">
        <v>7285</v>
      </c>
      <c r="B91" s="40">
        <v>2435</v>
      </c>
      <c r="C91" s="41" t="s">
        <v>76</v>
      </c>
      <c r="D91" s="42" t="s">
        <v>203</v>
      </c>
      <c r="E91" s="30">
        <v>2008</v>
      </c>
      <c r="F91" s="39">
        <v>2012</v>
      </c>
      <c r="G91" s="39" t="s">
        <v>53</v>
      </c>
      <c r="H91" s="38"/>
      <c r="I91" s="43"/>
      <c r="J91" s="38"/>
      <c r="K91" s="38"/>
      <c r="L91" s="37" t="s">
        <v>53</v>
      </c>
      <c r="M91" s="36" t="s">
        <v>54</v>
      </c>
      <c r="N91" s="36" t="s">
        <v>204</v>
      </c>
      <c r="O91" s="36" t="s">
        <v>53</v>
      </c>
      <c r="P91" s="36" t="s">
        <v>53</v>
      </c>
      <c r="Q91" s="37" t="s">
        <v>53</v>
      </c>
      <c r="R91" s="37" t="s">
        <v>53</v>
      </c>
      <c r="S91" s="36" t="s">
        <v>53</v>
      </c>
      <c r="T91" s="36" t="s">
        <v>53</v>
      </c>
      <c r="U91" s="36" t="s">
        <v>53</v>
      </c>
      <c r="V91" s="37" t="s">
        <v>54</v>
      </c>
      <c r="W91" s="37" t="s">
        <v>53</v>
      </c>
      <c r="X91" s="8">
        <v>2</v>
      </c>
      <c r="Y91" s="44" t="s">
        <v>165</v>
      </c>
      <c r="Z91" s="44" t="str">
        <f t="shared" si="9"/>
        <v/>
      </c>
      <c r="AA91" s="44" t="str">
        <f t="shared" si="10"/>
        <v/>
      </c>
      <c r="AB91" s="44" t="str">
        <f t="shared" si="11"/>
        <v/>
      </c>
      <c r="AC91" s="44" t="str">
        <f t="shared" si="12"/>
        <v/>
      </c>
      <c r="AD91" s="44" t="str">
        <f t="shared" si="13"/>
        <v/>
      </c>
      <c r="AE91" s="44" t="str">
        <f t="shared" si="14"/>
        <v/>
      </c>
      <c r="AF91" s="44">
        <f t="shared" si="15"/>
        <v>1</v>
      </c>
      <c r="AG91" s="8" t="str">
        <f t="shared" si="16"/>
        <v/>
      </c>
      <c r="AH91" s="1">
        <f t="shared" si="17"/>
        <v>1</v>
      </c>
    </row>
    <row r="92" spans="1:34" s="35" customFormat="1" ht="12" customHeight="1" x14ac:dyDescent="0.15">
      <c r="A92" s="6">
        <v>7041</v>
      </c>
      <c r="B92" s="6"/>
      <c r="C92" s="6" t="s">
        <v>82</v>
      </c>
      <c r="D92" s="7" t="s">
        <v>83</v>
      </c>
      <c r="E92" s="8">
        <v>1989</v>
      </c>
      <c r="F92" s="9">
        <v>1999</v>
      </c>
      <c r="G92" s="9" t="s">
        <v>59</v>
      </c>
      <c r="H92" s="11"/>
      <c r="I92" s="18"/>
      <c r="J92" s="11"/>
      <c r="K92" s="95"/>
      <c r="L92" s="12"/>
      <c r="M92" s="13"/>
      <c r="N92" s="13"/>
      <c r="O92" s="13"/>
      <c r="P92" s="13"/>
      <c r="Q92" s="12"/>
      <c r="R92" s="13"/>
      <c r="S92" s="13"/>
      <c r="T92" s="13"/>
      <c r="U92" s="13"/>
      <c r="V92" s="13"/>
      <c r="W92" s="125" t="s">
        <v>59</v>
      </c>
      <c r="X92" s="8">
        <v>1</v>
      </c>
      <c r="Y92" s="44" t="s">
        <v>213</v>
      </c>
      <c r="Z92" s="44" t="str">
        <f t="shared" si="9"/>
        <v/>
      </c>
      <c r="AA92" s="44" t="str">
        <f t="shared" si="10"/>
        <v/>
      </c>
      <c r="AB92" s="44">
        <f t="shared" si="11"/>
        <v>1</v>
      </c>
      <c r="AC92" s="44" t="str">
        <f t="shared" si="12"/>
        <v/>
      </c>
      <c r="AD92" s="44" t="str">
        <f t="shared" si="13"/>
        <v/>
      </c>
      <c r="AE92" s="44" t="str">
        <f t="shared" si="14"/>
        <v/>
      </c>
      <c r="AF92" s="44" t="str">
        <f t="shared" si="15"/>
        <v/>
      </c>
      <c r="AG92" s="8" t="str">
        <f t="shared" si="16"/>
        <v/>
      </c>
      <c r="AH92" s="1">
        <f t="shared" si="17"/>
        <v>1</v>
      </c>
    </row>
    <row r="93" spans="1:34" s="35" customFormat="1" ht="12" customHeight="1" x14ac:dyDescent="0.15">
      <c r="A93" s="6">
        <v>7053</v>
      </c>
      <c r="B93" s="6"/>
      <c r="C93" s="6" t="s">
        <v>82</v>
      </c>
      <c r="D93" s="7" t="s">
        <v>102</v>
      </c>
      <c r="E93" s="8">
        <v>1990</v>
      </c>
      <c r="F93" s="9">
        <v>2002</v>
      </c>
      <c r="G93" s="9" t="s">
        <v>0</v>
      </c>
      <c r="H93" s="11"/>
      <c r="I93" s="18"/>
      <c r="J93" s="11"/>
      <c r="K93" s="95"/>
      <c r="L93" s="12"/>
      <c r="M93" s="13"/>
      <c r="N93" s="13"/>
      <c r="O93" s="13"/>
      <c r="P93" s="13"/>
      <c r="Q93" s="12"/>
      <c r="R93" s="13"/>
      <c r="S93" s="13"/>
      <c r="T93" s="13"/>
      <c r="U93" s="13"/>
      <c r="V93" s="13"/>
      <c r="W93" s="125" t="s">
        <v>0</v>
      </c>
      <c r="X93" s="8">
        <v>1</v>
      </c>
      <c r="Y93" s="44" t="s">
        <v>165</v>
      </c>
      <c r="Z93" s="44" t="str">
        <f t="shared" si="9"/>
        <v/>
      </c>
      <c r="AA93" s="44">
        <f t="shared" si="10"/>
        <v>1</v>
      </c>
      <c r="AB93" s="44" t="str">
        <f t="shared" si="11"/>
        <v/>
      </c>
      <c r="AC93" s="44" t="str">
        <f t="shared" si="12"/>
        <v/>
      </c>
      <c r="AD93" s="44" t="str">
        <f t="shared" si="13"/>
        <v/>
      </c>
      <c r="AE93" s="44" t="str">
        <f t="shared" si="14"/>
        <v/>
      </c>
      <c r="AF93" s="44" t="str">
        <f t="shared" si="15"/>
        <v/>
      </c>
      <c r="AG93" s="8" t="str">
        <f t="shared" si="16"/>
        <v/>
      </c>
      <c r="AH93" s="1">
        <f t="shared" si="17"/>
        <v>1</v>
      </c>
    </row>
    <row r="94" spans="1:34" s="35" customFormat="1" ht="12" customHeight="1" x14ac:dyDescent="0.15">
      <c r="A94" s="8">
        <v>7101</v>
      </c>
      <c r="B94" s="8"/>
      <c r="C94" s="28" t="s">
        <v>82</v>
      </c>
      <c r="D94" s="29" t="s">
        <v>133</v>
      </c>
      <c r="E94" s="30">
        <v>1994</v>
      </c>
      <c r="F94" s="8">
        <v>2009</v>
      </c>
      <c r="G94" s="8" t="s">
        <v>53</v>
      </c>
      <c r="H94" s="11"/>
      <c r="I94" s="18"/>
      <c r="J94" s="31">
        <v>2012</v>
      </c>
      <c r="K94" s="31" t="s">
        <v>53</v>
      </c>
      <c r="L94" s="32" t="s">
        <v>53</v>
      </c>
      <c r="M94" s="31" t="s">
        <v>54</v>
      </c>
      <c r="N94" s="31" t="s">
        <v>52</v>
      </c>
      <c r="O94" s="31" t="s">
        <v>0</v>
      </c>
      <c r="P94" s="31" t="s">
        <v>53</v>
      </c>
      <c r="Q94" s="32" t="s">
        <v>53</v>
      </c>
      <c r="R94" s="32" t="s">
        <v>53</v>
      </c>
      <c r="S94" s="31" t="s">
        <v>53</v>
      </c>
      <c r="T94" s="31" t="s">
        <v>54</v>
      </c>
      <c r="U94" s="31" t="s">
        <v>54</v>
      </c>
      <c r="V94" s="32" t="s">
        <v>54</v>
      </c>
      <c r="W94" s="32" t="s">
        <v>53</v>
      </c>
      <c r="X94" s="8">
        <v>2</v>
      </c>
      <c r="Y94" s="44" t="s">
        <v>213</v>
      </c>
      <c r="Z94" s="44" t="str">
        <f t="shared" si="9"/>
        <v/>
      </c>
      <c r="AA94" s="44" t="str">
        <f t="shared" si="10"/>
        <v/>
      </c>
      <c r="AB94" s="44" t="str">
        <f t="shared" si="11"/>
        <v/>
      </c>
      <c r="AC94" s="44" t="str">
        <f t="shared" si="12"/>
        <v/>
      </c>
      <c r="AD94" s="44" t="str">
        <f t="shared" si="13"/>
        <v/>
      </c>
      <c r="AE94" s="44" t="str">
        <f t="shared" si="14"/>
        <v/>
      </c>
      <c r="AF94" s="44">
        <f t="shared" si="15"/>
        <v>1</v>
      </c>
      <c r="AG94" s="8" t="str">
        <f t="shared" si="16"/>
        <v/>
      </c>
      <c r="AH94" s="1">
        <f t="shared" si="17"/>
        <v>1</v>
      </c>
    </row>
    <row r="95" spans="1:34" s="35" customFormat="1" ht="12" customHeight="1" x14ac:dyDescent="0.15">
      <c r="A95" s="6">
        <v>7131</v>
      </c>
      <c r="B95" s="6"/>
      <c r="C95" s="6" t="s">
        <v>82</v>
      </c>
      <c r="D95" s="7" t="s">
        <v>117</v>
      </c>
      <c r="E95" s="8">
        <v>1996</v>
      </c>
      <c r="F95" s="8">
        <v>2006</v>
      </c>
      <c r="G95" s="8" t="s">
        <v>54</v>
      </c>
      <c r="H95" s="24">
        <v>2008</v>
      </c>
      <c r="I95" s="25" t="s">
        <v>0</v>
      </c>
      <c r="J95" s="11"/>
      <c r="K95" s="95"/>
      <c r="L95" s="26" t="s">
        <v>0</v>
      </c>
      <c r="M95" s="24" t="s">
        <v>0</v>
      </c>
      <c r="N95" s="24" t="s">
        <v>0</v>
      </c>
      <c r="O95" s="24"/>
      <c r="P95" s="24" t="s">
        <v>53</v>
      </c>
      <c r="Q95" s="26" t="s">
        <v>0</v>
      </c>
      <c r="R95" s="26" t="s">
        <v>53</v>
      </c>
      <c r="S95" s="24"/>
      <c r="T95" s="24"/>
      <c r="U95" s="24"/>
      <c r="V95" s="26" t="s">
        <v>53</v>
      </c>
      <c r="W95" s="26" t="s">
        <v>0</v>
      </c>
      <c r="X95" s="8">
        <v>2</v>
      </c>
      <c r="Y95" s="44" t="s">
        <v>213</v>
      </c>
      <c r="Z95" s="44" t="str">
        <f t="shared" si="9"/>
        <v/>
      </c>
      <c r="AA95" s="44" t="str">
        <f t="shared" si="10"/>
        <v/>
      </c>
      <c r="AB95" s="44" t="str">
        <f t="shared" si="11"/>
        <v/>
      </c>
      <c r="AC95" s="44" t="str">
        <f t="shared" si="12"/>
        <v/>
      </c>
      <c r="AD95" s="44" t="str">
        <f t="shared" si="13"/>
        <v/>
      </c>
      <c r="AE95" s="44">
        <f t="shared" si="14"/>
        <v>1</v>
      </c>
      <c r="AF95" s="44" t="str">
        <f t="shared" si="15"/>
        <v/>
      </c>
      <c r="AG95" s="8" t="str">
        <f t="shared" si="16"/>
        <v/>
      </c>
      <c r="AH95" s="1">
        <f t="shared" si="17"/>
        <v>1</v>
      </c>
    </row>
    <row r="96" spans="1:34" s="35" customFormat="1" ht="12" customHeight="1" x14ac:dyDescent="0.15">
      <c r="A96" s="40">
        <v>7134</v>
      </c>
      <c r="B96" s="40"/>
      <c r="C96" s="41" t="s">
        <v>82</v>
      </c>
      <c r="D96" s="42" t="s">
        <v>208</v>
      </c>
      <c r="E96" s="30">
        <v>1996</v>
      </c>
      <c r="F96" s="39">
        <v>2012</v>
      </c>
      <c r="G96" s="39" t="s">
        <v>52</v>
      </c>
      <c r="H96" s="38"/>
      <c r="I96" s="43"/>
      <c r="J96" s="38"/>
      <c r="K96" s="38"/>
      <c r="L96" s="37" t="s">
        <v>0</v>
      </c>
      <c r="M96" s="36" t="s">
        <v>0</v>
      </c>
      <c r="N96" s="36" t="s">
        <v>52</v>
      </c>
      <c r="O96" s="36" t="s">
        <v>0</v>
      </c>
      <c r="P96" s="36" t="s">
        <v>53</v>
      </c>
      <c r="Q96" s="37" t="s">
        <v>52</v>
      </c>
      <c r="R96" s="37" t="s">
        <v>0</v>
      </c>
      <c r="S96" s="36" t="s">
        <v>53</v>
      </c>
      <c r="T96" s="36" t="s">
        <v>0</v>
      </c>
      <c r="U96" s="36" t="s">
        <v>0</v>
      </c>
      <c r="V96" s="37" t="s">
        <v>0</v>
      </c>
      <c r="W96" s="37" t="s">
        <v>52</v>
      </c>
      <c r="X96" s="8">
        <v>2</v>
      </c>
      <c r="Y96" s="44" t="s">
        <v>213</v>
      </c>
      <c r="Z96" s="44" t="str">
        <f t="shared" si="9"/>
        <v/>
      </c>
      <c r="AA96" s="44" t="str">
        <f t="shared" si="10"/>
        <v/>
      </c>
      <c r="AB96" s="44" t="str">
        <f t="shared" si="11"/>
        <v/>
      </c>
      <c r="AC96" s="44" t="str">
        <f t="shared" si="12"/>
        <v/>
      </c>
      <c r="AD96" s="44">
        <f t="shared" si="13"/>
        <v>1</v>
      </c>
      <c r="AE96" s="44" t="str">
        <f t="shared" si="14"/>
        <v/>
      </c>
      <c r="AF96" s="44" t="str">
        <f t="shared" si="15"/>
        <v/>
      </c>
      <c r="AG96" s="8" t="str">
        <f t="shared" si="16"/>
        <v/>
      </c>
      <c r="AH96" s="1">
        <f t="shared" si="17"/>
        <v>1</v>
      </c>
    </row>
    <row r="97" spans="1:34" s="35" customFormat="1" ht="12" customHeight="1" x14ac:dyDescent="0.15">
      <c r="A97" s="8">
        <v>7136</v>
      </c>
      <c r="B97" s="8"/>
      <c r="C97" s="8" t="s">
        <v>82</v>
      </c>
      <c r="D97" s="29" t="s">
        <v>125</v>
      </c>
      <c r="E97" s="8">
        <v>1997</v>
      </c>
      <c r="F97" s="8">
        <v>2008</v>
      </c>
      <c r="G97" s="8" t="s">
        <v>53</v>
      </c>
      <c r="H97" s="11"/>
      <c r="I97" s="18"/>
      <c r="J97" s="31">
        <v>2010</v>
      </c>
      <c r="K97" s="31" t="s">
        <v>0</v>
      </c>
      <c r="L97" s="32" t="s">
        <v>53</v>
      </c>
      <c r="M97" s="31" t="s">
        <v>54</v>
      </c>
      <c r="N97" s="31" t="s">
        <v>52</v>
      </c>
      <c r="O97" s="31" t="s">
        <v>53</v>
      </c>
      <c r="P97" s="31" t="s">
        <v>54</v>
      </c>
      <c r="Q97" s="32" t="s">
        <v>52</v>
      </c>
      <c r="R97" s="32" t="s">
        <v>53</v>
      </c>
      <c r="S97" s="31" t="s">
        <v>53</v>
      </c>
      <c r="T97" s="31" t="s">
        <v>54</v>
      </c>
      <c r="U97" s="31" t="s">
        <v>54</v>
      </c>
      <c r="V97" s="32" t="s">
        <v>54</v>
      </c>
      <c r="W97" s="32" t="s">
        <v>0</v>
      </c>
      <c r="X97" s="8">
        <v>2</v>
      </c>
      <c r="Y97" s="44" t="s">
        <v>213</v>
      </c>
      <c r="Z97" s="44" t="str">
        <f t="shared" si="9"/>
        <v/>
      </c>
      <c r="AA97" s="44" t="str">
        <f t="shared" si="10"/>
        <v/>
      </c>
      <c r="AB97" s="44" t="str">
        <f t="shared" si="11"/>
        <v/>
      </c>
      <c r="AC97" s="44" t="str">
        <f t="shared" si="12"/>
        <v/>
      </c>
      <c r="AD97" s="44" t="str">
        <f t="shared" si="13"/>
        <v/>
      </c>
      <c r="AE97" s="44">
        <f t="shared" si="14"/>
        <v>1</v>
      </c>
      <c r="AF97" s="44" t="str">
        <f t="shared" si="15"/>
        <v/>
      </c>
      <c r="AG97" s="8" t="str">
        <f t="shared" si="16"/>
        <v/>
      </c>
      <c r="AH97" s="1">
        <f t="shared" si="17"/>
        <v>1</v>
      </c>
    </row>
    <row r="98" spans="1:34" s="35" customFormat="1" ht="12" customHeight="1" x14ac:dyDescent="0.15">
      <c r="A98" s="40">
        <v>7170</v>
      </c>
      <c r="B98" s="40"/>
      <c r="C98" s="41" t="s">
        <v>82</v>
      </c>
      <c r="D98" s="42" t="s">
        <v>144</v>
      </c>
      <c r="E98" s="30">
        <v>2001</v>
      </c>
      <c r="F98" s="8">
        <v>2011</v>
      </c>
      <c r="G98" s="8" t="s">
        <v>53</v>
      </c>
      <c r="H98" s="38"/>
      <c r="I98" s="18"/>
      <c r="J98" s="31">
        <v>2013</v>
      </c>
      <c r="K98" s="31" t="s">
        <v>186</v>
      </c>
      <c r="L98" s="32" t="s">
        <v>186</v>
      </c>
      <c r="M98" s="31" t="s">
        <v>53</v>
      </c>
      <c r="N98" s="31" t="s">
        <v>52</v>
      </c>
      <c r="O98" s="31" t="s">
        <v>186</v>
      </c>
      <c r="P98" s="31" t="s">
        <v>53</v>
      </c>
      <c r="Q98" s="32" t="s">
        <v>52</v>
      </c>
      <c r="R98" s="32" t="s">
        <v>186</v>
      </c>
      <c r="S98" s="31" t="s">
        <v>186</v>
      </c>
      <c r="T98" s="31" t="s">
        <v>186</v>
      </c>
      <c r="U98" s="31" t="s">
        <v>53</v>
      </c>
      <c r="V98" s="32" t="s">
        <v>53</v>
      </c>
      <c r="W98" s="32" t="s">
        <v>186</v>
      </c>
      <c r="X98" s="8">
        <v>2</v>
      </c>
      <c r="Y98" s="8" t="s">
        <v>213</v>
      </c>
      <c r="Z98" s="44" t="str">
        <f t="shared" si="9"/>
        <v/>
      </c>
      <c r="AA98" s="44" t="str">
        <f t="shared" si="10"/>
        <v/>
      </c>
      <c r="AB98" s="44" t="str">
        <f t="shared" si="11"/>
        <v/>
      </c>
      <c r="AC98" s="44" t="str">
        <f t="shared" si="12"/>
        <v/>
      </c>
      <c r="AD98" s="44" t="str">
        <f t="shared" si="13"/>
        <v/>
      </c>
      <c r="AE98" s="44">
        <f t="shared" si="14"/>
        <v>1</v>
      </c>
      <c r="AF98" s="44" t="str">
        <f t="shared" si="15"/>
        <v/>
      </c>
      <c r="AG98" s="8" t="str">
        <f t="shared" si="16"/>
        <v/>
      </c>
      <c r="AH98" s="1">
        <f t="shared" si="17"/>
        <v>1</v>
      </c>
    </row>
    <row r="99" spans="1:34" s="35" customFormat="1" ht="12" customHeight="1" x14ac:dyDescent="0.15">
      <c r="A99" s="40">
        <v>7184</v>
      </c>
      <c r="B99" s="40"/>
      <c r="C99" s="41" t="s">
        <v>82</v>
      </c>
      <c r="D99" s="42" t="s">
        <v>220</v>
      </c>
      <c r="E99" s="30">
        <v>2003</v>
      </c>
      <c r="F99" s="39">
        <v>2013</v>
      </c>
      <c r="G99" s="39" t="s">
        <v>55</v>
      </c>
      <c r="H99" s="38"/>
      <c r="I99" s="43"/>
      <c r="J99" s="38"/>
      <c r="K99" s="38"/>
      <c r="L99" s="37" t="s">
        <v>54</v>
      </c>
      <c r="M99" s="36" t="s">
        <v>54</v>
      </c>
      <c r="N99" s="36" t="s">
        <v>54</v>
      </c>
      <c r="O99" s="36" t="s">
        <v>54</v>
      </c>
      <c r="P99" s="36" t="s">
        <v>54</v>
      </c>
      <c r="Q99" s="37" t="s">
        <v>54</v>
      </c>
      <c r="R99" s="37" t="s">
        <v>53</v>
      </c>
      <c r="S99" s="36" t="s">
        <v>53</v>
      </c>
      <c r="T99" s="36" t="s">
        <v>53</v>
      </c>
      <c r="U99" s="36" t="s">
        <v>53</v>
      </c>
      <c r="V99" s="37" t="s">
        <v>53</v>
      </c>
      <c r="W99" s="37" t="s">
        <v>55</v>
      </c>
      <c r="X99" s="8">
        <v>2</v>
      </c>
      <c r="Y99" s="8" t="s">
        <v>213</v>
      </c>
      <c r="Z99" s="44" t="str">
        <f t="shared" si="9"/>
        <v/>
      </c>
      <c r="AA99" s="44" t="str">
        <f t="shared" si="10"/>
        <v/>
      </c>
      <c r="AB99" s="44" t="str">
        <f t="shared" si="11"/>
        <v/>
      </c>
      <c r="AC99" s="44" t="str">
        <f t="shared" si="12"/>
        <v/>
      </c>
      <c r="AD99" s="44" t="str">
        <f t="shared" si="13"/>
        <v/>
      </c>
      <c r="AE99" s="44" t="str">
        <f t="shared" si="14"/>
        <v/>
      </c>
      <c r="AF99" s="44" t="str">
        <f t="shared" si="15"/>
        <v/>
      </c>
      <c r="AG99" s="8">
        <f t="shared" si="16"/>
        <v>1</v>
      </c>
      <c r="AH99" s="1">
        <f t="shared" si="17"/>
        <v>1</v>
      </c>
    </row>
    <row r="100" spans="1:34" s="35" customFormat="1" ht="12" customHeight="1" x14ac:dyDescent="0.15">
      <c r="A100" s="40">
        <v>7195</v>
      </c>
      <c r="B100" s="40"/>
      <c r="C100" s="41" t="s">
        <v>82</v>
      </c>
      <c r="D100" s="42" t="s">
        <v>221</v>
      </c>
      <c r="E100" s="30">
        <v>2004</v>
      </c>
      <c r="F100" s="39">
        <v>2013</v>
      </c>
      <c r="G100" s="39" t="s">
        <v>53</v>
      </c>
      <c r="H100" s="38"/>
      <c r="I100" s="43"/>
      <c r="J100" s="38"/>
      <c r="K100" s="38"/>
      <c r="L100" s="37" t="s">
        <v>53</v>
      </c>
      <c r="M100" s="36" t="s">
        <v>54</v>
      </c>
      <c r="N100" s="36" t="s">
        <v>53</v>
      </c>
      <c r="O100" s="36" t="s">
        <v>53</v>
      </c>
      <c r="P100" s="36" t="s">
        <v>53</v>
      </c>
      <c r="Q100" s="37" t="s">
        <v>186</v>
      </c>
      <c r="R100" s="37" t="s">
        <v>53</v>
      </c>
      <c r="S100" s="36" t="s">
        <v>54</v>
      </c>
      <c r="T100" s="36" t="s">
        <v>53</v>
      </c>
      <c r="U100" s="36" t="s">
        <v>53</v>
      </c>
      <c r="V100" s="37" t="s">
        <v>54</v>
      </c>
      <c r="W100" s="37" t="s">
        <v>53</v>
      </c>
      <c r="X100" s="8">
        <v>2</v>
      </c>
      <c r="Y100" s="8" t="s">
        <v>213</v>
      </c>
      <c r="Z100" s="44" t="str">
        <f t="shared" si="9"/>
        <v/>
      </c>
      <c r="AA100" s="44" t="str">
        <f t="shared" si="10"/>
        <v/>
      </c>
      <c r="AB100" s="44" t="str">
        <f t="shared" si="11"/>
        <v/>
      </c>
      <c r="AC100" s="44" t="str">
        <f t="shared" si="12"/>
        <v/>
      </c>
      <c r="AD100" s="44" t="str">
        <f t="shared" si="13"/>
        <v/>
      </c>
      <c r="AE100" s="44" t="str">
        <f t="shared" si="14"/>
        <v/>
      </c>
      <c r="AF100" s="44">
        <f t="shared" si="15"/>
        <v>1</v>
      </c>
      <c r="AG100" s="8" t="str">
        <f t="shared" si="16"/>
        <v/>
      </c>
      <c r="AH100" s="1">
        <f t="shared" si="17"/>
        <v>1</v>
      </c>
    </row>
    <row r="101" spans="1:34" s="35" customFormat="1" ht="12" customHeight="1" x14ac:dyDescent="0.15">
      <c r="A101" s="40">
        <v>7198</v>
      </c>
      <c r="B101" s="40"/>
      <c r="C101" s="41" t="s">
        <v>82</v>
      </c>
      <c r="D101" s="42" t="s">
        <v>222</v>
      </c>
      <c r="E101" s="30">
        <v>2004</v>
      </c>
      <c r="F101" s="39">
        <v>2013</v>
      </c>
      <c r="G101" s="39" t="s">
        <v>53</v>
      </c>
      <c r="H101" s="38"/>
      <c r="I101" s="43"/>
      <c r="J101" s="38"/>
      <c r="K101" s="38"/>
      <c r="L101" s="37" t="s">
        <v>53</v>
      </c>
      <c r="M101" s="36" t="s">
        <v>53</v>
      </c>
      <c r="N101" s="36" t="s">
        <v>54</v>
      </c>
      <c r="O101" s="36" t="s">
        <v>53</v>
      </c>
      <c r="P101" s="36" t="s">
        <v>53</v>
      </c>
      <c r="Q101" s="37" t="s">
        <v>54</v>
      </c>
      <c r="R101" s="37" t="s">
        <v>186</v>
      </c>
      <c r="S101" s="36" t="s">
        <v>53</v>
      </c>
      <c r="T101" s="36" t="s">
        <v>186</v>
      </c>
      <c r="U101" s="36" t="s">
        <v>186</v>
      </c>
      <c r="V101" s="37" t="s">
        <v>53</v>
      </c>
      <c r="W101" s="37" t="s">
        <v>53</v>
      </c>
      <c r="X101" s="8">
        <v>2</v>
      </c>
      <c r="Y101" s="8" t="s">
        <v>213</v>
      </c>
      <c r="Z101" s="44" t="str">
        <f t="shared" si="9"/>
        <v/>
      </c>
      <c r="AA101" s="44" t="str">
        <f t="shared" si="10"/>
        <v/>
      </c>
      <c r="AB101" s="44" t="str">
        <f t="shared" si="11"/>
        <v/>
      </c>
      <c r="AC101" s="44" t="str">
        <f t="shared" si="12"/>
        <v/>
      </c>
      <c r="AD101" s="44" t="str">
        <f t="shared" si="13"/>
        <v/>
      </c>
      <c r="AE101" s="44" t="str">
        <f t="shared" si="14"/>
        <v/>
      </c>
      <c r="AF101" s="44">
        <f t="shared" si="15"/>
        <v>1</v>
      </c>
      <c r="AG101" s="8" t="str">
        <f t="shared" si="16"/>
        <v/>
      </c>
      <c r="AH101" s="1">
        <f t="shared" si="17"/>
        <v>1</v>
      </c>
    </row>
    <row r="102" spans="1:34" s="35" customFormat="1" ht="12" customHeight="1" x14ac:dyDescent="0.15">
      <c r="A102" s="40">
        <v>7209</v>
      </c>
      <c r="B102" s="40"/>
      <c r="C102" s="41" t="s">
        <v>82</v>
      </c>
      <c r="D102" s="42" t="s">
        <v>225</v>
      </c>
      <c r="E102" s="30">
        <v>2005</v>
      </c>
      <c r="F102" s="39">
        <v>2013</v>
      </c>
      <c r="G102" s="39" t="s">
        <v>55</v>
      </c>
      <c r="H102" s="38"/>
      <c r="I102" s="43"/>
      <c r="J102" s="38"/>
      <c r="K102" s="38"/>
      <c r="L102" s="37" t="s">
        <v>54</v>
      </c>
      <c r="M102" s="36" t="s">
        <v>54</v>
      </c>
      <c r="N102" s="36" t="s">
        <v>54</v>
      </c>
      <c r="O102" s="36" t="s">
        <v>54</v>
      </c>
      <c r="P102" s="36" t="s">
        <v>54</v>
      </c>
      <c r="Q102" s="37" t="s">
        <v>54</v>
      </c>
      <c r="R102" s="37" t="s">
        <v>53</v>
      </c>
      <c r="S102" s="36" t="s">
        <v>53</v>
      </c>
      <c r="T102" s="36" t="s">
        <v>53</v>
      </c>
      <c r="U102" s="36" t="s">
        <v>53</v>
      </c>
      <c r="V102" s="37" t="s">
        <v>53</v>
      </c>
      <c r="W102" s="37" t="s">
        <v>55</v>
      </c>
      <c r="X102" s="8">
        <v>2</v>
      </c>
      <c r="Y102" s="8" t="s">
        <v>213</v>
      </c>
      <c r="Z102" s="44" t="str">
        <f t="shared" si="9"/>
        <v/>
      </c>
      <c r="AA102" s="44" t="str">
        <f t="shared" si="10"/>
        <v/>
      </c>
      <c r="AB102" s="44" t="str">
        <f t="shared" si="11"/>
        <v/>
      </c>
      <c r="AC102" s="44" t="str">
        <f t="shared" si="12"/>
        <v/>
      </c>
      <c r="AD102" s="44" t="str">
        <f t="shared" si="13"/>
        <v/>
      </c>
      <c r="AE102" s="44" t="str">
        <f t="shared" si="14"/>
        <v/>
      </c>
      <c r="AF102" s="44" t="str">
        <f t="shared" si="15"/>
        <v/>
      </c>
      <c r="AG102" s="8">
        <f t="shared" si="16"/>
        <v>1</v>
      </c>
      <c r="AH102" s="1">
        <f t="shared" si="17"/>
        <v>1</v>
      </c>
    </row>
    <row r="103" spans="1:34" s="35" customFormat="1" ht="12" customHeight="1" x14ac:dyDescent="0.15">
      <c r="A103" s="40">
        <v>7226</v>
      </c>
      <c r="B103" s="40"/>
      <c r="C103" s="41" t="s">
        <v>82</v>
      </c>
      <c r="D103" s="42" t="s">
        <v>156</v>
      </c>
      <c r="E103" s="30">
        <v>2006</v>
      </c>
      <c r="F103" s="8">
        <v>2011</v>
      </c>
      <c r="G103" s="8" t="s">
        <v>53</v>
      </c>
      <c r="H103" s="38"/>
      <c r="I103" s="43"/>
      <c r="J103" s="31">
        <v>2013</v>
      </c>
      <c r="K103" s="31" t="s">
        <v>186</v>
      </c>
      <c r="L103" s="32" t="s">
        <v>186</v>
      </c>
      <c r="M103" s="31" t="s">
        <v>186</v>
      </c>
      <c r="N103" s="31" t="s">
        <v>52</v>
      </c>
      <c r="O103" s="31" t="s">
        <v>53</v>
      </c>
      <c r="P103" s="31" t="s">
        <v>53</v>
      </c>
      <c r="Q103" s="32" t="s">
        <v>52</v>
      </c>
      <c r="R103" s="32" t="s">
        <v>53</v>
      </c>
      <c r="S103" s="31" t="s">
        <v>53</v>
      </c>
      <c r="T103" s="31" t="s">
        <v>53</v>
      </c>
      <c r="U103" s="31" t="s">
        <v>53</v>
      </c>
      <c r="V103" s="32" t="s">
        <v>53</v>
      </c>
      <c r="W103" s="32" t="s">
        <v>186</v>
      </c>
      <c r="X103" s="8">
        <v>2</v>
      </c>
      <c r="Y103" s="8" t="s">
        <v>213</v>
      </c>
      <c r="Z103" s="44" t="str">
        <f t="shared" si="9"/>
        <v/>
      </c>
      <c r="AA103" s="44" t="str">
        <f t="shared" si="10"/>
        <v/>
      </c>
      <c r="AB103" s="44" t="str">
        <f t="shared" si="11"/>
        <v/>
      </c>
      <c r="AC103" s="44" t="str">
        <f t="shared" si="12"/>
        <v/>
      </c>
      <c r="AD103" s="44" t="str">
        <f t="shared" si="13"/>
        <v/>
      </c>
      <c r="AE103" s="44">
        <f t="shared" si="14"/>
        <v>1</v>
      </c>
      <c r="AF103" s="44" t="str">
        <f t="shared" si="15"/>
        <v/>
      </c>
      <c r="AG103" s="8" t="str">
        <f t="shared" si="16"/>
        <v/>
      </c>
      <c r="AH103" s="1">
        <f t="shared" si="17"/>
        <v>1</v>
      </c>
    </row>
    <row r="104" spans="1:34" s="35" customFormat="1" ht="12" customHeight="1" x14ac:dyDescent="0.15">
      <c r="A104" s="6">
        <v>7153</v>
      </c>
      <c r="B104" s="6">
        <v>1689</v>
      </c>
      <c r="C104" s="6" t="s">
        <v>91</v>
      </c>
      <c r="D104" s="7" t="s">
        <v>116</v>
      </c>
      <c r="E104" s="8">
        <v>1999</v>
      </c>
      <c r="F104" s="8">
        <v>2005</v>
      </c>
      <c r="G104" s="8" t="s">
        <v>54</v>
      </c>
      <c r="H104" s="24">
        <v>2008</v>
      </c>
      <c r="I104" s="25" t="s">
        <v>53</v>
      </c>
      <c r="J104" s="11"/>
      <c r="K104" s="95"/>
      <c r="L104" s="26" t="s">
        <v>53</v>
      </c>
      <c r="M104" s="24" t="s">
        <v>53</v>
      </c>
      <c r="N104" s="24" t="s">
        <v>54</v>
      </c>
      <c r="O104" s="24" t="s">
        <v>54</v>
      </c>
      <c r="P104" s="24" t="s">
        <v>53</v>
      </c>
      <c r="Q104" s="26" t="s">
        <v>54</v>
      </c>
      <c r="R104" s="26" t="s">
        <v>53</v>
      </c>
      <c r="S104" s="24" t="s">
        <v>53</v>
      </c>
      <c r="T104" s="24" t="s">
        <v>53</v>
      </c>
      <c r="U104" s="24" t="s">
        <v>53</v>
      </c>
      <c r="V104" s="26" t="s">
        <v>53</v>
      </c>
      <c r="W104" s="26" t="s">
        <v>53</v>
      </c>
      <c r="X104" s="8">
        <v>2</v>
      </c>
      <c r="Y104" s="8" t="s">
        <v>165</v>
      </c>
      <c r="Z104" s="44" t="str">
        <f t="shared" si="9"/>
        <v/>
      </c>
      <c r="AA104" s="44" t="str">
        <f t="shared" si="10"/>
        <v/>
      </c>
      <c r="AB104" s="44" t="str">
        <f t="shared" si="11"/>
        <v/>
      </c>
      <c r="AC104" s="44" t="str">
        <f t="shared" si="12"/>
        <v/>
      </c>
      <c r="AD104" s="44" t="str">
        <f t="shared" si="13"/>
        <v/>
      </c>
      <c r="AE104" s="44" t="str">
        <f t="shared" si="14"/>
        <v/>
      </c>
      <c r="AF104" s="44">
        <f t="shared" si="15"/>
        <v>1</v>
      </c>
      <c r="AG104" s="8" t="str">
        <f t="shared" si="16"/>
        <v/>
      </c>
      <c r="AH104" s="1">
        <f t="shared" si="17"/>
        <v>1</v>
      </c>
    </row>
    <row r="105" spans="1:34" s="35" customFormat="1" ht="12" customHeight="1" x14ac:dyDescent="0.15">
      <c r="A105" s="40">
        <v>7167</v>
      </c>
      <c r="B105" s="40"/>
      <c r="C105" s="41" t="s">
        <v>91</v>
      </c>
      <c r="D105" s="42" t="s">
        <v>155</v>
      </c>
      <c r="E105" s="30">
        <v>2000</v>
      </c>
      <c r="F105" s="8">
        <v>2011</v>
      </c>
      <c r="G105" s="8" t="s">
        <v>0</v>
      </c>
      <c r="H105" s="24">
        <v>2012</v>
      </c>
      <c r="I105" s="25" t="s">
        <v>186</v>
      </c>
      <c r="J105" s="38"/>
      <c r="K105" s="38"/>
      <c r="L105" s="26" t="s">
        <v>186</v>
      </c>
      <c r="M105" s="24" t="s">
        <v>53</v>
      </c>
      <c r="N105" s="24" t="s">
        <v>52</v>
      </c>
      <c r="O105" s="24" t="s">
        <v>53</v>
      </c>
      <c r="P105" s="24" t="s">
        <v>53</v>
      </c>
      <c r="Q105" s="26" t="s">
        <v>53</v>
      </c>
      <c r="R105" s="26" t="s">
        <v>186</v>
      </c>
      <c r="S105" s="24" t="s">
        <v>52</v>
      </c>
      <c r="T105" s="24" t="s">
        <v>186</v>
      </c>
      <c r="U105" s="24" t="s">
        <v>53</v>
      </c>
      <c r="V105" s="26" t="s">
        <v>53</v>
      </c>
      <c r="W105" s="26" t="s">
        <v>186</v>
      </c>
      <c r="X105" s="8">
        <v>2</v>
      </c>
      <c r="Y105" s="8" t="s">
        <v>165</v>
      </c>
      <c r="Z105" s="44" t="str">
        <f t="shared" si="9"/>
        <v/>
      </c>
      <c r="AA105" s="44" t="str">
        <f t="shared" si="10"/>
        <v/>
      </c>
      <c r="AB105" s="44" t="str">
        <f t="shared" si="11"/>
        <v/>
      </c>
      <c r="AC105" s="44" t="str">
        <f t="shared" si="12"/>
        <v/>
      </c>
      <c r="AD105" s="44" t="str">
        <f t="shared" si="13"/>
        <v/>
      </c>
      <c r="AE105" s="44">
        <f t="shared" si="14"/>
        <v>1</v>
      </c>
      <c r="AF105" s="44" t="str">
        <f t="shared" si="15"/>
        <v/>
      </c>
      <c r="AG105" s="8" t="str">
        <f t="shared" si="16"/>
        <v/>
      </c>
      <c r="AH105" s="1">
        <f t="shared" si="17"/>
        <v>1</v>
      </c>
    </row>
    <row r="106" spans="1:34" s="35" customFormat="1" ht="12" customHeight="1" x14ac:dyDescent="0.15">
      <c r="A106" s="8">
        <v>7168</v>
      </c>
      <c r="B106" s="8"/>
      <c r="C106" s="6" t="s">
        <v>91</v>
      </c>
      <c r="D106" s="7" t="s">
        <v>113</v>
      </c>
      <c r="E106" s="8">
        <v>2001</v>
      </c>
      <c r="F106" s="9">
        <v>2005</v>
      </c>
      <c r="G106" s="9" t="s">
        <v>53</v>
      </c>
      <c r="H106" s="11"/>
      <c r="I106" s="18"/>
      <c r="J106" s="11"/>
      <c r="K106" s="95"/>
      <c r="L106" s="12"/>
      <c r="M106" s="13"/>
      <c r="N106" s="13"/>
      <c r="O106" s="13"/>
      <c r="P106" s="13"/>
      <c r="Q106" s="12"/>
      <c r="R106" s="12"/>
      <c r="S106" s="13"/>
      <c r="T106" s="13"/>
      <c r="U106" s="13"/>
      <c r="V106" s="12"/>
      <c r="W106" s="125" t="s">
        <v>53</v>
      </c>
      <c r="X106" s="8">
        <v>1</v>
      </c>
      <c r="Y106" s="8" t="s">
        <v>213</v>
      </c>
      <c r="Z106" s="44" t="str">
        <f t="shared" si="9"/>
        <v/>
      </c>
      <c r="AA106" s="44" t="str">
        <f t="shared" si="10"/>
        <v/>
      </c>
      <c r="AB106" s="44">
        <f t="shared" si="11"/>
        <v>1</v>
      </c>
      <c r="AC106" s="44" t="str">
        <f t="shared" si="12"/>
        <v/>
      </c>
      <c r="AD106" s="44" t="str">
        <f t="shared" si="13"/>
        <v/>
      </c>
      <c r="AE106" s="44" t="str">
        <f t="shared" si="14"/>
        <v/>
      </c>
      <c r="AF106" s="44" t="str">
        <f t="shared" si="15"/>
        <v/>
      </c>
      <c r="AG106" s="8" t="str">
        <f t="shared" si="16"/>
        <v/>
      </c>
      <c r="AH106" s="1">
        <f t="shared" si="17"/>
        <v>1</v>
      </c>
    </row>
    <row r="107" spans="1:34" s="35" customFormat="1" ht="12" customHeight="1" x14ac:dyDescent="0.15">
      <c r="A107" s="40">
        <v>7251</v>
      </c>
      <c r="B107" s="40">
        <v>2321</v>
      </c>
      <c r="C107" s="41" t="s">
        <v>91</v>
      </c>
      <c r="D107" s="42" t="s">
        <v>227</v>
      </c>
      <c r="E107" s="30">
        <v>2007</v>
      </c>
      <c r="F107" s="39">
        <v>2013</v>
      </c>
      <c r="G107" s="39" t="s">
        <v>53</v>
      </c>
      <c r="H107" s="38"/>
      <c r="I107" s="43"/>
      <c r="J107" s="38"/>
      <c r="K107" s="38"/>
      <c r="L107" s="37" t="s">
        <v>53</v>
      </c>
      <c r="M107" s="36" t="s">
        <v>53</v>
      </c>
      <c r="N107" s="36" t="s">
        <v>53</v>
      </c>
      <c r="O107" s="36" t="s">
        <v>54</v>
      </c>
      <c r="P107" s="36" t="s">
        <v>53</v>
      </c>
      <c r="Q107" s="37" t="s">
        <v>53</v>
      </c>
      <c r="R107" s="37" t="s">
        <v>53</v>
      </c>
      <c r="S107" s="36" t="s">
        <v>53</v>
      </c>
      <c r="T107" s="36" t="s">
        <v>186</v>
      </c>
      <c r="U107" s="36" t="s">
        <v>53</v>
      </c>
      <c r="V107" s="37" t="s">
        <v>53</v>
      </c>
      <c r="W107" s="37" t="s">
        <v>53</v>
      </c>
      <c r="X107" s="8">
        <v>2</v>
      </c>
      <c r="Y107" s="8" t="s">
        <v>213</v>
      </c>
      <c r="Z107" s="44" t="str">
        <f t="shared" si="9"/>
        <v/>
      </c>
      <c r="AA107" s="44" t="str">
        <f t="shared" si="10"/>
        <v/>
      </c>
      <c r="AB107" s="44" t="str">
        <f t="shared" si="11"/>
        <v/>
      </c>
      <c r="AC107" s="44" t="str">
        <f t="shared" si="12"/>
        <v/>
      </c>
      <c r="AD107" s="44" t="str">
        <f t="shared" si="13"/>
        <v/>
      </c>
      <c r="AE107" s="44" t="str">
        <f t="shared" si="14"/>
        <v/>
      </c>
      <c r="AF107" s="44">
        <f t="shared" si="15"/>
        <v>1</v>
      </c>
      <c r="AG107" s="8" t="str">
        <f t="shared" si="16"/>
        <v/>
      </c>
      <c r="AH107" s="1">
        <f t="shared" si="17"/>
        <v>1</v>
      </c>
    </row>
    <row r="108" spans="1:34" s="35" customFormat="1" ht="12" customHeight="1" x14ac:dyDescent="0.15">
      <c r="A108" s="40">
        <v>7269</v>
      </c>
      <c r="B108" s="40">
        <v>2369</v>
      </c>
      <c r="C108" s="41" t="s">
        <v>91</v>
      </c>
      <c r="D108" s="42" t="s">
        <v>212</v>
      </c>
      <c r="E108" s="30">
        <v>2007</v>
      </c>
      <c r="F108" s="39">
        <v>2012</v>
      </c>
      <c r="G108" s="39" t="s">
        <v>53</v>
      </c>
      <c r="H108" s="38"/>
      <c r="I108" s="43"/>
      <c r="J108" s="38"/>
      <c r="K108" s="38"/>
      <c r="L108" s="37" t="s">
        <v>53</v>
      </c>
      <c r="M108" s="36" t="s">
        <v>53</v>
      </c>
      <c r="N108" s="36" t="s">
        <v>186</v>
      </c>
      <c r="O108" s="36" t="s">
        <v>53</v>
      </c>
      <c r="P108" s="36" t="s">
        <v>186</v>
      </c>
      <c r="Q108" s="37" t="s">
        <v>186</v>
      </c>
      <c r="R108" s="37" t="s">
        <v>53</v>
      </c>
      <c r="S108" s="36" t="s">
        <v>54</v>
      </c>
      <c r="T108" s="36" t="s">
        <v>186</v>
      </c>
      <c r="U108" s="36" t="s">
        <v>53</v>
      </c>
      <c r="V108" s="37" t="s">
        <v>53</v>
      </c>
      <c r="W108" s="37" t="s">
        <v>53</v>
      </c>
      <c r="X108" s="8">
        <v>2</v>
      </c>
      <c r="Y108" s="8" t="s">
        <v>213</v>
      </c>
      <c r="Z108" s="44" t="str">
        <f t="shared" si="9"/>
        <v/>
      </c>
      <c r="AA108" s="44" t="str">
        <f t="shared" si="10"/>
        <v/>
      </c>
      <c r="AB108" s="44" t="str">
        <f t="shared" si="11"/>
        <v/>
      </c>
      <c r="AC108" s="44" t="str">
        <f t="shared" si="12"/>
        <v/>
      </c>
      <c r="AD108" s="44" t="str">
        <f t="shared" si="13"/>
        <v/>
      </c>
      <c r="AE108" s="44" t="str">
        <f t="shared" si="14"/>
        <v/>
      </c>
      <c r="AF108" s="44">
        <f t="shared" si="15"/>
        <v>1</v>
      </c>
      <c r="AG108" s="8" t="str">
        <f t="shared" si="16"/>
        <v/>
      </c>
      <c r="AH108" s="1">
        <f t="shared" si="17"/>
        <v>1</v>
      </c>
    </row>
    <row r="109" spans="1:34" s="35" customFormat="1" ht="12" customHeight="1" x14ac:dyDescent="0.15">
      <c r="A109" s="40">
        <v>7269</v>
      </c>
      <c r="B109" s="40">
        <v>2370</v>
      </c>
      <c r="C109" s="41" t="s">
        <v>91</v>
      </c>
      <c r="D109" s="42" t="s">
        <v>233</v>
      </c>
      <c r="E109" s="30">
        <v>2007</v>
      </c>
      <c r="F109" s="39">
        <v>2013</v>
      </c>
      <c r="G109" s="39" t="s">
        <v>53</v>
      </c>
      <c r="H109" s="38"/>
      <c r="I109" s="43"/>
      <c r="J109" s="38"/>
      <c r="K109" s="38"/>
      <c r="L109" s="37" t="s">
        <v>54</v>
      </c>
      <c r="M109" s="36" t="s">
        <v>54</v>
      </c>
      <c r="N109" s="36" t="s">
        <v>54</v>
      </c>
      <c r="O109" s="36" t="s">
        <v>54</v>
      </c>
      <c r="P109" s="36" t="s">
        <v>53</v>
      </c>
      <c r="Q109" s="37" t="s">
        <v>54</v>
      </c>
      <c r="R109" s="37" t="s">
        <v>53</v>
      </c>
      <c r="S109" s="36" t="s">
        <v>53</v>
      </c>
      <c r="T109" s="36" t="s">
        <v>186</v>
      </c>
      <c r="U109" s="36" t="s">
        <v>53</v>
      </c>
      <c r="V109" s="37" t="s">
        <v>54</v>
      </c>
      <c r="W109" s="37" t="s">
        <v>53</v>
      </c>
      <c r="X109" s="8">
        <v>2</v>
      </c>
      <c r="Y109" s="8" t="s">
        <v>213</v>
      </c>
      <c r="Z109" s="44" t="str">
        <f t="shared" si="9"/>
        <v/>
      </c>
      <c r="AA109" s="44" t="str">
        <f t="shared" si="10"/>
        <v/>
      </c>
      <c r="AB109" s="44" t="str">
        <f t="shared" si="11"/>
        <v/>
      </c>
      <c r="AC109" s="44" t="str">
        <f t="shared" si="12"/>
        <v/>
      </c>
      <c r="AD109" s="44" t="str">
        <f t="shared" si="13"/>
        <v/>
      </c>
      <c r="AE109" s="44" t="str">
        <f t="shared" si="14"/>
        <v/>
      </c>
      <c r="AF109" s="44">
        <f t="shared" si="15"/>
        <v>1</v>
      </c>
      <c r="AG109" s="8" t="str">
        <f t="shared" si="16"/>
        <v/>
      </c>
      <c r="AH109" s="1">
        <f t="shared" si="17"/>
        <v>1</v>
      </c>
    </row>
    <row r="110" spans="1:34" s="35" customFormat="1" ht="12" customHeight="1" x14ac:dyDescent="0.15">
      <c r="A110" s="40">
        <v>7156</v>
      </c>
      <c r="B110" s="40"/>
      <c r="C110" s="41" t="s">
        <v>127</v>
      </c>
      <c r="D110" s="42" t="s">
        <v>205</v>
      </c>
      <c r="E110" s="30">
        <v>2000</v>
      </c>
      <c r="F110" s="8">
        <v>2012</v>
      </c>
      <c r="G110" s="8" t="s">
        <v>52</v>
      </c>
      <c r="H110" s="38"/>
      <c r="I110" s="43"/>
      <c r="J110" s="31">
        <v>2013</v>
      </c>
      <c r="K110" s="31" t="s">
        <v>52</v>
      </c>
      <c r="L110" s="32" t="s">
        <v>52</v>
      </c>
      <c r="M110" s="31" t="s">
        <v>52</v>
      </c>
      <c r="N110" s="31" t="s">
        <v>52</v>
      </c>
      <c r="O110" s="31" t="s">
        <v>52</v>
      </c>
      <c r="P110" s="31" t="s">
        <v>53</v>
      </c>
      <c r="Q110" s="32" t="s">
        <v>52</v>
      </c>
      <c r="R110" s="32" t="s">
        <v>186</v>
      </c>
      <c r="S110" s="31" t="s">
        <v>186</v>
      </c>
      <c r="T110" s="31" t="s">
        <v>53</v>
      </c>
      <c r="U110" s="31" t="s">
        <v>53</v>
      </c>
      <c r="V110" s="32" t="s">
        <v>53</v>
      </c>
      <c r="W110" s="32" t="s">
        <v>52</v>
      </c>
      <c r="X110" s="8">
        <v>2</v>
      </c>
      <c r="Y110" s="8" t="s">
        <v>213</v>
      </c>
      <c r="Z110" s="44" t="str">
        <f t="shared" si="9"/>
        <v/>
      </c>
      <c r="AA110" s="44" t="str">
        <f t="shared" si="10"/>
        <v/>
      </c>
      <c r="AB110" s="44" t="str">
        <f t="shared" si="11"/>
        <v/>
      </c>
      <c r="AC110" s="44" t="str">
        <f t="shared" si="12"/>
        <v/>
      </c>
      <c r="AD110" s="44">
        <f t="shared" si="13"/>
        <v>1</v>
      </c>
      <c r="AE110" s="44" t="str">
        <f t="shared" si="14"/>
        <v/>
      </c>
      <c r="AF110" s="44" t="str">
        <f t="shared" si="15"/>
        <v/>
      </c>
      <c r="AG110" s="8" t="str">
        <f t="shared" si="16"/>
        <v/>
      </c>
      <c r="AH110" s="1">
        <f t="shared" si="17"/>
        <v>1</v>
      </c>
    </row>
    <row r="111" spans="1:34" s="35" customFormat="1" ht="12" customHeight="1" x14ac:dyDescent="0.15">
      <c r="A111" s="40">
        <v>7171</v>
      </c>
      <c r="B111" s="40"/>
      <c r="C111" s="41" t="s">
        <v>127</v>
      </c>
      <c r="D111" s="42" t="s">
        <v>218</v>
      </c>
      <c r="E111" s="30">
        <v>2001</v>
      </c>
      <c r="F111" s="39">
        <v>2013</v>
      </c>
      <c r="G111" s="39" t="s">
        <v>53</v>
      </c>
      <c r="H111" s="38"/>
      <c r="I111" s="43"/>
      <c r="J111" s="38"/>
      <c r="K111" s="38"/>
      <c r="L111" s="37" t="s">
        <v>53</v>
      </c>
      <c r="M111" s="36" t="s">
        <v>53</v>
      </c>
      <c r="N111" s="36" t="s">
        <v>54</v>
      </c>
      <c r="O111" s="36" t="s">
        <v>53</v>
      </c>
      <c r="P111" s="36" t="s">
        <v>53</v>
      </c>
      <c r="Q111" s="37" t="s">
        <v>53</v>
      </c>
      <c r="R111" s="37" t="s">
        <v>186</v>
      </c>
      <c r="S111" s="36" t="s">
        <v>53</v>
      </c>
      <c r="T111" s="36" t="s">
        <v>53</v>
      </c>
      <c r="U111" s="36" t="s">
        <v>186</v>
      </c>
      <c r="V111" s="37" t="s">
        <v>53</v>
      </c>
      <c r="W111" s="37" t="s">
        <v>53</v>
      </c>
      <c r="X111" s="8">
        <v>2</v>
      </c>
      <c r="Y111" s="8" t="s">
        <v>213</v>
      </c>
      <c r="Z111" s="44" t="str">
        <f t="shared" si="9"/>
        <v/>
      </c>
      <c r="AA111" s="44" t="str">
        <f t="shared" si="10"/>
        <v/>
      </c>
      <c r="AB111" s="44" t="str">
        <f t="shared" si="11"/>
        <v/>
      </c>
      <c r="AC111" s="44" t="str">
        <f t="shared" si="12"/>
        <v/>
      </c>
      <c r="AD111" s="44" t="str">
        <f t="shared" si="13"/>
        <v/>
      </c>
      <c r="AE111" s="44" t="str">
        <f t="shared" si="14"/>
        <v/>
      </c>
      <c r="AF111" s="44">
        <f t="shared" si="15"/>
        <v>1</v>
      </c>
      <c r="AG111" s="8" t="str">
        <f t="shared" si="16"/>
        <v/>
      </c>
      <c r="AH111" s="1">
        <f t="shared" si="17"/>
        <v>1</v>
      </c>
    </row>
    <row r="112" spans="1:34" s="35" customFormat="1" ht="12" customHeight="1" x14ac:dyDescent="0.15">
      <c r="A112" s="8">
        <v>7185</v>
      </c>
      <c r="B112" s="8">
        <v>2016</v>
      </c>
      <c r="C112" s="8" t="s">
        <v>127</v>
      </c>
      <c r="D112" s="29" t="s">
        <v>128</v>
      </c>
      <c r="E112" s="8">
        <v>2003</v>
      </c>
      <c r="F112" s="8">
        <v>2009</v>
      </c>
      <c r="G112" s="8" t="s">
        <v>55</v>
      </c>
      <c r="H112" s="11"/>
      <c r="I112" s="18"/>
      <c r="J112" s="33">
        <v>2011</v>
      </c>
      <c r="K112" s="33" t="s">
        <v>53</v>
      </c>
      <c r="L112" s="34" t="s">
        <v>53</v>
      </c>
      <c r="M112" s="33" t="s">
        <v>53</v>
      </c>
      <c r="N112" s="33" t="s">
        <v>54</v>
      </c>
      <c r="O112" s="33" t="s">
        <v>54</v>
      </c>
      <c r="P112" s="33" t="s">
        <v>53</v>
      </c>
      <c r="Q112" s="34" t="s">
        <v>53</v>
      </c>
      <c r="R112" s="34" t="s">
        <v>53</v>
      </c>
      <c r="S112" s="33" t="s">
        <v>54</v>
      </c>
      <c r="T112" s="33" t="s">
        <v>53</v>
      </c>
      <c r="U112" s="33" t="s">
        <v>53</v>
      </c>
      <c r="V112" s="34" t="s">
        <v>53</v>
      </c>
      <c r="W112" s="34" t="s">
        <v>53</v>
      </c>
      <c r="X112" s="8">
        <v>2</v>
      </c>
      <c r="Y112" s="8" t="s">
        <v>165</v>
      </c>
      <c r="Z112" s="44" t="str">
        <f t="shared" si="9"/>
        <v/>
      </c>
      <c r="AA112" s="44" t="str">
        <f t="shared" si="10"/>
        <v/>
      </c>
      <c r="AB112" s="44" t="str">
        <f t="shared" si="11"/>
        <v/>
      </c>
      <c r="AC112" s="44" t="str">
        <f t="shared" si="12"/>
        <v/>
      </c>
      <c r="AD112" s="44" t="str">
        <f t="shared" si="13"/>
        <v/>
      </c>
      <c r="AE112" s="44" t="str">
        <f t="shared" si="14"/>
        <v/>
      </c>
      <c r="AF112" s="44">
        <f t="shared" si="15"/>
        <v>1</v>
      </c>
      <c r="AG112" s="8" t="str">
        <f t="shared" si="16"/>
        <v/>
      </c>
      <c r="AH112" s="1">
        <f t="shared" si="17"/>
        <v>1</v>
      </c>
    </row>
    <row r="113" spans="1:34" s="35" customFormat="1" ht="12" customHeight="1" x14ac:dyDescent="0.15">
      <c r="A113" s="6">
        <v>7133</v>
      </c>
      <c r="B113" s="6">
        <v>1502</v>
      </c>
      <c r="C113" s="6" t="s">
        <v>106</v>
      </c>
      <c r="D113" s="7" t="s">
        <v>107</v>
      </c>
      <c r="E113" s="8">
        <v>1996</v>
      </c>
      <c r="F113" s="8">
        <v>2003</v>
      </c>
      <c r="G113" s="8" t="s">
        <v>53</v>
      </c>
      <c r="H113" s="24">
        <v>2006</v>
      </c>
      <c r="I113" s="25" t="s">
        <v>53</v>
      </c>
      <c r="J113" s="11"/>
      <c r="K113" s="95"/>
      <c r="L113" s="26" t="s">
        <v>53</v>
      </c>
      <c r="M113" s="24" t="s">
        <v>53</v>
      </c>
      <c r="N113" s="24" t="s">
        <v>53</v>
      </c>
      <c r="O113" s="24" t="s">
        <v>53</v>
      </c>
      <c r="P113" s="24" t="s">
        <v>54</v>
      </c>
      <c r="Q113" s="26" t="s">
        <v>53</v>
      </c>
      <c r="R113" s="26" t="s">
        <v>53</v>
      </c>
      <c r="S113" s="24" t="s">
        <v>53</v>
      </c>
      <c r="T113" s="24" t="s">
        <v>0</v>
      </c>
      <c r="U113" s="24" t="s">
        <v>54</v>
      </c>
      <c r="V113" s="26" t="s">
        <v>54</v>
      </c>
      <c r="W113" s="26" t="s">
        <v>53</v>
      </c>
      <c r="X113" s="8">
        <v>2</v>
      </c>
      <c r="Y113" s="8" t="s">
        <v>87</v>
      </c>
      <c r="Z113" s="44" t="str">
        <f t="shared" si="9"/>
        <v/>
      </c>
      <c r="AA113" s="44" t="str">
        <f t="shared" si="10"/>
        <v/>
      </c>
      <c r="AB113" s="44" t="str">
        <f t="shared" si="11"/>
        <v/>
      </c>
      <c r="AC113" s="44" t="str">
        <f t="shared" si="12"/>
        <v/>
      </c>
      <c r="AD113" s="44" t="str">
        <f t="shared" si="13"/>
        <v/>
      </c>
      <c r="AE113" s="44" t="str">
        <f t="shared" si="14"/>
        <v/>
      </c>
      <c r="AF113" s="44">
        <f t="shared" si="15"/>
        <v>1</v>
      </c>
      <c r="AG113" s="8" t="str">
        <f t="shared" si="16"/>
        <v/>
      </c>
      <c r="AH113" s="1">
        <f t="shared" si="17"/>
        <v>1</v>
      </c>
    </row>
    <row r="114" spans="1:34" s="35" customFormat="1" ht="12" customHeight="1" x14ac:dyDescent="0.15">
      <c r="A114" s="8">
        <v>7176</v>
      </c>
      <c r="B114" s="8"/>
      <c r="C114" s="8" t="s">
        <v>106</v>
      </c>
      <c r="D114" s="29" t="s">
        <v>126</v>
      </c>
      <c r="E114" s="8">
        <v>2002</v>
      </c>
      <c r="F114" s="8">
        <v>2008</v>
      </c>
      <c r="G114" s="8" t="s">
        <v>54</v>
      </c>
      <c r="H114" s="11"/>
      <c r="I114" s="18"/>
      <c r="J114" s="33">
        <v>2011</v>
      </c>
      <c r="K114" s="33" t="s">
        <v>53</v>
      </c>
      <c r="L114" s="34" t="s">
        <v>53</v>
      </c>
      <c r="M114" s="33" t="s">
        <v>53</v>
      </c>
      <c r="N114" s="33" t="s">
        <v>53</v>
      </c>
      <c r="O114" s="33" t="s">
        <v>54</v>
      </c>
      <c r="P114" s="33" t="s">
        <v>53</v>
      </c>
      <c r="Q114" s="34" t="s">
        <v>53</v>
      </c>
      <c r="R114" s="34" t="s">
        <v>53</v>
      </c>
      <c r="S114" s="33" t="s">
        <v>53</v>
      </c>
      <c r="T114" s="33" t="s">
        <v>53</v>
      </c>
      <c r="U114" s="33" t="s">
        <v>53</v>
      </c>
      <c r="V114" s="34" t="s">
        <v>53</v>
      </c>
      <c r="W114" s="34" t="s">
        <v>53</v>
      </c>
      <c r="X114" s="8">
        <v>2</v>
      </c>
      <c r="Y114" s="8" t="s">
        <v>165</v>
      </c>
      <c r="Z114" s="44" t="str">
        <f t="shared" si="9"/>
        <v/>
      </c>
      <c r="AA114" s="44" t="str">
        <f t="shared" si="10"/>
        <v/>
      </c>
      <c r="AB114" s="44" t="str">
        <f t="shared" si="11"/>
        <v/>
      </c>
      <c r="AC114" s="44" t="str">
        <f t="shared" si="12"/>
        <v/>
      </c>
      <c r="AD114" s="44" t="str">
        <f t="shared" si="13"/>
        <v/>
      </c>
      <c r="AE114" s="44" t="str">
        <f t="shared" si="14"/>
        <v/>
      </c>
      <c r="AF114" s="44">
        <f t="shared" si="15"/>
        <v>1</v>
      </c>
      <c r="AG114" s="8" t="str">
        <f t="shared" si="16"/>
        <v/>
      </c>
      <c r="AH114" s="1">
        <f t="shared" si="17"/>
        <v>1</v>
      </c>
    </row>
    <row r="115" spans="1:34" s="35" customFormat="1" ht="12" customHeight="1" x14ac:dyDescent="0.15">
      <c r="A115" s="6">
        <v>7178</v>
      </c>
      <c r="B115" s="6">
        <v>1923</v>
      </c>
      <c r="C115" s="6" t="s">
        <v>106</v>
      </c>
      <c r="D115" s="7" t="s">
        <v>122</v>
      </c>
      <c r="E115" s="8">
        <v>2002</v>
      </c>
      <c r="F115" s="8">
        <v>2007</v>
      </c>
      <c r="G115" s="8" t="s">
        <v>54</v>
      </c>
      <c r="H115" s="11"/>
      <c r="I115" s="18"/>
      <c r="J115" s="31">
        <v>2009</v>
      </c>
      <c r="K115" s="31" t="s">
        <v>55</v>
      </c>
      <c r="L115" s="32" t="s">
        <v>54</v>
      </c>
      <c r="M115" s="31" t="s">
        <v>54</v>
      </c>
      <c r="N115" s="31" t="s">
        <v>53</v>
      </c>
      <c r="O115" s="31" t="s">
        <v>54</v>
      </c>
      <c r="P115" s="31" t="s">
        <v>54</v>
      </c>
      <c r="Q115" s="32" t="s">
        <v>53</v>
      </c>
      <c r="R115" s="32" t="s">
        <v>54</v>
      </c>
      <c r="S115" s="31" t="s">
        <v>54</v>
      </c>
      <c r="T115" s="31" t="s">
        <v>54</v>
      </c>
      <c r="U115" s="31" t="s">
        <v>54</v>
      </c>
      <c r="V115" s="32" t="s">
        <v>54</v>
      </c>
      <c r="W115" s="32" t="s">
        <v>55</v>
      </c>
      <c r="X115" s="8">
        <v>2</v>
      </c>
      <c r="Y115" s="8" t="s">
        <v>165</v>
      </c>
      <c r="Z115" s="44" t="str">
        <f t="shared" si="9"/>
        <v/>
      </c>
      <c r="AA115" s="44" t="str">
        <f t="shared" si="10"/>
        <v/>
      </c>
      <c r="AB115" s="44" t="str">
        <f t="shared" si="11"/>
        <v/>
      </c>
      <c r="AC115" s="44" t="str">
        <f t="shared" si="12"/>
        <v/>
      </c>
      <c r="AD115" s="44" t="str">
        <f t="shared" si="13"/>
        <v/>
      </c>
      <c r="AE115" s="44" t="str">
        <f t="shared" si="14"/>
        <v/>
      </c>
      <c r="AF115" s="44" t="str">
        <f t="shared" si="15"/>
        <v/>
      </c>
      <c r="AG115" s="8">
        <f t="shared" si="16"/>
        <v>1</v>
      </c>
      <c r="AH115" s="1">
        <f t="shared" si="17"/>
        <v>1</v>
      </c>
    </row>
    <row r="116" spans="1:34" s="35" customFormat="1" ht="12" customHeight="1" x14ac:dyDescent="0.15">
      <c r="A116" s="40"/>
      <c r="B116" s="40"/>
      <c r="C116" s="41"/>
      <c r="D116" s="42"/>
      <c r="E116" s="30"/>
      <c r="F116" s="8"/>
      <c r="G116" s="8"/>
      <c r="H116" s="8"/>
      <c r="I116" s="44"/>
      <c r="J116" s="8"/>
      <c r="K116" s="8"/>
      <c r="L116" s="115"/>
      <c r="M116" s="8"/>
      <c r="N116" s="8"/>
      <c r="O116" s="8"/>
      <c r="P116" s="8"/>
      <c r="Q116" s="115"/>
      <c r="R116" s="115"/>
      <c r="S116" s="8"/>
      <c r="T116" s="8"/>
      <c r="U116" s="8"/>
      <c r="V116" s="115"/>
      <c r="W116" s="115"/>
      <c r="X116" s="115"/>
      <c r="Y116" s="15"/>
      <c r="Z116" s="44" t="str">
        <f t="shared" si="9"/>
        <v/>
      </c>
      <c r="AA116" s="44" t="str">
        <f t="shared" si="10"/>
        <v/>
      </c>
      <c r="AB116" s="44" t="str">
        <f t="shared" si="11"/>
        <v/>
      </c>
      <c r="AC116" s="44" t="str">
        <f t="shared" si="12"/>
        <v/>
      </c>
      <c r="AD116" s="44" t="str">
        <f t="shared" si="13"/>
        <v/>
      </c>
      <c r="AE116" s="44" t="str">
        <f t="shared" si="14"/>
        <v/>
      </c>
      <c r="AF116" s="44" t="str">
        <f t="shared" si="15"/>
        <v/>
      </c>
      <c r="AG116" s="8" t="str">
        <f t="shared" si="16"/>
        <v/>
      </c>
      <c r="AH116" s="1"/>
    </row>
    <row r="117" spans="1:34" s="35" customFormat="1" ht="12" customHeight="1" x14ac:dyDescent="0.15">
      <c r="A117" s="40"/>
      <c r="B117" s="40"/>
      <c r="C117" s="41"/>
      <c r="D117" s="42"/>
      <c r="E117" s="30"/>
      <c r="F117" s="8"/>
      <c r="G117" s="8"/>
      <c r="H117" s="8"/>
      <c r="I117" s="44"/>
      <c r="J117" s="8"/>
      <c r="K117" s="8"/>
      <c r="L117" s="115"/>
      <c r="M117" s="8"/>
      <c r="N117" s="8"/>
      <c r="O117" s="8"/>
      <c r="P117" s="8"/>
      <c r="Q117" s="115"/>
      <c r="R117" s="115"/>
      <c r="S117" s="8"/>
      <c r="T117" s="8"/>
      <c r="U117" s="8"/>
      <c r="V117" s="115"/>
      <c r="W117" s="115"/>
      <c r="X117" s="115"/>
      <c r="Y117" s="15"/>
      <c r="Z117" s="44" t="str">
        <f t="shared" si="9"/>
        <v/>
      </c>
      <c r="AA117" s="44" t="str">
        <f t="shared" si="10"/>
        <v/>
      </c>
      <c r="AB117" s="44" t="str">
        <f t="shared" si="11"/>
        <v/>
      </c>
      <c r="AC117" s="44" t="str">
        <f t="shared" si="12"/>
        <v/>
      </c>
      <c r="AD117" s="44" t="str">
        <f t="shared" si="13"/>
        <v/>
      </c>
      <c r="AE117" s="44" t="str">
        <f t="shared" si="14"/>
        <v/>
      </c>
      <c r="AF117" s="44" t="str">
        <f t="shared" si="15"/>
        <v/>
      </c>
      <c r="AG117" s="8" t="str">
        <f t="shared" si="16"/>
        <v/>
      </c>
      <c r="AH117" s="1"/>
    </row>
    <row r="118" spans="1:34" s="35" customFormat="1" ht="12" customHeight="1" x14ac:dyDescent="0.15">
      <c r="A118" s="40"/>
      <c r="B118" s="40"/>
      <c r="C118" s="41"/>
      <c r="D118" s="42"/>
      <c r="E118" s="45"/>
      <c r="F118" s="8"/>
      <c r="G118" s="8"/>
      <c r="H118" s="8"/>
      <c r="I118" s="44"/>
      <c r="J118" s="8"/>
      <c r="K118" s="8"/>
      <c r="L118" s="115"/>
      <c r="M118" s="8"/>
      <c r="N118" s="8"/>
      <c r="O118" s="8"/>
      <c r="P118" s="8"/>
      <c r="Q118" s="115"/>
      <c r="R118" s="115"/>
      <c r="S118" s="8"/>
      <c r="T118" s="8"/>
      <c r="U118" s="8"/>
      <c r="V118" s="115"/>
      <c r="W118" s="115"/>
      <c r="X118" s="115"/>
      <c r="Y118" s="15"/>
      <c r="Z118" s="44" t="str">
        <f t="shared" si="9"/>
        <v/>
      </c>
      <c r="AA118" s="44" t="str">
        <f t="shared" si="10"/>
        <v/>
      </c>
      <c r="AB118" s="44" t="str">
        <f t="shared" si="11"/>
        <v/>
      </c>
      <c r="AC118" s="44" t="str">
        <f t="shared" si="12"/>
        <v/>
      </c>
      <c r="AD118" s="44" t="str">
        <f t="shared" si="13"/>
        <v/>
      </c>
      <c r="AE118" s="44" t="str">
        <f t="shared" si="14"/>
        <v/>
      </c>
      <c r="AF118" s="44" t="str">
        <f t="shared" si="15"/>
        <v/>
      </c>
      <c r="AG118" s="8" t="str">
        <f t="shared" si="16"/>
        <v/>
      </c>
      <c r="AH118" s="1"/>
    </row>
    <row r="119" spans="1:34" s="35" customFormat="1" ht="12" customHeight="1" x14ac:dyDescent="0.15">
      <c r="A119" s="40"/>
      <c r="B119" s="40"/>
      <c r="C119" s="41"/>
      <c r="D119" s="42"/>
      <c r="E119" s="45"/>
      <c r="F119" s="8"/>
      <c r="G119" s="8"/>
      <c r="H119" s="8"/>
      <c r="I119" s="44"/>
      <c r="J119" s="8"/>
      <c r="K119" s="8"/>
      <c r="L119" s="115"/>
      <c r="M119" s="8"/>
      <c r="N119" s="8"/>
      <c r="O119" s="8"/>
      <c r="P119" s="8"/>
      <c r="Q119" s="115"/>
      <c r="R119" s="115"/>
      <c r="S119" s="8"/>
      <c r="T119" s="8"/>
      <c r="U119" s="8"/>
      <c r="V119" s="115"/>
      <c r="W119" s="115"/>
      <c r="X119" s="115"/>
      <c r="Y119" s="15"/>
      <c r="Z119" s="44" t="str">
        <f t="shared" si="9"/>
        <v/>
      </c>
      <c r="AA119" s="44" t="str">
        <f t="shared" si="10"/>
        <v/>
      </c>
      <c r="AB119" s="44" t="str">
        <f t="shared" si="11"/>
        <v/>
      </c>
      <c r="AC119" s="44" t="str">
        <f t="shared" si="12"/>
        <v/>
      </c>
      <c r="AD119" s="44" t="str">
        <f t="shared" si="13"/>
        <v/>
      </c>
      <c r="AE119" s="44" t="str">
        <f t="shared" si="14"/>
        <v/>
      </c>
      <c r="AF119" s="44" t="str">
        <f t="shared" si="15"/>
        <v/>
      </c>
      <c r="AG119" s="8" t="str">
        <f t="shared" si="16"/>
        <v/>
      </c>
      <c r="AH119" s="1"/>
    </row>
    <row r="120" spans="1:34" s="35" customFormat="1" ht="12" customHeight="1" x14ac:dyDescent="0.15">
      <c r="A120" s="40"/>
      <c r="B120" s="40"/>
      <c r="C120" s="41"/>
      <c r="D120" s="42"/>
      <c r="E120" s="45"/>
      <c r="F120" s="8"/>
      <c r="G120" s="8"/>
      <c r="H120" s="8"/>
      <c r="I120" s="44"/>
      <c r="J120" s="8"/>
      <c r="K120" s="8"/>
      <c r="L120" s="115"/>
      <c r="M120" s="8"/>
      <c r="N120" s="8"/>
      <c r="O120" s="8"/>
      <c r="P120" s="8"/>
      <c r="Q120" s="115"/>
      <c r="R120" s="115"/>
      <c r="S120" s="8"/>
      <c r="T120" s="8"/>
      <c r="U120" s="8"/>
      <c r="V120" s="115"/>
      <c r="W120" s="115"/>
      <c r="X120" s="115"/>
      <c r="Y120" s="15"/>
      <c r="Z120" s="44" t="str">
        <f t="shared" si="9"/>
        <v/>
      </c>
      <c r="AA120" s="44" t="str">
        <f t="shared" si="10"/>
        <v/>
      </c>
      <c r="AB120" s="44" t="str">
        <f t="shared" si="11"/>
        <v/>
      </c>
      <c r="AC120" s="44" t="str">
        <f t="shared" si="12"/>
        <v/>
      </c>
      <c r="AD120" s="44" t="str">
        <f t="shared" si="13"/>
        <v/>
      </c>
      <c r="AE120" s="44" t="str">
        <f t="shared" si="14"/>
        <v/>
      </c>
      <c r="AF120" s="44" t="str">
        <f t="shared" si="15"/>
        <v/>
      </c>
      <c r="AG120" s="8" t="str">
        <f t="shared" si="16"/>
        <v/>
      </c>
      <c r="AH120" s="1"/>
    </row>
    <row r="121" spans="1:34" s="35" customFormat="1" ht="12" customHeight="1" x14ac:dyDescent="0.15">
      <c r="A121" s="50"/>
      <c r="B121" s="50"/>
      <c r="C121" s="130"/>
      <c r="D121" s="48"/>
      <c r="E121" s="131"/>
      <c r="F121" s="132"/>
      <c r="G121" s="132"/>
      <c r="H121" s="132"/>
      <c r="I121" s="132"/>
      <c r="J121" s="132"/>
      <c r="K121" s="132"/>
      <c r="L121" s="116"/>
      <c r="M121" s="132"/>
      <c r="N121" s="132"/>
      <c r="O121" s="132"/>
      <c r="P121" s="132"/>
      <c r="Q121" s="116"/>
      <c r="R121" s="116"/>
      <c r="S121" s="132"/>
      <c r="T121" s="132"/>
      <c r="U121" s="132"/>
      <c r="V121" s="116"/>
      <c r="W121" s="116"/>
      <c r="X121" s="116"/>
      <c r="Z121" s="132">
        <f>SUM(Z24:Z115)</f>
        <v>0</v>
      </c>
      <c r="AA121" s="132">
        <f t="shared" ref="AA121:AG121" si="18">SUM(AA24:AA115)</f>
        <v>3</v>
      </c>
      <c r="AB121" s="132">
        <f t="shared" si="18"/>
        <v>13</v>
      </c>
      <c r="AC121" s="132">
        <f t="shared" si="18"/>
        <v>0</v>
      </c>
      <c r="AD121" s="132">
        <f t="shared" si="18"/>
        <v>9</v>
      </c>
      <c r="AE121" s="132">
        <f t="shared" si="18"/>
        <v>15</v>
      </c>
      <c r="AF121" s="132">
        <f t="shared" si="18"/>
        <v>36</v>
      </c>
      <c r="AG121" s="132">
        <f t="shared" si="18"/>
        <v>16</v>
      </c>
      <c r="AH121" s="1"/>
    </row>
    <row r="122" spans="1:34" s="35" customFormat="1" ht="13" x14ac:dyDescent="0.15">
      <c r="A122" s="46" t="s">
        <v>207</v>
      </c>
      <c r="B122" s="46"/>
      <c r="C122" s="47"/>
      <c r="D122" s="48"/>
      <c r="E122" s="49"/>
      <c r="F122" s="50"/>
      <c r="G122" s="50"/>
      <c r="H122" s="50"/>
      <c r="I122" s="50"/>
      <c r="J122" s="50"/>
      <c r="L122" s="51"/>
      <c r="Q122" s="51"/>
      <c r="R122" s="51"/>
      <c r="V122" s="51"/>
      <c r="W122" s="51"/>
      <c r="X122" s="117"/>
      <c r="Y122" s="52"/>
      <c r="Z122" s="52"/>
      <c r="AA122" s="52"/>
      <c r="AB122" s="52"/>
      <c r="AC122" s="94">
        <f>SUM(Z121:AC121)</f>
        <v>16</v>
      </c>
      <c r="AG122" s="94">
        <f>SUM(AD121:AG121)</f>
        <v>76</v>
      </c>
    </row>
    <row r="123" spans="1:34" s="35" customFormat="1" ht="13" x14ac:dyDescent="0.15">
      <c r="A123" s="46" t="s">
        <v>163</v>
      </c>
      <c r="B123" s="46"/>
      <c r="C123" s="47"/>
      <c r="D123" s="48"/>
      <c r="E123" s="49"/>
      <c r="F123" s="50"/>
      <c r="G123" s="50"/>
      <c r="H123" s="50"/>
      <c r="I123" s="50"/>
      <c r="J123" s="50"/>
      <c r="X123" s="53"/>
      <c r="Y123" s="52"/>
      <c r="Z123" s="52"/>
      <c r="AA123" s="52"/>
      <c r="AB123" s="52"/>
      <c r="AC123" s="52"/>
    </row>
    <row r="124" spans="1:34" s="35" customFormat="1" ht="14" thickBot="1" x14ac:dyDescent="0.2">
      <c r="A124" s="46"/>
      <c r="B124" s="46"/>
      <c r="C124" s="47"/>
      <c r="D124" s="48"/>
      <c r="E124" s="49"/>
      <c r="F124" s="50"/>
      <c r="G124" s="50"/>
      <c r="H124" s="50"/>
      <c r="I124" s="50"/>
      <c r="J124" s="50"/>
      <c r="L124" s="53"/>
      <c r="W124" s="138">
        <v>1</v>
      </c>
      <c r="X124" s="135" t="s">
        <v>1</v>
      </c>
      <c r="Y124" s="137"/>
      <c r="Z124" s="134">
        <f>SUM(Z24:Z26)</f>
        <v>0</v>
      </c>
      <c r="AA124" s="134">
        <f t="shared" ref="AA124:AG124" si="19">SUM(AA24:AA26)</f>
        <v>0</v>
      </c>
      <c r="AB124" s="134">
        <f t="shared" si="19"/>
        <v>0</v>
      </c>
      <c r="AC124" s="134">
        <f t="shared" si="19"/>
        <v>0</v>
      </c>
      <c r="AD124" s="134">
        <f t="shared" si="19"/>
        <v>1</v>
      </c>
      <c r="AE124" s="134">
        <f t="shared" si="19"/>
        <v>0</v>
      </c>
      <c r="AF124" s="134">
        <f t="shared" si="19"/>
        <v>0</v>
      </c>
      <c r="AG124" s="134">
        <f t="shared" si="19"/>
        <v>2</v>
      </c>
    </row>
    <row r="125" spans="1:34" s="35" customFormat="1" ht="14" thickBot="1" x14ac:dyDescent="0.2">
      <c r="A125" s="54"/>
      <c r="B125" s="46"/>
      <c r="C125" s="55" t="s">
        <v>164</v>
      </c>
      <c r="D125" s="56"/>
      <c r="E125" s="57"/>
      <c r="W125" s="138">
        <v>2</v>
      </c>
      <c r="X125" s="135" t="s">
        <v>2</v>
      </c>
      <c r="Y125" s="137"/>
      <c r="Z125" s="134">
        <f>SUM(Z27:Z28)</f>
        <v>0</v>
      </c>
      <c r="AA125" s="134">
        <f t="shared" ref="AA125:AG125" si="20">SUM(AA27:AA28)</f>
        <v>0</v>
      </c>
      <c r="AB125" s="134">
        <f t="shared" si="20"/>
        <v>0</v>
      </c>
      <c r="AC125" s="134">
        <f t="shared" si="20"/>
        <v>0</v>
      </c>
      <c r="AD125" s="134">
        <f t="shared" si="20"/>
        <v>0</v>
      </c>
      <c r="AE125" s="134">
        <f t="shared" si="20"/>
        <v>0</v>
      </c>
      <c r="AF125" s="134">
        <f t="shared" si="20"/>
        <v>2</v>
      </c>
      <c r="AG125" s="134">
        <f t="shared" si="20"/>
        <v>0</v>
      </c>
    </row>
    <row r="126" spans="1:34" s="35" customFormat="1" ht="14" thickBot="1" x14ac:dyDescent="0.2">
      <c r="A126" s="59"/>
      <c r="B126" s="60"/>
      <c r="C126" s="61" t="s">
        <v>166</v>
      </c>
      <c r="D126" s="56"/>
      <c r="E126" s="57"/>
      <c r="W126" s="138">
        <v>3</v>
      </c>
      <c r="X126" s="135" t="s">
        <v>3</v>
      </c>
      <c r="Y126" s="137"/>
      <c r="Z126" s="134">
        <f>SUM(Z29:Z32)</f>
        <v>0</v>
      </c>
      <c r="AA126" s="134">
        <f t="shared" ref="AA126:AG126" si="21">SUM(AA29:AA32)</f>
        <v>0</v>
      </c>
      <c r="AB126" s="134">
        <f t="shared" si="21"/>
        <v>0</v>
      </c>
      <c r="AC126" s="134">
        <f t="shared" si="21"/>
        <v>0</v>
      </c>
      <c r="AD126" s="134">
        <f t="shared" si="21"/>
        <v>0</v>
      </c>
      <c r="AE126" s="134">
        <f t="shared" si="21"/>
        <v>2</v>
      </c>
      <c r="AF126" s="134">
        <f t="shared" si="21"/>
        <v>1</v>
      </c>
      <c r="AG126" s="134">
        <f t="shared" si="21"/>
        <v>1</v>
      </c>
    </row>
    <row r="127" spans="1:34" ht="14" thickBot="1" x14ac:dyDescent="0.2">
      <c r="A127" s="63"/>
      <c r="C127" s="61" t="s">
        <v>167</v>
      </c>
      <c r="D127" s="61"/>
      <c r="E127" s="61"/>
      <c r="W127" s="138">
        <v>4</v>
      </c>
      <c r="X127" s="135" t="s">
        <v>4</v>
      </c>
      <c r="Y127" s="137"/>
      <c r="Z127" s="134">
        <f>SUM(Z33:Z36)</f>
        <v>0</v>
      </c>
      <c r="AA127" s="134">
        <f t="shared" ref="AA127:AG127" si="22">SUM(AA33:AA36)</f>
        <v>0</v>
      </c>
      <c r="AB127" s="134">
        <f t="shared" si="22"/>
        <v>1</v>
      </c>
      <c r="AC127" s="134">
        <f t="shared" si="22"/>
        <v>0</v>
      </c>
      <c r="AD127" s="134">
        <f t="shared" si="22"/>
        <v>0</v>
      </c>
      <c r="AE127" s="134">
        <f t="shared" si="22"/>
        <v>0</v>
      </c>
      <c r="AF127" s="134">
        <f t="shared" si="22"/>
        <v>1</v>
      </c>
      <c r="AG127" s="134">
        <f t="shared" si="22"/>
        <v>2</v>
      </c>
    </row>
    <row r="128" spans="1:34" ht="14" thickBot="1" x14ac:dyDescent="0.2">
      <c r="A128" s="64"/>
      <c r="C128" s="61" t="s">
        <v>168</v>
      </c>
      <c r="D128" s="61"/>
      <c r="E128" s="61"/>
      <c r="W128" s="138">
        <v>5</v>
      </c>
      <c r="X128" s="135" t="s">
        <v>5</v>
      </c>
      <c r="Y128" s="14"/>
      <c r="Z128" s="134">
        <f>SUM(Z37)</f>
        <v>0</v>
      </c>
      <c r="AA128" s="134">
        <f t="shared" ref="AA128:AG128" si="23">SUM(AA37)</f>
        <v>0</v>
      </c>
      <c r="AB128" s="134">
        <f t="shared" si="23"/>
        <v>0</v>
      </c>
      <c r="AC128" s="134">
        <f t="shared" si="23"/>
        <v>0</v>
      </c>
      <c r="AD128" s="134">
        <f t="shared" si="23"/>
        <v>0</v>
      </c>
      <c r="AE128" s="134">
        <f t="shared" si="23"/>
        <v>0</v>
      </c>
      <c r="AF128" s="134">
        <f t="shared" si="23"/>
        <v>1</v>
      </c>
      <c r="AG128" s="134">
        <f t="shared" si="23"/>
        <v>0</v>
      </c>
    </row>
    <row r="129" spans="1:33" ht="14" thickBot="1" x14ac:dyDescent="0.2">
      <c r="A129" s="65"/>
      <c r="C129" s="61" t="s">
        <v>169</v>
      </c>
      <c r="D129" s="61"/>
      <c r="E129" s="61"/>
      <c r="W129" s="138">
        <v>6</v>
      </c>
      <c r="X129" s="135" t="s">
        <v>6</v>
      </c>
      <c r="Y129" s="14"/>
      <c r="Z129" s="134">
        <f>SUM(Z38)</f>
        <v>0</v>
      </c>
      <c r="AA129" s="134">
        <f t="shared" ref="AA129:AG129" si="24">SUM(AA38)</f>
        <v>0</v>
      </c>
      <c r="AB129" s="134">
        <f t="shared" si="24"/>
        <v>0</v>
      </c>
      <c r="AC129" s="134">
        <f t="shared" si="24"/>
        <v>0</v>
      </c>
      <c r="AD129" s="134">
        <f t="shared" si="24"/>
        <v>0</v>
      </c>
      <c r="AE129" s="134">
        <f t="shared" si="24"/>
        <v>0</v>
      </c>
      <c r="AF129" s="134">
        <f t="shared" si="24"/>
        <v>0</v>
      </c>
      <c r="AG129" s="134">
        <f t="shared" si="24"/>
        <v>1</v>
      </c>
    </row>
    <row r="130" spans="1:33" ht="13" x14ac:dyDescent="0.15">
      <c r="C130" s="61"/>
      <c r="D130" s="61"/>
      <c r="E130" s="61"/>
      <c r="W130" s="138">
        <v>7</v>
      </c>
      <c r="X130" s="135" t="s">
        <v>7</v>
      </c>
      <c r="Y130" s="14"/>
      <c r="Z130" s="134">
        <f>SUM(Z82:Z91)</f>
        <v>0</v>
      </c>
      <c r="AA130" s="134">
        <f t="shared" ref="AA130:AG130" si="25">SUM(AA82:AA91)</f>
        <v>0</v>
      </c>
      <c r="AB130" s="134">
        <f t="shared" si="25"/>
        <v>0</v>
      </c>
      <c r="AC130" s="134">
        <f t="shared" si="25"/>
        <v>0</v>
      </c>
      <c r="AD130" s="134">
        <f t="shared" si="25"/>
        <v>2</v>
      </c>
      <c r="AE130" s="134">
        <f t="shared" si="25"/>
        <v>1</v>
      </c>
      <c r="AF130" s="134">
        <f t="shared" si="25"/>
        <v>6</v>
      </c>
      <c r="AG130" s="134">
        <f t="shared" si="25"/>
        <v>1</v>
      </c>
    </row>
    <row r="131" spans="1:33" ht="13" hidden="1" x14ac:dyDescent="0.15">
      <c r="A131" s="1"/>
      <c r="B131" s="1"/>
      <c r="C131" s="1"/>
      <c r="D131" s="61"/>
      <c r="E131" s="61"/>
      <c r="W131" s="138">
        <v>8</v>
      </c>
      <c r="X131" s="135" t="s">
        <v>8</v>
      </c>
      <c r="Y131" s="14"/>
      <c r="Z131" s="134"/>
      <c r="AA131" s="134"/>
      <c r="AB131" s="134"/>
      <c r="AC131" s="134"/>
      <c r="AD131" s="134"/>
      <c r="AE131" s="134"/>
      <c r="AF131" s="134"/>
      <c r="AG131" s="134"/>
    </row>
    <row r="132" spans="1:33" ht="13" x14ac:dyDescent="0.15">
      <c r="C132" s="61"/>
      <c r="D132" s="61"/>
      <c r="E132" s="61"/>
      <c r="W132" s="138">
        <v>9</v>
      </c>
      <c r="X132" s="135" t="s">
        <v>9</v>
      </c>
      <c r="Y132" s="14"/>
      <c r="Z132" s="134">
        <f>SUM(Z39:Z52)</f>
        <v>0</v>
      </c>
      <c r="AA132" s="134">
        <f t="shared" ref="AA132:AG132" si="26">SUM(AA39:AA52)</f>
        <v>0</v>
      </c>
      <c r="AB132" s="134">
        <f t="shared" si="26"/>
        <v>2</v>
      </c>
      <c r="AC132" s="134">
        <f t="shared" si="26"/>
        <v>0</v>
      </c>
      <c r="AD132" s="134">
        <f t="shared" si="26"/>
        <v>1</v>
      </c>
      <c r="AE132" s="134">
        <f t="shared" si="26"/>
        <v>1</v>
      </c>
      <c r="AF132" s="134">
        <f t="shared" si="26"/>
        <v>7</v>
      </c>
      <c r="AG132" s="134">
        <f t="shared" si="26"/>
        <v>3</v>
      </c>
    </row>
    <row r="133" spans="1:33" ht="13" x14ac:dyDescent="0.15">
      <c r="A133" s="1"/>
      <c r="B133" s="1"/>
      <c r="C133" s="1"/>
      <c r="D133" s="61"/>
      <c r="E133" s="61"/>
      <c r="W133" s="138">
        <v>10</v>
      </c>
      <c r="X133" s="135" t="s">
        <v>10</v>
      </c>
      <c r="Y133" s="14"/>
      <c r="Z133" s="134">
        <f>SUM(Z53:Z57)</f>
        <v>0</v>
      </c>
      <c r="AA133" s="134">
        <f t="shared" ref="AA133:AG133" si="27">SUM(AA53:AA57)</f>
        <v>0</v>
      </c>
      <c r="AB133" s="134">
        <f t="shared" si="27"/>
        <v>2</v>
      </c>
      <c r="AC133" s="134">
        <f t="shared" si="27"/>
        <v>0</v>
      </c>
      <c r="AD133" s="134">
        <f t="shared" si="27"/>
        <v>0</v>
      </c>
      <c r="AE133" s="134">
        <f t="shared" si="27"/>
        <v>0</v>
      </c>
      <c r="AF133" s="134">
        <f t="shared" si="27"/>
        <v>2</v>
      </c>
      <c r="AG133" s="134">
        <f t="shared" si="27"/>
        <v>1</v>
      </c>
    </row>
    <row r="134" spans="1:33" ht="13" x14ac:dyDescent="0.15">
      <c r="W134" s="138">
        <v>11</v>
      </c>
      <c r="X134" s="135" t="s">
        <v>11</v>
      </c>
      <c r="Y134" s="14"/>
      <c r="Z134" s="134">
        <f>SUM(Z58:Z61)</f>
        <v>0</v>
      </c>
      <c r="AA134" s="134">
        <f t="shared" ref="AA134:AG134" si="28">SUM(AA58:AA61)</f>
        <v>0</v>
      </c>
      <c r="AB134" s="134">
        <f t="shared" si="28"/>
        <v>0</v>
      </c>
      <c r="AC134" s="134">
        <f t="shared" si="28"/>
        <v>0</v>
      </c>
      <c r="AD134" s="134">
        <f t="shared" si="28"/>
        <v>2</v>
      </c>
      <c r="AE134" s="134">
        <f t="shared" si="28"/>
        <v>2</v>
      </c>
      <c r="AF134" s="134">
        <f t="shared" si="28"/>
        <v>0</v>
      </c>
      <c r="AG134" s="134">
        <f t="shared" si="28"/>
        <v>0</v>
      </c>
    </row>
    <row r="135" spans="1:33" ht="13" hidden="1" x14ac:dyDescent="0.15">
      <c r="W135" s="138">
        <v>12</v>
      </c>
      <c r="X135" s="135" t="s">
        <v>12</v>
      </c>
      <c r="Y135" s="14"/>
      <c r="Z135" s="134"/>
      <c r="AA135" s="134"/>
      <c r="AB135" s="134"/>
      <c r="AC135" s="134"/>
      <c r="AD135" s="134"/>
      <c r="AE135" s="134"/>
      <c r="AF135" s="134"/>
      <c r="AG135" s="134"/>
    </row>
    <row r="136" spans="1:33" ht="13" hidden="1" x14ac:dyDescent="0.15">
      <c r="W136" s="138">
        <v>13</v>
      </c>
      <c r="X136" s="135" t="s">
        <v>238</v>
      </c>
      <c r="Y136" s="14"/>
      <c r="Z136" s="134"/>
      <c r="AA136" s="134"/>
      <c r="AB136" s="134"/>
      <c r="AC136" s="134"/>
      <c r="AD136" s="134"/>
      <c r="AE136" s="134"/>
      <c r="AF136" s="134"/>
      <c r="AG136" s="134"/>
    </row>
    <row r="137" spans="1:33" ht="13" hidden="1" x14ac:dyDescent="0.15">
      <c r="W137" s="138">
        <v>14</v>
      </c>
      <c r="X137" s="135" t="s">
        <v>13</v>
      </c>
      <c r="Y137" s="14"/>
      <c r="Z137" s="134"/>
      <c r="AA137" s="134"/>
      <c r="AB137" s="134"/>
      <c r="AC137" s="134"/>
      <c r="AD137" s="134"/>
      <c r="AE137" s="134"/>
      <c r="AF137" s="134"/>
      <c r="AG137" s="134"/>
    </row>
    <row r="138" spans="1:33" ht="13" x14ac:dyDescent="0.15">
      <c r="W138" s="138">
        <v>15</v>
      </c>
      <c r="X138" s="135" t="s">
        <v>14</v>
      </c>
      <c r="Y138" s="14"/>
      <c r="Z138" s="134">
        <f>SUM(Z62)</f>
        <v>0</v>
      </c>
      <c r="AA138" s="134">
        <f t="shared" ref="AA138:AG138" si="29">SUM(AA62)</f>
        <v>0</v>
      </c>
      <c r="AB138" s="134">
        <f t="shared" si="29"/>
        <v>0</v>
      </c>
      <c r="AC138" s="134">
        <f t="shared" si="29"/>
        <v>0</v>
      </c>
      <c r="AD138" s="134">
        <f t="shared" si="29"/>
        <v>0</v>
      </c>
      <c r="AE138" s="134">
        <f t="shared" si="29"/>
        <v>1</v>
      </c>
      <c r="AF138" s="134">
        <f t="shared" si="29"/>
        <v>0</v>
      </c>
      <c r="AG138" s="134">
        <f t="shared" si="29"/>
        <v>0</v>
      </c>
    </row>
    <row r="139" spans="1:33" ht="13" x14ac:dyDescent="0.15">
      <c r="W139" s="138">
        <v>16</v>
      </c>
      <c r="X139" s="135" t="s">
        <v>15</v>
      </c>
      <c r="Y139" s="14"/>
      <c r="Z139" s="134">
        <f>SUM(Z63:Z64)</f>
        <v>0</v>
      </c>
      <c r="AA139" s="134">
        <f t="shared" ref="AA139:AG139" si="30">SUM(AA63:AA64)</f>
        <v>0</v>
      </c>
      <c r="AB139" s="134">
        <f t="shared" si="30"/>
        <v>0</v>
      </c>
      <c r="AC139" s="134">
        <f t="shared" si="30"/>
        <v>0</v>
      </c>
      <c r="AD139" s="134">
        <f t="shared" si="30"/>
        <v>0</v>
      </c>
      <c r="AE139" s="134">
        <f t="shared" si="30"/>
        <v>0</v>
      </c>
      <c r="AF139" s="134">
        <f t="shared" si="30"/>
        <v>2</v>
      </c>
      <c r="AG139" s="134">
        <f t="shared" si="30"/>
        <v>0</v>
      </c>
    </row>
    <row r="140" spans="1:33" ht="13" hidden="1" x14ac:dyDescent="0.15">
      <c r="W140" s="138">
        <v>17</v>
      </c>
      <c r="X140" s="135" t="s">
        <v>16</v>
      </c>
      <c r="Y140" s="14"/>
      <c r="Z140" s="134"/>
      <c r="AA140" s="134"/>
      <c r="AB140" s="134"/>
      <c r="AC140" s="134"/>
      <c r="AD140" s="134"/>
      <c r="AE140" s="134"/>
      <c r="AF140" s="134"/>
      <c r="AG140" s="134"/>
    </row>
    <row r="141" spans="1:33" ht="13" x14ac:dyDescent="0.15">
      <c r="W141" s="138">
        <v>18</v>
      </c>
      <c r="X141" s="135" t="s">
        <v>17</v>
      </c>
      <c r="Y141" s="14"/>
      <c r="Z141" s="134">
        <f>SUM(Z65)</f>
        <v>0</v>
      </c>
      <c r="AA141" s="134">
        <f t="shared" ref="AA141:AG141" si="31">SUM(AA65)</f>
        <v>1</v>
      </c>
      <c r="AB141" s="134">
        <f t="shared" si="31"/>
        <v>0</v>
      </c>
      <c r="AC141" s="134">
        <f t="shared" si="31"/>
        <v>0</v>
      </c>
      <c r="AD141" s="134">
        <f t="shared" si="31"/>
        <v>0</v>
      </c>
      <c r="AE141" s="134">
        <f t="shared" si="31"/>
        <v>0</v>
      </c>
      <c r="AF141" s="134">
        <f t="shared" si="31"/>
        <v>0</v>
      </c>
      <c r="AG141" s="134">
        <f t="shared" si="31"/>
        <v>0</v>
      </c>
    </row>
    <row r="142" spans="1:33" ht="13" x14ac:dyDescent="0.15">
      <c r="W142" s="138">
        <v>19</v>
      </c>
      <c r="X142" s="135" t="s">
        <v>18</v>
      </c>
      <c r="Y142" s="14"/>
      <c r="Z142" s="134">
        <f>SUM(Z66:Z70)</f>
        <v>0</v>
      </c>
      <c r="AA142" s="134">
        <f t="shared" ref="AA142:AG142" si="32">SUM(AA66:AA70)</f>
        <v>0</v>
      </c>
      <c r="AB142" s="134">
        <f t="shared" si="32"/>
        <v>3</v>
      </c>
      <c r="AC142" s="134">
        <f t="shared" si="32"/>
        <v>0</v>
      </c>
      <c r="AD142" s="134">
        <f t="shared" si="32"/>
        <v>1</v>
      </c>
      <c r="AE142" s="134">
        <f t="shared" si="32"/>
        <v>0</v>
      </c>
      <c r="AF142" s="134">
        <f t="shared" si="32"/>
        <v>1</v>
      </c>
      <c r="AG142" s="134">
        <f t="shared" si="32"/>
        <v>0</v>
      </c>
    </row>
    <row r="143" spans="1:33" ht="13" x14ac:dyDescent="0.15">
      <c r="W143" s="138">
        <v>20</v>
      </c>
      <c r="X143" s="135" t="s">
        <v>19</v>
      </c>
      <c r="Y143" s="14"/>
      <c r="Z143" s="134">
        <f>SUM(Z81)</f>
        <v>0</v>
      </c>
      <c r="AA143" s="134">
        <f t="shared" ref="AA143:AG143" si="33">SUM(AA81)</f>
        <v>0</v>
      </c>
      <c r="AB143" s="134">
        <f t="shared" si="33"/>
        <v>0</v>
      </c>
      <c r="AC143" s="134">
        <f t="shared" si="33"/>
        <v>0</v>
      </c>
      <c r="AD143" s="134">
        <f t="shared" si="33"/>
        <v>0</v>
      </c>
      <c r="AE143" s="134">
        <f t="shared" si="33"/>
        <v>0</v>
      </c>
      <c r="AF143" s="134">
        <f t="shared" si="33"/>
        <v>0</v>
      </c>
      <c r="AG143" s="134">
        <f t="shared" si="33"/>
        <v>1</v>
      </c>
    </row>
    <row r="144" spans="1:33" ht="13" x14ac:dyDescent="0.15">
      <c r="W144" s="138">
        <v>21</v>
      </c>
      <c r="X144" s="135" t="s">
        <v>20</v>
      </c>
      <c r="Y144" s="14"/>
      <c r="Z144" s="134">
        <f>SUM(Z71:Z80)</f>
        <v>0</v>
      </c>
      <c r="AA144" s="134">
        <f t="shared" ref="AA144:AG144" si="34">SUM(AA71:AA80)</f>
        <v>1</v>
      </c>
      <c r="AB144" s="134">
        <f t="shared" si="34"/>
        <v>3</v>
      </c>
      <c r="AC144" s="134">
        <f t="shared" si="34"/>
        <v>0</v>
      </c>
      <c r="AD144" s="134">
        <f t="shared" si="34"/>
        <v>0</v>
      </c>
      <c r="AE144" s="134">
        <f t="shared" si="34"/>
        <v>3</v>
      </c>
      <c r="AF144" s="134">
        <f t="shared" si="34"/>
        <v>2</v>
      </c>
      <c r="AG144" s="134">
        <f t="shared" si="34"/>
        <v>1</v>
      </c>
    </row>
    <row r="145" spans="23:33" ht="13" x14ac:dyDescent="0.15">
      <c r="W145" s="138">
        <v>22</v>
      </c>
      <c r="X145" s="135" t="s">
        <v>21</v>
      </c>
      <c r="Y145" s="14"/>
      <c r="Z145" s="134">
        <f>SUM(Z104:Z109)</f>
        <v>0</v>
      </c>
      <c r="AA145" s="134">
        <f t="shared" ref="AA145:AG145" si="35">SUM(AA104:AA109)</f>
        <v>0</v>
      </c>
      <c r="AB145" s="134">
        <f t="shared" si="35"/>
        <v>1</v>
      </c>
      <c r="AC145" s="134">
        <f t="shared" si="35"/>
        <v>0</v>
      </c>
      <c r="AD145" s="134">
        <f t="shared" si="35"/>
        <v>0</v>
      </c>
      <c r="AE145" s="134">
        <f t="shared" si="35"/>
        <v>1</v>
      </c>
      <c r="AF145" s="134">
        <f t="shared" si="35"/>
        <v>4</v>
      </c>
      <c r="AG145" s="134">
        <f t="shared" si="35"/>
        <v>0</v>
      </c>
    </row>
    <row r="146" spans="23:33" ht="13" hidden="1" x14ac:dyDescent="0.15">
      <c r="W146" s="138">
        <v>23</v>
      </c>
      <c r="X146" s="135" t="s">
        <v>22</v>
      </c>
      <c r="Y146" s="14"/>
      <c r="Z146" s="134"/>
      <c r="AA146" s="134"/>
      <c r="AB146" s="134"/>
      <c r="AC146" s="134"/>
      <c r="AD146" s="134"/>
      <c r="AE146" s="134"/>
      <c r="AF146" s="134"/>
      <c r="AG146" s="134"/>
    </row>
    <row r="147" spans="23:33" ht="13" x14ac:dyDescent="0.15">
      <c r="W147" s="138">
        <v>24</v>
      </c>
      <c r="X147" s="135" t="s">
        <v>23</v>
      </c>
      <c r="Y147" s="14"/>
      <c r="Z147" s="134">
        <f>SUM(Z110:Z112)</f>
        <v>0</v>
      </c>
      <c r="AA147" s="134">
        <f t="shared" ref="AA147:AG147" si="36">SUM(AA110:AA112)</f>
        <v>0</v>
      </c>
      <c r="AB147" s="134">
        <f t="shared" si="36"/>
        <v>0</v>
      </c>
      <c r="AC147" s="134">
        <f t="shared" si="36"/>
        <v>0</v>
      </c>
      <c r="AD147" s="134">
        <f t="shared" si="36"/>
        <v>1</v>
      </c>
      <c r="AE147" s="134">
        <f t="shared" si="36"/>
        <v>0</v>
      </c>
      <c r="AF147" s="134">
        <f t="shared" si="36"/>
        <v>2</v>
      </c>
      <c r="AG147" s="134">
        <f t="shared" si="36"/>
        <v>0</v>
      </c>
    </row>
    <row r="148" spans="23:33" ht="13" hidden="1" x14ac:dyDescent="0.15">
      <c r="W148" s="138">
        <v>25</v>
      </c>
      <c r="X148" s="135" t="s">
        <v>24</v>
      </c>
      <c r="Y148" s="14"/>
      <c r="Z148" s="134"/>
      <c r="AA148" s="134"/>
      <c r="AB148" s="134"/>
      <c r="AC148" s="134"/>
      <c r="AD148" s="134"/>
      <c r="AE148" s="134"/>
      <c r="AF148" s="134"/>
      <c r="AG148" s="134"/>
    </row>
    <row r="149" spans="23:33" ht="13" x14ac:dyDescent="0.15">
      <c r="W149" s="138">
        <v>26</v>
      </c>
      <c r="X149" s="135" t="s">
        <v>25</v>
      </c>
      <c r="Y149" s="14"/>
      <c r="Z149" s="134">
        <f>SUM(Z113:Z115)</f>
        <v>0</v>
      </c>
      <c r="AA149" s="134">
        <f t="shared" ref="AA149:AG149" si="37">SUM(AA113:AA115)</f>
        <v>0</v>
      </c>
      <c r="AB149" s="134">
        <f t="shared" si="37"/>
        <v>0</v>
      </c>
      <c r="AC149" s="134">
        <f t="shared" si="37"/>
        <v>0</v>
      </c>
      <c r="AD149" s="134">
        <f t="shared" si="37"/>
        <v>0</v>
      </c>
      <c r="AE149" s="134">
        <f t="shared" si="37"/>
        <v>0</v>
      </c>
      <c r="AF149" s="134">
        <f t="shared" si="37"/>
        <v>2</v>
      </c>
      <c r="AG149" s="134">
        <f t="shared" si="37"/>
        <v>1</v>
      </c>
    </row>
    <row r="150" spans="23:33" ht="13" x14ac:dyDescent="0.15">
      <c r="W150" s="138">
        <v>27</v>
      </c>
      <c r="X150" s="136" t="s">
        <v>28</v>
      </c>
      <c r="Y150" s="14"/>
      <c r="Z150" s="134">
        <f>SUM(Z92:Z103)</f>
        <v>0</v>
      </c>
      <c r="AA150" s="134">
        <f t="shared" ref="AA150:AG150" si="38">SUM(AA92:AA103)</f>
        <v>1</v>
      </c>
      <c r="AB150" s="134">
        <f t="shared" si="38"/>
        <v>1</v>
      </c>
      <c r="AC150" s="134">
        <f t="shared" si="38"/>
        <v>0</v>
      </c>
      <c r="AD150" s="134">
        <f t="shared" si="38"/>
        <v>1</v>
      </c>
      <c r="AE150" s="134">
        <f t="shared" si="38"/>
        <v>4</v>
      </c>
      <c r="AF150" s="134">
        <f t="shared" si="38"/>
        <v>3</v>
      </c>
      <c r="AG150" s="134">
        <f t="shared" si="38"/>
        <v>2</v>
      </c>
    </row>
    <row r="151" spans="23:33" x14ac:dyDescent="0.15">
      <c r="Z151" s="62">
        <f>SUM(Z124:Z150)</f>
        <v>0</v>
      </c>
      <c r="AA151" s="62">
        <f t="shared" ref="AA151:AG151" si="39">SUM(AA124:AA150)</f>
        <v>3</v>
      </c>
      <c r="AB151" s="62">
        <f t="shared" si="39"/>
        <v>13</v>
      </c>
      <c r="AC151" s="62">
        <f t="shared" si="39"/>
        <v>0</v>
      </c>
      <c r="AD151" s="62">
        <f t="shared" si="39"/>
        <v>9</v>
      </c>
      <c r="AE151" s="62">
        <f t="shared" si="39"/>
        <v>15</v>
      </c>
      <c r="AF151" s="62">
        <f t="shared" si="39"/>
        <v>36</v>
      </c>
      <c r="AG151" s="62">
        <f t="shared" si="39"/>
        <v>16</v>
      </c>
    </row>
    <row r="152" spans="23:33" x14ac:dyDescent="0.15">
      <c r="AC152" s="94">
        <f>SUM(Z151:AC151)</f>
        <v>16</v>
      </c>
      <c r="AD152" s="35"/>
      <c r="AE152" s="35"/>
      <c r="AF152" s="35"/>
      <c r="AG152" s="94">
        <f>SUM(AD151:AG151)</f>
        <v>76</v>
      </c>
    </row>
  </sheetData>
  <mergeCells count="14">
    <mergeCell ref="F1:F2"/>
    <mergeCell ref="A1:A2"/>
    <mergeCell ref="B1:B2"/>
    <mergeCell ref="C1:C2"/>
    <mergeCell ref="D1:D2"/>
    <mergeCell ref="E1:E2"/>
    <mergeCell ref="Z1:AC1"/>
    <mergeCell ref="AD1:AG1"/>
    <mergeCell ref="G1:G2"/>
    <mergeCell ref="H1:H2"/>
    <mergeCell ref="I1:I2"/>
    <mergeCell ref="J1:J2"/>
    <mergeCell ref="K1:K2"/>
    <mergeCell ref="L1:W1"/>
  </mergeCells>
  <pageMargins left="0.75" right="0.5" top="0.75" bottom="0.75" header="0.5" footer="0.5"/>
  <pageSetup paperSize="3" scale="57" orientation="portrait"/>
  <headerFooter alignWithMargins="0">
    <oddHeader>&amp;L&amp;"Arial,Bold"NONSOVEREIGN OPERATIONS PROJECTS WITH SELF OR INDEPENDENT EVALUATION BY COUNTRY, 1992 TO 2013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29"/>
  <sheetViews>
    <sheetView zoomScale="87" zoomScaleNormal="87" zoomScalePageLayoutView="87" workbookViewId="0">
      <pane xSplit="11" ySplit="2" topLeftCell="Y90" activePane="bottomRight" state="frozen"/>
      <selection pane="topRight" activeCell="L1" sqref="L1"/>
      <selection pane="bottomLeft" activeCell="A3" sqref="A3"/>
      <selection pane="bottomRight" activeCell="AE128" sqref="AE128"/>
    </sheetView>
  </sheetViews>
  <sheetFormatPr baseColWidth="10" defaultColWidth="8.83203125" defaultRowHeight="12" x14ac:dyDescent="0.15"/>
  <cols>
    <col min="1" max="1" width="12.6640625" style="62" customWidth="1"/>
    <col min="2" max="2" width="12.5" style="62" hidden="1" customWidth="1"/>
    <col min="3" max="3" width="8.83203125" style="62" customWidth="1"/>
    <col min="4" max="4" width="35.1640625" style="1" customWidth="1"/>
    <col min="5" max="5" width="9.83203125" style="62" customWidth="1"/>
    <col min="6" max="7" width="10.6640625" style="62" customWidth="1"/>
    <col min="8" max="10" width="9.83203125" style="62" customWidth="1"/>
    <col min="11" max="11" width="9.83203125" style="1" customWidth="1"/>
    <col min="12" max="22" width="0" style="1" hidden="1" customWidth="1"/>
    <col min="23" max="23" width="8.83203125" style="1"/>
    <col min="24" max="24" width="8.83203125" style="118"/>
    <col min="25" max="29" width="7.83203125" style="1" customWidth="1"/>
    <col min="30" max="33" width="7.5" style="1" customWidth="1"/>
    <col min="34" max="16384" width="8.83203125" style="1"/>
  </cols>
  <sheetData>
    <row r="1" spans="1:33" ht="14.25" customHeight="1" x14ac:dyDescent="0.15">
      <c r="A1" s="161" t="s">
        <v>31</v>
      </c>
      <c r="B1" s="163" t="s">
        <v>32</v>
      </c>
      <c r="C1" s="163" t="s">
        <v>33</v>
      </c>
      <c r="D1" s="163" t="s">
        <v>196</v>
      </c>
      <c r="E1" s="159" t="s">
        <v>34</v>
      </c>
      <c r="F1" s="159" t="s">
        <v>210</v>
      </c>
      <c r="G1" s="159" t="s">
        <v>211</v>
      </c>
      <c r="H1" s="159" t="s">
        <v>35</v>
      </c>
      <c r="I1" s="159" t="s">
        <v>36</v>
      </c>
      <c r="J1" s="159" t="s">
        <v>37</v>
      </c>
      <c r="K1" s="165" t="s">
        <v>38</v>
      </c>
      <c r="L1" s="168" t="s">
        <v>39</v>
      </c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70"/>
      <c r="X1" s="113"/>
      <c r="Z1" s="167" t="s">
        <v>215</v>
      </c>
      <c r="AA1" s="167"/>
      <c r="AB1" s="167"/>
      <c r="AC1" s="167"/>
      <c r="AD1" s="167" t="s">
        <v>216</v>
      </c>
      <c r="AE1" s="167"/>
      <c r="AF1" s="167"/>
      <c r="AG1" s="167"/>
    </row>
    <row r="2" spans="1:33" s="4" customFormat="1" ht="13" x14ac:dyDescent="0.15">
      <c r="A2" s="162"/>
      <c r="B2" s="164"/>
      <c r="C2" s="164"/>
      <c r="D2" s="164"/>
      <c r="E2" s="160"/>
      <c r="F2" s="160"/>
      <c r="G2" s="160"/>
      <c r="H2" s="160"/>
      <c r="I2" s="160"/>
      <c r="J2" s="160"/>
      <c r="K2" s="166"/>
      <c r="L2" s="2" t="s">
        <v>40</v>
      </c>
      <c r="M2" s="3" t="s">
        <v>41</v>
      </c>
      <c r="N2" s="3" t="s">
        <v>42</v>
      </c>
      <c r="O2" s="3" t="s">
        <v>43</v>
      </c>
      <c r="P2" s="3" t="s">
        <v>44</v>
      </c>
      <c r="Q2" s="2" t="s">
        <v>45</v>
      </c>
      <c r="R2" s="2" t="s">
        <v>46</v>
      </c>
      <c r="S2" s="3" t="s">
        <v>47</v>
      </c>
      <c r="T2" s="3" t="s">
        <v>48</v>
      </c>
      <c r="U2" s="3" t="s">
        <v>49</v>
      </c>
      <c r="V2" s="2" t="s">
        <v>50</v>
      </c>
      <c r="W2" s="2" t="s">
        <v>51</v>
      </c>
      <c r="X2" s="122" t="s">
        <v>214</v>
      </c>
      <c r="Y2" s="5" t="s">
        <v>27</v>
      </c>
      <c r="Z2" s="2" t="s">
        <v>52</v>
      </c>
      <c r="AA2" s="2" t="s">
        <v>0</v>
      </c>
      <c r="AB2" s="2" t="s">
        <v>217</v>
      </c>
      <c r="AC2" s="2" t="s">
        <v>55</v>
      </c>
      <c r="AD2" s="2" t="s">
        <v>52</v>
      </c>
      <c r="AE2" s="2" t="s">
        <v>186</v>
      </c>
      <c r="AF2" s="2" t="s">
        <v>53</v>
      </c>
      <c r="AG2" s="2" t="s">
        <v>55</v>
      </c>
    </row>
    <row r="3" spans="1:33" s="4" customFormat="1" hidden="1" x14ac:dyDescent="0.15">
      <c r="A3" s="109"/>
      <c r="B3" s="110"/>
      <c r="C3" s="110"/>
      <c r="D3" s="110"/>
      <c r="E3" s="111"/>
      <c r="F3" s="111"/>
      <c r="G3" s="111"/>
      <c r="H3" s="111"/>
      <c r="I3" s="133"/>
      <c r="J3" s="111"/>
      <c r="K3" s="112"/>
      <c r="L3" s="2"/>
      <c r="M3" s="3"/>
      <c r="N3" s="3"/>
      <c r="O3" s="3"/>
      <c r="P3" s="3"/>
      <c r="Q3" s="2"/>
      <c r="R3" s="2"/>
      <c r="S3" s="3"/>
      <c r="T3" s="3"/>
      <c r="U3" s="3"/>
      <c r="V3" s="2"/>
      <c r="W3" s="5"/>
      <c r="X3" s="122"/>
      <c r="Y3" s="5"/>
      <c r="Z3" s="5"/>
      <c r="AA3" s="5"/>
      <c r="AB3" s="5"/>
      <c r="AC3" s="5"/>
      <c r="AD3" s="5"/>
      <c r="AE3" s="5"/>
      <c r="AF3" s="5"/>
      <c r="AG3" s="2"/>
    </row>
    <row r="4" spans="1:33" s="4" customFormat="1" hidden="1" x14ac:dyDescent="0.15">
      <c r="A4" s="109"/>
      <c r="B4" s="110"/>
      <c r="C4" s="110"/>
      <c r="D4" s="110"/>
      <c r="E4" s="111"/>
      <c r="F4" s="111"/>
      <c r="G4" s="111"/>
      <c r="H4" s="111"/>
      <c r="I4" s="133"/>
      <c r="J4" s="111"/>
      <c r="K4" s="112"/>
      <c r="L4" s="2"/>
      <c r="M4" s="3"/>
      <c r="N4" s="3"/>
      <c r="O4" s="3"/>
      <c r="P4" s="3"/>
      <c r="Q4" s="2"/>
      <c r="R4" s="2"/>
      <c r="S4" s="3"/>
      <c r="T4" s="3"/>
      <c r="U4" s="3"/>
      <c r="V4" s="2"/>
      <c r="W4" s="5"/>
      <c r="X4" s="122"/>
      <c r="Y4" s="5"/>
      <c r="Z4" s="5"/>
      <c r="AA4" s="5"/>
      <c r="AB4" s="5"/>
      <c r="AC4" s="5"/>
      <c r="AD4" s="5"/>
      <c r="AE4" s="5"/>
      <c r="AF4" s="5"/>
      <c r="AG4" s="2"/>
    </row>
    <row r="5" spans="1:33" s="4" customFormat="1" hidden="1" x14ac:dyDescent="0.15">
      <c r="A5" s="109"/>
      <c r="B5" s="110"/>
      <c r="C5" s="110"/>
      <c r="D5" s="110"/>
      <c r="E5" s="111"/>
      <c r="F5" s="111"/>
      <c r="G5" s="111"/>
      <c r="H5" s="111"/>
      <c r="I5" s="133"/>
      <c r="J5" s="111"/>
      <c r="K5" s="112"/>
      <c r="L5" s="2"/>
      <c r="M5" s="3"/>
      <c r="N5" s="3"/>
      <c r="O5" s="3"/>
      <c r="P5" s="3"/>
      <c r="Q5" s="2"/>
      <c r="R5" s="2"/>
      <c r="S5" s="3"/>
      <c r="T5" s="3"/>
      <c r="U5" s="3"/>
      <c r="V5" s="2"/>
      <c r="W5" s="5"/>
      <c r="X5" s="122"/>
      <c r="Y5" s="5"/>
      <c r="Z5" s="5"/>
      <c r="AA5" s="5"/>
      <c r="AB5" s="5"/>
      <c r="AC5" s="5"/>
      <c r="AD5" s="5"/>
      <c r="AE5" s="5"/>
      <c r="AF5" s="5"/>
      <c r="AG5" s="2"/>
    </row>
    <row r="6" spans="1:33" s="4" customFormat="1" hidden="1" x14ac:dyDescent="0.15">
      <c r="A6" s="109"/>
      <c r="B6" s="110"/>
      <c r="C6" s="110"/>
      <c r="D6" s="110"/>
      <c r="E6" s="111"/>
      <c r="F6" s="111"/>
      <c r="G6" s="111"/>
      <c r="H6" s="111"/>
      <c r="I6" s="133"/>
      <c r="J6" s="111"/>
      <c r="K6" s="112"/>
      <c r="L6" s="2"/>
      <c r="M6" s="3"/>
      <c r="N6" s="3"/>
      <c r="O6" s="3"/>
      <c r="P6" s="3"/>
      <c r="Q6" s="2"/>
      <c r="R6" s="2"/>
      <c r="S6" s="3"/>
      <c r="T6" s="3"/>
      <c r="U6" s="3"/>
      <c r="V6" s="2"/>
      <c r="W6" s="5"/>
      <c r="X6" s="122"/>
      <c r="Y6" s="5"/>
      <c r="Z6" s="5"/>
      <c r="AA6" s="5"/>
      <c r="AB6" s="5"/>
      <c r="AC6" s="5"/>
      <c r="AD6" s="5"/>
      <c r="AE6" s="5"/>
      <c r="AF6" s="5"/>
      <c r="AG6" s="2"/>
    </row>
    <row r="7" spans="1:33" s="4" customFormat="1" hidden="1" x14ac:dyDescent="0.15">
      <c r="A7" s="109"/>
      <c r="B7" s="110"/>
      <c r="C7" s="110"/>
      <c r="D7" s="110"/>
      <c r="E7" s="111"/>
      <c r="F7" s="111"/>
      <c r="G7" s="111"/>
      <c r="H7" s="111"/>
      <c r="I7" s="133"/>
      <c r="J7" s="111"/>
      <c r="K7" s="112"/>
      <c r="L7" s="2"/>
      <c r="M7" s="3"/>
      <c r="N7" s="3"/>
      <c r="O7" s="3"/>
      <c r="P7" s="3"/>
      <c r="Q7" s="2"/>
      <c r="R7" s="2"/>
      <c r="S7" s="3"/>
      <c r="T7" s="3"/>
      <c r="U7" s="3"/>
      <c r="V7" s="2"/>
      <c r="W7" s="5"/>
      <c r="X7" s="122"/>
      <c r="Y7" s="5"/>
      <c r="Z7" s="5"/>
      <c r="AA7" s="5"/>
      <c r="AB7" s="5"/>
      <c r="AC7" s="5"/>
      <c r="AD7" s="5"/>
      <c r="AE7" s="5"/>
      <c r="AF7" s="5"/>
      <c r="AG7" s="2"/>
    </row>
    <row r="8" spans="1:33" s="4" customFormat="1" hidden="1" x14ac:dyDescent="0.15">
      <c r="A8" s="109"/>
      <c r="B8" s="110"/>
      <c r="C8" s="110"/>
      <c r="D8" s="110"/>
      <c r="E8" s="111"/>
      <c r="F8" s="111"/>
      <c r="G8" s="111"/>
      <c r="H8" s="111"/>
      <c r="I8" s="133"/>
      <c r="J8" s="111"/>
      <c r="K8" s="112"/>
      <c r="L8" s="2"/>
      <c r="M8" s="3"/>
      <c r="N8" s="3"/>
      <c r="O8" s="3"/>
      <c r="P8" s="3"/>
      <c r="Q8" s="2"/>
      <c r="R8" s="2"/>
      <c r="S8" s="3"/>
      <c r="T8" s="3"/>
      <c r="U8" s="3"/>
      <c r="V8" s="2"/>
      <c r="W8" s="5"/>
      <c r="X8" s="122"/>
      <c r="Y8" s="5"/>
      <c r="Z8" s="5"/>
      <c r="AA8" s="5"/>
      <c r="AB8" s="5"/>
      <c r="AC8" s="5"/>
      <c r="AD8" s="5"/>
      <c r="AE8" s="5"/>
      <c r="AF8" s="5"/>
      <c r="AG8" s="2"/>
    </row>
    <row r="9" spans="1:33" s="4" customFormat="1" hidden="1" x14ac:dyDescent="0.15">
      <c r="A9" s="109"/>
      <c r="B9" s="110"/>
      <c r="C9" s="110"/>
      <c r="D9" s="110"/>
      <c r="E9" s="111"/>
      <c r="F9" s="111"/>
      <c r="G9" s="111"/>
      <c r="H9" s="111"/>
      <c r="I9" s="133"/>
      <c r="J9" s="111"/>
      <c r="K9" s="112"/>
      <c r="L9" s="2"/>
      <c r="M9" s="3"/>
      <c r="N9" s="3"/>
      <c r="O9" s="3"/>
      <c r="P9" s="3"/>
      <c r="Q9" s="2"/>
      <c r="R9" s="2"/>
      <c r="S9" s="3"/>
      <c r="T9" s="3"/>
      <c r="U9" s="3"/>
      <c r="V9" s="2"/>
      <c r="W9" s="5"/>
      <c r="X9" s="122"/>
      <c r="Y9" s="5"/>
      <c r="Z9" s="5"/>
      <c r="AA9" s="5"/>
      <c r="AB9" s="5"/>
      <c r="AC9" s="5"/>
      <c r="AD9" s="5"/>
      <c r="AE9" s="5"/>
      <c r="AF9" s="5"/>
      <c r="AG9" s="2"/>
    </row>
    <row r="10" spans="1:33" s="4" customFormat="1" hidden="1" x14ac:dyDescent="0.15">
      <c r="A10" s="109"/>
      <c r="B10" s="110"/>
      <c r="C10" s="110"/>
      <c r="D10" s="110"/>
      <c r="E10" s="111"/>
      <c r="F10" s="111"/>
      <c r="G10" s="111"/>
      <c r="H10" s="111"/>
      <c r="I10" s="133"/>
      <c r="J10" s="111"/>
      <c r="K10" s="112"/>
      <c r="L10" s="2"/>
      <c r="M10" s="3"/>
      <c r="N10" s="3"/>
      <c r="O10" s="3"/>
      <c r="P10" s="3"/>
      <c r="Q10" s="2"/>
      <c r="R10" s="2"/>
      <c r="S10" s="3"/>
      <c r="T10" s="3"/>
      <c r="U10" s="3"/>
      <c r="V10" s="2"/>
      <c r="W10" s="5"/>
      <c r="X10" s="122"/>
      <c r="Y10" s="5"/>
      <c r="Z10" s="5"/>
      <c r="AA10" s="5"/>
      <c r="AB10" s="5"/>
      <c r="AC10" s="5"/>
      <c r="AD10" s="5"/>
      <c r="AE10" s="5"/>
      <c r="AF10" s="5"/>
      <c r="AG10" s="2"/>
    </row>
    <row r="11" spans="1:33" s="4" customFormat="1" hidden="1" x14ac:dyDescent="0.15">
      <c r="A11" s="109"/>
      <c r="B11" s="110"/>
      <c r="C11" s="110"/>
      <c r="D11" s="110"/>
      <c r="E11" s="111"/>
      <c r="F11" s="111"/>
      <c r="G11" s="111"/>
      <c r="H11" s="111"/>
      <c r="I11" s="133"/>
      <c r="J11" s="111"/>
      <c r="K11" s="112"/>
      <c r="L11" s="2"/>
      <c r="M11" s="3"/>
      <c r="N11" s="3"/>
      <c r="O11" s="3"/>
      <c r="P11" s="3"/>
      <c r="Q11" s="2"/>
      <c r="R11" s="2"/>
      <c r="S11" s="3"/>
      <c r="T11" s="3"/>
      <c r="U11" s="3"/>
      <c r="V11" s="2"/>
      <c r="W11" s="5"/>
      <c r="X11" s="122"/>
      <c r="Y11" s="5"/>
      <c r="Z11" s="5"/>
      <c r="AA11" s="5"/>
      <c r="AB11" s="5"/>
      <c r="AC11" s="5"/>
      <c r="AD11" s="5"/>
      <c r="AE11" s="5"/>
      <c r="AF11" s="5"/>
      <c r="AG11" s="2"/>
    </row>
    <row r="12" spans="1:33" s="4" customFormat="1" hidden="1" x14ac:dyDescent="0.15">
      <c r="A12" s="109"/>
      <c r="B12" s="110"/>
      <c r="C12" s="110"/>
      <c r="D12" s="110"/>
      <c r="E12" s="111"/>
      <c r="F12" s="111"/>
      <c r="G12" s="111"/>
      <c r="H12" s="111"/>
      <c r="I12" s="133"/>
      <c r="J12" s="111"/>
      <c r="K12" s="112"/>
      <c r="L12" s="2"/>
      <c r="M12" s="3"/>
      <c r="N12" s="3"/>
      <c r="O12" s="3"/>
      <c r="P12" s="3"/>
      <c r="Q12" s="2"/>
      <c r="R12" s="2"/>
      <c r="S12" s="3"/>
      <c r="T12" s="3"/>
      <c r="U12" s="3"/>
      <c r="V12" s="2"/>
      <c r="W12" s="5"/>
      <c r="X12" s="122"/>
      <c r="Y12" s="5"/>
      <c r="Z12" s="5"/>
      <c r="AA12" s="5"/>
      <c r="AB12" s="5"/>
      <c r="AC12" s="5"/>
      <c r="AD12" s="5"/>
      <c r="AE12" s="5"/>
      <c r="AF12" s="5"/>
      <c r="AG12" s="2"/>
    </row>
    <row r="13" spans="1:33" s="4" customFormat="1" hidden="1" x14ac:dyDescent="0.15">
      <c r="A13" s="109"/>
      <c r="B13" s="110"/>
      <c r="C13" s="110"/>
      <c r="D13" s="110"/>
      <c r="E13" s="111"/>
      <c r="F13" s="111"/>
      <c r="G13" s="111"/>
      <c r="H13" s="111"/>
      <c r="I13" s="133"/>
      <c r="J13" s="111"/>
      <c r="K13" s="112"/>
      <c r="L13" s="2"/>
      <c r="M13" s="3"/>
      <c r="N13" s="3"/>
      <c r="O13" s="3"/>
      <c r="P13" s="3"/>
      <c r="Q13" s="2"/>
      <c r="R13" s="2"/>
      <c r="S13" s="3"/>
      <c r="T13" s="3"/>
      <c r="U13" s="3"/>
      <c r="V13" s="2"/>
      <c r="W13" s="5"/>
      <c r="X13" s="122"/>
      <c r="Y13" s="5"/>
      <c r="Z13" s="5"/>
      <c r="AA13" s="5"/>
      <c r="AB13" s="5"/>
      <c r="AC13" s="5"/>
      <c r="AD13" s="5"/>
      <c r="AE13" s="5"/>
      <c r="AF13" s="5"/>
      <c r="AG13" s="2"/>
    </row>
    <row r="14" spans="1:33" s="4" customFormat="1" hidden="1" x14ac:dyDescent="0.15">
      <c r="A14" s="109"/>
      <c r="B14" s="110"/>
      <c r="C14" s="110"/>
      <c r="D14" s="110"/>
      <c r="E14" s="111"/>
      <c r="F14" s="111"/>
      <c r="G14" s="111"/>
      <c r="H14" s="111"/>
      <c r="I14" s="133"/>
      <c r="J14" s="111"/>
      <c r="K14" s="112"/>
      <c r="L14" s="2"/>
      <c r="M14" s="3"/>
      <c r="N14" s="3"/>
      <c r="O14" s="3"/>
      <c r="P14" s="3"/>
      <c r="Q14" s="2"/>
      <c r="R14" s="2"/>
      <c r="S14" s="3"/>
      <c r="T14" s="3"/>
      <c r="U14" s="3"/>
      <c r="V14" s="2"/>
      <c r="W14" s="5"/>
      <c r="X14" s="122"/>
      <c r="Y14" s="5"/>
      <c r="Z14" s="5"/>
      <c r="AA14" s="5"/>
      <c r="AB14" s="5"/>
      <c r="AC14" s="5"/>
      <c r="AD14" s="5"/>
      <c r="AE14" s="5"/>
      <c r="AF14" s="5"/>
      <c r="AG14" s="2"/>
    </row>
    <row r="15" spans="1:33" s="4" customFormat="1" hidden="1" x14ac:dyDescent="0.15">
      <c r="A15" s="109"/>
      <c r="B15" s="110"/>
      <c r="C15" s="110"/>
      <c r="D15" s="110"/>
      <c r="E15" s="111"/>
      <c r="F15" s="111"/>
      <c r="G15" s="111"/>
      <c r="H15" s="111"/>
      <c r="I15" s="133"/>
      <c r="J15" s="111"/>
      <c r="K15" s="112"/>
      <c r="L15" s="2"/>
      <c r="M15" s="3"/>
      <c r="N15" s="3"/>
      <c r="O15" s="3"/>
      <c r="P15" s="3"/>
      <c r="Q15" s="2"/>
      <c r="R15" s="2"/>
      <c r="S15" s="3"/>
      <c r="T15" s="3"/>
      <c r="U15" s="3"/>
      <c r="V15" s="2"/>
      <c r="W15" s="5"/>
      <c r="X15" s="122"/>
      <c r="Y15" s="5"/>
      <c r="Z15" s="5"/>
      <c r="AA15" s="5"/>
      <c r="AB15" s="5"/>
      <c r="AC15" s="5"/>
      <c r="AD15" s="5"/>
      <c r="AE15" s="5"/>
      <c r="AF15" s="5"/>
      <c r="AG15" s="2"/>
    </row>
    <row r="16" spans="1:33" s="4" customFormat="1" hidden="1" x14ac:dyDescent="0.15">
      <c r="A16" s="109"/>
      <c r="B16" s="110"/>
      <c r="C16" s="110"/>
      <c r="D16" s="110"/>
      <c r="E16" s="111"/>
      <c r="F16" s="111"/>
      <c r="G16" s="111"/>
      <c r="H16" s="111"/>
      <c r="I16" s="133"/>
      <c r="J16" s="111"/>
      <c r="K16" s="112"/>
      <c r="L16" s="2"/>
      <c r="M16" s="3"/>
      <c r="N16" s="3"/>
      <c r="O16" s="3"/>
      <c r="P16" s="3"/>
      <c r="Q16" s="2"/>
      <c r="R16" s="2"/>
      <c r="S16" s="3"/>
      <c r="T16" s="3"/>
      <c r="U16" s="3"/>
      <c r="V16" s="2"/>
      <c r="W16" s="5"/>
      <c r="X16" s="122"/>
      <c r="Y16" s="5"/>
      <c r="Z16" s="5"/>
      <c r="AA16" s="5"/>
      <c r="AB16" s="5"/>
      <c r="AC16" s="5"/>
      <c r="AD16" s="5"/>
      <c r="AE16" s="5"/>
      <c r="AF16" s="5"/>
      <c r="AG16" s="2"/>
    </row>
    <row r="17" spans="1:33" s="4" customFormat="1" hidden="1" x14ac:dyDescent="0.15">
      <c r="A17" s="109"/>
      <c r="B17" s="110"/>
      <c r="C17" s="110"/>
      <c r="D17" s="110"/>
      <c r="E17" s="111"/>
      <c r="F17" s="111"/>
      <c r="G17" s="111"/>
      <c r="H17" s="111"/>
      <c r="I17" s="133"/>
      <c r="J17" s="111"/>
      <c r="K17" s="112"/>
      <c r="L17" s="2"/>
      <c r="M17" s="3"/>
      <c r="N17" s="3"/>
      <c r="O17" s="3"/>
      <c r="P17" s="3"/>
      <c r="Q17" s="2"/>
      <c r="R17" s="2"/>
      <c r="S17" s="3"/>
      <c r="T17" s="3"/>
      <c r="U17" s="3"/>
      <c r="V17" s="2"/>
      <c r="W17" s="5"/>
      <c r="X17" s="122"/>
      <c r="Y17" s="5"/>
      <c r="Z17" s="5"/>
      <c r="AA17" s="5"/>
      <c r="AB17" s="5"/>
      <c r="AC17" s="5"/>
      <c r="AD17" s="5"/>
      <c r="AE17" s="5"/>
      <c r="AF17" s="5"/>
      <c r="AG17" s="2"/>
    </row>
    <row r="18" spans="1:33" s="4" customFormat="1" hidden="1" x14ac:dyDescent="0.15">
      <c r="A18" s="109"/>
      <c r="B18" s="110"/>
      <c r="C18" s="110"/>
      <c r="D18" s="110"/>
      <c r="E18" s="111"/>
      <c r="F18" s="111"/>
      <c r="G18" s="111"/>
      <c r="H18" s="111"/>
      <c r="I18" s="133"/>
      <c r="J18" s="111"/>
      <c r="K18" s="112"/>
      <c r="L18" s="2"/>
      <c r="M18" s="3"/>
      <c r="N18" s="3"/>
      <c r="O18" s="3"/>
      <c r="P18" s="3"/>
      <c r="Q18" s="2"/>
      <c r="R18" s="2"/>
      <c r="S18" s="3"/>
      <c r="T18" s="3"/>
      <c r="U18" s="3"/>
      <c r="V18" s="2"/>
      <c r="W18" s="5"/>
      <c r="X18" s="122"/>
      <c r="Y18" s="5"/>
      <c r="Z18" s="5"/>
      <c r="AA18" s="5"/>
      <c r="AB18" s="5"/>
      <c r="AC18" s="5"/>
      <c r="AD18" s="5"/>
      <c r="AE18" s="5"/>
      <c r="AF18" s="5"/>
      <c r="AG18" s="2"/>
    </row>
    <row r="19" spans="1:33" s="4" customFormat="1" hidden="1" x14ac:dyDescent="0.15">
      <c r="A19" s="109"/>
      <c r="B19" s="110"/>
      <c r="C19" s="110"/>
      <c r="D19" s="110"/>
      <c r="E19" s="111"/>
      <c r="F19" s="111"/>
      <c r="G19" s="111"/>
      <c r="H19" s="111"/>
      <c r="I19" s="133"/>
      <c r="J19" s="111"/>
      <c r="K19" s="112"/>
      <c r="L19" s="2"/>
      <c r="M19" s="3"/>
      <c r="N19" s="3"/>
      <c r="O19" s="3"/>
      <c r="P19" s="3"/>
      <c r="Q19" s="2"/>
      <c r="R19" s="2"/>
      <c r="S19" s="3"/>
      <c r="T19" s="3"/>
      <c r="U19" s="3"/>
      <c r="V19" s="2"/>
      <c r="W19" s="5"/>
      <c r="X19" s="122"/>
      <c r="Y19" s="5"/>
      <c r="Z19" s="5"/>
      <c r="AA19" s="5"/>
      <c r="AB19" s="5"/>
      <c r="AC19" s="5"/>
      <c r="AD19" s="5"/>
      <c r="AE19" s="5"/>
      <c r="AF19" s="5"/>
      <c r="AG19" s="2"/>
    </row>
    <row r="20" spans="1:33" s="4" customFormat="1" hidden="1" x14ac:dyDescent="0.15">
      <c r="A20" s="109"/>
      <c r="B20" s="110"/>
      <c r="C20" s="110"/>
      <c r="D20" s="110"/>
      <c r="E20" s="111"/>
      <c r="F20" s="111"/>
      <c r="G20" s="111"/>
      <c r="H20" s="111"/>
      <c r="I20" s="133"/>
      <c r="J20" s="111"/>
      <c r="K20" s="112"/>
      <c r="L20" s="2"/>
      <c r="M20" s="3"/>
      <c r="N20" s="3"/>
      <c r="O20" s="3"/>
      <c r="P20" s="3"/>
      <c r="Q20" s="2"/>
      <c r="R20" s="2"/>
      <c r="S20" s="3"/>
      <c r="T20" s="3"/>
      <c r="U20" s="3"/>
      <c r="V20" s="2"/>
      <c r="W20" s="5"/>
      <c r="X20" s="122"/>
      <c r="Y20" s="5"/>
      <c r="Z20" s="5"/>
      <c r="AA20" s="5"/>
      <c r="AB20" s="5"/>
      <c r="AC20" s="5"/>
      <c r="AD20" s="5"/>
      <c r="AE20" s="5"/>
      <c r="AF20" s="5"/>
      <c r="AG20" s="2"/>
    </row>
    <row r="21" spans="1:33" s="4" customFormat="1" hidden="1" x14ac:dyDescent="0.15">
      <c r="A21" s="109"/>
      <c r="B21" s="110"/>
      <c r="C21" s="110"/>
      <c r="D21" s="110"/>
      <c r="E21" s="111"/>
      <c r="F21" s="111"/>
      <c r="G21" s="111"/>
      <c r="H21" s="111"/>
      <c r="I21" s="133"/>
      <c r="J21" s="111"/>
      <c r="K21" s="112"/>
      <c r="L21" s="2"/>
      <c r="M21" s="3"/>
      <c r="N21" s="3"/>
      <c r="O21" s="3"/>
      <c r="P21" s="3"/>
      <c r="Q21" s="2"/>
      <c r="R21" s="2"/>
      <c r="S21" s="3"/>
      <c r="T21" s="3"/>
      <c r="U21" s="3"/>
      <c r="V21" s="2"/>
      <c r="W21" s="5"/>
      <c r="X21" s="122"/>
      <c r="Y21" s="5"/>
      <c r="Z21" s="5"/>
      <c r="AA21" s="5"/>
      <c r="AB21" s="5"/>
      <c r="AC21" s="5"/>
      <c r="AD21" s="5"/>
      <c r="AE21" s="5"/>
      <c r="AF21" s="5"/>
      <c r="AG21" s="2"/>
    </row>
    <row r="22" spans="1:33" s="4" customFormat="1" hidden="1" x14ac:dyDescent="0.15">
      <c r="A22" s="109"/>
      <c r="B22" s="110"/>
      <c r="C22" s="110"/>
      <c r="D22" s="110"/>
      <c r="E22" s="111"/>
      <c r="F22" s="111"/>
      <c r="G22" s="111"/>
      <c r="H22" s="111"/>
      <c r="I22" s="133"/>
      <c r="J22" s="111"/>
      <c r="K22" s="112"/>
      <c r="L22" s="2"/>
      <c r="M22" s="3"/>
      <c r="N22" s="3"/>
      <c r="O22" s="3"/>
      <c r="P22" s="3"/>
      <c r="Q22" s="2"/>
      <c r="R22" s="2"/>
      <c r="S22" s="3"/>
      <c r="T22" s="3"/>
      <c r="U22" s="3"/>
      <c r="V22" s="2"/>
      <c r="W22" s="5"/>
      <c r="X22" s="122"/>
      <c r="Y22" s="5"/>
      <c r="Z22" s="5"/>
      <c r="AA22" s="5"/>
      <c r="AB22" s="5"/>
      <c r="AC22" s="5"/>
      <c r="AD22" s="5"/>
      <c r="AE22" s="5"/>
      <c r="AF22" s="5"/>
      <c r="AG22" s="2"/>
    </row>
    <row r="23" spans="1:33" s="4" customFormat="1" hidden="1" x14ac:dyDescent="0.15">
      <c r="A23" s="109"/>
      <c r="B23" s="110"/>
      <c r="C23" s="110"/>
      <c r="D23" s="110"/>
      <c r="E23" s="111"/>
      <c r="F23" s="111"/>
      <c r="G23" s="111"/>
      <c r="H23" s="111"/>
      <c r="I23" s="133"/>
      <c r="J23" s="111"/>
      <c r="K23" s="112"/>
      <c r="L23" s="2"/>
      <c r="M23" s="3"/>
      <c r="N23" s="3"/>
      <c r="O23" s="3"/>
      <c r="P23" s="3"/>
      <c r="Q23" s="2"/>
      <c r="R23" s="2"/>
      <c r="S23" s="3"/>
      <c r="T23" s="3"/>
      <c r="U23" s="3"/>
      <c r="V23" s="2"/>
      <c r="W23" s="5"/>
      <c r="X23" s="122"/>
      <c r="Y23" s="5"/>
      <c r="Z23" s="5"/>
      <c r="AA23" s="5"/>
      <c r="AB23" s="5"/>
      <c r="AC23" s="5"/>
      <c r="AD23" s="5"/>
      <c r="AE23" s="5"/>
      <c r="AF23" s="5"/>
      <c r="AG23" s="2"/>
    </row>
    <row r="24" spans="1:33" ht="12" customHeight="1" x14ac:dyDescent="0.15">
      <c r="A24" s="6">
        <v>7058</v>
      </c>
      <c r="B24" s="6">
        <v>1036</v>
      </c>
      <c r="C24" s="6" t="s">
        <v>87</v>
      </c>
      <c r="D24" s="7" t="s">
        <v>88</v>
      </c>
      <c r="E24" s="8">
        <v>1990</v>
      </c>
      <c r="F24" s="8">
        <v>1999</v>
      </c>
      <c r="G24" s="8" t="s">
        <v>58</v>
      </c>
      <c r="H24" s="9">
        <v>2002</v>
      </c>
      <c r="I24" s="10" t="s">
        <v>53</v>
      </c>
      <c r="J24" s="11"/>
      <c r="K24" s="95"/>
      <c r="L24" s="12"/>
      <c r="M24" s="13"/>
      <c r="N24" s="13"/>
      <c r="O24" s="13"/>
      <c r="P24" s="13"/>
      <c r="Q24" s="12"/>
      <c r="R24" s="13"/>
      <c r="S24" s="13"/>
      <c r="T24" s="13"/>
      <c r="U24" s="13"/>
      <c r="V24" s="13"/>
      <c r="W24" s="123" t="s">
        <v>53</v>
      </c>
      <c r="X24" s="8">
        <v>1</v>
      </c>
      <c r="Y24" s="44" t="s">
        <v>213</v>
      </c>
      <c r="Z24" s="44" t="str">
        <f>IF(AND($X24=1,$W24="U"),1,"")</f>
        <v/>
      </c>
      <c r="AA24" s="44" t="str">
        <f>IF(AND($X24=1,OR($W24="PS",$W24="LS")),1,"")</f>
        <v/>
      </c>
      <c r="AB24" s="44">
        <f>IF(AND($X24=1,OR($W24="GS",$W24="S")),1,"")</f>
        <v>1</v>
      </c>
      <c r="AC24" s="44" t="str">
        <f>IF(AND($X24=1,$W24="HS"),1,"")</f>
        <v/>
      </c>
      <c r="AD24" s="44" t="str">
        <f>IF(AND($X24=2,$W24="U"),1,"")</f>
        <v/>
      </c>
      <c r="AE24" s="44" t="str">
        <f>IF(AND($X24=2,OR($W24="PS",$W24="LS")),1,"")</f>
        <v/>
      </c>
      <c r="AF24" s="44" t="str">
        <f>IF(AND($X24=2,OR($W24="GS",$W24="S")),1,"")</f>
        <v/>
      </c>
      <c r="AG24" s="8" t="str">
        <f>IF(AND($X24=2,$W24="HS"),1,"")</f>
        <v/>
      </c>
    </row>
    <row r="25" spans="1:33" ht="12" customHeight="1" x14ac:dyDescent="0.15">
      <c r="A25" s="6">
        <v>7122</v>
      </c>
      <c r="B25" s="6"/>
      <c r="C25" s="6" t="s">
        <v>87</v>
      </c>
      <c r="D25" s="7" t="s">
        <v>100</v>
      </c>
      <c r="E25" s="8">
        <v>1995</v>
      </c>
      <c r="F25" s="8">
        <v>2001</v>
      </c>
      <c r="G25" s="8" t="s">
        <v>58</v>
      </c>
      <c r="H25" s="9">
        <v>2005</v>
      </c>
      <c r="I25" s="10" t="s">
        <v>53</v>
      </c>
      <c r="J25" s="11"/>
      <c r="K25" s="95"/>
      <c r="L25" s="12"/>
      <c r="M25" s="13"/>
      <c r="N25" s="13"/>
      <c r="O25" s="13"/>
      <c r="P25" s="13"/>
      <c r="Q25" s="12"/>
      <c r="R25" s="13"/>
      <c r="S25" s="13"/>
      <c r="T25" s="13"/>
      <c r="U25" s="13"/>
      <c r="V25" s="13"/>
      <c r="W25" s="123" t="s">
        <v>53</v>
      </c>
      <c r="X25" s="8">
        <v>1</v>
      </c>
      <c r="Y25" s="44" t="s">
        <v>213</v>
      </c>
      <c r="Z25" s="44" t="str">
        <f t="shared" ref="Z25:Z67" si="0">IF(AND($X25=1,$W25="U"),1,"")</f>
        <v/>
      </c>
      <c r="AA25" s="44" t="str">
        <f t="shared" ref="AA25:AA67" si="1">IF(AND($X25=1,OR($W25="PS",$W25="LS")),1,"")</f>
        <v/>
      </c>
      <c r="AB25" s="44">
        <f t="shared" ref="AB25:AB67" si="2">IF(AND($X25=1,OR($W25="GS",$W25="S")),1,"")</f>
        <v>1</v>
      </c>
      <c r="AC25" s="44" t="str">
        <f t="shared" ref="AC25:AC67" si="3">IF(AND($X25=1,$W25="HS"),1,"")</f>
        <v/>
      </c>
      <c r="AD25" s="44" t="str">
        <f t="shared" ref="AD25:AD67" si="4">IF(AND($X25=2,$W25="U"),1,"")</f>
        <v/>
      </c>
      <c r="AE25" s="44" t="str">
        <f t="shared" ref="AE25:AE67" si="5">IF(AND($X25=2,OR($W25="PS",$W25="LS")),1,"")</f>
        <v/>
      </c>
      <c r="AF25" s="44" t="str">
        <f t="shared" ref="AF25:AF67" si="6">IF(AND($X25=2,OR($W25="GS",$W25="S")),1,"")</f>
        <v/>
      </c>
      <c r="AG25" s="8" t="str">
        <f t="shared" ref="AG25:AG67" si="7">IF(AND($X25=2,$W25="HS"),1,"")</f>
        <v/>
      </c>
    </row>
    <row r="26" spans="1:33" ht="12" customHeight="1" x14ac:dyDescent="0.15">
      <c r="A26" s="6">
        <v>7039</v>
      </c>
      <c r="B26" s="6">
        <v>979</v>
      </c>
      <c r="C26" s="6" t="s">
        <v>56</v>
      </c>
      <c r="D26" s="7" t="s">
        <v>64</v>
      </c>
      <c r="E26" s="8">
        <v>1989</v>
      </c>
      <c r="F26" s="8">
        <v>1993</v>
      </c>
      <c r="G26" s="8" t="s">
        <v>58</v>
      </c>
      <c r="H26" s="9">
        <v>1994</v>
      </c>
      <c r="I26" s="10" t="s">
        <v>59</v>
      </c>
      <c r="J26" s="11"/>
      <c r="K26" s="95"/>
      <c r="L26" s="12"/>
      <c r="M26" s="13"/>
      <c r="N26" s="13"/>
      <c r="O26" s="13"/>
      <c r="P26" s="13"/>
      <c r="Q26" s="12"/>
      <c r="R26" s="13"/>
      <c r="S26" s="13"/>
      <c r="T26" s="13"/>
      <c r="U26" s="13"/>
      <c r="V26" s="13"/>
      <c r="W26" s="123" t="s">
        <v>59</v>
      </c>
      <c r="X26" s="8">
        <v>1</v>
      </c>
      <c r="Y26" s="44" t="s">
        <v>213</v>
      </c>
      <c r="Z26" s="44" t="str">
        <f t="shared" si="0"/>
        <v/>
      </c>
      <c r="AA26" s="44" t="str">
        <f t="shared" si="1"/>
        <v/>
      </c>
      <c r="AB26" s="44">
        <f t="shared" si="2"/>
        <v>1</v>
      </c>
      <c r="AC26" s="44" t="str">
        <f t="shared" si="3"/>
        <v/>
      </c>
      <c r="AD26" s="44" t="str">
        <f t="shared" si="4"/>
        <v/>
      </c>
      <c r="AE26" s="44" t="str">
        <f t="shared" si="5"/>
        <v/>
      </c>
      <c r="AF26" s="44" t="str">
        <f t="shared" si="6"/>
        <v/>
      </c>
      <c r="AG26" s="8" t="str">
        <f t="shared" si="7"/>
        <v/>
      </c>
    </row>
    <row r="27" spans="1:33" ht="12" customHeight="1" x14ac:dyDescent="0.15">
      <c r="A27" s="19">
        <v>7003</v>
      </c>
      <c r="B27" s="19"/>
      <c r="C27" s="19" t="s">
        <v>65</v>
      </c>
      <c r="D27" s="20" t="s">
        <v>67</v>
      </c>
      <c r="E27" s="21">
        <v>1984</v>
      </c>
      <c r="F27" s="21">
        <v>1994</v>
      </c>
      <c r="G27" s="21" t="s">
        <v>58</v>
      </c>
      <c r="H27" s="22">
        <v>1997</v>
      </c>
      <c r="I27" s="23" t="s">
        <v>59</v>
      </c>
      <c r="J27" s="11"/>
      <c r="K27" s="95"/>
      <c r="L27" s="12"/>
      <c r="M27" s="13"/>
      <c r="N27" s="13"/>
      <c r="O27" s="13"/>
      <c r="P27" s="13"/>
      <c r="Q27" s="12"/>
      <c r="R27" s="13"/>
      <c r="S27" s="13"/>
      <c r="T27" s="13"/>
      <c r="U27" s="13"/>
      <c r="V27" s="13"/>
      <c r="W27" s="124" t="s">
        <v>59</v>
      </c>
      <c r="X27" s="8">
        <v>1</v>
      </c>
      <c r="Y27" s="44" t="s">
        <v>213</v>
      </c>
      <c r="Z27" s="44" t="str">
        <f t="shared" si="0"/>
        <v/>
      </c>
      <c r="AA27" s="44" t="str">
        <f t="shared" si="1"/>
        <v/>
      </c>
      <c r="AB27" s="44">
        <f t="shared" si="2"/>
        <v>1</v>
      </c>
      <c r="AC27" s="44" t="str">
        <f t="shared" si="3"/>
        <v/>
      </c>
      <c r="AD27" s="44" t="str">
        <f t="shared" si="4"/>
        <v/>
      </c>
      <c r="AE27" s="44" t="str">
        <f t="shared" si="5"/>
        <v/>
      </c>
      <c r="AF27" s="44" t="str">
        <f t="shared" si="6"/>
        <v/>
      </c>
      <c r="AG27" s="8" t="str">
        <f t="shared" si="7"/>
        <v/>
      </c>
    </row>
    <row r="28" spans="1:33" ht="12" customHeight="1" x14ac:dyDescent="0.15">
      <c r="A28" s="6">
        <v>7008</v>
      </c>
      <c r="B28" s="6"/>
      <c r="C28" s="6" t="s">
        <v>62</v>
      </c>
      <c r="D28" s="7" t="s">
        <v>63</v>
      </c>
      <c r="E28" s="8">
        <v>1986</v>
      </c>
      <c r="F28" s="8">
        <v>1993</v>
      </c>
      <c r="G28" s="8" t="s">
        <v>58</v>
      </c>
      <c r="H28" s="9">
        <v>1993</v>
      </c>
      <c r="I28" s="10" t="s">
        <v>59</v>
      </c>
      <c r="J28" s="11"/>
      <c r="K28" s="95"/>
      <c r="L28" s="12"/>
      <c r="M28" s="13"/>
      <c r="N28" s="13"/>
      <c r="O28" s="13"/>
      <c r="P28" s="13"/>
      <c r="Q28" s="12"/>
      <c r="R28" s="13"/>
      <c r="S28" s="13"/>
      <c r="T28" s="13"/>
      <c r="U28" s="13"/>
      <c r="V28" s="13"/>
      <c r="W28" s="123" t="s">
        <v>59</v>
      </c>
      <c r="X28" s="8">
        <v>1</v>
      </c>
      <c r="Y28" s="44" t="s">
        <v>213</v>
      </c>
      <c r="Z28" s="44" t="str">
        <f t="shared" si="0"/>
        <v/>
      </c>
      <c r="AA28" s="44" t="str">
        <f t="shared" si="1"/>
        <v/>
      </c>
      <c r="AB28" s="44">
        <f t="shared" si="2"/>
        <v>1</v>
      </c>
      <c r="AC28" s="44" t="str">
        <f t="shared" si="3"/>
        <v/>
      </c>
      <c r="AD28" s="44" t="str">
        <f t="shared" si="4"/>
        <v/>
      </c>
      <c r="AE28" s="44" t="str">
        <f t="shared" si="5"/>
        <v/>
      </c>
      <c r="AF28" s="44" t="str">
        <f t="shared" si="6"/>
        <v/>
      </c>
      <c r="AG28" s="8" t="str">
        <f t="shared" si="7"/>
        <v/>
      </c>
    </row>
    <row r="29" spans="1:33" ht="12" customHeight="1" x14ac:dyDescent="0.15">
      <c r="A29" s="6">
        <v>7041</v>
      </c>
      <c r="B29" s="6"/>
      <c r="C29" s="6" t="s">
        <v>82</v>
      </c>
      <c r="D29" s="7" t="s">
        <v>83</v>
      </c>
      <c r="E29" s="8">
        <v>1989</v>
      </c>
      <c r="F29" s="9">
        <v>1999</v>
      </c>
      <c r="G29" s="9" t="s">
        <v>59</v>
      </c>
      <c r="H29" s="11"/>
      <c r="I29" s="18"/>
      <c r="J29" s="11"/>
      <c r="K29" s="95"/>
      <c r="L29" s="12"/>
      <c r="M29" s="13"/>
      <c r="N29" s="13"/>
      <c r="O29" s="13"/>
      <c r="P29" s="13"/>
      <c r="Q29" s="12"/>
      <c r="R29" s="13"/>
      <c r="S29" s="13"/>
      <c r="T29" s="13"/>
      <c r="U29" s="13"/>
      <c r="V29" s="13"/>
      <c r="W29" s="123" t="s">
        <v>59</v>
      </c>
      <c r="X29" s="8">
        <v>1</v>
      </c>
      <c r="Y29" s="44" t="s">
        <v>213</v>
      </c>
      <c r="Z29" s="44" t="str">
        <f t="shared" si="0"/>
        <v/>
      </c>
      <c r="AA29" s="44" t="str">
        <f t="shared" si="1"/>
        <v/>
      </c>
      <c r="AB29" s="44">
        <f t="shared" si="2"/>
        <v>1</v>
      </c>
      <c r="AC29" s="44" t="str">
        <f t="shared" si="3"/>
        <v/>
      </c>
      <c r="AD29" s="44" t="str">
        <f t="shared" si="4"/>
        <v/>
      </c>
      <c r="AE29" s="44" t="str">
        <f t="shared" si="5"/>
        <v/>
      </c>
      <c r="AF29" s="44" t="str">
        <f t="shared" si="6"/>
        <v/>
      </c>
      <c r="AG29" s="8" t="str">
        <f t="shared" si="7"/>
        <v/>
      </c>
    </row>
    <row r="30" spans="1:33" ht="12" customHeight="1" x14ac:dyDescent="0.15">
      <c r="A30" s="8">
        <v>7168</v>
      </c>
      <c r="B30" s="8"/>
      <c r="C30" s="6" t="s">
        <v>91</v>
      </c>
      <c r="D30" s="7" t="s">
        <v>113</v>
      </c>
      <c r="E30" s="8">
        <v>2001</v>
      </c>
      <c r="F30" s="9">
        <v>2005</v>
      </c>
      <c r="G30" s="9" t="s">
        <v>53</v>
      </c>
      <c r="H30" s="11"/>
      <c r="I30" s="18"/>
      <c r="J30" s="11"/>
      <c r="K30" s="95"/>
      <c r="L30" s="12"/>
      <c r="M30" s="13"/>
      <c r="N30" s="13"/>
      <c r="O30" s="13"/>
      <c r="P30" s="13"/>
      <c r="Q30" s="12"/>
      <c r="R30" s="12"/>
      <c r="S30" s="13"/>
      <c r="T30" s="13"/>
      <c r="U30" s="13"/>
      <c r="V30" s="12"/>
      <c r="W30" s="123" t="s">
        <v>53</v>
      </c>
      <c r="X30" s="8">
        <v>1</v>
      </c>
      <c r="Y30" s="44" t="s">
        <v>213</v>
      </c>
      <c r="Z30" s="44" t="str">
        <f t="shared" si="0"/>
        <v/>
      </c>
      <c r="AA30" s="44" t="str">
        <f t="shared" si="1"/>
        <v/>
      </c>
      <c r="AB30" s="44">
        <f t="shared" si="2"/>
        <v>1</v>
      </c>
      <c r="AC30" s="44" t="str">
        <f t="shared" si="3"/>
        <v/>
      </c>
      <c r="AD30" s="44" t="str">
        <f t="shared" si="4"/>
        <v/>
      </c>
      <c r="AE30" s="44" t="str">
        <f t="shared" si="5"/>
        <v/>
      </c>
      <c r="AF30" s="44" t="str">
        <f t="shared" si="6"/>
        <v/>
      </c>
      <c r="AG30" s="8" t="str">
        <f t="shared" si="7"/>
        <v/>
      </c>
    </row>
    <row r="31" spans="1:33" ht="12" customHeight="1" x14ac:dyDescent="0.15">
      <c r="A31" s="6">
        <v>7018</v>
      </c>
      <c r="B31" s="6">
        <v>858</v>
      </c>
      <c r="C31" s="6" t="s">
        <v>60</v>
      </c>
      <c r="D31" s="7" t="s">
        <v>61</v>
      </c>
      <c r="E31" s="8">
        <v>1987</v>
      </c>
      <c r="F31" s="8">
        <v>1992</v>
      </c>
      <c r="G31" s="8" t="s">
        <v>58</v>
      </c>
      <c r="H31" s="9">
        <v>1992</v>
      </c>
      <c r="I31" s="10" t="s">
        <v>59</v>
      </c>
      <c r="J31" s="11"/>
      <c r="K31" s="95"/>
      <c r="L31" s="12"/>
      <c r="M31" s="13"/>
      <c r="N31" s="13"/>
      <c r="O31" s="13"/>
      <c r="P31" s="13"/>
      <c r="Q31" s="12"/>
      <c r="R31" s="13"/>
      <c r="S31" s="13"/>
      <c r="T31" s="13"/>
      <c r="U31" s="13"/>
      <c r="V31" s="13"/>
      <c r="W31" s="123" t="s">
        <v>59</v>
      </c>
      <c r="X31" s="8">
        <v>1</v>
      </c>
      <c r="Y31" s="44" t="s">
        <v>87</v>
      </c>
      <c r="Z31" s="44" t="str">
        <f t="shared" si="0"/>
        <v/>
      </c>
      <c r="AA31" s="44" t="str">
        <f t="shared" si="1"/>
        <v/>
      </c>
      <c r="AB31" s="44">
        <f t="shared" si="2"/>
        <v>1</v>
      </c>
      <c r="AC31" s="44" t="str">
        <f t="shared" si="3"/>
        <v/>
      </c>
      <c r="AD31" s="44" t="str">
        <f t="shared" si="4"/>
        <v/>
      </c>
      <c r="AE31" s="44" t="str">
        <f t="shared" si="5"/>
        <v/>
      </c>
      <c r="AF31" s="44" t="str">
        <f t="shared" si="6"/>
        <v/>
      </c>
      <c r="AG31" s="8" t="str">
        <f t="shared" si="7"/>
        <v/>
      </c>
    </row>
    <row r="32" spans="1:33" ht="12" customHeight="1" x14ac:dyDescent="0.15">
      <c r="A32" s="6">
        <v>7026</v>
      </c>
      <c r="B32" s="6">
        <v>905</v>
      </c>
      <c r="C32" s="6" t="s">
        <v>56</v>
      </c>
      <c r="D32" s="7" t="s">
        <v>57</v>
      </c>
      <c r="E32" s="8">
        <v>1988</v>
      </c>
      <c r="F32" s="8">
        <v>1991</v>
      </c>
      <c r="G32" s="8" t="s">
        <v>58</v>
      </c>
      <c r="H32" s="9">
        <v>1993</v>
      </c>
      <c r="I32" s="10" t="s">
        <v>59</v>
      </c>
      <c r="J32" s="11"/>
      <c r="K32" s="95"/>
      <c r="L32" s="12"/>
      <c r="M32" s="13"/>
      <c r="N32" s="13"/>
      <c r="O32" s="13"/>
      <c r="P32" s="13"/>
      <c r="Q32" s="12"/>
      <c r="R32" s="13"/>
      <c r="S32" s="13"/>
      <c r="T32" s="13"/>
      <c r="U32" s="13"/>
      <c r="V32" s="13"/>
      <c r="W32" s="125" t="s">
        <v>59</v>
      </c>
      <c r="X32" s="8">
        <v>1</v>
      </c>
      <c r="Y32" s="44" t="s">
        <v>87</v>
      </c>
      <c r="Z32" s="44" t="str">
        <f t="shared" si="0"/>
        <v/>
      </c>
      <c r="AA32" s="44" t="str">
        <f t="shared" si="1"/>
        <v/>
      </c>
      <c r="AB32" s="44">
        <f t="shared" si="2"/>
        <v>1</v>
      </c>
      <c r="AC32" s="44" t="str">
        <f t="shared" si="3"/>
        <v/>
      </c>
      <c r="AD32" s="44" t="str">
        <f t="shared" si="4"/>
        <v/>
      </c>
      <c r="AE32" s="44" t="str">
        <f t="shared" si="5"/>
        <v/>
      </c>
      <c r="AF32" s="44" t="str">
        <f t="shared" si="6"/>
        <v/>
      </c>
      <c r="AG32" s="8" t="str">
        <f t="shared" si="7"/>
        <v/>
      </c>
    </row>
    <row r="33" spans="1:33" ht="12" customHeight="1" x14ac:dyDescent="0.15">
      <c r="A33" s="6">
        <v>7047</v>
      </c>
      <c r="B33" s="6">
        <v>1003</v>
      </c>
      <c r="C33" s="6" t="s">
        <v>65</v>
      </c>
      <c r="D33" s="7" t="s">
        <v>72</v>
      </c>
      <c r="E33" s="8">
        <v>1989</v>
      </c>
      <c r="F33" s="8">
        <v>1994</v>
      </c>
      <c r="G33" s="8" t="s">
        <v>58</v>
      </c>
      <c r="H33" s="9">
        <v>1998</v>
      </c>
      <c r="I33" s="10" t="s">
        <v>59</v>
      </c>
      <c r="J33" s="11"/>
      <c r="K33" s="95"/>
      <c r="L33" s="12"/>
      <c r="M33" s="13"/>
      <c r="N33" s="13"/>
      <c r="O33" s="13"/>
      <c r="P33" s="13"/>
      <c r="Q33" s="12"/>
      <c r="R33" s="13"/>
      <c r="S33" s="13"/>
      <c r="T33" s="13"/>
      <c r="U33" s="13"/>
      <c r="V33" s="13"/>
      <c r="W33" s="125" t="s">
        <v>59</v>
      </c>
      <c r="X33" s="8">
        <v>1</v>
      </c>
      <c r="Y33" s="44" t="s">
        <v>87</v>
      </c>
      <c r="Z33" s="44" t="str">
        <f t="shared" si="0"/>
        <v/>
      </c>
      <c r="AA33" s="44" t="str">
        <f t="shared" si="1"/>
        <v/>
      </c>
      <c r="AB33" s="44">
        <f t="shared" si="2"/>
        <v>1</v>
      </c>
      <c r="AC33" s="44" t="str">
        <f t="shared" si="3"/>
        <v/>
      </c>
      <c r="AD33" s="44" t="str">
        <f t="shared" si="4"/>
        <v/>
      </c>
      <c r="AE33" s="44" t="str">
        <f t="shared" si="5"/>
        <v/>
      </c>
      <c r="AF33" s="44" t="str">
        <f t="shared" si="6"/>
        <v/>
      </c>
      <c r="AG33" s="8" t="str">
        <f t="shared" si="7"/>
        <v/>
      </c>
    </row>
    <row r="34" spans="1:33" ht="12" customHeight="1" x14ac:dyDescent="0.15">
      <c r="A34" s="6">
        <v>7123</v>
      </c>
      <c r="B34" s="6">
        <v>1430</v>
      </c>
      <c r="C34" s="6" t="s">
        <v>78</v>
      </c>
      <c r="D34" s="7" t="s">
        <v>104</v>
      </c>
      <c r="E34" s="8">
        <v>1996</v>
      </c>
      <c r="F34" s="9">
        <v>2002</v>
      </c>
      <c r="G34" s="9" t="s">
        <v>0</v>
      </c>
      <c r="H34" s="11"/>
      <c r="I34" s="18"/>
      <c r="J34" s="11"/>
      <c r="K34" s="95"/>
      <c r="L34" s="12"/>
      <c r="M34" s="13"/>
      <c r="N34" s="13"/>
      <c r="O34" s="13"/>
      <c r="P34" s="13"/>
      <c r="Q34" s="12"/>
      <c r="R34" s="13"/>
      <c r="S34" s="13"/>
      <c r="T34" s="13"/>
      <c r="U34" s="13"/>
      <c r="V34" s="13"/>
      <c r="W34" s="123" t="s">
        <v>0</v>
      </c>
      <c r="X34" s="8">
        <v>1</v>
      </c>
      <c r="Y34" s="44" t="s">
        <v>165</v>
      </c>
      <c r="Z34" s="44" t="str">
        <f t="shared" si="0"/>
        <v/>
      </c>
      <c r="AA34" s="44">
        <f t="shared" si="1"/>
        <v>1</v>
      </c>
      <c r="AB34" s="44" t="str">
        <f t="shared" si="2"/>
        <v/>
      </c>
      <c r="AC34" s="44" t="str">
        <f t="shared" si="3"/>
        <v/>
      </c>
      <c r="AD34" s="44" t="str">
        <f t="shared" si="4"/>
        <v/>
      </c>
      <c r="AE34" s="44" t="str">
        <f t="shared" si="5"/>
        <v/>
      </c>
      <c r="AF34" s="44" t="str">
        <f t="shared" si="6"/>
        <v/>
      </c>
      <c r="AG34" s="8" t="str">
        <f t="shared" si="7"/>
        <v/>
      </c>
    </row>
    <row r="35" spans="1:33" ht="12" customHeight="1" x14ac:dyDescent="0.15">
      <c r="A35" s="6">
        <v>7126</v>
      </c>
      <c r="B35" s="6">
        <v>1434</v>
      </c>
      <c r="C35" s="6" t="s">
        <v>65</v>
      </c>
      <c r="D35" s="7" t="s">
        <v>105</v>
      </c>
      <c r="E35" s="8">
        <v>1996</v>
      </c>
      <c r="F35" s="9">
        <v>2002</v>
      </c>
      <c r="G35" s="9" t="s">
        <v>53</v>
      </c>
      <c r="H35" s="11"/>
      <c r="I35" s="18"/>
      <c r="J35" s="11"/>
      <c r="K35" s="95"/>
      <c r="L35" s="12"/>
      <c r="M35" s="13"/>
      <c r="N35" s="13"/>
      <c r="O35" s="13"/>
      <c r="P35" s="13"/>
      <c r="Q35" s="12"/>
      <c r="R35" s="13"/>
      <c r="S35" s="13"/>
      <c r="T35" s="13"/>
      <c r="U35" s="13"/>
      <c r="V35" s="13"/>
      <c r="W35" s="123" t="s">
        <v>53</v>
      </c>
      <c r="X35" s="8">
        <v>1</v>
      </c>
      <c r="Y35" s="44" t="s">
        <v>165</v>
      </c>
      <c r="Z35" s="44" t="str">
        <f t="shared" si="0"/>
        <v/>
      </c>
      <c r="AA35" s="44" t="str">
        <f t="shared" si="1"/>
        <v/>
      </c>
      <c r="AB35" s="44">
        <f t="shared" si="2"/>
        <v>1</v>
      </c>
      <c r="AC35" s="44" t="str">
        <f t="shared" si="3"/>
        <v/>
      </c>
      <c r="AD35" s="44" t="str">
        <f t="shared" si="4"/>
        <v/>
      </c>
      <c r="AE35" s="44" t="str">
        <f t="shared" si="5"/>
        <v/>
      </c>
      <c r="AF35" s="44" t="str">
        <f t="shared" si="6"/>
        <v/>
      </c>
      <c r="AG35" s="8" t="str">
        <f t="shared" si="7"/>
        <v/>
      </c>
    </row>
    <row r="36" spans="1:33" ht="12" customHeight="1" x14ac:dyDescent="0.15">
      <c r="A36" s="6">
        <v>7020</v>
      </c>
      <c r="B36" s="6">
        <v>885</v>
      </c>
      <c r="C36" s="6" t="s">
        <v>62</v>
      </c>
      <c r="D36" s="7" t="s">
        <v>69</v>
      </c>
      <c r="E36" s="8">
        <v>1988</v>
      </c>
      <c r="F36" s="8">
        <v>1994</v>
      </c>
      <c r="G36" s="8" t="s">
        <v>58</v>
      </c>
      <c r="H36" s="9">
        <v>1996</v>
      </c>
      <c r="I36" s="10" t="s">
        <v>59</v>
      </c>
      <c r="J36" s="11"/>
      <c r="K36" s="95"/>
      <c r="L36" s="12"/>
      <c r="M36" s="13"/>
      <c r="N36" s="13"/>
      <c r="O36" s="13"/>
      <c r="P36" s="13"/>
      <c r="Q36" s="12"/>
      <c r="R36" s="13"/>
      <c r="S36" s="13"/>
      <c r="T36" s="13"/>
      <c r="U36" s="13"/>
      <c r="V36" s="13"/>
      <c r="W36" s="125" t="s">
        <v>59</v>
      </c>
      <c r="X36" s="8">
        <v>1</v>
      </c>
      <c r="Y36" s="44" t="s">
        <v>165</v>
      </c>
      <c r="Z36" s="44" t="str">
        <f t="shared" si="0"/>
        <v/>
      </c>
      <c r="AA36" s="44" t="str">
        <f t="shared" si="1"/>
        <v/>
      </c>
      <c r="AB36" s="44">
        <f t="shared" si="2"/>
        <v>1</v>
      </c>
      <c r="AC36" s="44" t="str">
        <f t="shared" si="3"/>
        <v/>
      </c>
      <c r="AD36" s="44" t="str">
        <f t="shared" si="4"/>
        <v/>
      </c>
      <c r="AE36" s="44" t="str">
        <f t="shared" si="5"/>
        <v/>
      </c>
      <c r="AF36" s="44" t="str">
        <f t="shared" si="6"/>
        <v/>
      </c>
      <c r="AG36" s="8" t="str">
        <f t="shared" si="7"/>
        <v/>
      </c>
    </row>
    <row r="37" spans="1:33" ht="12" customHeight="1" x14ac:dyDescent="0.15">
      <c r="A37" s="6">
        <v>7089</v>
      </c>
      <c r="B37" s="6">
        <v>1230</v>
      </c>
      <c r="C37" s="6" t="s">
        <v>62</v>
      </c>
      <c r="D37" s="7" t="s">
        <v>81</v>
      </c>
      <c r="E37" s="8">
        <v>1993</v>
      </c>
      <c r="F37" s="9">
        <v>1997</v>
      </c>
      <c r="G37" s="9" t="s">
        <v>59</v>
      </c>
      <c r="H37" s="11"/>
      <c r="I37" s="18"/>
      <c r="J37" s="11"/>
      <c r="K37" s="95"/>
      <c r="L37" s="12"/>
      <c r="M37" s="13"/>
      <c r="N37" s="13"/>
      <c r="O37" s="13"/>
      <c r="P37" s="13"/>
      <c r="Q37" s="12"/>
      <c r="R37" s="13"/>
      <c r="S37" s="13"/>
      <c r="T37" s="13"/>
      <c r="U37" s="13"/>
      <c r="V37" s="13"/>
      <c r="W37" s="125" t="s">
        <v>59</v>
      </c>
      <c r="X37" s="8">
        <v>1</v>
      </c>
      <c r="Y37" s="44" t="s">
        <v>165</v>
      </c>
      <c r="Z37" s="44" t="str">
        <f t="shared" si="0"/>
        <v/>
      </c>
      <c r="AA37" s="44" t="str">
        <f t="shared" si="1"/>
        <v/>
      </c>
      <c r="AB37" s="44">
        <f t="shared" si="2"/>
        <v>1</v>
      </c>
      <c r="AC37" s="44" t="str">
        <f t="shared" si="3"/>
        <v/>
      </c>
      <c r="AD37" s="44" t="str">
        <f t="shared" si="4"/>
        <v/>
      </c>
      <c r="AE37" s="44" t="str">
        <f t="shared" si="5"/>
        <v/>
      </c>
      <c r="AF37" s="44" t="str">
        <f t="shared" si="6"/>
        <v/>
      </c>
      <c r="AG37" s="8" t="str">
        <f t="shared" si="7"/>
        <v/>
      </c>
    </row>
    <row r="38" spans="1:33" ht="12" customHeight="1" x14ac:dyDescent="0.15">
      <c r="A38" s="6">
        <v>7090</v>
      </c>
      <c r="B38" s="6">
        <v>1231</v>
      </c>
      <c r="C38" s="6" t="s">
        <v>62</v>
      </c>
      <c r="D38" s="7" t="s">
        <v>80</v>
      </c>
      <c r="E38" s="8">
        <v>1993</v>
      </c>
      <c r="F38" s="8">
        <v>1996</v>
      </c>
      <c r="G38" s="8" t="s">
        <v>58</v>
      </c>
      <c r="H38" s="9">
        <v>1999</v>
      </c>
      <c r="I38" s="10" t="s">
        <v>0</v>
      </c>
      <c r="J38" s="11"/>
      <c r="K38" s="95"/>
      <c r="L38" s="12"/>
      <c r="M38" s="13"/>
      <c r="N38" s="13"/>
      <c r="O38" s="13"/>
      <c r="P38" s="13"/>
      <c r="Q38" s="12"/>
      <c r="R38" s="13"/>
      <c r="S38" s="13"/>
      <c r="T38" s="13"/>
      <c r="U38" s="13"/>
      <c r="V38" s="13"/>
      <c r="W38" s="125" t="s">
        <v>0</v>
      </c>
      <c r="X38" s="8">
        <v>1</v>
      </c>
      <c r="Y38" s="44" t="s">
        <v>165</v>
      </c>
      <c r="Z38" s="44" t="str">
        <f t="shared" si="0"/>
        <v/>
      </c>
      <c r="AA38" s="44">
        <f t="shared" si="1"/>
        <v>1</v>
      </c>
      <c r="AB38" s="44" t="str">
        <f t="shared" si="2"/>
        <v/>
      </c>
      <c r="AC38" s="44" t="str">
        <f t="shared" si="3"/>
        <v/>
      </c>
      <c r="AD38" s="44" t="str">
        <f t="shared" si="4"/>
        <v/>
      </c>
      <c r="AE38" s="44" t="str">
        <f t="shared" si="5"/>
        <v/>
      </c>
      <c r="AF38" s="44" t="str">
        <f t="shared" si="6"/>
        <v/>
      </c>
      <c r="AG38" s="8" t="str">
        <f t="shared" si="7"/>
        <v/>
      </c>
    </row>
    <row r="39" spans="1:33" ht="12" customHeight="1" x14ac:dyDescent="0.15">
      <c r="A39" s="6">
        <v>7053</v>
      </c>
      <c r="B39" s="6"/>
      <c r="C39" s="6" t="s">
        <v>82</v>
      </c>
      <c r="D39" s="7" t="s">
        <v>102</v>
      </c>
      <c r="E39" s="8">
        <v>1990</v>
      </c>
      <c r="F39" s="9">
        <v>2002</v>
      </c>
      <c r="G39" s="9" t="s">
        <v>0</v>
      </c>
      <c r="H39" s="11"/>
      <c r="I39" s="18"/>
      <c r="J39" s="11"/>
      <c r="K39" s="95"/>
      <c r="L39" s="12"/>
      <c r="M39" s="13"/>
      <c r="N39" s="13"/>
      <c r="O39" s="13"/>
      <c r="P39" s="13"/>
      <c r="Q39" s="12"/>
      <c r="R39" s="13"/>
      <c r="S39" s="13"/>
      <c r="T39" s="13"/>
      <c r="U39" s="13"/>
      <c r="V39" s="13"/>
      <c r="W39" s="125" t="s">
        <v>0</v>
      </c>
      <c r="X39" s="8">
        <v>1</v>
      </c>
      <c r="Y39" s="44" t="s">
        <v>165</v>
      </c>
      <c r="Z39" s="44" t="str">
        <f t="shared" si="0"/>
        <v/>
      </c>
      <c r="AA39" s="44">
        <f t="shared" si="1"/>
        <v>1</v>
      </c>
      <c r="AB39" s="44" t="str">
        <f t="shared" si="2"/>
        <v/>
      </c>
      <c r="AC39" s="44" t="str">
        <f t="shared" si="3"/>
        <v/>
      </c>
      <c r="AD39" s="44" t="str">
        <f t="shared" si="4"/>
        <v/>
      </c>
      <c r="AE39" s="44" t="str">
        <f t="shared" si="5"/>
        <v/>
      </c>
      <c r="AF39" s="44" t="str">
        <f t="shared" si="6"/>
        <v/>
      </c>
      <c r="AG39" s="8" t="str">
        <f t="shared" si="7"/>
        <v/>
      </c>
    </row>
    <row r="40" spans="1:33" ht="12" customHeight="1" x14ac:dyDescent="0.15">
      <c r="A40" s="8">
        <v>7199</v>
      </c>
      <c r="B40" s="8"/>
      <c r="C40" s="28" t="s">
        <v>140</v>
      </c>
      <c r="D40" s="29" t="s">
        <v>141</v>
      </c>
      <c r="E40" s="30">
        <v>2004</v>
      </c>
      <c r="F40" s="8">
        <v>2010</v>
      </c>
      <c r="G40" s="8" t="s">
        <v>55</v>
      </c>
      <c r="H40" s="11"/>
      <c r="I40" s="18"/>
      <c r="J40" s="31">
        <v>2012</v>
      </c>
      <c r="K40" s="31" t="s">
        <v>55</v>
      </c>
      <c r="L40" s="32" t="s">
        <v>53</v>
      </c>
      <c r="M40" s="31" t="s">
        <v>53</v>
      </c>
      <c r="N40" s="31" t="s">
        <v>54</v>
      </c>
      <c r="O40" s="31" t="s">
        <v>54</v>
      </c>
      <c r="P40" s="31" t="s">
        <v>53</v>
      </c>
      <c r="Q40" s="32" t="s">
        <v>54</v>
      </c>
      <c r="R40" s="32" t="s">
        <v>54</v>
      </c>
      <c r="S40" s="31" t="s">
        <v>54</v>
      </c>
      <c r="T40" s="31" t="s">
        <v>54</v>
      </c>
      <c r="U40" s="31" t="s">
        <v>53</v>
      </c>
      <c r="V40" s="32" t="s">
        <v>53</v>
      </c>
      <c r="W40" s="32" t="s">
        <v>55</v>
      </c>
      <c r="X40" s="8">
        <v>2</v>
      </c>
      <c r="Y40" s="44" t="s">
        <v>213</v>
      </c>
      <c r="Z40" s="44" t="str">
        <f t="shared" si="0"/>
        <v/>
      </c>
      <c r="AA40" s="44" t="str">
        <f t="shared" si="1"/>
        <v/>
      </c>
      <c r="AB40" s="44" t="str">
        <f t="shared" si="2"/>
        <v/>
      </c>
      <c r="AC40" s="44" t="str">
        <f t="shared" si="3"/>
        <v/>
      </c>
      <c r="AD40" s="44" t="str">
        <f t="shared" si="4"/>
        <v/>
      </c>
      <c r="AE40" s="44" t="str">
        <f t="shared" si="5"/>
        <v/>
      </c>
      <c r="AF40" s="44" t="str">
        <f t="shared" si="6"/>
        <v/>
      </c>
      <c r="AG40" s="8">
        <f t="shared" si="7"/>
        <v>1</v>
      </c>
    </row>
    <row r="41" spans="1:33" ht="12" customHeight="1" x14ac:dyDescent="0.15">
      <c r="A41" s="40">
        <v>7215</v>
      </c>
      <c r="B41" s="40"/>
      <c r="C41" s="41" t="s">
        <v>140</v>
      </c>
      <c r="D41" s="42" t="s">
        <v>190</v>
      </c>
      <c r="E41" s="30">
        <v>2005</v>
      </c>
      <c r="F41" s="8">
        <v>2012</v>
      </c>
      <c r="G41" s="8" t="s">
        <v>52</v>
      </c>
      <c r="H41" s="38"/>
      <c r="I41" s="43"/>
      <c r="J41" s="31">
        <v>2013</v>
      </c>
      <c r="K41" s="31" t="s">
        <v>52</v>
      </c>
      <c r="L41" s="32" t="s">
        <v>52</v>
      </c>
      <c r="M41" s="31" t="s">
        <v>186</v>
      </c>
      <c r="N41" s="31" t="s">
        <v>52</v>
      </c>
      <c r="O41" s="31" t="s">
        <v>52</v>
      </c>
      <c r="P41" s="31" t="s">
        <v>58</v>
      </c>
      <c r="Q41" s="32" t="s">
        <v>52</v>
      </c>
      <c r="R41" s="32" t="s">
        <v>186</v>
      </c>
      <c r="S41" s="31" t="s">
        <v>186</v>
      </c>
      <c r="T41" s="31" t="s">
        <v>53</v>
      </c>
      <c r="U41" s="31" t="s">
        <v>186</v>
      </c>
      <c r="V41" s="32" t="s">
        <v>186</v>
      </c>
      <c r="W41" s="32" t="s">
        <v>52</v>
      </c>
      <c r="X41" s="8">
        <v>2</v>
      </c>
      <c r="Y41" s="44" t="s">
        <v>213</v>
      </c>
      <c r="Z41" s="44" t="str">
        <f t="shared" si="0"/>
        <v/>
      </c>
      <c r="AA41" s="44" t="str">
        <f t="shared" si="1"/>
        <v/>
      </c>
      <c r="AB41" s="44" t="str">
        <f t="shared" si="2"/>
        <v/>
      </c>
      <c r="AC41" s="44" t="str">
        <f t="shared" si="3"/>
        <v/>
      </c>
      <c r="AD41" s="44">
        <f t="shared" si="4"/>
        <v>1</v>
      </c>
      <c r="AE41" s="44" t="str">
        <f t="shared" si="5"/>
        <v/>
      </c>
      <c r="AF41" s="44" t="str">
        <f t="shared" si="6"/>
        <v/>
      </c>
      <c r="AG41" s="8" t="str">
        <f t="shared" si="7"/>
        <v/>
      </c>
    </row>
    <row r="42" spans="1:33" ht="12" customHeight="1" x14ac:dyDescent="0.15">
      <c r="A42" s="40">
        <v>7264</v>
      </c>
      <c r="B42" s="40"/>
      <c r="C42" s="41" t="s">
        <v>230</v>
      </c>
      <c r="D42" s="42" t="s">
        <v>231</v>
      </c>
      <c r="E42" s="30">
        <v>2007</v>
      </c>
      <c r="F42" s="39">
        <v>2013</v>
      </c>
      <c r="G42" s="39" t="s">
        <v>53</v>
      </c>
      <c r="H42" s="38"/>
      <c r="I42" s="43"/>
      <c r="J42" s="38"/>
      <c r="K42" s="38"/>
      <c r="L42" s="37" t="s">
        <v>53</v>
      </c>
      <c r="M42" s="36" t="s">
        <v>53</v>
      </c>
      <c r="N42" s="36" t="s">
        <v>54</v>
      </c>
      <c r="O42" s="36" t="s">
        <v>54</v>
      </c>
      <c r="P42" s="36" t="s">
        <v>53</v>
      </c>
      <c r="Q42" s="37" t="s">
        <v>53</v>
      </c>
      <c r="R42" s="37" t="s">
        <v>53</v>
      </c>
      <c r="S42" s="36" t="s">
        <v>53</v>
      </c>
      <c r="T42" s="36" t="s">
        <v>53</v>
      </c>
      <c r="U42" s="36" t="s">
        <v>53</v>
      </c>
      <c r="V42" s="37" t="s">
        <v>53</v>
      </c>
      <c r="W42" s="37" t="s">
        <v>53</v>
      </c>
      <c r="X42" s="8">
        <v>2</v>
      </c>
      <c r="Y42" s="44" t="s">
        <v>213</v>
      </c>
      <c r="Z42" s="44" t="str">
        <f t="shared" si="0"/>
        <v/>
      </c>
      <c r="AA42" s="44" t="str">
        <f t="shared" si="1"/>
        <v/>
      </c>
      <c r="AB42" s="44" t="str">
        <f t="shared" si="2"/>
        <v/>
      </c>
      <c r="AC42" s="44" t="str">
        <f t="shared" si="3"/>
        <v/>
      </c>
      <c r="AD42" s="44" t="str">
        <f t="shared" si="4"/>
        <v/>
      </c>
      <c r="AE42" s="44" t="str">
        <f t="shared" si="5"/>
        <v/>
      </c>
      <c r="AF42" s="44">
        <f t="shared" si="6"/>
        <v>1</v>
      </c>
      <c r="AG42" s="8" t="str">
        <f t="shared" si="7"/>
        <v/>
      </c>
    </row>
    <row r="43" spans="1:33" ht="12" customHeight="1" x14ac:dyDescent="0.15">
      <c r="A43" s="8">
        <v>7229</v>
      </c>
      <c r="B43" s="8" t="s">
        <v>134</v>
      </c>
      <c r="C43" s="28" t="s">
        <v>135</v>
      </c>
      <c r="D43" s="29" t="s">
        <v>136</v>
      </c>
      <c r="E43" s="30">
        <v>2006</v>
      </c>
      <c r="F43" s="8">
        <v>2010</v>
      </c>
      <c r="G43" s="8" t="s">
        <v>53</v>
      </c>
      <c r="H43" s="24">
        <v>2011</v>
      </c>
      <c r="I43" s="25" t="s">
        <v>0</v>
      </c>
      <c r="J43" s="38"/>
      <c r="K43" s="38"/>
      <c r="L43" s="26" t="s">
        <v>0</v>
      </c>
      <c r="M43" s="24" t="s">
        <v>0</v>
      </c>
      <c r="N43" s="24" t="s">
        <v>52</v>
      </c>
      <c r="O43" s="24" t="s">
        <v>52</v>
      </c>
      <c r="P43" s="24" t="s">
        <v>53</v>
      </c>
      <c r="Q43" s="26" t="s">
        <v>53</v>
      </c>
      <c r="R43" s="26" t="s">
        <v>0</v>
      </c>
      <c r="S43" s="24" t="s">
        <v>0</v>
      </c>
      <c r="T43" s="24" t="s">
        <v>0</v>
      </c>
      <c r="U43" s="24" t="s">
        <v>53</v>
      </c>
      <c r="V43" s="26" t="s">
        <v>53</v>
      </c>
      <c r="W43" s="26" t="s">
        <v>0</v>
      </c>
      <c r="X43" s="8">
        <v>2</v>
      </c>
      <c r="Y43" s="44" t="s">
        <v>213</v>
      </c>
      <c r="Z43" s="44" t="str">
        <f t="shared" si="0"/>
        <v/>
      </c>
      <c r="AA43" s="44" t="str">
        <f t="shared" si="1"/>
        <v/>
      </c>
      <c r="AB43" s="44" t="str">
        <f t="shared" si="2"/>
        <v/>
      </c>
      <c r="AC43" s="44" t="str">
        <f t="shared" si="3"/>
        <v/>
      </c>
      <c r="AD43" s="44" t="str">
        <f t="shared" si="4"/>
        <v/>
      </c>
      <c r="AE43" s="44">
        <f t="shared" si="5"/>
        <v>1</v>
      </c>
      <c r="AF43" s="44" t="str">
        <f t="shared" si="6"/>
        <v/>
      </c>
      <c r="AG43" s="8" t="str">
        <f t="shared" si="7"/>
        <v/>
      </c>
    </row>
    <row r="44" spans="1:33" ht="12" customHeight="1" x14ac:dyDescent="0.15">
      <c r="A44" s="8">
        <v>7229</v>
      </c>
      <c r="B44" s="8" t="s">
        <v>137</v>
      </c>
      <c r="C44" s="28" t="s">
        <v>135</v>
      </c>
      <c r="D44" s="29" t="s">
        <v>138</v>
      </c>
      <c r="E44" s="30">
        <v>2006</v>
      </c>
      <c r="F44" s="8">
        <v>2010</v>
      </c>
      <c r="G44" s="8" t="s">
        <v>53</v>
      </c>
      <c r="H44" s="24">
        <v>2011</v>
      </c>
      <c r="I44" s="25" t="s">
        <v>0</v>
      </c>
      <c r="J44" s="38"/>
      <c r="K44" s="38"/>
      <c r="L44" s="26" t="s">
        <v>0</v>
      </c>
      <c r="M44" s="24" t="s">
        <v>0</v>
      </c>
      <c r="N44" s="24" t="s">
        <v>53</v>
      </c>
      <c r="O44" s="24" t="s">
        <v>0</v>
      </c>
      <c r="P44" s="24" t="s">
        <v>53</v>
      </c>
      <c r="Q44" s="26" t="s">
        <v>53</v>
      </c>
      <c r="R44" s="26" t="s">
        <v>53</v>
      </c>
      <c r="S44" s="24" t="s">
        <v>0</v>
      </c>
      <c r="T44" s="24" t="s">
        <v>53</v>
      </c>
      <c r="U44" s="24" t="s">
        <v>53</v>
      </c>
      <c r="V44" s="26" t="s">
        <v>53</v>
      </c>
      <c r="W44" s="26" t="s">
        <v>0</v>
      </c>
      <c r="X44" s="8">
        <v>2</v>
      </c>
      <c r="Y44" s="44" t="s">
        <v>213</v>
      </c>
      <c r="Z44" s="44" t="str">
        <f t="shared" si="0"/>
        <v/>
      </c>
      <c r="AA44" s="44" t="str">
        <f t="shared" si="1"/>
        <v/>
      </c>
      <c r="AB44" s="44" t="str">
        <f t="shared" si="2"/>
        <v/>
      </c>
      <c r="AC44" s="44" t="str">
        <f t="shared" si="3"/>
        <v/>
      </c>
      <c r="AD44" s="44" t="str">
        <f t="shared" si="4"/>
        <v/>
      </c>
      <c r="AE44" s="44">
        <f t="shared" si="5"/>
        <v>1</v>
      </c>
      <c r="AF44" s="44" t="str">
        <f t="shared" si="6"/>
        <v/>
      </c>
      <c r="AG44" s="8" t="str">
        <f t="shared" si="7"/>
        <v/>
      </c>
    </row>
    <row r="45" spans="1:33" ht="12" customHeight="1" x14ac:dyDescent="0.15">
      <c r="A45" s="40">
        <v>7229</v>
      </c>
      <c r="B45" s="40" t="s">
        <v>153</v>
      </c>
      <c r="C45" s="41" t="s">
        <v>135</v>
      </c>
      <c r="D45" s="42" t="s">
        <v>154</v>
      </c>
      <c r="E45" s="30">
        <v>2006</v>
      </c>
      <c r="F45" s="8">
        <v>2011</v>
      </c>
      <c r="G45" s="8" t="s">
        <v>55</v>
      </c>
      <c r="H45" s="38"/>
      <c r="I45" s="43"/>
      <c r="J45" s="31">
        <v>2013</v>
      </c>
      <c r="K45" s="31" t="s">
        <v>55</v>
      </c>
      <c r="L45" s="32" t="s">
        <v>54</v>
      </c>
      <c r="M45" s="31" t="s">
        <v>54</v>
      </c>
      <c r="N45" s="31" t="s">
        <v>54</v>
      </c>
      <c r="O45" s="31" t="s">
        <v>54</v>
      </c>
      <c r="P45" s="31" t="s">
        <v>53</v>
      </c>
      <c r="Q45" s="32" t="s">
        <v>53</v>
      </c>
      <c r="R45" s="32" t="s">
        <v>53</v>
      </c>
      <c r="S45" s="31" t="s">
        <v>53</v>
      </c>
      <c r="T45" s="31" t="s">
        <v>53</v>
      </c>
      <c r="U45" s="31" t="s">
        <v>53</v>
      </c>
      <c r="V45" s="32" t="s">
        <v>186</v>
      </c>
      <c r="W45" s="32" t="s">
        <v>55</v>
      </c>
      <c r="X45" s="8">
        <v>2</v>
      </c>
      <c r="Y45" s="44" t="s">
        <v>213</v>
      </c>
      <c r="Z45" s="44" t="str">
        <f t="shared" si="0"/>
        <v/>
      </c>
      <c r="AA45" s="44" t="str">
        <f t="shared" si="1"/>
        <v/>
      </c>
      <c r="AB45" s="44" t="str">
        <f t="shared" si="2"/>
        <v/>
      </c>
      <c r="AC45" s="44" t="str">
        <f t="shared" si="3"/>
        <v/>
      </c>
      <c r="AD45" s="44" t="str">
        <f t="shared" si="4"/>
        <v/>
      </c>
      <c r="AE45" s="44" t="str">
        <f t="shared" si="5"/>
        <v/>
      </c>
      <c r="AF45" s="44" t="str">
        <f t="shared" si="6"/>
        <v/>
      </c>
      <c r="AG45" s="8">
        <f t="shared" si="7"/>
        <v>1</v>
      </c>
    </row>
    <row r="46" spans="1:33" ht="12" customHeight="1" x14ac:dyDescent="0.15">
      <c r="A46" s="40">
        <v>7258</v>
      </c>
      <c r="B46" s="40"/>
      <c r="C46" s="41" t="s">
        <v>135</v>
      </c>
      <c r="D46" s="42" t="s">
        <v>149</v>
      </c>
      <c r="E46" s="30">
        <v>2007</v>
      </c>
      <c r="F46" s="8">
        <v>2011</v>
      </c>
      <c r="G46" s="8" t="s">
        <v>53</v>
      </c>
      <c r="H46" s="38"/>
      <c r="I46" s="43"/>
      <c r="J46" s="31">
        <v>2013</v>
      </c>
      <c r="K46" s="31" t="s">
        <v>53</v>
      </c>
      <c r="L46" s="32" t="s">
        <v>53</v>
      </c>
      <c r="M46" s="31" t="s">
        <v>53</v>
      </c>
      <c r="N46" s="31" t="s">
        <v>54</v>
      </c>
      <c r="O46" s="31" t="s">
        <v>54</v>
      </c>
      <c r="P46" s="31" t="s">
        <v>53</v>
      </c>
      <c r="Q46" s="32" t="s">
        <v>53</v>
      </c>
      <c r="R46" s="32" t="s">
        <v>53</v>
      </c>
      <c r="S46" s="31" t="s">
        <v>54</v>
      </c>
      <c r="T46" s="31" t="s">
        <v>53</v>
      </c>
      <c r="U46" s="31" t="s">
        <v>53</v>
      </c>
      <c r="V46" s="32" t="s">
        <v>53</v>
      </c>
      <c r="W46" s="32" t="s">
        <v>53</v>
      </c>
      <c r="X46" s="8">
        <v>2</v>
      </c>
      <c r="Y46" s="44" t="s">
        <v>213</v>
      </c>
      <c r="Z46" s="44" t="str">
        <f t="shared" si="0"/>
        <v/>
      </c>
      <c r="AA46" s="44" t="str">
        <f t="shared" si="1"/>
        <v/>
      </c>
      <c r="AB46" s="44" t="str">
        <f t="shared" si="2"/>
        <v/>
      </c>
      <c r="AC46" s="44" t="str">
        <f t="shared" si="3"/>
        <v/>
      </c>
      <c r="AD46" s="44" t="str">
        <f t="shared" si="4"/>
        <v/>
      </c>
      <c r="AE46" s="44" t="str">
        <f t="shared" si="5"/>
        <v/>
      </c>
      <c r="AF46" s="44">
        <f t="shared" si="6"/>
        <v>1</v>
      </c>
      <c r="AG46" s="8" t="str">
        <f t="shared" si="7"/>
        <v/>
      </c>
    </row>
    <row r="47" spans="1:33" ht="12" customHeight="1" x14ac:dyDescent="0.15">
      <c r="A47" s="8">
        <v>7177</v>
      </c>
      <c r="B47" s="8"/>
      <c r="C47" s="28" t="s">
        <v>60</v>
      </c>
      <c r="D47" s="29" t="s">
        <v>131</v>
      </c>
      <c r="E47" s="30">
        <v>2002</v>
      </c>
      <c r="F47" s="8">
        <v>2009</v>
      </c>
      <c r="G47" s="8" t="s">
        <v>54</v>
      </c>
      <c r="H47" s="11"/>
      <c r="I47" s="18"/>
      <c r="J47" s="31">
        <v>2010</v>
      </c>
      <c r="K47" s="31" t="s">
        <v>55</v>
      </c>
      <c r="L47" s="32" t="s">
        <v>54</v>
      </c>
      <c r="M47" s="31" t="s">
        <v>54</v>
      </c>
      <c r="N47" s="31" t="s">
        <v>54</v>
      </c>
      <c r="O47" s="31" t="s">
        <v>54</v>
      </c>
      <c r="P47" s="31" t="s">
        <v>53</v>
      </c>
      <c r="Q47" s="32" t="s">
        <v>54</v>
      </c>
      <c r="R47" s="32" t="s">
        <v>53</v>
      </c>
      <c r="S47" s="31" t="s">
        <v>54</v>
      </c>
      <c r="T47" s="31" t="s">
        <v>0</v>
      </c>
      <c r="U47" s="31" t="s">
        <v>54</v>
      </c>
      <c r="V47" s="32" t="s">
        <v>54</v>
      </c>
      <c r="W47" s="32" t="s">
        <v>55</v>
      </c>
      <c r="X47" s="8">
        <v>2</v>
      </c>
      <c r="Y47" s="44" t="s">
        <v>213</v>
      </c>
      <c r="Z47" s="44" t="str">
        <f t="shared" si="0"/>
        <v/>
      </c>
      <c r="AA47" s="44" t="str">
        <f t="shared" si="1"/>
        <v/>
      </c>
      <c r="AB47" s="44" t="str">
        <f t="shared" si="2"/>
        <v/>
      </c>
      <c r="AC47" s="44" t="str">
        <f t="shared" si="3"/>
        <v/>
      </c>
      <c r="AD47" s="44" t="str">
        <f t="shared" si="4"/>
        <v/>
      </c>
      <c r="AE47" s="44" t="str">
        <f t="shared" si="5"/>
        <v/>
      </c>
      <c r="AF47" s="44" t="str">
        <f t="shared" si="6"/>
        <v/>
      </c>
      <c r="AG47" s="8">
        <f t="shared" si="7"/>
        <v>1</v>
      </c>
    </row>
    <row r="48" spans="1:33" ht="12" customHeight="1" x14ac:dyDescent="0.15">
      <c r="A48" s="6">
        <v>7139</v>
      </c>
      <c r="B48" s="6"/>
      <c r="C48" s="6" t="s">
        <v>109</v>
      </c>
      <c r="D48" s="7" t="s">
        <v>110</v>
      </c>
      <c r="E48" s="8">
        <v>1997</v>
      </c>
      <c r="F48" s="8">
        <v>2004</v>
      </c>
      <c r="G48" s="8" t="s">
        <v>53</v>
      </c>
      <c r="H48" s="24">
        <v>2010</v>
      </c>
      <c r="I48" s="25" t="s">
        <v>53</v>
      </c>
      <c r="J48" s="11"/>
      <c r="K48" s="95"/>
      <c r="L48" s="26" t="s">
        <v>53</v>
      </c>
      <c r="M48" s="24"/>
      <c r="N48" s="24"/>
      <c r="O48" s="24"/>
      <c r="P48" s="24"/>
      <c r="Q48" s="26" t="s">
        <v>54</v>
      </c>
      <c r="R48" s="26" t="s">
        <v>54</v>
      </c>
      <c r="S48" s="24"/>
      <c r="T48" s="24"/>
      <c r="U48" s="24"/>
      <c r="V48" s="26" t="s">
        <v>53</v>
      </c>
      <c r="W48" s="26" t="s">
        <v>53</v>
      </c>
      <c r="X48" s="8">
        <v>2</v>
      </c>
      <c r="Y48" s="44" t="s">
        <v>213</v>
      </c>
      <c r="Z48" s="44" t="str">
        <f t="shared" si="0"/>
        <v/>
      </c>
      <c r="AA48" s="44" t="str">
        <f t="shared" si="1"/>
        <v/>
      </c>
      <c r="AB48" s="44" t="str">
        <f t="shared" si="2"/>
        <v/>
      </c>
      <c r="AC48" s="44" t="str">
        <f t="shared" si="3"/>
        <v/>
      </c>
      <c r="AD48" s="44" t="str">
        <f t="shared" si="4"/>
        <v/>
      </c>
      <c r="AE48" s="44" t="str">
        <f t="shared" si="5"/>
        <v/>
      </c>
      <c r="AF48" s="44">
        <f t="shared" si="6"/>
        <v>1</v>
      </c>
      <c r="AG48" s="8" t="str">
        <f t="shared" si="7"/>
        <v/>
      </c>
    </row>
    <row r="49" spans="1:34" ht="12" customHeight="1" x14ac:dyDescent="0.15">
      <c r="A49" s="8">
        <v>7105</v>
      </c>
      <c r="B49" s="8"/>
      <c r="C49" s="28" t="s">
        <v>87</v>
      </c>
      <c r="D49" s="29" t="s">
        <v>139</v>
      </c>
      <c r="E49" s="30">
        <v>1994</v>
      </c>
      <c r="F49" s="8">
        <v>2010</v>
      </c>
      <c r="G49" s="8" t="s">
        <v>0</v>
      </c>
      <c r="H49" s="11"/>
      <c r="I49" s="18"/>
      <c r="J49" s="31">
        <v>2012</v>
      </c>
      <c r="K49" s="31" t="s">
        <v>186</v>
      </c>
      <c r="L49" s="32" t="s">
        <v>186</v>
      </c>
      <c r="M49" s="31" t="s">
        <v>53</v>
      </c>
      <c r="N49" s="31" t="s">
        <v>52</v>
      </c>
      <c r="O49" s="31" t="s">
        <v>52</v>
      </c>
      <c r="P49" s="31" t="s">
        <v>53</v>
      </c>
      <c r="Q49" s="32" t="s">
        <v>52</v>
      </c>
      <c r="R49" s="32" t="s">
        <v>186</v>
      </c>
      <c r="S49" s="31" t="s">
        <v>186</v>
      </c>
      <c r="T49" s="31" t="s">
        <v>186</v>
      </c>
      <c r="U49" s="31" t="s">
        <v>53</v>
      </c>
      <c r="V49" s="32" t="s">
        <v>53</v>
      </c>
      <c r="W49" s="32" t="s">
        <v>186</v>
      </c>
      <c r="X49" s="8">
        <v>2</v>
      </c>
      <c r="Y49" s="44" t="s">
        <v>213</v>
      </c>
      <c r="Z49" s="44" t="str">
        <f t="shared" si="0"/>
        <v/>
      </c>
      <c r="AA49" s="44" t="str">
        <f t="shared" si="1"/>
        <v/>
      </c>
      <c r="AB49" s="44" t="str">
        <f t="shared" si="2"/>
        <v/>
      </c>
      <c r="AC49" s="44" t="str">
        <f t="shared" si="3"/>
        <v/>
      </c>
      <c r="AD49" s="44" t="str">
        <f t="shared" si="4"/>
        <v/>
      </c>
      <c r="AE49" s="44">
        <f t="shared" si="5"/>
        <v>1</v>
      </c>
      <c r="AF49" s="44" t="str">
        <f t="shared" si="6"/>
        <v/>
      </c>
      <c r="AG49" s="8" t="str">
        <f t="shared" si="7"/>
        <v/>
      </c>
    </row>
    <row r="50" spans="1:34" ht="12" customHeight="1" x14ac:dyDescent="0.15">
      <c r="A50" s="6">
        <v>7117</v>
      </c>
      <c r="B50" s="6"/>
      <c r="C50" s="6" t="s">
        <v>87</v>
      </c>
      <c r="D50" s="7" t="s">
        <v>108</v>
      </c>
      <c r="E50" s="8">
        <v>1995</v>
      </c>
      <c r="F50" s="8">
        <v>2004</v>
      </c>
      <c r="G50" s="8" t="s">
        <v>53</v>
      </c>
      <c r="H50" s="24">
        <v>2008</v>
      </c>
      <c r="I50" s="25" t="s">
        <v>53</v>
      </c>
      <c r="J50" s="11"/>
      <c r="K50" s="95"/>
      <c r="L50" s="26" t="s">
        <v>54</v>
      </c>
      <c r="M50" s="24" t="s">
        <v>54</v>
      </c>
      <c r="N50" s="24" t="s">
        <v>54</v>
      </c>
      <c r="O50" s="24"/>
      <c r="P50" s="24" t="s">
        <v>54</v>
      </c>
      <c r="Q50" s="26" t="s">
        <v>53</v>
      </c>
      <c r="R50" s="26" t="s">
        <v>53</v>
      </c>
      <c r="S50" s="24"/>
      <c r="T50" s="24"/>
      <c r="U50" s="24"/>
      <c r="V50" s="26" t="s">
        <v>54</v>
      </c>
      <c r="W50" s="26" t="s">
        <v>53</v>
      </c>
      <c r="X50" s="8">
        <v>2</v>
      </c>
      <c r="Y50" s="44" t="s">
        <v>213</v>
      </c>
      <c r="Z50" s="44" t="str">
        <f t="shared" si="0"/>
        <v/>
      </c>
      <c r="AA50" s="44" t="str">
        <f t="shared" si="1"/>
        <v/>
      </c>
      <c r="AB50" s="44" t="str">
        <f t="shared" si="2"/>
        <v/>
      </c>
      <c r="AC50" s="44" t="str">
        <f t="shared" si="3"/>
        <v/>
      </c>
      <c r="AD50" s="44" t="str">
        <f t="shared" si="4"/>
        <v/>
      </c>
      <c r="AE50" s="44" t="str">
        <f t="shared" si="5"/>
        <v/>
      </c>
      <c r="AF50" s="44">
        <f t="shared" si="6"/>
        <v>1</v>
      </c>
      <c r="AG50" s="8" t="str">
        <f t="shared" si="7"/>
        <v/>
      </c>
    </row>
    <row r="51" spans="1:34" ht="12" customHeight="1" x14ac:dyDescent="0.15">
      <c r="A51" s="40">
        <v>7181</v>
      </c>
      <c r="B51" s="40"/>
      <c r="C51" s="41" t="s">
        <v>87</v>
      </c>
      <c r="D51" s="42" t="s">
        <v>219</v>
      </c>
      <c r="E51" s="30">
        <v>2002</v>
      </c>
      <c r="F51" s="39">
        <v>2013</v>
      </c>
      <c r="G51" s="39" t="s">
        <v>52</v>
      </c>
      <c r="H51" s="38"/>
      <c r="I51" s="43"/>
      <c r="J51" s="38"/>
      <c r="K51" s="38"/>
      <c r="L51" s="37" t="s">
        <v>52</v>
      </c>
      <c r="M51" s="36" t="s">
        <v>186</v>
      </c>
      <c r="N51" s="36" t="s">
        <v>52</v>
      </c>
      <c r="O51" s="36" t="s">
        <v>52</v>
      </c>
      <c r="P51" s="36" t="s">
        <v>53</v>
      </c>
      <c r="Q51" s="37" t="s">
        <v>52</v>
      </c>
      <c r="R51" s="37" t="s">
        <v>186</v>
      </c>
      <c r="S51" s="36" t="s">
        <v>52</v>
      </c>
      <c r="T51" s="36" t="s">
        <v>186</v>
      </c>
      <c r="U51" s="36" t="s">
        <v>53</v>
      </c>
      <c r="V51" s="37" t="s">
        <v>186</v>
      </c>
      <c r="W51" s="37" t="s">
        <v>52</v>
      </c>
      <c r="X51" s="8">
        <v>2</v>
      </c>
      <c r="Y51" s="44" t="s">
        <v>213</v>
      </c>
      <c r="Z51" s="44" t="str">
        <f t="shared" si="0"/>
        <v/>
      </c>
      <c r="AA51" s="44" t="str">
        <f t="shared" si="1"/>
        <v/>
      </c>
      <c r="AB51" s="44" t="str">
        <f t="shared" si="2"/>
        <v/>
      </c>
      <c r="AC51" s="44" t="str">
        <f t="shared" si="3"/>
        <v/>
      </c>
      <c r="AD51" s="44">
        <f t="shared" si="4"/>
        <v>1</v>
      </c>
      <c r="AE51" s="44" t="str">
        <f t="shared" si="5"/>
        <v/>
      </c>
      <c r="AF51" s="44" t="str">
        <f t="shared" si="6"/>
        <v/>
      </c>
      <c r="AG51" s="8" t="str">
        <f t="shared" si="7"/>
        <v/>
      </c>
    </row>
    <row r="52" spans="1:34" ht="12" customHeight="1" x14ac:dyDescent="0.15">
      <c r="A52" s="8">
        <v>7189</v>
      </c>
      <c r="B52" s="8">
        <v>2057</v>
      </c>
      <c r="C52" s="8" t="s">
        <v>87</v>
      </c>
      <c r="D52" s="29" t="s">
        <v>124</v>
      </c>
      <c r="E52" s="8">
        <v>2003</v>
      </c>
      <c r="F52" s="8">
        <v>2008</v>
      </c>
      <c r="G52" s="8" t="s">
        <v>53</v>
      </c>
      <c r="H52" s="11"/>
      <c r="I52" s="18"/>
      <c r="J52" s="31">
        <v>2010</v>
      </c>
      <c r="K52" s="31" t="s">
        <v>53</v>
      </c>
      <c r="L52" s="32" t="s">
        <v>53</v>
      </c>
      <c r="M52" s="31" t="s">
        <v>53</v>
      </c>
      <c r="N52" s="31" t="s">
        <v>53</v>
      </c>
      <c r="O52" s="31" t="s">
        <v>0</v>
      </c>
      <c r="P52" s="31" t="s">
        <v>53</v>
      </c>
      <c r="Q52" s="32" t="s">
        <v>53</v>
      </c>
      <c r="R52" s="32" t="s">
        <v>53</v>
      </c>
      <c r="S52" s="31" t="s">
        <v>54</v>
      </c>
      <c r="T52" s="31" t="s">
        <v>53</v>
      </c>
      <c r="U52" s="31" t="s">
        <v>53</v>
      </c>
      <c r="V52" s="32" t="s">
        <v>53</v>
      </c>
      <c r="W52" s="32" t="s">
        <v>53</v>
      </c>
      <c r="X52" s="8">
        <v>2</v>
      </c>
      <c r="Y52" s="44" t="s">
        <v>213</v>
      </c>
      <c r="Z52" s="44" t="str">
        <f t="shared" si="0"/>
        <v/>
      </c>
      <c r="AA52" s="44" t="str">
        <f t="shared" si="1"/>
        <v/>
      </c>
      <c r="AB52" s="44" t="str">
        <f t="shared" si="2"/>
        <v/>
      </c>
      <c r="AC52" s="44" t="str">
        <f t="shared" si="3"/>
        <v/>
      </c>
      <c r="AD52" s="44" t="str">
        <f t="shared" si="4"/>
        <v/>
      </c>
      <c r="AE52" s="44" t="str">
        <f t="shared" si="5"/>
        <v/>
      </c>
      <c r="AF52" s="44">
        <f t="shared" si="6"/>
        <v>1</v>
      </c>
      <c r="AG52" s="8" t="str">
        <f t="shared" si="7"/>
        <v/>
      </c>
    </row>
    <row r="53" spans="1:34" ht="12" customHeight="1" x14ac:dyDescent="0.15">
      <c r="A53" s="40">
        <v>7211</v>
      </c>
      <c r="B53" s="40"/>
      <c r="C53" s="41" t="s">
        <v>87</v>
      </c>
      <c r="D53" s="42" t="s">
        <v>152</v>
      </c>
      <c r="E53" s="30">
        <v>2005</v>
      </c>
      <c r="F53" s="8">
        <v>2011</v>
      </c>
      <c r="G53" s="8" t="s">
        <v>55</v>
      </c>
      <c r="H53" s="38"/>
      <c r="I53" s="43"/>
      <c r="J53" s="31">
        <v>2013</v>
      </c>
      <c r="K53" s="31" t="s">
        <v>55</v>
      </c>
      <c r="L53" s="32" t="s">
        <v>54</v>
      </c>
      <c r="M53" s="31" t="s">
        <v>54</v>
      </c>
      <c r="N53" s="31" t="s">
        <v>54</v>
      </c>
      <c r="O53" s="31" t="s">
        <v>54</v>
      </c>
      <c r="P53" s="31" t="s">
        <v>53</v>
      </c>
      <c r="Q53" s="32" t="s">
        <v>54</v>
      </c>
      <c r="R53" s="32" t="s">
        <v>53</v>
      </c>
      <c r="S53" s="31" t="s">
        <v>54</v>
      </c>
      <c r="T53" s="31" t="s">
        <v>53</v>
      </c>
      <c r="U53" s="31" t="s">
        <v>54</v>
      </c>
      <c r="V53" s="32" t="s">
        <v>53</v>
      </c>
      <c r="W53" s="32" t="s">
        <v>55</v>
      </c>
      <c r="X53" s="8">
        <v>2</v>
      </c>
      <c r="Y53" s="44" t="s">
        <v>213</v>
      </c>
      <c r="Z53" s="44" t="str">
        <f t="shared" si="0"/>
        <v/>
      </c>
      <c r="AA53" s="44" t="str">
        <f t="shared" si="1"/>
        <v/>
      </c>
      <c r="AB53" s="44" t="str">
        <f t="shared" si="2"/>
        <v/>
      </c>
      <c r="AC53" s="44" t="str">
        <f t="shared" si="3"/>
        <v/>
      </c>
      <c r="AD53" s="44" t="str">
        <f t="shared" si="4"/>
        <v/>
      </c>
      <c r="AE53" s="44" t="str">
        <f t="shared" si="5"/>
        <v/>
      </c>
      <c r="AF53" s="44" t="str">
        <f t="shared" si="6"/>
        <v/>
      </c>
      <c r="AG53" s="8">
        <f t="shared" si="7"/>
        <v>1</v>
      </c>
    </row>
    <row r="54" spans="1:34" ht="12" customHeight="1" x14ac:dyDescent="0.15">
      <c r="A54" s="40">
        <v>7282</v>
      </c>
      <c r="B54" s="40">
        <v>2432</v>
      </c>
      <c r="C54" s="41" t="s">
        <v>56</v>
      </c>
      <c r="D54" s="42" t="s">
        <v>234</v>
      </c>
      <c r="E54" s="30">
        <v>2008</v>
      </c>
      <c r="F54" s="39">
        <v>2013</v>
      </c>
      <c r="G54" s="39" t="s">
        <v>53</v>
      </c>
      <c r="H54" s="38"/>
      <c r="I54" s="43"/>
      <c r="J54" s="38"/>
      <c r="K54" s="38"/>
      <c r="L54" s="37" t="s">
        <v>53</v>
      </c>
      <c r="M54" s="36" t="s">
        <v>53</v>
      </c>
      <c r="N54" s="36" t="s">
        <v>54</v>
      </c>
      <c r="O54" s="36" t="s">
        <v>54</v>
      </c>
      <c r="P54" s="36" t="s">
        <v>53</v>
      </c>
      <c r="Q54" s="37" t="s">
        <v>53</v>
      </c>
      <c r="R54" s="37" t="s">
        <v>53</v>
      </c>
      <c r="S54" s="36" t="s">
        <v>53</v>
      </c>
      <c r="T54" s="36" t="s">
        <v>53</v>
      </c>
      <c r="U54" s="36" t="s">
        <v>53</v>
      </c>
      <c r="V54" s="37" t="s">
        <v>53</v>
      </c>
      <c r="W54" s="37" t="s">
        <v>53</v>
      </c>
      <c r="X54" s="8">
        <v>2</v>
      </c>
      <c r="Y54" s="44" t="s">
        <v>213</v>
      </c>
      <c r="Z54" s="44" t="str">
        <f t="shared" si="0"/>
        <v/>
      </c>
      <c r="AA54" s="44" t="str">
        <f t="shared" si="1"/>
        <v/>
      </c>
      <c r="AB54" s="44" t="str">
        <f t="shared" si="2"/>
        <v/>
      </c>
      <c r="AC54" s="44" t="str">
        <f t="shared" si="3"/>
        <v/>
      </c>
      <c r="AD54" s="44" t="str">
        <f t="shared" si="4"/>
        <v/>
      </c>
      <c r="AE54" s="44" t="str">
        <f t="shared" si="5"/>
        <v/>
      </c>
      <c r="AF54" s="44">
        <f t="shared" si="6"/>
        <v>1</v>
      </c>
      <c r="AG54" s="8" t="str">
        <f t="shared" si="7"/>
        <v/>
      </c>
    </row>
    <row r="55" spans="1:34" ht="12" customHeight="1" x14ac:dyDescent="0.15">
      <c r="A55" s="40">
        <v>7235</v>
      </c>
      <c r="B55" s="40"/>
      <c r="C55" s="41" t="s">
        <v>146</v>
      </c>
      <c r="D55" s="42" t="s">
        <v>147</v>
      </c>
      <c r="E55" s="30">
        <v>2006</v>
      </c>
      <c r="F55" s="8">
        <v>2011</v>
      </c>
      <c r="G55" s="8" t="s">
        <v>52</v>
      </c>
      <c r="H55" s="38"/>
      <c r="I55" s="43"/>
      <c r="J55" s="31">
        <v>2013</v>
      </c>
      <c r="K55" s="31" t="s">
        <v>52</v>
      </c>
      <c r="L55" s="32" t="s">
        <v>186</v>
      </c>
      <c r="M55" s="31" t="s">
        <v>53</v>
      </c>
      <c r="N55" s="31" t="s">
        <v>52</v>
      </c>
      <c r="O55" s="31" t="s">
        <v>52</v>
      </c>
      <c r="P55" s="31" t="s">
        <v>186</v>
      </c>
      <c r="Q55" s="32" t="s">
        <v>52</v>
      </c>
      <c r="R55" s="32" t="s">
        <v>186</v>
      </c>
      <c r="S55" s="31" t="s">
        <v>52</v>
      </c>
      <c r="T55" s="31" t="s">
        <v>53</v>
      </c>
      <c r="U55" s="31" t="s">
        <v>53</v>
      </c>
      <c r="V55" s="32" t="s">
        <v>53</v>
      </c>
      <c r="W55" s="32" t="s">
        <v>52</v>
      </c>
      <c r="X55" s="8">
        <v>2</v>
      </c>
      <c r="Y55" s="44" t="s">
        <v>213</v>
      </c>
      <c r="Z55" s="44" t="str">
        <f t="shared" si="0"/>
        <v/>
      </c>
      <c r="AA55" s="44" t="str">
        <f t="shared" si="1"/>
        <v/>
      </c>
      <c r="AB55" s="44" t="str">
        <f t="shared" si="2"/>
        <v/>
      </c>
      <c r="AC55" s="44" t="str">
        <f t="shared" si="3"/>
        <v/>
      </c>
      <c r="AD55" s="44">
        <f t="shared" si="4"/>
        <v>1</v>
      </c>
      <c r="AE55" s="44" t="str">
        <f t="shared" si="5"/>
        <v/>
      </c>
      <c r="AF55" s="44" t="str">
        <f t="shared" si="6"/>
        <v/>
      </c>
      <c r="AG55" s="8" t="str">
        <f t="shared" si="7"/>
        <v/>
      </c>
    </row>
    <row r="56" spans="1:34" ht="12" customHeight="1" x14ac:dyDescent="0.15">
      <c r="A56" s="40">
        <v>7236</v>
      </c>
      <c r="B56" s="40"/>
      <c r="C56" s="41" t="s">
        <v>146</v>
      </c>
      <c r="D56" s="42" t="s">
        <v>150</v>
      </c>
      <c r="E56" s="30">
        <v>2006</v>
      </c>
      <c r="F56" s="8">
        <v>2011</v>
      </c>
      <c r="G56" s="8" t="s">
        <v>52</v>
      </c>
      <c r="H56" s="38"/>
      <c r="I56" s="43"/>
      <c r="J56" s="31">
        <v>2013</v>
      </c>
      <c r="K56" s="31" t="s">
        <v>52</v>
      </c>
      <c r="L56" s="32" t="s">
        <v>186</v>
      </c>
      <c r="M56" s="31" t="s">
        <v>186</v>
      </c>
      <c r="N56" s="31" t="s">
        <v>52</v>
      </c>
      <c r="O56" s="31" t="s">
        <v>52</v>
      </c>
      <c r="P56" s="31" t="s">
        <v>186</v>
      </c>
      <c r="Q56" s="32" t="s">
        <v>52</v>
      </c>
      <c r="R56" s="32" t="s">
        <v>186</v>
      </c>
      <c r="S56" s="31" t="s">
        <v>186</v>
      </c>
      <c r="T56" s="31" t="s">
        <v>186</v>
      </c>
      <c r="U56" s="31" t="s">
        <v>53</v>
      </c>
      <c r="V56" s="32" t="s">
        <v>53</v>
      </c>
      <c r="W56" s="32" t="s">
        <v>52</v>
      </c>
      <c r="X56" s="8">
        <v>2</v>
      </c>
      <c r="Y56" s="44" t="s">
        <v>213</v>
      </c>
      <c r="Z56" s="44" t="str">
        <f t="shared" si="0"/>
        <v/>
      </c>
      <c r="AA56" s="44" t="str">
        <f t="shared" si="1"/>
        <v/>
      </c>
      <c r="AB56" s="44" t="str">
        <f t="shared" si="2"/>
        <v/>
      </c>
      <c r="AC56" s="44" t="str">
        <f t="shared" si="3"/>
        <v/>
      </c>
      <c r="AD56" s="44">
        <f t="shared" si="4"/>
        <v>1</v>
      </c>
      <c r="AE56" s="44" t="str">
        <f t="shared" si="5"/>
        <v/>
      </c>
      <c r="AF56" s="44" t="str">
        <f t="shared" si="6"/>
        <v/>
      </c>
      <c r="AG56" s="8" t="str">
        <f t="shared" si="7"/>
        <v/>
      </c>
    </row>
    <row r="57" spans="1:34" ht="12" customHeight="1" x14ac:dyDescent="0.15">
      <c r="A57" s="40">
        <v>7246</v>
      </c>
      <c r="B57" s="40"/>
      <c r="C57" s="41" t="s">
        <v>146</v>
      </c>
      <c r="D57" s="42" t="s">
        <v>151</v>
      </c>
      <c r="E57" s="30">
        <v>2006</v>
      </c>
      <c r="F57" s="8">
        <v>2011</v>
      </c>
      <c r="G57" s="8" t="s">
        <v>53</v>
      </c>
      <c r="H57" s="38"/>
      <c r="I57" s="43"/>
      <c r="J57" s="31">
        <v>2013</v>
      </c>
      <c r="K57" s="31" t="s">
        <v>186</v>
      </c>
      <c r="L57" s="32" t="s">
        <v>186</v>
      </c>
      <c r="M57" s="31" t="s">
        <v>53</v>
      </c>
      <c r="N57" s="31" t="s">
        <v>52</v>
      </c>
      <c r="O57" s="31" t="s">
        <v>52</v>
      </c>
      <c r="P57" s="31" t="s">
        <v>186</v>
      </c>
      <c r="Q57" s="32" t="s">
        <v>53</v>
      </c>
      <c r="R57" s="32" t="s">
        <v>53</v>
      </c>
      <c r="S57" s="31" t="s">
        <v>53</v>
      </c>
      <c r="T57" s="31" t="s">
        <v>54</v>
      </c>
      <c r="U57" s="31" t="s">
        <v>54</v>
      </c>
      <c r="V57" s="32" t="s">
        <v>54</v>
      </c>
      <c r="W57" s="32" t="s">
        <v>186</v>
      </c>
      <c r="X57" s="8">
        <v>2</v>
      </c>
      <c r="Y57" s="44" t="s">
        <v>213</v>
      </c>
      <c r="Z57" s="44" t="str">
        <f t="shared" si="0"/>
        <v/>
      </c>
      <c r="AA57" s="44" t="str">
        <f t="shared" si="1"/>
        <v/>
      </c>
      <c r="AB57" s="44" t="str">
        <f t="shared" si="2"/>
        <v/>
      </c>
      <c r="AC57" s="44" t="str">
        <f t="shared" si="3"/>
        <v/>
      </c>
      <c r="AD57" s="44" t="str">
        <f t="shared" si="4"/>
        <v/>
      </c>
      <c r="AE57" s="44">
        <f t="shared" si="5"/>
        <v>1</v>
      </c>
      <c r="AF57" s="44" t="str">
        <f t="shared" si="6"/>
        <v/>
      </c>
      <c r="AG57" s="8" t="str">
        <f t="shared" si="7"/>
        <v/>
      </c>
    </row>
    <row r="58" spans="1:34" ht="12" customHeight="1" x14ac:dyDescent="0.15">
      <c r="A58" s="40">
        <v>7255</v>
      </c>
      <c r="B58" s="40"/>
      <c r="C58" s="41" t="s">
        <v>146</v>
      </c>
      <c r="D58" s="42" t="s">
        <v>148</v>
      </c>
      <c r="E58" s="30">
        <v>2007</v>
      </c>
      <c r="F58" s="8">
        <v>2011</v>
      </c>
      <c r="G58" s="8" t="s">
        <v>53</v>
      </c>
      <c r="H58" s="38"/>
      <c r="I58" s="43"/>
      <c r="J58" s="31">
        <v>2013</v>
      </c>
      <c r="K58" s="31" t="s">
        <v>186</v>
      </c>
      <c r="L58" s="32" t="s">
        <v>186</v>
      </c>
      <c r="M58" s="31" t="s">
        <v>186</v>
      </c>
      <c r="N58" s="31" t="s">
        <v>52</v>
      </c>
      <c r="O58" s="31" t="s">
        <v>52</v>
      </c>
      <c r="P58" s="31" t="s">
        <v>53</v>
      </c>
      <c r="Q58" s="32" t="s">
        <v>53</v>
      </c>
      <c r="R58" s="32" t="s">
        <v>186</v>
      </c>
      <c r="S58" s="31" t="s">
        <v>186</v>
      </c>
      <c r="T58" s="31" t="s">
        <v>53</v>
      </c>
      <c r="U58" s="31" t="s">
        <v>53</v>
      </c>
      <c r="V58" s="32" t="s">
        <v>53</v>
      </c>
      <c r="W58" s="32" t="s">
        <v>186</v>
      </c>
      <c r="X58" s="8">
        <v>2</v>
      </c>
      <c r="Y58" s="44" t="s">
        <v>213</v>
      </c>
      <c r="Z58" s="44" t="str">
        <f t="shared" si="0"/>
        <v/>
      </c>
      <c r="AA58" s="44" t="str">
        <f t="shared" si="1"/>
        <v/>
      </c>
      <c r="AB58" s="44" t="str">
        <f t="shared" si="2"/>
        <v/>
      </c>
      <c r="AC58" s="44" t="str">
        <f t="shared" si="3"/>
        <v/>
      </c>
      <c r="AD58" s="44" t="str">
        <f t="shared" si="4"/>
        <v/>
      </c>
      <c r="AE58" s="44">
        <f t="shared" si="5"/>
        <v>1</v>
      </c>
      <c r="AF58" s="44" t="str">
        <f t="shared" si="6"/>
        <v/>
      </c>
      <c r="AG58" s="8" t="str">
        <f t="shared" si="7"/>
        <v/>
      </c>
    </row>
    <row r="59" spans="1:34" ht="12" customHeight="1" x14ac:dyDescent="0.15">
      <c r="A59" s="40">
        <v>7250</v>
      </c>
      <c r="B59" s="40">
        <v>2322</v>
      </c>
      <c r="C59" s="41" t="s">
        <v>160</v>
      </c>
      <c r="D59" s="42" t="s">
        <v>161</v>
      </c>
      <c r="E59" s="30">
        <v>2007</v>
      </c>
      <c r="F59" s="8">
        <v>2011</v>
      </c>
      <c r="G59" s="8" t="s">
        <v>53</v>
      </c>
      <c r="H59" s="38"/>
      <c r="I59" s="43"/>
      <c r="J59" s="31">
        <v>2013</v>
      </c>
      <c r="K59" s="31" t="s">
        <v>186</v>
      </c>
      <c r="L59" s="32" t="s">
        <v>186</v>
      </c>
      <c r="M59" s="31" t="s">
        <v>186</v>
      </c>
      <c r="N59" s="31" t="s">
        <v>52</v>
      </c>
      <c r="O59" s="31" t="s">
        <v>186</v>
      </c>
      <c r="P59" s="31" t="s">
        <v>53</v>
      </c>
      <c r="Q59" s="32" t="s">
        <v>53</v>
      </c>
      <c r="R59" s="32" t="s">
        <v>53</v>
      </c>
      <c r="S59" s="31" t="s">
        <v>54</v>
      </c>
      <c r="T59" s="31" t="s">
        <v>54</v>
      </c>
      <c r="U59" s="31" t="s">
        <v>53</v>
      </c>
      <c r="V59" s="32" t="s">
        <v>53</v>
      </c>
      <c r="W59" s="32" t="s">
        <v>186</v>
      </c>
      <c r="X59" s="8">
        <v>2</v>
      </c>
      <c r="Y59" s="44" t="s">
        <v>213</v>
      </c>
      <c r="Z59" s="44" t="str">
        <f t="shared" si="0"/>
        <v/>
      </c>
      <c r="AA59" s="44" t="str">
        <f t="shared" si="1"/>
        <v/>
      </c>
      <c r="AB59" s="44" t="str">
        <f t="shared" si="2"/>
        <v/>
      </c>
      <c r="AC59" s="44" t="str">
        <f t="shared" si="3"/>
        <v/>
      </c>
      <c r="AD59" s="44" t="str">
        <f t="shared" si="4"/>
        <v/>
      </c>
      <c r="AE59" s="44">
        <f t="shared" si="5"/>
        <v>1</v>
      </c>
      <c r="AF59" s="44" t="str">
        <f t="shared" si="6"/>
        <v/>
      </c>
      <c r="AG59" s="8" t="str">
        <f t="shared" si="7"/>
        <v/>
      </c>
    </row>
    <row r="60" spans="1:34" s="35" customFormat="1" ht="12" customHeight="1" x14ac:dyDescent="0.15">
      <c r="A60" s="8">
        <v>7197</v>
      </c>
      <c r="B60" s="8">
        <v>2081</v>
      </c>
      <c r="C60" s="28" t="s">
        <v>129</v>
      </c>
      <c r="D60" s="29" t="s">
        <v>130</v>
      </c>
      <c r="E60" s="30">
        <v>2004</v>
      </c>
      <c r="F60" s="8">
        <v>2009</v>
      </c>
      <c r="G60" s="8" t="s">
        <v>53</v>
      </c>
      <c r="H60" s="11"/>
      <c r="I60" s="18"/>
      <c r="J60" s="31">
        <v>2010</v>
      </c>
      <c r="K60" s="31" t="s">
        <v>53</v>
      </c>
      <c r="L60" s="32" t="s">
        <v>53</v>
      </c>
      <c r="M60" s="31" t="s">
        <v>0</v>
      </c>
      <c r="N60" s="31" t="s">
        <v>53</v>
      </c>
      <c r="O60" s="31" t="s">
        <v>54</v>
      </c>
      <c r="P60" s="31" t="s">
        <v>53</v>
      </c>
      <c r="Q60" s="32" t="s">
        <v>54</v>
      </c>
      <c r="R60" s="32" t="s">
        <v>53</v>
      </c>
      <c r="S60" s="31" t="s">
        <v>53</v>
      </c>
      <c r="T60" s="31" t="s">
        <v>53</v>
      </c>
      <c r="U60" s="31" t="s">
        <v>0</v>
      </c>
      <c r="V60" s="32" t="s">
        <v>0</v>
      </c>
      <c r="W60" s="32" t="s">
        <v>53</v>
      </c>
      <c r="X60" s="8">
        <v>2</v>
      </c>
      <c r="Y60" s="44" t="s">
        <v>213</v>
      </c>
      <c r="Z60" s="44" t="str">
        <f t="shared" si="0"/>
        <v/>
      </c>
      <c r="AA60" s="44" t="str">
        <f t="shared" si="1"/>
        <v/>
      </c>
      <c r="AB60" s="44" t="str">
        <f t="shared" si="2"/>
        <v/>
      </c>
      <c r="AC60" s="44" t="str">
        <f t="shared" si="3"/>
        <v/>
      </c>
      <c r="AD60" s="44" t="str">
        <f t="shared" si="4"/>
        <v/>
      </c>
      <c r="AE60" s="44" t="str">
        <f t="shared" si="5"/>
        <v/>
      </c>
      <c r="AF60" s="44">
        <f t="shared" si="6"/>
        <v>1</v>
      </c>
      <c r="AG60" s="8" t="str">
        <f t="shared" si="7"/>
        <v/>
      </c>
      <c r="AH60" s="1"/>
    </row>
    <row r="61" spans="1:34" s="35" customFormat="1" ht="12" customHeight="1" x14ac:dyDescent="0.15">
      <c r="A61" s="40">
        <v>7259</v>
      </c>
      <c r="B61" s="40">
        <v>2343</v>
      </c>
      <c r="C61" s="41" t="s">
        <v>129</v>
      </c>
      <c r="D61" s="42" t="s">
        <v>228</v>
      </c>
      <c r="E61" s="30">
        <v>2007</v>
      </c>
      <c r="F61" s="39">
        <v>2013</v>
      </c>
      <c r="G61" s="39" t="s">
        <v>53</v>
      </c>
      <c r="H61" s="38"/>
      <c r="I61" s="43"/>
      <c r="J61" s="38"/>
      <c r="K61" s="38"/>
      <c r="L61" s="37" t="s">
        <v>53</v>
      </c>
      <c r="M61" s="36" t="s">
        <v>53</v>
      </c>
      <c r="N61" s="36" t="s">
        <v>54</v>
      </c>
      <c r="O61" s="36" t="s">
        <v>54</v>
      </c>
      <c r="P61" s="36" t="s">
        <v>53</v>
      </c>
      <c r="Q61" s="37" t="s">
        <v>53</v>
      </c>
      <c r="R61" s="37" t="s">
        <v>53</v>
      </c>
      <c r="S61" s="36" t="s">
        <v>53</v>
      </c>
      <c r="T61" s="36" t="s">
        <v>53</v>
      </c>
      <c r="U61" s="36" t="s">
        <v>53</v>
      </c>
      <c r="V61" s="37" t="s">
        <v>53</v>
      </c>
      <c r="W61" s="37" t="s">
        <v>53</v>
      </c>
      <c r="X61" s="8">
        <v>2</v>
      </c>
      <c r="Y61" s="44" t="s">
        <v>213</v>
      </c>
      <c r="Z61" s="44" t="str">
        <f t="shared" si="0"/>
        <v/>
      </c>
      <c r="AA61" s="44" t="str">
        <f t="shared" si="1"/>
        <v/>
      </c>
      <c r="AB61" s="44" t="str">
        <f t="shared" si="2"/>
        <v/>
      </c>
      <c r="AC61" s="44" t="str">
        <f t="shared" si="3"/>
        <v/>
      </c>
      <c r="AD61" s="44" t="str">
        <f t="shared" si="4"/>
        <v/>
      </c>
      <c r="AE61" s="44" t="str">
        <f t="shared" si="5"/>
        <v/>
      </c>
      <c r="AF61" s="44">
        <f t="shared" si="6"/>
        <v>1</v>
      </c>
      <c r="AG61" s="8" t="str">
        <f t="shared" si="7"/>
        <v/>
      </c>
      <c r="AH61" s="1"/>
    </row>
    <row r="62" spans="1:34" s="35" customFormat="1" ht="12" customHeight="1" x14ac:dyDescent="0.15">
      <c r="A62" s="40">
        <v>7190</v>
      </c>
      <c r="B62" s="40" t="s">
        <v>200</v>
      </c>
      <c r="C62" s="41" t="s">
        <v>65</v>
      </c>
      <c r="D62" s="42" t="s">
        <v>194</v>
      </c>
      <c r="E62" s="30">
        <v>2006</v>
      </c>
      <c r="F62" s="39">
        <v>2012</v>
      </c>
      <c r="G62" s="39" t="s">
        <v>52</v>
      </c>
      <c r="H62" s="38"/>
      <c r="I62" s="43"/>
      <c r="J62" s="38"/>
      <c r="K62" s="38"/>
      <c r="L62" s="37" t="s">
        <v>52</v>
      </c>
      <c r="M62" s="36" t="s">
        <v>52</v>
      </c>
      <c r="N62" s="36" t="s">
        <v>52</v>
      </c>
      <c r="O62" s="36" t="s">
        <v>52</v>
      </c>
      <c r="P62" s="36" t="s">
        <v>53</v>
      </c>
      <c r="Q62" s="37" t="s">
        <v>52</v>
      </c>
      <c r="R62" s="37" t="s">
        <v>0</v>
      </c>
      <c r="S62" s="36" t="s">
        <v>52</v>
      </c>
      <c r="T62" s="36" t="s">
        <v>53</v>
      </c>
      <c r="U62" s="36" t="s">
        <v>52</v>
      </c>
      <c r="V62" s="37" t="s">
        <v>0</v>
      </c>
      <c r="W62" s="37" t="s">
        <v>52</v>
      </c>
      <c r="X62" s="8">
        <v>2</v>
      </c>
      <c r="Y62" s="44" t="s">
        <v>213</v>
      </c>
      <c r="Z62" s="44" t="str">
        <f t="shared" si="0"/>
        <v/>
      </c>
      <c r="AA62" s="44" t="str">
        <f t="shared" si="1"/>
        <v/>
      </c>
      <c r="AB62" s="44" t="str">
        <f t="shared" si="2"/>
        <v/>
      </c>
      <c r="AC62" s="44" t="str">
        <f t="shared" si="3"/>
        <v/>
      </c>
      <c r="AD62" s="44">
        <f t="shared" si="4"/>
        <v>1</v>
      </c>
      <c r="AE62" s="44" t="str">
        <f t="shared" si="5"/>
        <v/>
      </c>
      <c r="AF62" s="44" t="str">
        <f t="shared" si="6"/>
        <v/>
      </c>
      <c r="AG62" s="8" t="str">
        <f t="shared" si="7"/>
        <v/>
      </c>
      <c r="AH62" s="1"/>
    </row>
    <row r="63" spans="1:34" s="35" customFormat="1" ht="12" customHeight="1" x14ac:dyDescent="0.15">
      <c r="A63" s="6">
        <v>7106</v>
      </c>
      <c r="B63" s="6"/>
      <c r="C63" s="6" t="s">
        <v>62</v>
      </c>
      <c r="D63" s="7" t="s">
        <v>103</v>
      </c>
      <c r="E63" s="8">
        <v>1994</v>
      </c>
      <c r="F63" s="8">
        <v>2002</v>
      </c>
      <c r="G63" s="8" t="s">
        <v>0</v>
      </c>
      <c r="H63" s="24">
        <v>2011</v>
      </c>
      <c r="I63" s="25" t="s">
        <v>0</v>
      </c>
      <c r="J63" s="11"/>
      <c r="K63" s="95"/>
      <c r="L63" s="26" t="s">
        <v>0</v>
      </c>
      <c r="M63" s="24" t="s">
        <v>0</v>
      </c>
      <c r="N63" s="24" t="s">
        <v>52</v>
      </c>
      <c r="O63" s="24" t="s">
        <v>52</v>
      </c>
      <c r="P63" s="24" t="s">
        <v>53</v>
      </c>
      <c r="Q63" s="26" t="s">
        <v>52</v>
      </c>
      <c r="R63" s="24" t="s">
        <v>0</v>
      </c>
      <c r="S63" s="24" t="s">
        <v>0</v>
      </c>
      <c r="T63" s="24" t="s">
        <v>0</v>
      </c>
      <c r="U63" s="24" t="s">
        <v>53</v>
      </c>
      <c r="V63" s="24" t="s">
        <v>53</v>
      </c>
      <c r="W63" s="26" t="s">
        <v>0</v>
      </c>
      <c r="X63" s="8">
        <v>2</v>
      </c>
      <c r="Y63" s="44" t="s">
        <v>213</v>
      </c>
      <c r="Z63" s="44" t="str">
        <f t="shared" si="0"/>
        <v/>
      </c>
      <c r="AA63" s="44" t="str">
        <f t="shared" si="1"/>
        <v/>
      </c>
      <c r="AB63" s="44" t="str">
        <f t="shared" si="2"/>
        <v/>
      </c>
      <c r="AC63" s="44" t="str">
        <f t="shared" si="3"/>
        <v/>
      </c>
      <c r="AD63" s="44" t="str">
        <f t="shared" si="4"/>
        <v/>
      </c>
      <c r="AE63" s="44">
        <f t="shared" si="5"/>
        <v>1</v>
      </c>
      <c r="AF63" s="44" t="str">
        <f t="shared" si="6"/>
        <v/>
      </c>
      <c r="AG63" s="8" t="str">
        <f t="shared" si="7"/>
        <v/>
      </c>
      <c r="AH63" s="1"/>
    </row>
    <row r="64" spans="1:34" s="35" customFormat="1" ht="12" customHeight="1" x14ac:dyDescent="0.15">
      <c r="A64" s="6">
        <v>7125</v>
      </c>
      <c r="B64" s="6"/>
      <c r="C64" s="6" t="s">
        <v>62</v>
      </c>
      <c r="D64" s="7" t="s">
        <v>101</v>
      </c>
      <c r="E64" s="8">
        <v>1996</v>
      </c>
      <c r="F64" s="8">
        <v>2001</v>
      </c>
      <c r="G64" s="8" t="s">
        <v>58</v>
      </c>
      <c r="H64" s="24">
        <v>2011</v>
      </c>
      <c r="I64" s="25" t="s">
        <v>0</v>
      </c>
      <c r="J64" s="11"/>
      <c r="K64" s="95"/>
      <c r="L64" s="26" t="s">
        <v>0</v>
      </c>
      <c r="M64" s="24" t="s">
        <v>0</v>
      </c>
      <c r="N64" s="24" t="s">
        <v>52</v>
      </c>
      <c r="O64" s="24" t="s">
        <v>52</v>
      </c>
      <c r="P64" s="24" t="s">
        <v>53</v>
      </c>
      <c r="Q64" s="26" t="s">
        <v>52</v>
      </c>
      <c r="R64" s="24" t="s">
        <v>53</v>
      </c>
      <c r="S64" s="24" t="s">
        <v>0</v>
      </c>
      <c r="T64" s="24" t="s">
        <v>53</v>
      </c>
      <c r="U64" s="24" t="s">
        <v>53</v>
      </c>
      <c r="V64" s="26" t="s">
        <v>53</v>
      </c>
      <c r="W64" s="26" t="s">
        <v>0</v>
      </c>
      <c r="X64" s="8">
        <v>2</v>
      </c>
      <c r="Y64" s="44" t="s">
        <v>213</v>
      </c>
      <c r="Z64" s="44" t="str">
        <f t="shared" si="0"/>
        <v/>
      </c>
      <c r="AA64" s="44" t="str">
        <f t="shared" si="1"/>
        <v/>
      </c>
      <c r="AB64" s="44" t="str">
        <f t="shared" si="2"/>
        <v/>
      </c>
      <c r="AC64" s="44" t="str">
        <f t="shared" si="3"/>
        <v/>
      </c>
      <c r="AD64" s="44" t="str">
        <f t="shared" si="4"/>
        <v/>
      </c>
      <c r="AE64" s="44">
        <f t="shared" si="5"/>
        <v>1</v>
      </c>
      <c r="AF64" s="44" t="str">
        <f t="shared" si="6"/>
        <v/>
      </c>
      <c r="AG64" s="8" t="str">
        <f t="shared" si="7"/>
        <v/>
      </c>
      <c r="AH64" s="1"/>
    </row>
    <row r="65" spans="1:34" s="35" customFormat="1" ht="12" customHeight="1" x14ac:dyDescent="0.15">
      <c r="A65" s="40">
        <v>7193</v>
      </c>
      <c r="B65" s="40"/>
      <c r="C65" s="41" t="s">
        <v>62</v>
      </c>
      <c r="D65" s="42" t="s">
        <v>192</v>
      </c>
      <c r="E65" s="30">
        <v>2004</v>
      </c>
      <c r="F65" s="39">
        <v>2012</v>
      </c>
      <c r="G65" s="39" t="s">
        <v>53</v>
      </c>
      <c r="H65" s="38"/>
      <c r="I65" s="43"/>
      <c r="J65" s="38"/>
      <c r="K65" s="38"/>
      <c r="L65" s="37" t="s">
        <v>53</v>
      </c>
      <c r="M65" s="36" t="s">
        <v>53</v>
      </c>
      <c r="N65" s="36" t="s">
        <v>53</v>
      </c>
      <c r="O65" s="36" t="s">
        <v>53</v>
      </c>
      <c r="P65" s="36" t="s">
        <v>53</v>
      </c>
      <c r="Q65" s="37" t="s">
        <v>53</v>
      </c>
      <c r="R65" s="37" t="s">
        <v>53</v>
      </c>
      <c r="S65" s="36" t="s">
        <v>53</v>
      </c>
      <c r="T65" s="36" t="s">
        <v>53</v>
      </c>
      <c r="U65" s="36" t="s">
        <v>53</v>
      </c>
      <c r="V65" s="37" t="s">
        <v>53</v>
      </c>
      <c r="W65" s="37" t="s">
        <v>53</v>
      </c>
      <c r="X65" s="8">
        <v>2</v>
      </c>
      <c r="Y65" s="44" t="s">
        <v>213</v>
      </c>
      <c r="Z65" s="44" t="str">
        <f t="shared" si="0"/>
        <v/>
      </c>
      <c r="AA65" s="44" t="str">
        <f t="shared" si="1"/>
        <v/>
      </c>
      <c r="AB65" s="44" t="str">
        <f t="shared" si="2"/>
        <v/>
      </c>
      <c r="AC65" s="44" t="str">
        <f t="shared" si="3"/>
        <v/>
      </c>
      <c r="AD65" s="44" t="str">
        <f t="shared" si="4"/>
        <v/>
      </c>
      <c r="AE65" s="44" t="str">
        <f t="shared" si="5"/>
        <v/>
      </c>
      <c r="AF65" s="44">
        <f t="shared" si="6"/>
        <v>1</v>
      </c>
      <c r="AG65" s="8" t="str">
        <f t="shared" si="7"/>
        <v/>
      </c>
      <c r="AH65" s="1"/>
    </row>
    <row r="66" spans="1:34" s="35" customFormat="1" ht="12" customHeight="1" x14ac:dyDescent="0.15">
      <c r="A66" s="40">
        <v>7218</v>
      </c>
      <c r="B66" s="40"/>
      <c r="C66" s="41" t="s">
        <v>62</v>
      </c>
      <c r="D66" s="42" t="s">
        <v>206</v>
      </c>
      <c r="E66" s="30">
        <v>2005</v>
      </c>
      <c r="F66" s="39">
        <v>2012</v>
      </c>
      <c r="G66" s="39" t="s">
        <v>186</v>
      </c>
      <c r="H66" s="38"/>
      <c r="I66" s="43"/>
      <c r="J66" s="38"/>
      <c r="K66" s="38"/>
      <c r="L66" s="37" t="s">
        <v>186</v>
      </c>
      <c r="M66" s="36" t="s">
        <v>186</v>
      </c>
      <c r="N66" s="36" t="s">
        <v>186</v>
      </c>
      <c r="O66" s="36" t="s">
        <v>52</v>
      </c>
      <c r="P66" s="36" t="s">
        <v>53</v>
      </c>
      <c r="Q66" s="37" t="s">
        <v>186</v>
      </c>
      <c r="R66" s="37" t="s">
        <v>186</v>
      </c>
      <c r="S66" s="36" t="s">
        <v>53</v>
      </c>
      <c r="T66" s="36" t="s">
        <v>52</v>
      </c>
      <c r="U66" s="36" t="s">
        <v>186</v>
      </c>
      <c r="V66" s="37" t="s">
        <v>53</v>
      </c>
      <c r="W66" s="37" t="s">
        <v>186</v>
      </c>
      <c r="X66" s="8">
        <v>2</v>
      </c>
      <c r="Y66" s="44" t="s">
        <v>213</v>
      </c>
      <c r="Z66" s="44" t="str">
        <f t="shared" si="0"/>
        <v/>
      </c>
      <c r="AA66" s="44" t="str">
        <f t="shared" si="1"/>
        <v/>
      </c>
      <c r="AB66" s="44" t="str">
        <f t="shared" si="2"/>
        <v/>
      </c>
      <c r="AC66" s="44" t="str">
        <f t="shared" si="3"/>
        <v/>
      </c>
      <c r="AD66" s="44" t="str">
        <f t="shared" si="4"/>
        <v/>
      </c>
      <c r="AE66" s="44">
        <f t="shared" si="5"/>
        <v>1</v>
      </c>
      <c r="AF66" s="44" t="str">
        <f t="shared" si="6"/>
        <v/>
      </c>
      <c r="AG66" s="8" t="str">
        <f t="shared" si="7"/>
        <v/>
      </c>
      <c r="AH66" s="1"/>
    </row>
    <row r="67" spans="1:34" s="35" customFormat="1" ht="12" customHeight="1" x14ac:dyDescent="0.15">
      <c r="A67" s="8">
        <v>7127</v>
      </c>
      <c r="B67" s="8"/>
      <c r="C67" s="28" t="s">
        <v>76</v>
      </c>
      <c r="D67" s="29" t="s">
        <v>132</v>
      </c>
      <c r="E67" s="30">
        <v>1996</v>
      </c>
      <c r="F67" s="8">
        <v>2009</v>
      </c>
      <c r="G67" s="8" t="s">
        <v>53</v>
      </c>
      <c r="H67" s="11"/>
      <c r="I67" s="18"/>
      <c r="J67" s="31">
        <v>2010</v>
      </c>
      <c r="K67" s="31" t="s">
        <v>0</v>
      </c>
      <c r="L67" s="32" t="s">
        <v>0</v>
      </c>
      <c r="M67" s="31" t="s">
        <v>0</v>
      </c>
      <c r="N67" s="31" t="s">
        <v>52</v>
      </c>
      <c r="O67" s="31" t="s">
        <v>0</v>
      </c>
      <c r="P67" s="31"/>
      <c r="Q67" s="32" t="s">
        <v>53</v>
      </c>
      <c r="R67" s="32" t="s">
        <v>0</v>
      </c>
      <c r="S67" s="31" t="s">
        <v>0</v>
      </c>
      <c r="T67" s="31" t="s">
        <v>53</v>
      </c>
      <c r="U67" s="31" t="s">
        <v>0</v>
      </c>
      <c r="V67" s="32" t="s">
        <v>0</v>
      </c>
      <c r="W67" s="32" t="s">
        <v>0</v>
      </c>
      <c r="X67" s="8">
        <v>2</v>
      </c>
      <c r="Y67" s="44" t="s">
        <v>213</v>
      </c>
      <c r="Z67" s="44" t="str">
        <f t="shared" si="0"/>
        <v/>
      </c>
      <c r="AA67" s="44" t="str">
        <f t="shared" si="1"/>
        <v/>
      </c>
      <c r="AB67" s="44" t="str">
        <f t="shared" si="2"/>
        <v/>
      </c>
      <c r="AC67" s="44" t="str">
        <f t="shared" si="3"/>
        <v/>
      </c>
      <c r="AD67" s="44" t="str">
        <f t="shared" si="4"/>
        <v/>
      </c>
      <c r="AE67" s="44">
        <f t="shared" si="5"/>
        <v>1</v>
      </c>
      <c r="AF67" s="44" t="str">
        <f t="shared" si="6"/>
        <v/>
      </c>
      <c r="AG67" s="8" t="str">
        <f t="shared" si="7"/>
        <v/>
      </c>
      <c r="AH67" s="1"/>
    </row>
    <row r="68" spans="1:34" s="35" customFormat="1" ht="12" customHeight="1" x14ac:dyDescent="0.15">
      <c r="A68" s="8">
        <v>7159</v>
      </c>
      <c r="B68" s="8"/>
      <c r="C68" s="28" t="s">
        <v>76</v>
      </c>
      <c r="D68" s="29" t="s">
        <v>119</v>
      </c>
      <c r="E68" s="30">
        <v>2000</v>
      </c>
      <c r="F68" s="8" t="s">
        <v>112</v>
      </c>
      <c r="G68" s="8" t="s">
        <v>58</v>
      </c>
      <c r="H68" s="24">
        <v>2008</v>
      </c>
      <c r="I68" s="25" t="s">
        <v>52</v>
      </c>
      <c r="J68" s="11"/>
      <c r="K68" s="95"/>
      <c r="L68" s="26" t="s">
        <v>0</v>
      </c>
      <c r="M68" s="24" t="s">
        <v>0</v>
      </c>
      <c r="N68" s="24" t="s">
        <v>52</v>
      </c>
      <c r="O68" s="24"/>
      <c r="P68" s="24" t="s">
        <v>53</v>
      </c>
      <c r="Q68" s="26" t="s">
        <v>52</v>
      </c>
      <c r="R68" s="26" t="s">
        <v>0</v>
      </c>
      <c r="S68" s="24" t="s">
        <v>0</v>
      </c>
      <c r="T68" s="24"/>
      <c r="U68" s="24"/>
      <c r="V68" s="26" t="s">
        <v>52</v>
      </c>
      <c r="W68" s="26" t="s">
        <v>52</v>
      </c>
      <c r="X68" s="8">
        <v>2</v>
      </c>
      <c r="Y68" s="44" t="s">
        <v>213</v>
      </c>
      <c r="Z68" s="44" t="str">
        <f t="shared" ref="Z68:Z120" si="8">IF(AND($X68=1,$W68="U"),1,"")</f>
        <v/>
      </c>
      <c r="AA68" s="44" t="str">
        <f t="shared" ref="AA68:AA120" si="9">IF(AND($X68=1,OR($W68="PS",$W68="LS")),1,"")</f>
        <v/>
      </c>
      <c r="AB68" s="44" t="str">
        <f t="shared" ref="AB68:AB120" si="10">IF(AND($X68=1,OR($W68="GS",$W68="S")),1,"")</f>
        <v/>
      </c>
      <c r="AC68" s="44" t="str">
        <f t="shared" ref="AC68:AC120" si="11">IF(AND($X68=1,$W68="HS"),1,"")</f>
        <v/>
      </c>
      <c r="AD68" s="44">
        <f t="shared" ref="AD68:AD120" si="12">IF(AND($X68=2,$W68="U"),1,"")</f>
        <v>1</v>
      </c>
      <c r="AE68" s="44" t="str">
        <f t="shared" ref="AE68:AE120" si="13">IF(AND($X68=2,OR($W68="PS",$W68="LS")),1,"")</f>
        <v/>
      </c>
      <c r="AF68" s="44" t="str">
        <f t="shared" ref="AF68:AF120" si="14">IF(AND($X68=2,OR($W68="GS",$W68="S")),1,"")</f>
        <v/>
      </c>
      <c r="AG68" s="8" t="str">
        <f t="shared" ref="AG68:AG120" si="15">IF(AND($X68=2,$W68="HS"),1,"")</f>
        <v/>
      </c>
      <c r="AH68" s="1"/>
    </row>
    <row r="69" spans="1:34" s="35" customFormat="1" ht="12" customHeight="1" x14ac:dyDescent="0.15">
      <c r="A69" s="40">
        <v>7200</v>
      </c>
      <c r="B69" s="40"/>
      <c r="C69" s="41" t="s">
        <v>76</v>
      </c>
      <c r="D69" s="42" t="s">
        <v>223</v>
      </c>
      <c r="E69" s="30">
        <v>2004</v>
      </c>
      <c r="F69" s="39">
        <v>2013</v>
      </c>
      <c r="G69" s="39" t="s">
        <v>52</v>
      </c>
      <c r="H69" s="38"/>
      <c r="I69" s="43"/>
      <c r="J69" s="38"/>
      <c r="K69" s="38"/>
      <c r="L69" s="37" t="s">
        <v>52</v>
      </c>
      <c r="M69" s="36" t="s">
        <v>52</v>
      </c>
      <c r="N69" s="36" t="s">
        <v>52</v>
      </c>
      <c r="O69" s="36" t="s">
        <v>52</v>
      </c>
      <c r="P69" s="36" t="s">
        <v>52</v>
      </c>
      <c r="Q69" s="37" t="s">
        <v>52</v>
      </c>
      <c r="R69" s="37" t="s">
        <v>186</v>
      </c>
      <c r="S69" s="36" t="s">
        <v>186</v>
      </c>
      <c r="T69" s="36" t="s">
        <v>186</v>
      </c>
      <c r="U69" s="36" t="s">
        <v>52</v>
      </c>
      <c r="V69" s="37" t="s">
        <v>52</v>
      </c>
      <c r="W69" s="37" t="s">
        <v>52</v>
      </c>
      <c r="X69" s="8">
        <v>2</v>
      </c>
      <c r="Y69" s="44" t="s">
        <v>213</v>
      </c>
      <c r="Z69" s="44" t="str">
        <f t="shared" si="8"/>
        <v/>
      </c>
      <c r="AA69" s="44" t="str">
        <f t="shared" si="9"/>
        <v/>
      </c>
      <c r="AB69" s="44" t="str">
        <f t="shared" si="10"/>
        <v/>
      </c>
      <c r="AC69" s="44" t="str">
        <f t="shared" si="11"/>
        <v/>
      </c>
      <c r="AD69" s="44">
        <f t="shared" si="12"/>
        <v>1</v>
      </c>
      <c r="AE69" s="44" t="str">
        <f t="shared" si="13"/>
        <v/>
      </c>
      <c r="AF69" s="44" t="str">
        <f t="shared" si="14"/>
        <v/>
      </c>
      <c r="AG69" s="8" t="str">
        <f t="shared" si="15"/>
        <v/>
      </c>
      <c r="AH69" s="1"/>
    </row>
    <row r="70" spans="1:34" s="35" customFormat="1" ht="12" customHeight="1" x14ac:dyDescent="0.15">
      <c r="A70" s="40">
        <v>7204</v>
      </c>
      <c r="B70" s="40"/>
      <c r="C70" s="41" t="s">
        <v>76</v>
      </c>
      <c r="D70" s="42" t="s">
        <v>224</v>
      </c>
      <c r="E70" s="30">
        <v>2004</v>
      </c>
      <c r="F70" s="39">
        <v>2013</v>
      </c>
      <c r="G70" s="39" t="s">
        <v>55</v>
      </c>
      <c r="H70" s="38"/>
      <c r="I70" s="43"/>
      <c r="J70" s="38"/>
      <c r="K70" s="38"/>
      <c r="L70" s="37" t="s">
        <v>54</v>
      </c>
      <c r="M70" s="36" t="s">
        <v>54</v>
      </c>
      <c r="N70" s="36" t="s">
        <v>54</v>
      </c>
      <c r="O70" s="36" t="s">
        <v>54</v>
      </c>
      <c r="P70" s="36" t="s">
        <v>53</v>
      </c>
      <c r="Q70" s="37" t="s">
        <v>54</v>
      </c>
      <c r="R70" s="37" t="s">
        <v>53</v>
      </c>
      <c r="S70" s="36" t="s">
        <v>53</v>
      </c>
      <c r="T70" s="36" t="s">
        <v>53</v>
      </c>
      <c r="U70" s="36" t="s">
        <v>53</v>
      </c>
      <c r="V70" s="37" t="s">
        <v>53</v>
      </c>
      <c r="W70" s="37" t="s">
        <v>55</v>
      </c>
      <c r="X70" s="8">
        <v>2</v>
      </c>
      <c r="Y70" s="44" t="s">
        <v>213</v>
      </c>
      <c r="Z70" s="44" t="str">
        <f t="shared" si="8"/>
        <v/>
      </c>
      <c r="AA70" s="44" t="str">
        <f t="shared" si="9"/>
        <v/>
      </c>
      <c r="AB70" s="44" t="str">
        <f t="shared" si="10"/>
        <v/>
      </c>
      <c r="AC70" s="44" t="str">
        <f t="shared" si="11"/>
        <v/>
      </c>
      <c r="AD70" s="44" t="str">
        <f t="shared" si="12"/>
        <v/>
      </c>
      <c r="AE70" s="44" t="str">
        <f t="shared" si="13"/>
        <v/>
      </c>
      <c r="AF70" s="44" t="str">
        <f t="shared" si="14"/>
        <v/>
      </c>
      <c r="AG70" s="8">
        <f t="shared" si="15"/>
        <v>1</v>
      </c>
      <c r="AH70" s="1"/>
    </row>
    <row r="71" spans="1:34" s="35" customFormat="1" ht="12" customHeight="1" x14ac:dyDescent="0.15">
      <c r="A71" s="8">
        <v>7219</v>
      </c>
      <c r="B71" s="8"/>
      <c r="C71" s="28" t="s">
        <v>76</v>
      </c>
      <c r="D71" s="29" t="s">
        <v>142</v>
      </c>
      <c r="E71" s="30">
        <v>2005</v>
      </c>
      <c r="F71" s="8">
        <v>2010</v>
      </c>
      <c r="G71" s="8" t="s">
        <v>55</v>
      </c>
      <c r="H71" s="24">
        <v>2012</v>
      </c>
      <c r="I71" s="25" t="s">
        <v>53</v>
      </c>
      <c r="J71" s="38"/>
      <c r="K71" s="38"/>
      <c r="L71" s="26" t="s">
        <v>53</v>
      </c>
      <c r="M71" s="24" t="s">
        <v>53</v>
      </c>
      <c r="N71" s="24" t="s">
        <v>54</v>
      </c>
      <c r="O71" s="24" t="s">
        <v>54</v>
      </c>
      <c r="P71" s="24" t="s">
        <v>53</v>
      </c>
      <c r="Q71" s="26" t="s">
        <v>54</v>
      </c>
      <c r="R71" s="26" t="s">
        <v>53</v>
      </c>
      <c r="S71" s="24" t="s">
        <v>53</v>
      </c>
      <c r="T71" s="24" t="s">
        <v>53</v>
      </c>
      <c r="U71" s="24" t="s">
        <v>53</v>
      </c>
      <c r="V71" s="26" t="s">
        <v>186</v>
      </c>
      <c r="W71" s="26" t="s">
        <v>53</v>
      </c>
      <c r="X71" s="8">
        <v>2</v>
      </c>
      <c r="Y71" s="44" t="s">
        <v>213</v>
      </c>
      <c r="Z71" s="44" t="str">
        <f t="shared" si="8"/>
        <v/>
      </c>
      <c r="AA71" s="44" t="str">
        <f t="shared" si="9"/>
        <v/>
      </c>
      <c r="AB71" s="44" t="str">
        <f t="shared" si="10"/>
        <v/>
      </c>
      <c r="AC71" s="44" t="str">
        <f t="shared" si="11"/>
        <v/>
      </c>
      <c r="AD71" s="44" t="str">
        <f t="shared" si="12"/>
        <v/>
      </c>
      <c r="AE71" s="44" t="str">
        <f t="shared" si="13"/>
        <v/>
      </c>
      <c r="AF71" s="44">
        <f t="shared" si="14"/>
        <v>1</v>
      </c>
      <c r="AG71" s="8" t="str">
        <f t="shared" si="15"/>
        <v/>
      </c>
      <c r="AH71" s="1"/>
    </row>
    <row r="72" spans="1:34" s="35" customFormat="1" ht="12" customHeight="1" x14ac:dyDescent="0.15">
      <c r="A72" s="40">
        <v>7240</v>
      </c>
      <c r="B72" s="40"/>
      <c r="C72" s="41" t="s">
        <v>76</v>
      </c>
      <c r="D72" s="42" t="s">
        <v>145</v>
      </c>
      <c r="E72" s="30">
        <v>2006</v>
      </c>
      <c r="F72" s="8">
        <v>2011</v>
      </c>
      <c r="G72" s="8" t="s">
        <v>53</v>
      </c>
      <c r="H72" s="38"/>
      <c r="I72" s="18"/>
      <c r="J72" s="31">
        <v>2012</v>
      </c>
      <c r="K72" s="31" t="s">
        <v>53</v>
      </c>
      <c r="L72" s="32" t="s">
        <v>53</v>
      </c>
      <c r="M72" s="31" t="s">
        <v>53</v>
      </c>
      <c r="N72" s="31" t="s">
        <v>186</v>
      </c>
      <c r="O72" s="31" t="s">
        <v>186</v>
      </c>
      <c r="P72" s="31" t="s">
        <v>53</v>
      </c>
      <c r="Q72" s="32" t="s">
        <v>54</v>
      </c>
      <c r="R72" s="32" t="s">
        <v>53</v>
      </c>
      <c r="S72" s="31" t="s">
        <v>53</v>
      </c>
      <c r="T72" s="31" t="s">
        <v>53</v>
      </c>
      <c r="U72" s="31" t="s">
        <v>53</v>
      </c>
      <c r="V72" s="32" t="s">
        <v>53</v>
      </c>
      <c r="W72" s="32" t="s">
        <v>53</v>
      </c>
      <c r="X72" s="8">
        <v>2</v>
      </c>
      <c r="Y72" s="44" t="s">
        <v>213</v>
      </c>
      <c r="Z72" s="44" t="str">
        <f t="shared" si="8"/>
        <v/>
      </c>
      <c r="AA72" s="44" t="str">
        <f t="shared" si="9"/>
        <v/>
      </c>
      <c r="AB72" s="44" t="str">
        <f t="shared" si="10"/>
        <v/>
      </c>
      <c r="AC72" s="44" t="str">
        <f t="shared" si="11"/>
        <v/>
      </c>
      <c r="AD72" s="44" t="str">
        <f t="shared" si="12"/>
        <v/>
      </c>
      <c r="AE72" s="44" t="str">
        <f t="shared" si="13"/>
        <v/>
      </c>
      <c r="AF72" s="44">
        <f t="shared" si="14"/>
        <v>1</v>
      </c>
      <c r="AG72" s="8" t="str">
        <f t="shared" si="15"/>
        <v/>
      </c>
      <c r="AH72" s="1"/>
    </row>
    <row r="73" spans="1:34" s="35" customFormat="1" ht="12" customHeight="1" x14ac:dyDescent="0.15">
      <c r="A73" s="8">
        <v>7101</v>
      </c>
      <c r="B73" s="8"/>
      <c r="C73" s="28" t="s">
        <v>82</v>
      </c>
      <c r="D73" s="29" t="s">
        <v>133</v>
      </c>
      <c r="E73" s="30">
        <v>1994</v>
      </c>
      <c r="F73" s="8">
        <v>2009</v>
      </c>
      <c r="G73" s="8" t="s">
        <v>53</v>
      </c>
      <c r="H73" s="11"/>
      <c r="I73" s="18"/>
      <c r="J73" s="31">
        <v>2012</v>
      </c>
      <c r="K73" s="31" t="s">
        <v>53</v>
      </c>
      <c r="L73" s="32" t="s">
        <v>53</v>
      </c>
      <c r="M73" s="31" t="s">
        <v>54</v>
      </c>
      <c r="N73" s="31" t="s">
        <v>52</v>
      </c>
      <c r="O73" s="31" t="s">
        <v>0</v>
      </c>
      <c r="P73" s="31" t="s">
        <v>53</v>
      </c>
      <c r="Q73" s="32" t="s">
        <v>53</v>
      </c>
      <c r="R73" s="32" t="s">
        <v>53</v>
      </c>
      <c r="S73" s="31" t="s">
        <v>53</v>
      </c>
      <c r="T73" s="31" t="s">
        <v>54</v>
      </c>
      <c r="U73" s="31" t="s">
        <v>54</v>
      </c>
      <c r="V73" s="32" t="s">
        <v>54</v>
      </c>
      <c r="W73" s="32" t="s">
        <v>53</v>
      </c>
      <c r="X73" s="8">
        <v>2</v>
      </c>
      <c r="Y73" s="44" t="s">
        <v>213</v>
      </c>
      <c r="Z73" s="44" t="str">
        <f t="shared" si="8"/>
        <v/>
      </c>
      <c r="AA73" s="44" t="str">
        <f t="shared" si="9"/>
        <v/>
      </c>
      <c r="AB73" s="44" t="str">
        <f t="shared" si="10"/>
        <v/>
      </c>
      <c r="AC73" s="44" t="str">
        <f t="shared" si="11"/>
        <v/>
      </c>
      <c r="AD73" s="44" t="str">
        <f t="shared" si="12"/>
        <v/>
      </c>
      <c r="AE73" s="44" t="str">
        <f t="shared" si="13"/>
        <v/>
      </c>
      <c r="AF73" s="44">
        <f t="shared" si="14"/>
        <v>1</v>
      </c>
      <c r="AG73" s="8" t="str">
        <f t="shared" si="15"/>
        <v/>
      </c>
      <c r="AH73" s="1"/>
    </row>
    <row r="74" spans="1:34" s="35" customFormat="1" ht="12" customHeight="1" x14ac:dyDescent="0.15">
      <c r="A74" s="6">
        <v>7131</v>
      </c>
      <c r="B74" s="6"/>
      <c r="C74" s="6" t="s">
        <v>82</v>
      </c>
      <c r="D74" s="7" t="s">
        <v>117</v>
      </c>
      <c r="E74" s="8">
        <v>1996</v>
      </c>
      <c r="F74" s="8">
        <v>2006</v>
      </c>
      <c r="G74" s="8" t="s">
        <v>54</v>
      </c>
      <c r="H74" s="24">
        <v>2008</v>
      </c>
      <c r="I74" s="25" t="s">
        <v>0</v>
      </c>
      <c r="J74" s="11"/>
      <c r="K74" s="95"/>
      <c r="L74" s="26" t="s">
        <v>0</v>
      </c>
      <c r="M74" s="24" t="s">
        <v>0</v>
      </c>
      <c r="N74" s="24" t="s">
        <v>0</v>
      </c>
      <c r="O74" s="24"/>
      <c r="P74" s="24" t="s">
        <v>53</v>
      </c>
      <c r="Q74" s="26" t="s">
        <v>0</v>
      </c>
      <c r="R74" s="26" t="s">
        <v>53</v>
      </c>
      <c r="S74" s="24"/>
      <c r="T74" s="24"/>
      <c r="U74" s="24"/>
      <c r="V74" s="26" t="s">
        <v>53</v>
      </c>
      <c r="W74" s="26" t="s">
        <v>0</v>
      </c>
      <c r="X74" s="8">
        <v>2</v>
      </c>
      <c r="Y74" s="44" t="s">
        <v>213</v>
      </c>
      <c r="Z74" s="44" t="str">
        <f t="shared" si="8"/>
        <v/>
      </c>
      <c r="AA74" s="44" t="str">
        <f t="shared" si="9"/>
        <v/>
      </c>
      <c r="AB74" s="44" t="str">
        <f t="shared" si="10"/>
        <v/>
      </c>
      <c r="AC74" s="44" t="str">
        <f t="shared" si="11"/>
        <v/>
      </c>
      <c r="AD74" s="44" t="str">
        <f t="shared" si="12"/>
        <v/>
      </c>
      <c r="AE74" s="44">
        <f t="shared" si="13"/>
        <v>1</v>
      </c>
      <c r="AF74" s="44" t="str">
        <f t="shared" si="14"/>
        <v/>
      </c>
      <c r="AG74" s="8" t="str">
        <f t="shared" si="15"/>
        <v/>
      </c>
      <c r="AH74" s="1"/>
    </row>
    <row r="75" spans="1:34" s="35" customFormat="1" ht="12" customHeight="1" x14ac:dyDescent="0.15">
      <c r="A75" s="40">
        <v>7134</v>
      </c>
      <c r="B75" s="40"/>
      <c r="C75" s="41" t="s">
        <v>82</v>
      </c>
      <c r="D75" s="42" t="s">
        <v>208</v>
      </c>
      <c r="E75" s="30">
        <v>1996</v>
      </c>
      <c r="F75" s="39">
        <v>2012</v>
      </c>
      <c r="G75" s="39" t="s">
        <v>52</v>
      </c>
      <c r="H75" s="38"/>
      <c r="I75" s="43"/>
      <c r="J75" s="38"/>
      <c r="K75" s="38"/>
      <c r="L75" s="37" t="s">
        <v>0</v>
      </c>
      <c r="M75" s="36" t="s">
        <v>0</v>
      </c>
      <c r="N75" s="36" t="s">
        <v>52</v>
      </c>
      <c r="O75" s="36" t="s">
        <v>0</v>
      </c>
      <c r="P75" s="36" t="s">
        <v>53</v>
      </c>
      <c r="Q75" s="37" t="s">
        <v>52</v>
      </c>
      <c r="R75" s="37" t="s">
        <v>0</v>
      </c>
      <c r="S75" s="36" t="s">
        <v>53</v>
      </c>
      <c r="T75" s="36" t="s">
        <v>0</v>
      </c>
      <c r="U75" s="36" t="s">
        <v>0</v>
      </c>
      <c r="V75" s="37" t="s">
        <v>0</v>
      </c>
      <c r="W75" s="37" t="s">
        <v>52</v>
      </c>
      <c r="X75" s="8">
        <v>2</v>
      </c>
      <c r="Y75" s="44" t="s">
        <v>213</v>
      </c>
      <c r="Z75" s="44" t="str">
        <f t="shared" si="8"/>
        <v/>
      </c>
      <c r="AA75" s="44" t="str">
        <f t="shared" si="9"/>
        <v/>
      </c>
      <c r="AB75" s="44" t="str">
        <f t="shared" si="10"/>
        <v/>
      </c>
      <c r="AC75" s="44" t="str">
        <f t="shared" si="11"/>
        <v/>
      </c>
      <c r="AD75" s="44">
        <f t="shared" si="12"/>
        <v>1</v>
      </c>
      <c r="AE75" s="44" t="str">
        <f t="shared" si="13"/>
        <v/>
      </c>
      <c r="AF75" s="44" t="str">
        <f t="shared" si="14"/>
        <v/>
      </c>
      <c r="AG75" s="8" t="str">
        <f t="shared" si="15"/>
        <v/>
      </c>
      <c r="AH75" s="1"/>
    </row>
    <row r="76" spans="1:34" s="35" customFormat="1" ht="12" customHeight="1" x14ac:dyDescent="0.15">
      <c r="A76" s="8">
        <v>7136</v>
      </c>
      <c r="B76" s="8"/>
      <c r="C76" s="8" t="s">
        <v>82</v>
      </c>
      <c r="D76" s="29" t="s">
        <v>125</v>
      </c>
      <c r="E76" s="8">
        <v>1997</v>
      </c>
      <c r="F76" s="8">
        <v>2008</v>
      </c>
      <c r="G76" s="8" t="s">
        <v>53</v>
      </c>
      <c r="H76" s="11"/>
      <c r="I76" s="18"/>
      <c r="J76" s="31">
        <v>2010</v>
      </c>
      <c r="K76" s="31" t="s">
        <v>0</v>
      </c>
      <c r="L76" s="32" t="s">
        <v>53</v>
      </c>
      <c r="M76" s="31" t="s">
        <v>54</v>
      </c>
      <c r="N76" s="31" t="s">
        <v>52</v>
      </c>
      <c r="O76" s="31" t="s">
        <v>53</v>
      </c>
      <c r="P76" s="31" t="s">
        <v>54</v>
      </c>
      <c r="Q76" s="32" t="s">
        <v>52</v>
      </c>
      <c r="R76" s="32" t="s">
        <v>53</v>
      </c>
      <c r="S76" s="31" t="s">
        <v>53</v>
      </c>
      <c r="T76" s="31" t="s">
        <v>54</v>
      </c>
      <c r="U76" s="31" t="s">
        <v>54</v>
      </c>
      <c r="V76" s="32" t="s">
        <v>54</v>
      </c>
      <c r="W76" s="32" t="s">
        <v>0</v>
      </c>
      <c r="X76" s="8">
        <v>2</v>
      </c>
      <c r="Y76" s="44" t="s">
        <v>213</v>
      </c>
      <c r="Z76" s="44" t="str">
        <f t="shared" si="8"/>
        <v/>
      </c>
      <c r="AA76" s="44" t="str">
        <f t="shared" si="9"/>
        <v/>
      </c>
      <c r="AB76" s="44" t="str">
        <f t="shared" si="10"/>
        <v/>
      </c>
      <c r="AC76" s="44" t="str">
        <f t="shared" si="11"/>
        <v/>
      </c>
      <c r="AD76" s="44" t="str">
        <f t="shared" si="12"/>
        <v/>
      </c>
      <c r="AE76" s="44">
        <f t="shared" si="13"/>
        <v>1</v>
      </c>
      <c r="AF76" s="44" t="str">
        <f t="shared" si="14"/>
        <v/>
      </c>
      <c r="AG76" s="8" t="str">
        <f t="shared" si="15"/>
        <v/>
      </c>
      <c r="AH76" s="1"/>
    </row>
    <row r="77" spans="1:34" s="35" customFormat="1" ht="12" customHeight="1" x14ac:dyDescent="0.15">
      <c r="A77" s="40">
        <v>7170</v>
      </c>
      <c r="B77" s="40"/>
      <c r="C77" s="41" t="s">
        <v>82</v>
      </c>
      <c r="D77" s="42" t="s">
        <v>144</v>
      </c>
      <c r="E77" s="30">
        <v>2001</v>
      </c>
      <c r="F77" s="8">
        <v>2011</v>
      </c>
      <c r="G77" s="8" t="s">
        <v>53</v>
      </c>
      <c r="H77" s="38"/>
      <c r="I77" s="18"/>
      <c r="J77" s="31">
        <v>2013</v>
      </c>
      <c r="K77" s="31" t="s">
        <v>186</v>
      </c>
      <c r="L77" s="32" t="s">
        <v>186</v>
      </c>
      <c r="M77" s="31" t="s">
        <v>53</v>
      </c>
      <c r="N77" s="31" t="s">
        <v>52</v>
      </c>
      <c r="O77" s="31" t="s">
        <v>186</v>
      </c>
      <c r="P77" s="31" t="s">
        <v>53</v>
      </c>
      <c r="Q77" s="32" t="s">
        <v>52</v>
      </c>
      <c r="R77" s="32" t="s">
        <v>186</v>
      </c>
      <c r="S77" s="31" t="s">
        <v>186</v>
      </c>
      <c r="T77" s="31" t="s">
        <v>186</v>
      </c>
      <c r="U77" s="31" t="s">
        <v>53</v>
      </c>
      <c r="V77" s="32" t="s">
        <v>53</v>
      </c>
      <c r="W77" s="32" t="s">
        <v>186</v>
      </c>
      <c r="X77" s="8">
        <v>2</v>
      </c>
      <c r="Y77" s="44" t="s">
        <v>213</v>
      </c>
      <c r="Z77" s="44" t="str">
        <f t="shared" si="8"/>
        <v/>
      </c>
      <c r="AA77" s="44" t="str">
        <f t="shared" si="9"/>
        <v/>
      </c>
      <c r="AB77" s="44" t="str">
        <f t="shared" si="10"/>
        <v/>
      </c>
      <c r="AC77" s="44" t="str">
        <f t="shared" si="11"/>
        <v/>
      </c>
      <c r="AD77" s="44" t="str">
        <f t="shared" si="12"/>
        <v/>
      </c>
      <c r="AE77" s="44">
        <f t="shared" si="13"/>
        <v>1</v>
      </c>
      <c r="AF77" s="44" t="str">
        <f t="shared" si="14"/>
        <v/>
      </c>
      <c r="AG77" s="8" t="str">
        <f t="shared" si="15"/>
        <v/>
      </c>
      <c r="AH77" s="1"/>
    </row>
    <row r="78" spans="1:34" s="35" customFormat="1" ht="12" customHeight="1" x14ac:dyDescent="0.15">
      <c r="A78" s="40">
        <v>7184</v>
      </c>
      <c r="B78" s="40"/>
      <c r="C78" s="41" t="s">
        <v>82</v>
      </c>
      <c r="D78" s="42" t="s">
        <v>220</v>
      </c>
      <c r="E78" s="30">
        <v>2003</v>
      </c>
      <c r="F78" s="39">
        <v>2013</v>
      </c>
      <c r="G78" s="39" t="s">
        <v>55</v>
      </c>
      <c r="H78" s="38"/>
      <c r="I78" s="43"/>
      <c r="J78" s="38"/>
      <c r="K78" s="38"/>
      <c r="L78" s="37" t="s">
        <v>54</v>
      </c>
      <c r="M78" s="36" t="s">
        <v>54</v>
      </c>
      <c r="N78" s="36" t="s">
        <v>54</v>
      </c>
      <c r="O78" s="36" t="s">
        <v>54</v>
      </c>
      <c r="P78" s="36" t="s">
        <v>54</v>
      </c>
      <c r="Q78" s="37" t="s">
        <v>54</v>
      </c>
      <c r="R78" s="37" t="s">
        <v>53</v>
      </c>
      <c r="S78" s="36" t="s">
        <v>53</v>
      </c>
      <c r="T78" s="36" t="s">
        <v>53</v>
      </c>
      <c r="U78" s="36" t="s">
        <v>53</v>
      </c>
      <c r="V78" s="37" t="s">
        <v>53</v>
      </c>
      <c r="W78" s="37" t="s">
        <v>55</v>
      </c>
      <c r="X78" s="8">
        <v>2</v>
      </c>
      <c r="Y78" s="44" t="s">
        <v>213</v>
      </c>
      <c r="Z78" s="44" t="str">
        <f t="shared" si="8"/>
        <v/>
      </c>
      <c r="AA78" s="44" t="str">
        <f t="shared" si="9"/>
        <v/>
      </c>
      <c r="AB78" s="44" t="str">
        <f t="shared" si="10"/>
        <v/>
      </c>
      <c r="AC78" s="44" t="str">
        <f t="shared" si="11"/>
        <v/>
      </c>
      <c r="AD78" s="44" t="str">
        <f t="shared" si="12"/>
        <v/>
      </c>
      <c r="AE78" s="44" t="str">
        <f t="shared" si="13"/>
        <v/>
      </c>
      <c r="AF78" s="44" t="str">
        <f t="shared" si="14"/>
        <v/>
      </c>
      <c r="AG78" s="8">
        <f t="shared" si="15"/>
        <v>1</v>
      </c>
      <c r="AH78" s="1"/>
    </row>
    <row r="79" spans="1:34" s="35" customFormat="1" ht="12" customHeight="1" x14ac:dyDescent="0.15">
      <c r="A79" s="40">
        <v>7195</v>
      </c>
      <c r="B79" s="40"/>
      <c r="C79" s="41" t="s">
        <v>82</v>
      </c>
      <c r="D79" s="42" t="s">
        <v>221</v>
      </c>
      <c r="E79" s="30">
        <v>2004</v>
      </c>
      <c r="F79" s="39">
        <v>2013</v>
      </c>
      <c r="G79" s="39" t="s">
        <v>53</v>
      </c>
      <c r="H79" s="38"/>
      <c r="I79" s="43"/>
      <c r="J79" s="38"/>
      <c r="K79" s="38"/>
      <c r="L79" s="37" t="s">
        <v>53</v>
      </c>
      <c r="M79" s="36" t="s">
        <v>54</v>
      </c>
      <c r="N79" s="36" t="s">
        <v>53</v>
      </c>
      <c r="O79" s="36" t="s">
        <v>53</v>
      </c>
      <c r="P79" s="36" t="s">
        <v>53</v>
      </c>
      <c r="Q79" s="37" t="s">
        <v>186</v>
      </c>
      <c r="R79" s="37" t="s">
        <v>53</v>
      </c>
      <c r="S79" s="36" t="s">
        <v>54</v>
      </c>
      <c r="T79" s="36" t="s">
        <v>53</v>
      </c>
      <c r="U79" s="36" t="s">
        <v>53</v>
      </c>
      <c r="V79" s="37" t="s">
        <v>54</v>
      </c>
      <c r="W79" s="37" t="s">
        <v>53</v>
      </c>
      <c r="X79" s="8">
        <v>2</v>
      </c>
      <c r="Y79" s="44" t="s">
        <v>213</v>
      </c>
      <c r="Z79" s="44" t="str">
        <f t="shared" si="8"/>
        <v/>
      </c>
      <c r="AA79" s="44" t="str">
        <f t="shared" si="9"/>
        <v/>
      </c>
      <c r="AB79" s="44" t="str">
        <f t="shared" si="10"/>
        <v/>
      </c>
      <c r="AC79" s="44" t="str">
        <f t="shared" si="11"/>
        <v/>
      </c>
      <c r="AD79" s="44" t="str">
        <f t="shared" si="12"/>
        <v/>
      </c>
      <c r="AE79" s="44" t="str">
        <f t="shared" si="13"/>
        <v/>
      </c>
      <c r="AF79" s="44">
        <f t="shared" si="14"/>
        <v>1</v>
      </c>
      <c r="AG79" s="8" t="str">
        <f t="shared" si="15"/>
        <v/>
      </c>
      <c r="AH79" s="1"/>
    </row>
    <row r="80" spans="1:34" s="35" customFormat="1" ht="12" customHeight="1" x14ac:dyDescent="0.15">
      <c r="A80" s="40">
        <v>7198</v>
      </c>
      <c r="B80" s="40"/>
      <c r="C80" s="41" t="s">
        <v>82</v>
      </c>
      <c r="D80" s="42" t="s">
        <v>222</v>
      </c>
      <c r="E80" s="30">
        <v>2004</v>
      </c>
      <c r="F80" s="39">
        <v>2013</v>
      </c>
      <c r="G80" s="39" t="s">
        <v>53</v>
      </c>
      <c r="H80" s="38"/>
      <c r="I80" s="43"/>
      <c r="J80" s="38"/>
      <c r="K80" s="38"/>
      <c r="L80" s="37" t="s">
        <v>53</v>
      </c>
      <c r="M80" s="36" t="s">
        <v>53</v>
      </c>
      <c r="N80" s="36" t="s">
        <v>54</v>
      </c>
      <c r="O80" s="36" t="s">
        <v>53</v>
      </c>
      <c r="P80" s="36" t="s">
        <v>53</v>
      </c>
      <c r="Q80" s="37" t="s">
        <v>54</v>
      </c>
      <c r="R80" s="37" t="s">
        <v>186</v>
      </c>
      <c r="S80" s="36" t="s">
        <v>53</v>
      </c>
      <c r="T80" s="36" t="s">
        <v>186</v>
      </c>
      <c r="U80" s="36" t="s">
        <v>186</v>
      </c>
      <c r="V80" s="37" t="s">
        <v>53</v>
      </c>
      <c r="W80" s="37" t="s">
        <v>53</v>
      </c>
      <c r="X80" s="8">
        <v>2</v>
      </c>
      <c r="Y80" s="44" t="s">
        <v>213</v>
      </c>
      <c r="Z80" s="44" t="str">
        <f t="shared" si="8"/>
        <v/>
      </c>
      <c r="AA80" s="44" t="str">
        <f t="shared" si="9"/>
        <v/>
      </c>
      <c r="AB80" s="44" t="str">
        <f t="shared" si="10"/>
        <v/>
      </c>
      <c r="AC80" s="44" t="str">
        <f t="shared" si="11"/>
        <v/>
      </c>
      <c r="AD80" s="44" t="str">
        <f t="shared" si="12"/>
        <v/>
      </c>
      <c r="AE80" s="44" t="str">
        <f t="shared" si="13"/>
        <v/>
      </c>
      <c r="AF80" s="44">
        <f t="shared" si="14"/>
        <v>1</v>
      </c>
      <c r="AG80" s="8" t="str">
        <f t="shared" si="15"/>
        <v/>
      </c>
      <c r="AH80" s="1"/>
    </row>
    <row r="81" spans="1:34" s="35" customFormat="1" ht="12" customHeight="1" x14ac:dyDescent="0.15">
      <c r="A81" s="40">
        <v>7209</v>
      </c>
      <c r="B81" s="40"/>
      <c r="C81" s="41" t="s">
        <v>82</v>
      </c>
      <c r="D81" s="42" t="s">
        <v>225</v>
      </c>
      <c r="E81" s="30">
        <v>2005</v>
      </c>
      <c r="F81" s="39">
        <v>2013</v>
      </c>
      <c r="G81" s="39" t="s">
        <v>55</v>
      </c>
      <c r="H81" s="38"/>
      <c r="I81" s="43"/>
      <c r="J81" s="38"/>
      <c r="K81" s="38"/>
      <c r="L81" s="37" t="s">
        <v>54</v>
      </c>
      <c r="M81" s="36" t="s">
        <v>54</v>
      </c>
      <c r="N81" s="36" t="s">
        <v>54</v>
      </c>
      <c r="O81" s="36" t="s">
        <v>54</v>
      </c>
      <c r="P81" s="36" t="s">
        <v>54</v>
      </c>
      <c r="Q81" s="37" t="s">
        <v>54</v>
      </c>
      <c r="R81" s="37" t="s">
        <v>53</v>
      </c>
      <c r="S81" s="36" t="s">
        <v>53</v>
      </c>
      <c r="T81" s="36" t="s">
        <v>53</v>
      </c>
      <c r="U81" s="36" t="s">
        <v>53</v>
      </c>
      <c r="V81" s="37" t="s">
        <v>53</v>
      </c>
      <c r="W81" s="37" t="s">
        <v>55</v>
      </c>
      <c r="X81" s="8">
        <v>2</v>
      </c>
      <c r="Y81" s="44" t="s">
        <v>213</v>
      </c>
      <c r="Z81" s="44" t="str">
        <f t="shared" si="8"/>
        <v/>
      </c>
      <c r="AA81" s="44" t="str">
        <f t="shared" si="9"/>
        <v/>
      </c>
      <c r="AB81" s="44" t="str">
        <f t="shared" si="10"/>
        <v/>
      </c>
      <c r="AC81" s="44" t="str">
        <f t="shared" si="11"/>
        <v/>
      </c>
      <c r="AD81" s="44" t="str">
        <f t="shared" si="12"/>
        <v/>
      </c>
      <c r="AE81" s="44" t="str">
        <f t="shared" si="13"/>
        <v/>
      </c>
      <c r="AF81" s="44" t="str">
        <f t="shared" si="14"/>
        <v/>
      </c>
      <c r="AG81" s="8">
        <f t="shared" si="15"/>
        <v>1</v>
      </c>
      <c r="AH81" s="1"/>
    </row>
    <row r="82" spans="1:34" s="35" customFormat="1" ht="12" customHeight="1" x14ac:dyDescent="0.15">
      <c r="A82" s="40">
        <v>7226</v>
      </c>
      <c r="B82" s="40"/>
      <c r="C82" s="41" t="s">
        <v>82</v>
      </c>
      <c r="D82" s="42" t="s">
        <v>156</v>
      </c>
      <c r="E82" s="30">
        <v>2006</v>
      </c>
      <c r="F82" s="8">
        <v>2011</v>
      </c>
      <c r="G82" s="8" t="s">
        <v>53</v>
      </c>
      <c r="H82" s="38"/>
      <c r="I82" s="43"/>
      <c r="J82" s="31">
        <v>2013</v>
      </c>
      <c r="K82" s="31" t="s">
        <v>186</v>
      </c>
      <c r="L82" s="32" t="s">
        <v>186</v>
      </c>
      <c r="M82" s="31" t="s">
        <v>186</v>
      </c>
      <c r="N82" s="31" t="s">
        <v>52</v>
      </c>
      <c r="O82" s="31" t="s">
        <v>53</v>
      </c>
      <c r="P82" s="31" t="s">
        <v>53</v>
      </c>
      <c r="Q82" s="32" t="s">
        <v>52</v>
      </c>
      <c r="R82" s="32" t="s">
        <v>53</v>
      </c>
      <c r="S82" s="31" t="s">
        <v>53</v>
      </c>
      <c r="T82" s="31" t="s">
        <v>53</v>
      </c>
      <c r="U82" s="31" t="s">
        <v>53</v>
      </c>
      <c r="V82" s="32" t="s">
        <v>53</v>
      </c>
      <c r="W82" s="32" t="s">
        <v>186</v>
      </c>
      <c r="X82" s="8">
        <v>2</v>
      </c>
      <c r="Y82" s="44" t="s">
        <v>213</v>
      </c>
      <c r="Z82" s="44" t="str">
        <f t="shared" si="8"/>
        <v/>
      </c>
      <c r="AA82" s="44" t="str">
        <f t="shared" si="9"/>
        <v/>
      </c>
      <c r="AB82" s="44" t="str">
        <f t="shared" si="10"/>
        <v/>
      </c>
      <c r="AC82" s="44" t="str">
        <f t="shared" si="11"/>
        <v/>
      </c>
      <c r="AD82" s="44" t="str">
        <f t="shared" si="12"/>
        <v/>
      </c>
      <c r="AE82" s="44">
        <f t="shared" si="13"/>
        <v>1</v>
      </c>
      <c r="AF82" s="44" t="str">
        <f t="shared" si="14"/>
        <v/>
      </c>
      <c r="AG82" s="8" t="str">
        <f t="shared" si="15"/>
        <v/>
      </c>
      <c r="AH82" s="1"/>
    </row>
    <row r="83" spans="1:34" s="35" customFormat="1" ht="12" customHeight="1" x14ac:dyDescent="0.15">
      <c r="A83" s="40">
        <v>7251</v>
      </c>
      <c r="B83" s="40">
        <v>2321</v>
      </c>
      <c r="C83" s="41" t="s">
        <v>91</v>
      </c>
      <c r="D83" s="42" t="s">
        <v>227</v>
      </c>
      <c r="E83" s="30">
        <v>2007</v>
      </c>
      <c r="F83" s="39">
        <v>2013</v>
      </c>
      <c r="G83" s="39" t="s">
        <v>53</v>
      </c>
      <c r="H83" s="38"/>
      <c r="I83" s="43"/>
      <c r="J83" s="38"/>
      <c r="K83" s="38"/>
      <c r="L83" s="37" t="s">
        <v>53</v>
      </c>
      <c r="M83" s="36" t="s">
        <v>53</v>
      </c>
      <c r="N83" s="36" t="s">
        <v>53</v>
      </c>
      <c r="O83" s="36" t="s">
        <v>54</v>
      </c>
      <c r="P83" s="36" t="s">
        <v>53</v>
      </c>
      <c r="Q83" s="37" t="s">
        <v>53</v>
      </c>
      <c r="R83" s="37" t="s">
        <v>53</v>
      </c>
      <c r="S83" s="36" t="s">
        <v>53</v>
      </c>
      <c r="T83" s="36" t="s">
        <v>186</v>
      </c>
      <c r="U83" s="36" t="s">
        <v>53</v>
      </c>
      <c r="V83" s="37" t="s">
        <v>53</v>
      </c>
      <c r="W83" s="37" t="s">
        <v>53</v>
      </c>
      <c r="X83" s="8">
        <v>2</v>
      </c>
      <c r="Y83" s="44" t="s">
        <v>213</v>
      </c>
      <c r="Z83" s="44" t="str">
        <f t="shared" si="8"/>
        <v/>
      </c>
      <c r="AA83" s="44" t="str">
        <f t="shared" si="9"/>
        <v/>
      </c>
      <c r="AB83" s="44" t="str">
        <f t="shared" si="10"/>
        <v/>
      </c>
      <c r="AC83" s="44" t="str">
        <f t="shared" si="11"/>
        <v/>
      </c>
      <c r="AD83" s="44" t="str">
        <f t="shared" si="12"/>
        <v/>
      </c>
      <c r="AE83" s="44" t="str">
        <f t="shared" si="13"/>
        <v/>
      </c>
      <c r="AF83" s="44">
        <f t="shared" si="14"/>
        <v>1</v>
      </c>
      <c r="AG83" s="8" t="str">
        <f t="shared" si="15"/>
        <v/>
      </c>
      <c r="AH83" s="1"/>
    </row>
    <row r="84" spans="1:34" s="35" customFormat="1" ht="12" customHeight="1" x14ac:dyDescent="0.15">
      <c r="A84" s="40">
        <v>7269</v>
      </c>
      <c r="B84" s="40">
        <v>2369</v>
      </c>
      <c r="C84" s="41" t="s">
        <v>91</v>
      </c>
      <c r="D84" s="42" t="s">
        <v>212</v>
      </c>
      <c r="E84" s="30">
        <v>2007</v>
      </c>
      <c r="F84" s="39">
        <v>2012</v>
      </c>
      <c r="G84" s="39" t="s">
        <v>53</v>
      </c>
      <c r="H84" s="38"/>
      <c r="I84" s="43"/>
      <c r="J84" s="38"/>
      <c r="K84" s="38"/>
      <c r="L84" s="37" t="s">
        <v>53</v>
      </c>
      <c r="M84" s="36" t="s">
        <v>53</v>
      </c>
      <c r="N84" s="36" t="s">
        <v>186</v>
      </c>
      <c r="O84" s="36" t="s">
        <v>53</v>
      </c>
      <c r="P84" s="36" t="s">
        <v>186</v>
      </c>
      <c r="Q84" s="37" t="s">
        <v>186</v>
      </c>
      <c r="R84" s="37" t="s">
        <v>53</v>
      </c>
      <c r="S84" s="36" t="s">
        <v>54</v>
      </c>
      <c r="T84" s="36" t="s">
        <v>186</v>
      </c>
      <c r="U84" s="36" t="s">
        <v>53</v>
      </c>
      <c r="V84" s="37" t="s">
        <v>53</v>
      </c>
      <c r="W84" s="37" t="s">
        <v>53</v>
      </c>
      <c r="X84" s="8">
        <v>2</v>
      </c>
      <c r="Y84" s="44" t="s">
        <v>213</v>
      </c>
      <c r="Z84" s="44" t="str">
        <f t="shared" si="8"/>
        <v/>
      </c>
      <c r="AA84" s="44" t="str">
        <f t="shared" si="9"/>
        <v/>
      </c>
      <c r="AB84" s="44" t="str">
        <f t="shared" si="10"/>
        <v/>
      </c>
      <c r="AC84" s="44" t="str">
        <f t="shared" si="11"/>
        <v/>
      </c>
      <c r="AD84" s="44" t="str">
        <f t="shared" si="12"/>
        <v/>
      </c>
      <c r="AE84" s="44" t="str">
        <f t="shared" si="13"/>
        <v/>
      </c>
      <c r="AF84" s="44">
        <f t="shared" si="14"/>
        <v>1</v>
      </c>
      <c r="AG84" s="8" t="str">
        <f t="shared" si="15"/>
        <v/>
      </c>
      <c r="AH84" s="1"/>
    </row>
    <row r="85" spans="1:34" s="35" customFormat="1" ht="12" customHeight="1" x14ac:dyDescent="0.15">
      <c r="A85" s="40">
        <v>7269</v>
      </c>
      <c r="B85" s="40">
        <v>2370</v>
      </c>
      <c r="C85" s="41" t="s">
        <v>91</v>
      </c>
      <c r="D85" s="42" t="s">
        <v>233</v>
      </c>
      <c r="E85" s="30">
        <v>2007</v>
      </c>
      <c r="F85" s="39">
        <v>2013</v>
      </c>
      <c r="G85" s="39" t="s">
        <v>53</v>
      </c>
      <c r="H85" s="38"/>
      <c r="I85" s="43"/>
      <c r="J85" s="38"/>
      <c r="K85" s="38"/>
      <c r="L85" s="37" t="s">
        <v>54</v>
      </c>
      <c r="M85" s="36" t="s">
        <v>54</v>
      </c>
      <c r="N85" s="36" t="s">
        <v>54</v>
      </c>
      <c r="O85" s="36" t="s">
        <v>54</v>
      </c>
      <c r="P85" s="36" t="s">
        <v>53</v>
      </c>
      <c r="Q85" s="37" t="s">
        <v>54</v>
      </c>
      <c r="R85" s="37" t="s">
        <v>53</v>
      </c>
      <c r="S85" s="36" t="s">
        <v>53</v>
      </c>
      <c r="T85" s="36" t="s">
        <v>186</v>
      </c>
      <c r="U85" s="36" t="s">
        <v>53</v>
      </c>
      <c r="V85" s="37" t="s">
        <v>54</v>
      </c>
      <c r="W85" s="37" t="s">
        <v>53</v>
      </c>
      <c r="X85" s="8">
        <v>2</v>
      </c>
      <c r="Y85" s="44" t="s">
        <v>213</v>
      </c>
      <c r="Z85" s="44" t="str">
        <f t="shared" si="8"/>
        <v/>
      </c>
      <c r="AA85" s="44" t="str">
        <f t="shared" si="9"/>
        <v/>
      </c>
      <c r="AB85" s="44" t="str">
        <f t="shared" si="10"/>
        <v/>
      </c>
      <c r="AC85" s="44" t="str">
        <f t="shared" si="11"/>
        <v/>
      </c>
      <c r="AD85" s="44" t="str">
        <f t="shared" si="12"/>
        <v/>
      </c>
      <c r="AE85" s="44" t="str">
        <f t="shared" si="13"/>
        <v/>
      </c>
      <c r="AF85" s="44">
        <f t="shared" si="14"/>
        <v>1</v>
      </c>
      <c r="AG85" s="8" t="str">
        <f t="shared" si="15"/>
        <v/>
      </c>
      <c r="AH85" s="1"/>
    </row>
    <row r="86" spans="1:34" s="35" customFormat="1" ht="12" customHeight="1" x14ac:dyDescent="0.15">
      <c r="A86" s="40">
        <v>7156</v>
      </c>
      <c r="B86" s="40"/>
      <c r="C86" s="41" t="s">
        <v>127</v>
      </c>
      <c r="D86" s="42" t="s">
        <v>205</v>
      </c>
      <c r="E86" s="30">
        <v>2000</v>
      </c>
      <c r="F86" s="8">
        <v>2012</v>
      </c>
      <c r="G86" s="8" t="s">
        <v>52</v>
      </c>
      <c r="H86" s="38"/>
      <c r="I86" s="43"/>
      <c r="J86" s="31">
        <v>2013</v>
      </c>
      <c r="K86" s="31" t="s">
        <v>52</v>
      </c>
      <c r="L86" s="32" t="s">
        <v>52</v>
      </c>
      <c r="M86" s="31" t="s">
        <v>52</v>
      </c>
      <c r="N86" s="31" t="s">
        <v>52</v>
      </c>
      <c r="O86" s="31" t="s">
        <v>52</v>
      </c>
      <c r="P86" s="31" t="s">
        <v>53</v>
      </c>
      <c r="Q86" s="32" t="s">
        <v>52</v>
      </c>
      <c r="R86" s="32" t="s">
        <v>186</v>
      </c>
      <c r="S86" s="31" t="s">
        <v>186</v>
      </c>
      <c r="T86" s="31" t="s">
        <v>53</v>
      </c>
      <c r="U86" s="31" t="s">
        <v>53</v>
      </c>
      <c r="V86" s="32" t="s">
        <v>53</v>
      </c>
      <c r="W86" s="32" t="s">
        <v>52</v>
      </c>
      <c r="X86" s="8">
        <v>2</v>
      </c>
      <c r="Y86" s="44" t="s">
        <v>213</v>
      </c>
      <c r="Z86" s="44" t="str">
        <f t="shared" si="8"/>
        <v/>
      </c>
      <c r="AA86" s="44" t="str">
        <f t="shared" si="9"/>
        <v/>
      </c>
      <c r="AB86" s="44" t="str">
        <f t="shared" si="10"/>
        <v/>
      </c>
      <c r="AC86" s="44" t="str">
        <f t="shared" si="11"/>
        <v/>
      </c>
      <c r="AD86" s="44">
        <f t="shared" si="12"/>
        <v>1</v>
      </c>
      <c r="AE86" s="44" t="str">
        <f t="shared" si="13"/>
        <v/>
      </c>
      <c r="AF86" s="44" t="str">
        <f t="shared" si="14"/>
        <v/>
      </c>
      <c r="AG86" s="8" t="str">
        <f t="shared" si="15"/>
        <v/>
      </c>
      <c r="AH86" s="1"/>
    </row>
    <row r="87" spans="1:34" s="35" customFormat="1" ht="12" customHeight="1" x14ac:dyDescent="0.15">
      <c r="A87" s="40">
        <v>7171</v>
      </c>
      <c r="B87" s="40"/>
      <c r="C87" s="41" t="s">
        <v>127</v>
      </c>
      <c r="D87" s="42" t="s">
        <v>218</v>
      </c>
      <c r="E87" s="30">
        <v>2001</v>
      </c>
      <c r="F87" s="39">
        <v>2013</v>
      </c>
      <c r="G87" s="39" t="s">
        <v>53</v>
      </c>
      <c r="H87" s="38"/>
      <c r="I87" s="43"/>
      <c r="J87" s="38"/>
      <c r="K87" s="38"/>
      <c r="L87" s="37" t="s">
        <v>53</v>
      </c>
      <c r="M87" s="36" t="s">
        <v>53</v>
      </c>
      <c r="N87" s="36" t="s">
        <v>54</v>
      </c>
      <c r="O87" s="36" t="s">
        <v>53</v>
      </c>
      <c r="P87" s="36" t="s">
        <v>53</v>
      </c>
      <c r="Q87" s="37" t="s">
        <v>53</v>
      </c>
      <c r="R87" s="37" t="s">
        <v>186</v>
      </c>
      <c r="S87" s="36" t="s">
        <v>53</v>
      </c>
      <c r="T87" s="36" t="s">
        <v>53</v>
      </c>
      <c r="U87" s="36" t="s">
        <v>186</v>
      </c>
      <c r="V87" s="37" t="s">
        <v>53</v>
      </c>
      <c r="W87" s="37" t="s">
        <v>53</v>
      </c>
      <c r="X87" s="8">
        <v>2</v>
      </c>
      <c r="Y87" s="44" t="s">
        <v>213</v>
      </c>
      <c r="Z87" s="44" t="str">
        <f t="shared" si="8"/>
        <v/>
      </c>
      <c r="AA87" s="44" t="str">
        <f t="shared" si="9"/>
        <v/>
      </c>
      <c r="AB87" s="44" t="str">
        <f t="shared" si="10"/>
        <v/>
      </c>
      <c r="AC87" s="44" t="str">
        <f t="shared" si="11"/>
        <v/>
      </c>
      <c r="AD87" s="44" t="str">
        <f t="shared" si="12"/>
        <v/>
      </c>
      <c r="AE87" s="44" t="str">
        <f t="shared" si="13"/>
        <v/>
      </c>
      <c r="AF87" s="44">
        <f t="shared" si="14"/>
        <v>1</v>
      </c>
      <c r="AG87" s="8" t="str">
        <f t="shared" si="15"/>
        <v/>
      </c>
      <c r="AH87" s="1"/>
    </row>
    <row r="88" spans="1:34" s="35" customFormat="1" ht="12" customHeight="1" x14ac:dyDescent="0.15">
      <c r="A88" s="6">
        <v>7133</v>
      </c>
      <c r="B88" s="6">
        <v>1502</v>
      </c>
      <c r="C88" s="6" t="s">
        <v>106</v>
      </c>
      <c r="D88" s="7" t="s">
        <v>107</v>
      </c>
      <c r="E88" s="8">
        <v>1996</v>
      </c>
      <c r="F88" s="8">
        <v>2003</v>
      </c>
      <c r="G88" s="8" t="s">
        <v>53</v>
      </c>
      <c r="H88" s="24">
        <v>2006</v>
      </c>
      <c r="I88" s="25" t="s">
        <v>53</v>
      </c>
      <c r="J88" s="11"/>
      <c r="K88" s="95"/>
      <c r="L88" s="26" t="s">
        <v>53</v>
      </c>
      <c r="M88" s="24" t="s">
        <v>53</v>
      </c>
      <c r="N88" s="24" t="s">
        <v>53</v>
      </c>
      <c r="O88" s="24" t="s">
        <v>53</v>
      </c>
      <c r="P88" s="24" t="s">
        <v>54</v>
      </c>
      <c r="Q88" s="26" t="s">
        <v>53</v>
      </c>
      <c r="R88" s="26" t="s">
        <v>53</v>
      </c>
      <c r="S88" s="24" t="s">
        <v>53</v>
      </c>
      <c r="T88" s="24" t="s">
        <v>0</v>
      </c>
      <c r="U88" s="24" t="s">
        <v>54</v>
      </c>
      <c r="V88" s="26" t="s">
        <v>54</v>
      </c>
      <c r="W88" s="26" t="s">
        <v>53</v>
      </c>
      <c r="X88" s="8">
        <v>2</v>
      </c>
      <c r="Y88" s="44" t="s">
        <v>87</v>
      </c>
      <c r="Z88" s="44" t="str">
        <f t="shared" si="8"/>
        <v/>
      </c>
      <c r="AA88" s="44" t="str">
        <f t="shared" si="9"/>
        <v/>
      </c>
      <c r="AB88" s="44" t="str">
        <f t="shared" si="10"/>
        <v/>
      </c>
      <c r="AC88" s="44" t="str">
        <f t="shared" si="11"/>
        <v/>
      </c>
      <c r="AD88" s="44" t="str">
        <f t="shared" si="12"/>
        <v/>
      </c>
      <c r="AE88" s="44" t="str">
        <f t="shared" si="13"/>
        <v/>
      </c>
      <c r="AF88" s="44">
        <f t="shared" si="14"/>
        <v>1</v>
      </c>
      <c r="AG88" s="8" t="str">
        <f t="shared" si="15"/>
        <v/>
      </c>
      <c r="AH88" s="1"/>
    </row>
    <row r="89" spans="1:34" s="35" customFormat="1" ht="12" customHeight="1" x14ac:dyDescent="0.15">
      <c r="A89" s="40">
        <v>7202</v>
      </c>
      <c r="B89" s="40" t="s">
        <v>201</v>
      </c>
      <c r="C89" s="41" t="s">
        <v>140</v>
      </c>
      <c r="D89" s="42" t="s">
        <v>162</v>
      </c>
      <c r="E89" s="30">
        <v>2004</v>
      </c>
      <c r="F89" s="39">
        <v>2012</v>
      </c>
      <c r="G89" s="39" t="s">
        <v>55</v>
      </c>
      <c r="H89" s="38"/>
      <c r="I89" s="43"/>
      <c r="J89" s="38"/>
      <c r="K89" s="38"/>
      <c r="L89" s="37" t="s">
        <v>54</v>
      </c>
      <c r="M89" s="36" t="s">
        <v>54</v>
      </c>
      <c r="N89" s="36" t="s">
        <v>53</v>
      </c>
      <c r="O89" s="36" t="s">
        <v>54</v>
      </c>
      <c r="P89" s="36" t="s">
        <v>53</v>
      </c>
      <c r="Q89" s="37" t="s">
        <v>53</v>
      </c>
      <c r="R89" s="37" t="s">
        <v>53</v>
      </c>
      <c r="S89" s="36" t="s">
        <v>189</v>
      </c>
      <c r="T89" s="36" t="s">
        <v>189</v>
      </c>
      <c r="U89" s="36" t="s">
        <v>189</v>
      </c>
      <c r="V89" s="37" t="s">
        <v>53</v>
      </c>
      <c r="W89" s="37" t="s">
        <v>55</v>
      </c>
      <c r="X89" s="8">
        <v>2</v>
      </c>
      <c r="Y89" s="44" t="s">
        <v>165</v>
      </c>
      <c r="Z89" s="44" t="str">
        <f t="shared" si="8"/>
        <v/>
      </c>
      <c r="AA89" s="44" t="str">
        <f t="shared" si="9"/>
        <v/>
      </c>
      <c r="AB89" s="44" t="str">
        <f t="shared" si="10"/>
        <v/>
      </c>
      <c r="AC89" s="44" t="str">
        <f t="shared" si="11"/>
        <v/>
      </c>
      <c r="AD89" s="44" t="str">
        <f t="shared" si="12"/>
        <v/>
      </c>
      <c r="AE89" s="44" t="str">
        <f t="shared" si="13"/>
        <v/>
      </c>
      <c r="AF89" s="44" t="str">
        <f t="shared" si="14"/>
        <v/>
      </c>
      <c r="AG89" s="8">
        <f t="shared" si="15"/>
        <v>1</v>
      </c>
      <c r="AH89" s="1"/>
    </row>
    <row r="90" spans="1:34" s="35" customFormat="1" ht="12" customHeight="1" x14ac:dyDescent="0.15">
      <c r="A90" s="40">
        <v>7308</v>
      </c>
      <c r="B90" s="40">
        <v>2620</v>
      </c>
      <c r="C90" s="41" t="s">
        <v>230</v>
      </c>
      <c r="D90" s="42" t="s">
        <v>237</v>
      </c>
      <c r="E90" s="30">
        <v>2010</v>
      </c>
      <c r="F90" s="39">
        <v>2013</v>
      </c>
      <c r="G90" s="39" t="s">
        <v>53</v>
      </c>
      <c r="H90" s="38"/>
      <c r="I90" s="43"/>
      <c r="J90" s="38"/>
      <c r="K90" s="38"/>
      <c r="L90" s="37" t="s">
        <v>53</v>
      </c>
      <c r="M90" s="36" t="s">
        <v>53</v>
      </c>
      <c r="N90" s="36" t="s">
        <v>53</v>
      </c>
      <c r="O90" s="36" t="s">
        <v>53</v>
      </c>
      <c r="P90" s="36" t="s">
        <v>53</v>
      </c>
      <c r="Q90" s="37" t="s">
        <v>53</v>
      </c>
      <c r="R90" s="37" t="s">
        <v>53</v>
      </c>
      <c r="S90" s="36" t="s">
        <v>53</v>
      </c>
      <c r="T90" s="36" t="s">
        <v>53</v>
      </c>
      <c r="U90" s="36" t="s">
        <v>54</v>
      </c>
      <c r="V90" s="37" t="s">
        <v>54</v>
      </c>
      <c r="W90" s="37" t="s">
        <v>53</v>
      </c>
      <c r="X90" s="8">
        <v>2</v>
      </c>
      <c r="Y90" s="44" t="s">
        <v>165</v>
      </c>
      <c r="Z90" s="44" t="str">
        <f t="shared" si="8"/>
        <v/>
      </c>
      <c r="AA90" s="44" t="str">
        <f t="shared" si="9"/>
        <v/>
      </c>
      <c r="AB90" s="44" t="str">
        <f t="shared" si="10"/>
        <v/>
      </c>
      <c r="AC90" s="44" t="str">
        <f t="shared" si="11"/>
        <v/>
      </c>
      <c r="AD90" s="44" t="str">
        <f t="shared" si="12"/>
        <v/>
      </c>
      <c r="AE90" s="44" t="str">
        <f t="shared" si="13"/>
        <v/>
      </c>
      <c r="AF90" s="44">
        <f t="shared" si="14"/>
        <v>1</v>
      </c>
      <c r="AG90" s="8" t="str">
        <f t="shared" si="15"/>
        <v/>
      </c>
      <c r="AH90" s="1"/>
    </row>
    <row r="91" spans="1:34" s="35" customFormat="1" ht="12" customHeight="1" x14ac:dyDescent="0.15">
      <c r="A91" s="6">
        <v>7143</v>
      </c>
      <c r="B91" s="6">
        <v>1603</v>
      </c>
      <c r="C91" s="6" t="s">
        <v>60</v>
      </c>
      <c r="D91" s="7" t="s">
        <v>114</v>
      </c>
      <c r="E91" s="8">
        <v>2004</v>
      </c>
      <c r="F91" s="8">
        <v>2005</v>
      </c>
      <c r="G91" s="8" t="s">
        <v>53</v>
      </c>
      <c r="H91" s="24">
        <v>2013</v>
      </c>
      <c r="I91" s="25" t="s">
        <v>55</v>
      </c>
      <c r="J91" s="11"/>
      <c r="K91" s="95"/>
      <c r="L91" s="26" t="s">
        <v>54</v>
      </c>
      <c r="M91" s="24" t="s">
        <v>54</v>
      </c>
      <c r="N91" s="24" t="s">
        <v>54</v>
      </c>
      <c r="O91" s="24" t="s">
        <v>54</v>
      </c>
      <c r="P91" s="24" t="s">
        <v>54</v>
      </c>
      <c r="Q91" s="26" t="s">
        <v>54</v>
      </c>
      <c r="R91" s="26" t="s">
        <v>186</v>
      </c>
      <c r="S91" s="24" t="s">
        <v>53</v>
      </c>
      <c r="T91" s="24" t="s">
        <v>186</v>
      </c>
      <c r="U91" s="24" t="s">
        <v>53</v>
      </c>
      <c r="V91" s="26" t="s">
        <v>54</v>
      </c>
      <c r="W91" s="26" t="s">
        <v>55</v>
      </c>
      <c r="X91" s="8">
        <v>2</v>
      </c>
      <c r="Y91" s="44" t="s">
        <v>165</v>
      </c>
      <c r="Z91" s="44" t="str">
        <f t="shared" si="8"/>
        <v/>
      </c>
      <c r="AA91" s="44" t="str">
        <f t="shared" si="9"/>
        <v/>
      </c>
      <c r="AB91" s="44" t="str">
        <f t="shared" si="10"/>
        <v/>
      </c>
      <c r="AC91" s="44" t="str">
        <f t="shared" si="11"/>
        <v/>
      </c>
      <c r="AD91" s="44" t="str">
        <f t="shared" si="12"/>
        <v/>
      </c>
      <c r="AE91" s="44" t="str">
        <f t="shared" si="13"/>
        <v/>
      </c>
      <c r="AF91" s="44" t="str">
        <f t="shared" si="14"/>
        <v/>
      </c>
      <c r="AG91" s="8">
        <f t="shared" si="15"/>
        <v>1</v>
      </c>
      <c r="AH91" s="1"/>
    </row>
    <row r="92" spans="1:34" s="35" customFormat="1" ht="12" customHeight="1" x14ac:dyDescent="0.15">
      <c r="A92" s="8">
        <v>7165</v>
      </c>
      <c r="B92" s="8">
        <v>1793</v>
      </c>
      <c r="C92" s="8" t="s">
        <v>60</v>
      </c>
      <c r="D92" s="29" t="s">
        <v>123</v>
      </c>
      <c r="E92" s="8">
        <v>2000</v>
      </c>
      <c r="F92" s="8">
        <v>2008</v>
      </c>
      <c r="G92" s="8" t="s">
        <v>55</v>
      </c>
      <c r="H92" s="24">
        <v>2009</v>
      </c>
      <c r="I92" s="25" t="s">
        <v>53</v>
      </c>
      <c r="J92" s="11"/>
      <c r="K92" s="95"/>
      <c r="L92" s="26" t="s">
        <v>53</v>
      </c>
      <c r="M92" s="24"/>
      <c r="N92" s="24"/>
      <c r="O92" s="24"/>
      <c r="P92" s="24"/>
      <c r="Q92" s="26" t="s">
        <v>53</v>
      </c>
      <c r="R92" s="26" t="s">
        <v>54</v>
      </c>
      <c r="S92" s="24"/>
      <c r="T92" s="24"/>
      <c r="U92" s="24"/>
      <c r="V92" s="26" t="s">
        <v>54</v>
      </c>
      <c r="W92" s="26" t="s">
        <v>53</v>
      </c>
      <c r="X92" s="8">
        <v>2</v>
      </c>
      <c r="Y92" s="44" t="s">
        <v>165</v>
      </c>
      <c r="Z92" s="44" t="str">
        <f t="shared" si="8"/>
        <v/>
      </c>
      <c r="AA92" s="44" t="str">
        <f t="shared" si="9"/>
        <v/>
      </c>
      <c r="AB92" s="44" t="str">
        <f t="shared" si="10"/>
        <v/>
      </c>
      <c r="AC92" s="44" t="str">
        <f t="shared" si="11"/>
        <v/>
      </c>
      <c r="AD92" s="44" t="str">
        <f t="shared" si="12"/>
        <v/>
      </c>
      <c r="AE92" s="44" t="str">
        <f t="shared" si="13"/>
        <v/>
      </c>
      <c r="AF92" s="44">
        <f t="shared" si="14"/>
        <v>1</v>
      </c>
      <c r="AG92" s="8" t="str">
        <f t="shared" si="15"/>
        <v/>
      </c>
      <c r="AH92" s="1"/>
    </row>
    <row r="93" spans="1:34" s="35" customFormat="1" ht="12" customHeight="1" x14ac:dyDescent="0.15">
      <c r="A93" s="40">
        <v>7256</v>
      </c>
      <c r="B93" s="40"/>
      <c r="C93" s="41" t="s">
        <v>157</v>
      </c>
      <c r="D93" s="42" t="s">
        <v>158</v>
      </c>
      <c r="E93" s="30">
        <v>2007</v>
      </c>
      <c r="F93" s="8">
        <v>2011</v>
      </c>
      <c r="G93" s="8" t="s">
        <v>53</v>
      </c>
      <c r="H93" s="24">
        <v>2013</v>
      </c>
      <c r="I93" s="25" t="s">
        <v>55</v>
      </c>
      <c r="J93" s="38"/>
      <c r="K93" s="38"/>
      <c r="L93" s="26" t="s">
        <v>54</v>
      </c>
      <c r="M93" s="24" t="s">
        <v>54</v>
      </c>
      <c r="N93" s="24" t="s">
        <v>53</v>
      </c>
      <c r="O93" s="24" t="s">
        <v>54</v>
      </c>
      <c r="P93" s="24" t="s">
        <v>53</v>
      </c>
      <c r="Q93" s="26" t="s">
        <v>53</v>
      </c>
      <c r="R93" s="26" t="s">
        <v>54</v>
      </c>
      <c r="S93" s="24" t="s">
        <v>54</v>
      </c>
      <c r="T93" s="24" t="s">
        <v>54</v>
      </c>
      <c r="U93" s="24" t="s">
        <v>54</v>
      </c>
      <c r="V93" s="26" t="s">
        <v>54</v>
      </c>
      <c r="W93" s="26" t="s">
        <v>55</v>
      </c>
      <c r="X93" s="8">
        <v>2</v>
      </c>
      <c r="Y93" s="44" t="s">
        <v>165</v>
      </c>
      <c r="Z93" s="44" t="str">
        <f t="shared" si="8"/>
        <v/>
      </c>
      <c r="AA93" s="44" t="str">
        <f t="shared" si="9"/>
        <v/>
      </c>
      <c r="AB93" s="44" t="str">
        <f t="shared" si="10"/>
        <v/>
      </c>
      <c r="AC93" s="44" t="str">
        <f t="shared" si="11"/>
        <v/>
      </c>
      <c r="AD93" s="44" t="str">
        <f t="shared" si="12"/>
        <v/>
      </c>
      <c r="AE93" s="44" t="str">
        <f t="shared" si="13"/>
        <v/>
      </c>
      <c r="AF93" s="44" t="str">
        <f t="shared" si="14"/>
        <v/>
      </c>
      <c r="AG93" s="8">
        <f t="shared" si="15"/>
        <v>1</v>
      </c>
      <c r="AH93" s="1"/>
    </row>
    <row r="94" spans="1:34" s="35" customFormat="1" ht="12" customHeight="1" x14ac:dyDescent="0.15">
      <c r="A94" s="8">
        <v>7183</v>
      </c>
      <c r="B94" s="8">
        <v>1991</v>
      </c>
      <c r="C94" s="8" t="s">
        <v>87</v>
      </c>
      <c r="D94" s="29" t="s">
        <v>120</v>
      </c>
      <c r="E94" s="8">
        <v>2003</v>
      </c>
      <c r="F94" s="8" t="s">
        <v>112</v>
      </c>
      <c r="G94" s="8" t="s">
        <v>58</v>
      </c>
      <c r="H94" s="24">
        <v>2008</v>
      </c>
      <c r="I94" s="25" t="s">
        <v>53</v>
      </c>
      <c r="J94" s="11"/>
      <c r="K94" s="95"/>
      <c r="L94" s="26" t="s">
        <v>53</v>
      </c>
      <c r="M94" s="24" t="s">
        <v>53</v>
      </c>
      <c r="N94" s="24" t="s">
        <v>0</v>
      </c>
      <c r="O94" s="24" t="s">
        <v>53</v>
      </c>
      <c r="P94" s="24" t="s">
        <v>53</v>
      </c>
      <c r="Q94" s="26" t="s">
        <v>53</v>
      </c>
      <c r="R94" s="26" t="s">
        <v>53</v>
      </c>
      <c r="S94" s="24" t="s">
        <v>53</v>
      </c>
      <c r="T94" s="24" t="s">
        <v>0</v>
      </c>
      <c r="U94" s="24" t="s">
        <v>53</v>
      </c>
      <c r="V94" s="26" t="s">
        <v>53</v>
      </c>
      <c r="W94" s="26" t="s">
        <v>53</v>
      </c>
      <c r="X94" s="8">
        <v>2</v>
      </c>
      <c r="Y94" s="44" t="s">
        <v>165</v>
      </c>
      <c r="Z94" s="44" t="str">
        <f t="shared" si="8"/>
        <v/>
      </c>
      <c r="AA94" s="44" t="str">
        <f t="shared" si="9"/>
        <v/>
      </c>
      <c r="AB94" s="44" t="str">
        <f t="shared" si="10"/>
        <v/>
      </c>
      <c r="AC94" s="44" t="str">
        <f t="shared" si="11"/>
        <v/>
      </c>
      <c r="AD94" s="44" t="str">
        <f t="shared" si="12"/>
        <v/>
      </c>
      <c r="AE94" s="44" t="str">
        <f t="shared" si="13"/>
        <v/>
      </c>
      <c r="AF94" s="44">
        <f t="shared" si="14"/>
        <v>1</v>
      </c>
      <c r="AG94" s="8" t="str">
        <f t="shared" si="15"/>
        <v/>
      </c>
      <c r="AH94" s="1"/>
    </row>
    <row r="95" spans="1:34" s="35" customFormat="1" ht="12" customHeight="1" x14ac:dyDescent="0.15">
      <c r="A95" s="8">
        <v>7192</v>
      </c>
      <c r="B95" s="8"/>
      <c r="C95" s="6" t="s">
        <v>87</v>
      </c>
      <c r="D95" s="7" t="s">
        <v>115</v>
      </c>
      <c r="E95" s="8">
        <v>2004</v>
      </c>
      <c r="F95" s="8" t="s">
        <v>112</v>
      </c>
      <c r="G95" s="8" t="s">
        <v>58</v>
      </c>
      <c r="H95" s="24">
        <v>2006</v>
      </c>
      <c r="I95" s="25" t="s">
        <v>53</v>
      </c>
      <c r="J95" s="11"/>
      <c r="K95" s="95"/>
      <c r="L95" s="26" t="s">
        <v>53</v>
      </c>
      <c r="M95" s="24" t="s">
        <v>53</v>
      </c>
      <c r="N95" s="24" t="s">
        <v>54</v>
      </c>
      <c r="O95" s="24" t="s">
        <v>54</v>
      </c>
      <c r="P95" s="24" t="s">
        <v>53</v>
      </c>
      <c r="Q95" s="26" t="s">
        <v>54</v>
      </c>
      <c r="R95" s="26" t="s">
        <v>53</v>
      </c>
      <c r="S95" s="24" t="s">
        <v>53</v>
      </c>
      <c r="T95" s="24" t="s">
        <v>53</v>
      </c>
      <c r="U95" s="24" t="s">
        <v>53</v>
      </c>
      <c r="V95" s="26" t="s">
        <v>53</v>
      </c>
      <c r="W95" s="26" t="s">
        <v>53</v>
      </c>
      <c r="X95" s="8">
        <v>2</v>
      </c>
      <c r="Y95" s="44" t="s">
        <v>165</v>
      </c>
      <c r="Z95" s="44" t="str">
        <f t="shared" si="8"/>
        <v/>
      </c>
      <c r="AA95" s="44" t="str">
        <f t="shared" si="9"/>
        <v/>
      </c>
      <c r="AB95" s="44" t="str">
        <f t="shared" si="10"/>
        <v/>
      </c>
      <c r="AC95" s="44" t="str">
        <f t="shared" si="11"/>
        <v/>
      </c>
      <c r="AD95" s="44" t="str">
        <f t="shared" si="12"/>
        <v/>
      </c>
      <c r="AE95" s="44" t="str">
        <f t="shared" si="13"/>
        <v/>
      </c>
      <c r="AF95" s="44">
        <f t="shared" si="14"/>
        <v>1</v>
      </c>
      <c r="AG95" s="8" t="str">
        <f t="shared" si="15"/>
        <v/>
      </c>
      <c r="AH95" s="1"/>
    </row>
    <row r="96" spans="1:34" s="35" customFormat="1" ht="12" customHeight="1" x14ac:dyDescent="0.15">
      <c r="A96" s="40">
        <v>7227</v>
      </c>
      <c r="B96" s="40"/>
      <c r="C96" s="41" t="s">
        <v>87</v>
      </c>
      <c r="D96" s="42" t="s">
        <v>195</v>
      </c>
      <c r="E96" s="30">
        <v>2006</v>
      </c>
      <c r="F96" s="8">
        <v>2012</v>
      </c>
      <c r="G96" s="8" t="s">
        <v>53</v>
      </c>
      <c r="H96" s="38"/>
      <c r="I96" s="43"/>
      <c r="J96" s="31">
        <v>2013</v>
      </c>
      <c r="K96" s="31" t="s">
        <v>53</v>
      </c>
      <c r="L96" s="32" t="s">
        <v>53</v>
      </c>
      <c r="M96" s="31" t="s">
        <v>53</v>
      </c>
      <c r="N96" s="31" t="s">
        <v>53</v>
      </c>
      <c r="O96" s="31" t="s">
        <v>54</v>
      </c>
      <c r="P96" s="31" t="s">
        <v>53</v>
      </c>
      <c r="Q96" s="32" t="s">
        <v>53</v>
      </c>
      <c r="R96" s="32" t="s">
        <v>53</v>
      </c>
      <c r="S96" s="31" t="s">
        <v>53</v>
      </c>
      <c r="T96" s="31" t="s">
        <v>53</v>
      </c>
      <c r="U96" s="31" t="s">
        <v>53</v>
      </c>
      <c r="V96" s="32" t="s">
        <v>54</v>
      </c>
      <c r="W96" s="32" t="s">
        <v>53</v>
      </c>
      <c r="X96" s="8">
        <v>2</v>
      </c>
      <c r="Y96" s="44" t="s">
        <v>165</v>
      </c>
      <c r="Z96" s="44" t="str">
        <f t="shared" si="8"/>
        <v/>
      </c>
      <c r="AA96" s="44" t="str">
        <f t="shared" si="9"/>
        <v/>
      </c>
      <c r="AB96" s="44" t="str">
        <f t="shared" si="10"/>
        <v/>
      </c>
      <c r="AC96" s="44" t="str">
        <f t="shared" si="11"/>
        <v/>
      </c>
      <c r="AD96" s="44" t="str">
        <f t="shared" si="12"/>
        <v/>
      </c>
      <c r="AE96" s="44" t="str">
        <f t="shared" si="13"/>
        <v/>
      </c>
      <c r="AF96" s="44">
        <f t="shared" si="14"/>
        <v>1</v>
      </c>
      <c r="AG96" s="8" t="str">
        <f t="shared" si="15"/>
        <v/>
      </c>
      <c r="AH96" s="1"/>
    </row>
    <row r="97" spans="1:34" s="35" customFormat="1" ht="12" customHeight="1" x14ac:dyDescent="0.15">
      <c r="A97" s="40">
        <v>7242</v>
      </c>
      <c r="B97" s="40">
        <v>2249</v>
      </c>
      <c r="C97" s="41" t="s">
        <v>87</v>
      </c>
      <c r="D97" s="42" t="s">
        <v>226</v>
      </c>
      <c r="E97" s="30">
        <v>2006</v>
      </c>
      <c r="F97" s="39">
        <v>2013</v>
      </c>
      <c r="G97" s="39" t="s">
        <v>53</v>
      </c>
      <c r="H97" s="38"/>
      <c r="I97" s="43"/>
      <c r="J97" s="38"/>
      <c r="K97" s="38"/>
      <c r="L97" s="37" t="s">
        <v>53</v>
      </c>
      <c r="M97" s="36" t="s">
        <v>53</v>
      </c>
      <c r="N97" s="36" t="s">
        <v>53</v>
      </c>
      <c r="O97" s="36" t="s">
        <v>54</v>
      </c>
      <c r="P97" s="36" t="s">
        <v>53</v>
      </c>
      <c r="Q97" s="37" t="s">
        <v>53</v>
      </c>
      <c r="R97" s="37" t="s">
        <v>53</v>
      </c>
      <c r="S97" s="36" t="s">
        <v>53</v>
      </c>
      <c r="T97" s="36" t="s">
        <v>53</v>
      </c>
      <c r="U97" s="36" t="s">
        <v>53</v>
      </c>
      <c r="V97" s="37" t="s">
        <v>53</v>
      </c>
      <c r="W97" s="37" t="s">
        <v>53</v>
      </c>
      <c r="X97" s="8">
        <v>2</v>
      </c>
      <c r="Y97" s="44" t="s">
        <v>165</v>
      </c>
      <c r="Z97" s="44" t="str">
        <f t="shared" si="8"/>
        <v/>
      </c>
      <c r="AA97" s="44" t="str">
        <f t="shared" si="9"/>
        <v/>
      </c>
      <c r="AB97" s="44" t="str">
        <f t="shared" si="10"/>
        <v/>
      </c>
      <c r="AC97" s="44" t="str">
        <f t="shared" si="11"/>
        <v/>
      </c>
      <c r="AD97" s="44" t="str">
        <f t="shared" si="12"/>
        <v/>
      </c>
      <c r="AE97" s="44" t="str">
        <f t="shared" si="13"/>
        <v/>
      </c>
      <c r="AF97" s="44">
        <f t="shared" si="14"/>
        <v>1</v>
      </c>
      <c r="AG97" s="8" t="str">
        <f t="shared" si="15"/>
        <v/>
      </c>
      <c r="AH97" s="1"/>
    </row>
    <row r="98" spans="1:34" s="35" customFormat="1" ht="12" customHeight="1" x14ac:dyDescent="0.15">
      <c r="A98" s="40">
        <v>7245</v>
      </c>
      <c r="B98" s="40">
        <v>2256</v>
      </c>
      <c r="C98" s="41" t="s">
        <v>87</v>
      </c>
      <c r="D98" s="42" t="s">
        <v>197</v>
      </c>
      <c r="E98" s="30">
        <v>2006</v>
      </c>
      <c r="F98" s="8">
        <v>2012</v>
      </c>
      <c r="G98" s="8" t="s">
        <v>55</v>
      </c>
      <c r="H98" s="38"/>
      <c r="I98" s="43"/>
      <c r="J98" s="31">
        <v>2013</v>
      </c>
      <c r="K98" s="31" t="s">
        <v>55</v>
      </c>
      <c r="L98" s="32" t="s">
        <v>54</v>
      </c>
      <c r="M98" s="31" t="s">
        <v>54</v>
      </c>
      <c r="N98" s="31" t="s">
        <v>54</v>
      </c>
      <c r="O98" s="31" t="s">
        <v>54</v>
      </c>
      <c r="P98" s="31" t="s">
        <v>53</v>
      </c>
      <c r="Q98" s="32" t="s">
        <v>53</v>
      </c>
      <c r="R98" s="32" t="s">
        <v>53</v>
      </c>
      <c r="S98" s="31" t="s">
        <v>54</v>
      </c>
      <c r="T98" s="31" t="s">
        <v>53</v>
      </c>
      <c r="U98" s="31" t="s">
        <v>53</v>
      </c>
      <c r="V98" s="32" t="s">
        <v>54</v>
      </c>
      <c r="W98" s="32" t="s">
        <v>55</v>
      </c>
      <c r="X98" s="8">
        <v>2</v>
      </c>
      <c r="Y98" s="8" t="s">
        <v>165</v>
      </c>
      <c r="Z98" s="44" t="str">
        <f t="shared" si="8"/>
        <v/>
      </c>
      <c r="AA98" s="44" t="str">
        <f t="shared" si="9"/>
        <v/>
      </c>
      <c r="AB98" s="44" t="str">
        <f t="shared" si="10"/>
        <v/>
      </c>
      <c r="AC98" s="44" t="str">
        <f t="shared" si="11"/>
        <v/>
      </c>
      <c r="AD98" s="44" t="str">
        <f t="shared" si="12"/>
        <v/>
      </c>
      <c r="AE98" s="44" t="str">
        <f t="shared" si="13"/>
        <v/>
      </c>
      <c r="AF98" s="44" t="str">
        <f t="shared" si="14"/>
        <v/>
      </c>
      <c r="AG98" s="8">
        <f t="shared" si="15"/>
        <v>1</v>
      </c>
      <c r="AH98" s="1"/>
    </row>
    <row r="99" spans="1:34" s="35" customFormat="1" ht="12" customHeight="1" x14ac:dyDescent="0.15">
      <c r="A99" s="40">
        <v>7253</v>
      </c>
      <c r="B99" s="40">
        <v>2326</v>
      </c>
      <c r="C99" s="41" t="s">
        <v>87</v>
      </c>
      <c r="D99" s="42" t="s">
        <v>209</v>
      </c>
      <c r="E99" s="30">
        <v>2007</v>
      </c>
      <c r="F99" s="39">
        <v>2012</v>
      </c>
      <c r="G99" s="39" t="s">
        <v>55</v>
      </c>
      <c r="H99" s="38"/>
      <c r="I99" s="43"/>
      <c r="J99" s="38"/>
      <c r="K99" s="38"/>
      <c r="L99" s="37" t="s">
        <v>54</v>
      </c>
      <c r="M99" s="36" t="s">
        <v>54</v>
      </c>
      <c r="N99" s="36" t="s">
        <v>53</v>
      </c>
      <c r="O99" s="36" t="s">
        <v>53</v>
      </c>
      <c r="P99" s="36" t="s">
        <v>53</v>
      </c>
      <c r="Q99" s="37" t="s">
        <v>53</v>
      </c>
      <c r="R99" s="37" t="s">
        <v>54</v>
      </c>
      <c r="S99" s="36" t="s">
        <v>54</v>
      </c>
      <c r="T99" s="36" t="s">
        <v>54</v>
      </c>
      <c r="U99" s="36" t="s">
        <v>54</v>
      </c>
      <c r="V99" s="37" t="s">
        <v>54</v>
      </c>
      <c r="W99" s="37" t="s">
        <v>55</v>
      </c>
      <c r="X99" s="8">
        <v>2</v>
      </c>
      <c r="Y99" s="8" t="s">
        <v>165</v>
      </c>
      <c r="Z99" s="44" t="str">
        <f t="shared" si="8"/>
        <v/>
      </c>
      <c r="AA99" s="44" t="str">
        <f t="shared" si="9"/>
        <v/>
      </c>
      <c r="AB99" s="44" t="str">
        <f t="shared" si="10"/>
        <v/>
      </c>
      <c r="AC99" s="44" t="str">
        <f t="shared" si="11"/>
        <v/>
      </c>
      <c r="AD99" s="44" t="str">
        <f t="shared" si="12"/>
        <v/>
      </c>
      <c r="AE99" s="44" t="str">
        <f t="shared" si="13"/>
        <v/>
      </c>
      <c r="AF99" s="44" t="str">
        <f t="shared" si="14"/>
        <v/>
      </c>
      <c r="AG99" s="8">
        <f t="shared" si="15"/>
        <v>1</v>
      </c>
      <c r="AH99" s="1"/>
    </row>
    <row r="100" spans="1:34" s="35" customFormat="1" ht="12" customHeight="1" x14ac:dyDescent="0.15">
      <c r="A100" s="40">
        <v>7277</v>
      </c>
      <c r="B100" s="40" t="s">
        <v>199</v>
      </c>
      <c r="C100" s="41" t="s">
        <v>87</v>
      </c>
      <c r="D100" s="42" t="s">
        <v>198</v>
      </c>
      <c r="E100" s="30">
        <v>2008</v>
      </c>
      <c r="F100" s="39">
        <v>2012</v>
      </c>
      <c r="G100" s="39" t="s">
        <v>53</v>
      </c>
      <c r="H100" s="38"/>
      <c r="I100" s="43"/>
      <c r="J100" s="38"/>
      <c r="K100" s="38"/>
      <c r="L100" s="37" t="s">
        <v>53</v>
      </c>
      <c r="M100" s="36" t="s">
        <v>54</v>
      </c>
      <c r="N100" s="36" t="s">
        <v>53</v>
      </c>
      <c r="O100" s="36" t="s">
        <v>53</v>
      </c>
      <c r="P100" s="36" t="s">
        <v>53</v>
      </c>
      <c r="Q100" s="37" t="s">
        <v>53</v>
      </c>
      <c r="R100" s="37" t="s">
        <v>53</v>
      </c>
      <c r="S100" s="36" t="s">
        <v>53</v>
      </c>
      <c r="T100" s="36" t="s">
        <v>53</v>
      </c>
      <c r="U100" s="36" t="s">
        <v>54</v>
      </c>
      <c r="V100" s="37" t="s">
        <v>53</v>
      </c>
      <c r="W100" s="37" t="s">
        <v>53</v>
      </c>
      <c r="X100" s="8">
        <v>2</v>
      </c>
      <c r="Y100" s="8" t="s">
        <v>165</v>
      </c>
      <c r="Z100" s="44" t="str">
        <f t="shared" si="8"/>
        <v/>
      </c>
      <c r="AA100" s="44" t="str">
        <f t="shared" si="9"/>
        <v/>
      </c>
      <c r="AB100" s="44" t="str">
        <f t="shared" si="10"/>
        <v/>
      </c>
      <c r="AC100" s="44" t="str">
        <f t="shared" si="11"/>
        <v/>
      </c>
      <c r="AD100" s="44" t="str">
        <f t="shared" si="12"/>
        <v/>
      </c>
      <c r="AE100" s="44" t="str">
        <f t="shared" si="13"/>
        <v/>
      </c>
      <c r="AF100" s="44">
        <f t="shared" si="14"/>
        <v>1</v>
      </c>
      <c r="AG100" s="8" t="str">
        <f t="shared" si="15"/>
        <v/>
      </c>
      <c r="AH100" s="1"/>
    </row>
    <row r="101" spans="1:34" s="35" customFormat="1" ht="12" customHeight="1" x14ac:dyDescent="0.15">
      <c r="A101" s="40">
        <v>7224</v>
      </c>
      <c r="B101" s="40">
        <v>2214</v>
      </c>
      <c r="C101" s="41" t="s">
        <v>56</v>
      </c>
      <c r="D101" s="42" t="s">
        <v>193</v>
      </c>
      <c r="E101" s="30">
        <v>2005</v>
      </c>
      <c r="F101" s="39">
        <v>2012</v>
      </c>
      <c r="G101" s="39" t="s">
        <v>55</v>
      </c>
      <c r="H101" s="38"/>
      <c r="I101" s="43"/>
      <c r="J101" s="38"/>
      <c r="K101" s="38"/>
      <c r="L101" s="37" t="s">
        <v>54</v>
      </c>
      <c r="M101" s="36" t="s">
        <v>54</v>
      </c>
      <c r="N101" s="36" t="s">
        <v>54</v>
      </c>
      <c r="O101" s="36" t="s">
        <v>54</v>
      </c>
      <c r="P101" s="36" t="s">
        <v>54</v>
      </c>
      <c r="Q101" s="37" t="s">
        <v>53</v>
      </c>
      <c r="R101" s="37" t="s">
        <v>53</v>
      </c>
      <c r="S101" s="36" t="s">
        <v>53</v>
      </c>
      <c r="T101" s="36" t="s">
        <v>53</v>
      </c>
      <c r="U101" s="36" t="s">
        <v>54</v>
      </c>
      <c r="V101" s="37" t="s">
        <v>54</v>
      </c>
      <c r="W101" s="37" t="s">
        <v>55</v>
      </c>
      <c r="X101" s="8">
        <v>2</v>
      </c>
      <c r="Y101" s="8" t="s">
        <v>165</v>
      </c>
      <c r="Z101" s="44" t="str">
        <f t="shared" si="8"/>
        <v/>
      </c>
      <c r="AA101" s="44" t="str">
        <f t="shared" si="9"/>
        <v/>
      </c>
      <c r="AB101" s="44" t="str">
        <f t="shared" si="10"/>
        <v/>
      </c>
      <c r="AC101" s="44" t="str">
        <f t="shared" si="11"/>
        <v/>
      </c>
      <c r="AD101" s="44" t="str">
        <f t="shared" si="12"/>
        <v/>
      </c>
      <c r="AE101" s="44" t="str">
        <f t="shared" si="13"/>
        <v/>
      </c>
      <c r="AF101" s="44" t="str">
        <f t="shared" si="14"/>
        <v/>
      </c>
      <c r="AG101" s="8">
        <f t="shared" si="15"/>
        <v>1</v>
      </c>
      <c r="AH101" s="1"/>
    </row>
    <row r="102" spans="1:34" s="35" customFormat="1" ht="12" customHeight="1" x14ac:dyDescent="0.15">
      <c r="A102" s="40">
        <v>7262</v>
      </c>
      <c r="B102" s="40">
        <v>2349</v>
      </c>
      <c r="C102" s="41" t="s">
        <v>56</v>
      </c>
      <c r="D102" s="42" t="s">
        <v>229</v>
      </c>
      <c r="E102" s="30">
        <v>2007</v>
      </c>
      <c r="F102" s="39">
        <v>2013</v>
      </c>
      <c r="G102" s="39" t="s">
        <v>53</v>
      </c>
      <c r="H102" s="38"/>
      <c r="I102" s="43"/>
      <c r="J102" s="38"/>
      <c r="K102" s="38"/>
      <c r="L102" s="37" t="s">
        <v>53</v>
      </c>
      <c r="M102" s="36" t="s">
        <v>53</v>
      </c>
      <c r="N102" s="36" t="s">
        <v>54</v>
      </c>
      <c r="O102" s="36" t="s">
        <v>54</v>
      </c>
      <c r="P102" s="36" t="s">
        <v>53</v>
      </c>
      <c r="Q102" s="37" t="s">
        <v>53</v>
      </c>
      <c r="R102" s="37" t="s">
        <v>54</v>
      </c>
      <c r="S102" s="36" t="s">
        <v>54</v>
      </c>
      <c r="T102" s="36" t="s">
        <v>54</v>
      </c>
      <c r="U102" s="36"/>
      <c r="V102" s="37" t="s">
        <v>54</v>
      </c>
      <c r="W102" s="37" t="s">
        <v>53</v>
      </c>
      <c r="X102" s="8">
        <v>2</v>
      </c>
      <c r="Y102" s="8" t="s">
        <v>165</v>
      </c>
      <c r="Z102" s="44" t="str">
        <f t="shared" si="8"/>
        <v/>
      </c>
      <c r="AA102" s="44" t="str">
        <f t="shared" si="9"/>
        <v/>
      </c>
      <c r="AB102" s="44" t="str">
        <f t="shared" si="10"/>
        <v/>
      </c>
      <c r="AC102" s="44" t="str">
        <f t="shared" si="11"/>
        <v/>
      </c>
      <c r="AD102" s="44" t="str">
        <f t="shared" si="12"/>
        <v/>
      </c>
      <c r="AE102" s="44" t="str">
        <f t="shared" si="13"/>
        <v/>
      </c>
      <c r="AF102" s="44">
        <f t="shared" si="14"/>
        <v>1</v>
      </c>
      <c r="AG102" s="8" t="str">
        <f t="shared" si="15"/>
        <v/>
      </c>
      <c r="AH102" s="1"/>
    </row>
    <row r="103" spans="1:34" s="35" customFormat="1" ht="12" customHeight="1" x14ac:dyDescent="0.15">
      <c r="A103" s="40">
        <v>7265</v>
      </c>
      <c r="B103" s="40"/>
      <c r="C103" s="41" t="s">
        <v>65</v>
      </c>
      <c r="D103" s="42" t="s">
        <v>232</v>
      </c>
      <c r="E103" s="30">
        <v>2007</v>
      </c>
      <c r="F103" s="39">
        <v>2013</v>
      </c>
      <c r="G103" s="39" t="s">
        <v>53</v>
      </c>
      <c r="H103" s="38"/>
      <c r="I103" s="43"/>
      <c r="J103" s="38"/>
      <c r="K103" s="38"/>
      <c r="L103" s="37" t="s">
        <v>53</v>
      </c>
      <c r="M103" s="36" t="s">
        <v>54</v>
      </c>
      <c r="N103" s="36" t="s">
        <v>53</v>
      </c>
      <c r="O103" s="36" t="s">
        <v>54</v>
      </c>
      <c r="P103" s="36" t="s">
        <v>53</v>
      </c>
      <c r="Q103" s="37" t="s">
        <v>53</v>
      </c>
      <c r="R103" s="37" t="s">
        <v>53</v>
      </c>
      <c r="S103" s="36" t="s">
        <v>53</v>
      </c>
      <c r="T103" s="36" t="s">
        <v>53</v>
      </c>
      <c r="U103" s="36" t="s">
        <v>53</v>
      </c>
      <c r="V103" s="37" t="s">
        <v>54</v>
      </c>
      <c r="W103" s="37" t="s">
        <v>53</v>
      </c>
      <c r="X103" s="8">
        <v>2</v>
      </c>
      <c r="Y103" s="8" t="s">
        <v>165</v>
      </c>
      <c r="Z103" s="44" t="str">
        <f t="shared" si="8"/>
        <v/>
      </c>
      <c r="AA103" s="44" t="str">
        <f t="shared" si="9"/>
        <v/>
      </c>
      <c r="AB103" s="44" t="str">
        <f t="shared" si="10"/>
        <v/>
      </c>
      <c r="AC103" s="44" t="str">
        <f t="shared" si="11"/>
        <v/>
      </c>
      <c r="AD103" s="44" t="str">
        <f t="shared" si="12"/>
        <v/>
      </c>
      <c r="AE103" s="44" t="str">
        <f t="shared" si="13"/>
        <v/>
      </c>
      <c r="AF103" s="44">
        <f t="shared" si="14"/>
        <v>1</v>
      </c>
      <c r="AG103" s="8" t="str">
        <f t="shared" si="15"/>
        <v/>
      </c>
      <c r="AH103" s="1"/>
    </row>
    <row r="104" spans="1:34" s="35" customFormat="1" ht="12" customHeight="1" x14ac:dyDescent="0.15">
      <c r="A104" s="8">
        <v>7162</v>
      </c>
      <c r="B104" s="8">
        <v>1769</v>
      </c>
      <c r="C104" s="8" t="s">
        <v>62</v>
      </c>
      <c r="D104" s="29" t="s">
        <v>121</v>
      </c>
      <c r="E104" s="8">
        <v>2000</v>
      </c>
      <c r="F104" s="8">
        <v>2008</v>
      </c>
      <c r="G104" s="8" t="s">
        <v>55</v>
      </c>
      <c r="H104" s="24">
        <v>2011</v>
      </c>
      <c r="I104" s="25" t="s">
        <v>53</v>
      </c>
      <c r="J104" s="8">
        <v>2009</v>
      </c>
      <c r="K104" s="8" t="s">
        <v>53</v>
      </c>
      <c r="L104" s="26" t="s">
        <v>53</v>
      </c>
      <c r="M104" s="24" t="s">
        <v>53</v>
      </c>
      <c r="N104" s="24" t="s">
        <v>53</v>
      </c>
      <c r="O104" s="24" t="s">
        <v>53</v>
      </c>
      <c r="P104" s="24" t="s">
        <v>53</v>
      </c>
      <c r="Q104" s="26" t="s">
        <v>53</v>
      </c>
      <c r="R104" s="26" t="s">
        <v>53</v>
      </c>
      <c r="S104" s="24" t="s">
        <v>53</v>
      </c>
      <c r="T104" s="24" t="s">
        <v>53</v>
      </c>
      <c r="U104" s="24" t="s">
        <v>54</v>
      </c>
      <c r="V104" s="26" t="s">
        <v>54</v>
      </c>
      <c r="W104" s="26" t="s">
        <v>53</v>
      </c>
      <c r="X104" s="8">
        <v>2</v>
      </c>
      <c r="Y104" s="8" t="s">
        <v>165</v>
      </c>
      <c r="Z104" s="44" t="str">
        <f t="shared" si="8"/>
        <v/>
      </c>
      <c r="AA104" s="44" t="str">
        <f t="shared" si="9"/>
        <v/>
      </c>
      <c r="AB104" s="44" t="str">
        <f t="shared" si="10"/>
        <v/>
      </c>
      <c r="AC104" s="44" t="str">
        <f t="shared" si="11"/>
        <v/>
      </c>
      <c r="AD104" s="44" t="str">
        <f t="shared" si="12"/>
        <v/>
      </c>
      <c r="AE104" s="44" t="str">
        <f t="shared" si="13"/>
        <v/>
      </c>
      <c r="AF104" s="44">
        <f t="shared" si="14"/>
        <v>1</v>
      </c>
      <c r="AG104" s="8" t="str">
        <f t="shared" si="15"/>
        <v/>
      </c>
      <c r="AH104" s="1"/>
    </row>
    <row r="105" spans="1:34" s="35" customFormat="1" ht="12" customHeight="1" x14ac:dyDescent="0.15">
      <c r="A105" s="40">
        <v>7273</v>
      </c>
      <c r="B105" s="40"/>
      <c r="C105" s="41" t="s">
        <v>62</v>
      </c>
      <c r="D105" s="42" t="s">
        <v>159</v>
      </c>
      <c r="E105" s="30">
        <v>2008</v>
      </c>
      <c r="F105" s="8">
        <v>2011</v>
      </c>
      <c r="G105" s="8" t="s">
        <v>55</v>
      </c>
      <c r="H105" s="38"/>
      <c r="I105" s="43"/>
      <c r="J105" s="31">
        <v>2013</v>
      </c>
      <c r="K105" s="31" t="s">
        <v>55</v>
      </c>
      <c r="L105" s="32" t="s">
        <v>54</v>
      </c>
      <c r="M105" s="31" t="s">
        <v>54</v>
      </c>
      <c r="N105" s="31" t="s">
        <v>54</v>
      </c>
      <c r="O105" s="31" t="s">
        <v>53</v>
      </c>
      <c r="P105" s="31" t="s">
        <v>53</v>
      </c>
      <c r="Q105" s="32" t="s">
        <v>53</v>
      </c>
      <c r="R105" s="32" t="s">
        <v>53</v>
      </c>
      <c r="S105" s="31" t="s">
        <v>53</v>
      </c>
      <c r="T105" s="31" t="s">
        <v>53</v>
      </c>
      <c r="U105" s="31" t="s">
        <v>53</v>
      </c>
      <c r="V105" s="32" t="s">
        <v>53</v>
      </c>
      <c r="W105" s="32" t="s">
        <v>55</v>
      </c>
      <c r="X105" s="8">
        <v>2</v>
      </c>
      <c r="Y105" s="8" t="s">
        <v>165</v>
      </c>
      <c r="Z105" s="44" t="str">
        <f t="shared" si="8"/>
        <v/>
      </c>
      <c r="AA105" s="44" t="str">
        <f t="shared" si="9"/>
        <v/>
      </c>
      <c r="AB105" s="44" t="str">
        <f t="shared" si="10"/>
        <v/>
      </c>
      <c r="AC105" s="44" t="str">
        <f t="shared" si="11"/>
        <v/>
      </c>
      <c r="AD105" s="44" t="str">
        <f t="shared" si="12"/>
        <v/>
      </c>
      <c r="AE105" s="44" t="str">
        <f t="shared" si="13"/>
        <v/>
      </c>
      <c r="AF105" s="44" t="str">
        <f t="shared" si="14"/>
        <v/>
      </c>
      <c r="AG105" s="8">
        <f t="shared" si="15"/>
        <v>1</v>
      </c>
      <c r="AH105" s="1"/>
    </row>
    <row r="106" spans="1:34" s="35" customFormat="1" ht="12" customHeight="1" x14ac:dyDescent="0.15">
      <c r="A106" s="40">
        <v>7302</v>
      </c>
      <c r="B106" s="40">
        <v>2576</v>
      </c>
      <c r="C106" s="41" t="s">
        <v>235</v>
      </c>
      <c r="D106" s="42" t="s">
        <v>236</v>
      </c>
      <c r="E106" s="30">
        <v>2009</v>
      </c>
      <c r="F106" s="39">
        <v>2013</v>
      </c>
      <c r="G106" s="39" t="s">
        <v>55</v>
      </c>
      <c r="H106" s="38"/>
      <c r="I106" s="43"/>
      <c r="J106" s="38"/>
      <c r="K106" s="38"/>
      <c r="L106" s="37" t="s">
        <v>54</v>
      </c>
      <c r="M106" s="36" t="s">
        <v>54</v>
      </c>
      <c r="N106" s="36" t="s">
        <v>54</v>
      </c>
      <c r="O106" s="36" t="s">
        <v>54</v>
      </c>
      <c r="P106" s="36" t="s">
        <v>53</v>
      </c>
      <c r="Q106" s="37" t="s">
        <v>53</v>
      </c>
      <c r="R106" s="37" t="s">
        <v>54</v>
      </c>
      <c r="S106" s="36" t="s">
        <v>54</v>
      </c>
      <c r="T106" s="36" t="s">
        <v>54</v>
      </c>
      <c r="U106" s="36"/>
      <c r="V106" s="37" t="s">
        <v>53</v>
      </c>
      <c r="W106" s="37" t="s">
        <v>55</v>
      </c>
      <c r="X106" s="8">
        <v>2</v>
      </c>
      <c r="Y106" s="8" t="s">
        <v>165</v>
      </c>
      <c r="Z106" s="44" t="str">
        <f t="shared" si="8"/>
        <v/>
      </c>
      <c r="AA106" s="44" t="str">
        <f t="shared" si="9"/>
        <v/>
      </c>
      <c r="AB106" s="44" t="str">
        <f t="shared" si="10"/>
        <v/>
      </c>
      <c r="AC106" s="44" t="str">
        <f t="shared" si="11"/>
        <v/>
      </c>
      <c r="AD106" s="44" t="str">
        <f t="shared" si="12"/>
        <v/>
      </c>
      <c r="AE106" s="44" t="str">
        <f t="shared" si="13"/>
        <v/>
      </c>
      <c r="AF106" s="44" t="str">
        <f t="shared" si="14"/>
        <v/>
      </c>
      <c r="AG106" s="8">
        <f t="shared" si="15"/>
        <v>1</v>
      </c>
      <c r="AH106" s="1"/>
    </row>
    <row r="107" spans="1:34" s="35" customFormat="1" ht="12" customHeight="1" x14ac:dyDescent="0.15">
      <c r="A107" s="27">
        <v>7144</v>
      </c>
      <c r="B107" s="27">
        <v>1610</v>
      </c>
      <c r="C107" s="6" t="s">
        <v>76</v>
      </c>
      <c r="D107" s="7" t="s">
        <v>111</v>
      </c>
      <c r="E107" s="8">
        <v>1998</v>
      </c>
      <c r="F107" s="8" t="s">
        <v>112</v>
      </c>
      <c r="G107" s="8" t="s">
        <v>58</v>
      </c>
      <c r="H107" s="24">
        <v>2006</v>
      </c>
      <c r="I107" s="25" t="s">
        <v>53</v>
      </c>
      <c r="J107" s="11"/>
      <c r="K107" s="95"/>
      <c r="L107" s="26" t="s">
        <v>53</v>
      </c>
      <c r="M107" s="24" t="s">
        <v>53</v>
      </c>
      <c r="N107" s="24" t="s">
        <v>53</v>
      </c>
      <c r="O107" s="24" t="s">
        <v>53</v>
      </c>
      <c r="P107" s="24" t="s">
        <v>53</v>
      </c>
      <c r="Q107" s="26" t="s">
        <v>52</v>
      </c>
      <c r="R107" s="26" t="s">
        <v>0</v>
      </c>
      <c r="S107" s="24" t="s">
        <v>0</v>
      </c>
      <c r="T107" s="24" t="s">
        <v>53</v>
      </c>
      <c r="U107" s="24" t="s">
        <v>0</v>
      </c>
      <c r="V107" s="26" t="s">
        <v>0</v>
      </c>
      <c r="W107" s="26" t="s">
        <v>53</v>
      </c>
      <c r="X107" s="8">
        <v>2</v>
      </c>
      <c r="Y107" s="8" t="s">
        <v>165</v>
      </c>
      <c r="Z107" s="44" t="str">
        <f t="shared" si="8"/>
        <v/>
      </c>
      <c r="AA107" s="44" t="str">
        <f t="shared" si="9"/>
        <v/>
      </c>
      <c r="AB107" s="44" t="str">
        <f t="shared" si="10"/>
        <v/>
      </c>
      <c r="AC107" s="44" t="str">
        <f t="shared" si="11"/>
        <v/>
      </c>
      <c r="AD107" s="44" t="str">
        <f t="shared" si="12"/>
        <v/>
      </c>
      <c r="AE107" s="44" t="str">
        <f t="shared" si="13"/>
        <v/>
      </c>
      <c r="AF107" s="44">
        <f t="shared" si="14"/>
        <v>1</v>
      </c>
      <c r="AG107" s="8" t="str">
        <f t="shared" si="15"/>
        <v/>
      </c>
      <c r="AH107" s="1"/>
    </row>
    <row r="108" spans="1:34" s="35" customFormat="1" ht="12" customHeight="1" x14ac:dyDescent="0.15">
      <c r="A108" s="6">
        <v>7152</v>
      </c>
      <c r="B108" s="6">
        <v>1669</v>
      </c>
      <c r="C108" s="6" t="s">
        <v>76</v>
      </c>
      <c r="D108" s="7" t="s">
        <v>118</v>
      </c>
      <c r="E108" s="8">
        <v>1999</v>
      </c>
      <c r="F108" s="8">
        <v>2006</v>
      </c>
      <c r="G108" s="8" t="s">
        <v>53</v>
      </c>
      <c r="H108" s="24">
        <v>2008</v>
      </c>
      <c r="I108" s="25" t="s">
        <v>53</v>
      </c>
      <c r="J108" s="11"/>
      <c r="K108" s="95"/>
      <c r="L108" s="26" t="s">
        <v>53</v>
      </c>
      <c r="M108" s="24" t="s">
        <v>53</v>
      </c>
      <c r="N108" s="24" t="s">
        <v>53</v>
      </c>
      <c r="O108" s="24" t="s">
        <v>0</v>
      </c>
      <c r="P108" s="24" t="s">
        <v>53</v>
      </c>
      <c r="Q108" s="26" t="s">
        <v>53</v>
      </c>
      <c r="R108" s="26" t="s">
        <v>0</v>
      </c>
      <c r="S108" s="24" t="s">
        <v>0</v>
      </c>
      <c r="T108" s="24" t="s">
        <v>0</v>
      </c>
      <c r="U108" s="24" t="s">
        <v>53</v>
      </c>
      <c r="V108" s="26" t="s">
        <v>53</v>
      </c>
      <c r="W108" s="26" t="s">
        <v>53</v>
      </c>
      <c r="X108" s="8">
        <v>2</v>
      </c>
      <c r="Y108" s="8" t="s">
        <v>165</v>
      </c>
      <c r="Z108" s="44" t="str">
        <f t="shared" si="8"/>
        <v/>
      </c>
      <c r="AA108" s="44" t="str">
        <f t="shared" si="9"/>
        <v/>
      </c>
      <c r="AB108" s="44" t="str">
        <f t="shared" si="10"/>
        <v/>
      </c>
      <c r="AC108" s="44" t="str">
        <f t="shared" si="11"/>
        <v/>
      </c>
      <c r="AD108" s="44" t="str">
        <f t="shared" si="12"/>
        <v/>
      </c>
      <c r="AE108" s="44" t="str">
        <f t="shared" si="13"/>
        <v/>
      </c>
      <c r="AF108" s="44">
        <f t="shared" si="14"/>
        <v>1</v>
      </c>
      <c r="AG108" s="8" t="str">
        <f t="shared" si="15"/>
        <v/>
      </c>
      <c r="AH108" s="1"/>
    </row>
    <row r="109" spans="1:34" s="35" customFormat="1" ht="12" customHeight="1" x14ac:dyDescent="0.15">
      <c r="A109" s="8">
        <v>7244</v>
      </c>
      <c r="B109" s="8">
        <v>2255</v>
      </c>
      <c r="C109" s="28" t="s">
        <v>76</v>
      </c>
      <c r="D109" s="29" t="s">
        <v>143</v>
      </c>
      <c r="E109" s="30">
        <v>2006</v>
      </c>
      <c r="F109" s="8">
        <v>2010</v>
      </c>
      <c r="G109" s="8" t="s">
        <v>55</v>
      </c>
      <c r="H109" s="11"/>
      <c r="I109" s="18"/>
      <c r="J109" s="31">
        <v>2012</v>
      </c>
      <c r="K109" s="31" t="s">
        <v>53</v>
      </c>
      <c r="L109" s="32" t="s">
        <v>54</v>
      </c>
      <c r="M109" s="31" t="s">
        <v>54</v>
      </c>
      <c r="N109" s="31" t="s">
        <v>54</v>
      </c>
      <c r="O109" s="31" t="s">
        <v>54</v>
      </c>
      <c r="P109" s="31" t="s">
        <v>53</v>
      </c>
      <c r="Q109" s="32" t="s">
        <v>53</v>
      </c>
      <c r="R109" s="32" t="s">
        <v>53</v>
      </c>
      <c r="S109" s="31" t="s">
        <v>53</v>
      </c>
      <c r="T109" s="31" t="s">
        <v>53</v>
      </c>
      <c r="U109" s="31" t="s">
        <v>53</v>
      </c>
      <c r="V109" s="32" t="s">
        <v>54</v>
      </c>
      <c r="W109" s="32" t="s">
        <v>53</v>
      </c>
      <c r="X109" s="8">
        <v>2</v>
      </c>
      <c r="Y109" s="8" t="s">
        <v>165</v>
      </c>
      <c r="Z109" s="44" t="str">
        <f t="shared" si="8"/>
        <v/>
      </c>
      <c r="AA109" s="44" t="str">
        <f t="shared" si="9"/>
        <v/>
      </c>
      <c r="AB109" s="44" t="str">
        <f t="shared" si="10"/>
        <v/>
      </c>
      <c r="AC109" s="44" t="str">
        <f t="shared" si="11"/>
        <v/>
      </c>
      <c r="AD109" s="44" t="str">
        <f t="shared" si="12"/>
        <v/>
      </c>
      <c r="AE109" s="44" t="str">
        <f t="shared" si="13"/>
        <v/>
      </c>
      <c r="AF109" s="44">
        <f t="shared" si="14"/>
        <v>1</v>
      </c>
      <c r="AG109" s="8" t="str">
        <f t="shared" si="15"/>
        <v/>
      </c>
      <c r="AH109" s="1"/>
    </row>
    <row r="110" spans="1:34" s="35" customFormat="1" ht="12" customHeight="1" x14ac:dyDescent="0.15">
      <c r="A110" s="40">
        <v>7285</v>
      </c>
      <c r="B110" s="40">
        <v>2435</v>
      </c>
      <c r="C110" s="41" t="s">
        <v>76</v>
      </c>
      <c r="D110" s="42" t="s">
        <v>203</v>
      </c>
      <c r="E110" s="30">
        <v>2008</v>
      </c>
      <c r="F110" s="39">
        <v>2012</v>
      </c>
      <c r="G110" s="39" t="s">
        <v>53</v>
      </c>
      <c r="H110" s="38"/>
      <c r="I110" s="43"/>
      <c r="J110" s="38"/>
      <c r="K110" s="38"/>
      <c r="L110" s="37" t="s">
        <v>53</v>
      </c>
      <c r="M110" s="36" t="s">
        <v>54</v>
      </c>
      <c r="N110" s="36" t="s">
        <v>204</v>
      </c>
      <c r="O110" s="36" t="s">
        <v>53</v>
      </c>
      <c r="P110" s="36" t="s">
        <v>53</v>
      </c>
      <c r="Q110" s="37" t="s">
        <v>53</v>
      </c>
      <c r="R110" s="37" t="s">
        <v>53</v>
      </c>
      <c r="S110" s="36" t="s">
        <v>53</v>
      </c>
      <c r="T110" s="36" t="s">
        <v>53</v>
      </c>
      <c r="U110" s="36" t="s">
        <v>53</v>
      </c>
      <c r="V110" s="37" t="s">
        <v>54</v>
      </c>
      <c r="W110" s="37" t="s">
        <v>53</v>
      </c>
      <c r="X110" s="8">
        <v>2</v>
      </c>
      <c r="Y110" s="8" t="s">
        <v>165</v>
      </c>
      <c r="Z110" s="44" t="str">
        <f t="shared" si="8"/>
        <v/>
      </c>
      <c r="AA110" s="44" t="str">
        <f t="shared" si="9"/>
        <v/>
      </c>
      <c r="AB110" s="44" t="str">
        <f t="shared" si="10"/>
        <v/>
      </c>
      <c r="AC110" s="44" t="str">
        <f t="shared" si="11"/>
        <v/>
      </c>
      <c r="AD110" s="44" t="str">
        <f t="shared" si="12"/>
        <v/>
      </c>
      <c r="AE110" s="44" t="str">
        <f t="shared" si="13"/>
        <v/>
      </c>
      <c r="AF110" s="44">
        <f t="shared" si="14"/>
        <v>1</v>
      </c>
      <c r="AG110" s="8" t="str">
        <f t="shared" si="15"/>
        <v/>
      </c>
      <c r="AH110" s="1"/>
    </row>
    <row r="111" spans="1:34" s="35" customFormat="1" ht="12" customHeight="1" x14ac:dyDescent="0.15">
      <c r="A111" s="6">
        <v>7153</v>
      </c>
      <c r="B111" s="6">
        <v>1689</v>
      </c>
      <c r="C111" s="6" t="s">
        <v>91</v>
      </c>
      <c r="D111" s="7" t="s">
        <v>116</v>
      </c>
      <c r="E111" s="8">
        <v>1999</v>
      </c>
      <c r="F111" s="8">
        <v>2005</v>
      </c>
      <c r="G111" s="8" t="s">
        <v>54</v>
      </c>
      <c r="H111" s="24">
        <v>2008</v>
      </c>
      <c r="I111" s="25" t="s">
        <v>53</v>
      </c>
      <c r="J111" s="11"/>
      <c r="K111" s="95"/>
      <c r="L111" s="26" t="s">
        <v>53</v>
      </c>
      <c r="M111" s="24" t="s">
        <v>53</v>
      </c>
      <c r="N111" s="24" t="s">
        <v>54</v>
      </c>
      <c r="O111" s="24" t="s">
        <v>54</v>
      </c>
      <c r="P111" s="24" t="s">
        <v>53</v>
      </c>
      <c r="Q111" s="26" t="s">
        <v>54</v>
      </c>
      <c r="R111" s="26" t="s">
        <v>53</v>
      </c>
      <c r="S111" s="24" t="s">
        <v>53</v>
      </c>
      <c r="T111" s="24" t="s">
        <v>53</v>
      </c>
      <c r="U111" s="24" t="s">
        <v>53</v>
      </c>
      <c r="V111" s="26" t="s">
        <v>53</v>
      </c>
      <c r="W111" s="26" t="s">
        <v>53</v>
      </c>
      <c r="X111" s="8">
        <v>2</v>
      </c>
      <c r="Y111" s="8" t="s">
        <v>165</v>
      </c>
      <c r="Z111" s="44" t="str">
        <f t="shared" si="8"/>
        <v/>
      </c>
      <c r="AA111" s="44" t="str">
        <f t="shared" si="9"/>
        <v/>
      </c>
      <c r="AB111" s="44" t="str">
        <f t="shared" si="10"/>
        <v/>
      </c>
      <c r="AC111" s="44" t="str">
        <f t="shared" si="11"/>
        <v/>
      </c>
      <c r="AD111" s="44" t="str">
        <f t="shared" si="12"/>
        <v/>
      </c>
      <c r="AE111" s="44" t="str">
        <f t="shared" si="13"/>
        <v/>
      </c>
      <c r="AF111" s="44">
        <f t="shared" si="14"/>
        <v>1</v>
      </c>
      <c r="AG111" s="8" t="str">
        <f t="shared" si="15"/>
        <v/>
      </c>
      <c r="AH111" s="1"/>
    </row>
    <row r="112" spans="1:34" s="35" customFormat="1" ht="12" customHeight="1" x14ac:dyDescent="0.15">
      <c r="A112" s="40">
        <v>7167</v>
      </c>
      <c r="B112" s="40"/>
      <c r="C112" s="41" t="s">
        <v>91</v>
      </c>
      <c r="D112" s="42" t="s">
        <v>155</v>
      </c>
      <c r="E112" s="30">
        <v>2000</v>
      </c>
      <c r="F112" s="8">
        <v>2011</v>
      </c>
      <c r="G112" s="8" t="s">
        <v>0</v>
      </c>
      <c r="H112" s="24">
        <v>2012</v>
      </c>
      <c r="I112" s="25" t="s">
        <v>186</v>
      </c>
      <c r="J112" s="38"/>
      <c r="K112" s="38"/>
      <c r="L112" s="26" t="s">
        <v>186</v>
      </c>
      <c r="M112" s="24" t="s">
        <v>53</v>
      </c>
      <c r="N112" s="24" t="s">
        <v>52</v>
      </c>
      <c r="O112" s="24" t="s">
        <v>53</v>
      </c>
      <c r="P112" s="24" t="s">
        <v>53</v>
      </c>
      <c r="Q112" s="26" t="s">
        <v>53</v>
      </c>
      <c r="R112" s="26" t="s">
        <v>186</v>
      </c>
      <c r="S112" s="24" t="s">
        <v>52</v>
      </c>
      <c r="T112" s="24" t="s">
        <v>186</v>
      </c>
      <c r="U112" s="24" t="s">
        <v>53</v>
      </c>
      <c r="V112" s="26" t="s">
        <v>53</v>
      </c>
      <c r="W112" s="26" t="s">
        <v>186</v>
      </c>
      <c r="X112" s="8">
        <v>2</v>
      </c>
      <c r="Y112" s="8" t="s">
        <v>165</v>
      </c>
      <c r="Z112" s="44" t="str">
        <f t="shared" si="8"/>
        <v/>
      </c>
      <c r="AA112" s="44" t="str">
        <f t="shared" si="9"/>
        <v/>
      </c>
      <c r="AB112" s="44" t="str">
        <f t="shared" si="10"/>
        <v/>
      </c>
      <c r="AC112" s="44" t="str">
        <f t="shared" si="11"/>
        <v/>
      </c>
      <c r="AD112" s="44" t="str">
        <f t="shared" si="12"/>
        <v/>
      </c>
      <c r="AE112" s="44">
        <f t="shared" si="13"/>
        <v>1</v>
      </c>
      <c r="AF112" s="44" t="str">
        <f t="shared" si="14"/>
        <v/>
      </c>
      <c r="AG112" s="8" t="str">
        <f t="shared" si="15"/>
        <v/>
      </c>
      <c r="AH112" s="1"/>
    </row>
    <row r="113" spans="1:34" s="35" customFormat="1" ht="12" customHeight="1" x14ac:dyDescent="0.15">
      <c r="A113" s="8">
        <v>7185</v>
      </c>
      <c r="B113" s="8">
        <v>2016</v>
      </c>
      <c r="C113" s="8" t="s">
        <v>127</v>
      </c>
      <c r="D113" s="29" t="s">
        <v>128</v>
      </c>
      <c r="E113" s="8">
        <v>2003</v>
      </c>
      <c r="F113" s="8">
        <v>2009</v>
      </c>
      <c r="G113" s="8" t="s">
        <v>55</v>
      </c>
      <c r="H113" s="11"/>
      <c r="I113" s="18"/>
      <c r="J113" s="33">
        <v>2011</v>
      </c>
      <c r="K113" s="33" t="s">
        <v>53</v>
      </c>
      <c r="L113" s="34" t="s">
        <v>53</v>
      </c>
      <c r="M113" s="33" t="s">
        <v>53</v>
      </c>
      <c r="N113" s="33" t="s">
        <v>54</v>
      </c>
      <c r="O113" s="33" t="s">
        <v>54</v>
      </c>
      <c r="P113" s="33" t="s">
        <v>53</v>
      </c>
      <c r="Q113" s="34" t="s">
        <v>53</v>
      </c>
      <c r="R113" s="34" t="s">
        <v>53</v>
      </c>
      <c r="S113" s="33" t="s">
        <v>54</v>
      </c>
      <c r="T113" s="33" t="s">
        <v>53</v>
      </c>
      <c r="U113" s="33" t="s">
        <v>53</v>
      </c>
      <c r="V113" s="34" t="s">
        <v>53</v>
      </c>
      <c r="W113" s="34" t="s">
        <v>53</v>
      </c>
      <c r="X113" s="8">
        <v>2</v>
      </c>
      <c r="Y113" s="8" t="s">
        <v>165</v>
      </c>
      <c r="Z113" s="44" t="str">
        <f t="shared" si="8"/>
        <v/>
      </c>
      <c r="AA113" s="44" t="str">
        <f t="shared" si="9"/>
        <v/>
      </c>
      <c r="AB113" s="44" t="str">
        <f t="shared" si="10"/>
        <v/>
      </c>
      <c r="AC113" s="44" t="str">
        <f t="shared" si="11"/>
        <v/>
      </c>
      <c r="AD113" s="44" t="str">
        <f t="shared" si="12"/>
        <v/>
      </c>
      <c r="AE113" s="44" t="str">
        <f t="shared" si="13"/>
        <v/>
      </c>
      <c r="AF113" s="44">
        <f t="shared" si="14"/>
        <v>1</v>
      </c>
      <c r="AG113" s="8" t="str">
        <f t="shared" si="15"/>
        <v/>
      </c>
      <c r="AH113" s="1"/>
    </row>
    <row r="114" spans="1:34" s="35" customFormat="1" ht="12" customHeight="1" x14ac:dyDescent="0.15">
      <c r="A114" s="8">
        <v>7176</v>
      </c>
      <c r="B114" s="8"/>
      <c r="C114" s="8" t="s">
        <v>106</v>
      </c>
      <c r="D114" s="29" t="s">
        <v>126</v>
      </c>
      <c r="E114" s="8">
        <v>2002</v>
      </c>
      <c r="F114" s="8">
        <v>2008</v>
      </c>
      <c r="G114" s="8" t="s">
        <v>54</v>
      </c>
      <c r="H114" s="11"/>
      <c r="I114" s="18"/>
      <c r="J114" s="33">
        <v>2011</v>
      </c>
      <c r="K114" s="33" t="s">
        <v>53</v>
      </c>
      <c r="L114" s="34" t="s">
        <v>53</v>
      </c>
      <c r="M114" s="33" t="s">
        <v>53</v>
      </c>
      <c r="N114" s="33" t="s">
        <v>53</v>
      </c>
      <c r="O114" s="33" t="s">
        <v>54</v>
      </c>
      <c r="P114" s="33" t="s">
        <v>53</v>
      </c>
      <c r="Q114" s="34" t="s">
        <v>53</v>
      </c>
      <c r="R114" s="34" t="s">
        <v>53</v>
      </c>
      <c r="S114" s="33" t="s">
        <v>53</v>
      </c>
      <c r="T114" s="33" t="s">
        <v>53</v>
      </c>
      <c r="U114" s="33" t="s">
        <v>53</v>
      </c>
      <c r="V114" s="34" t="s">
        <v>53</v>
      </c>
      <c r="W114" s="34" t="s">
        <v>53</v>
      </c>
      <c r="X114" s="8">
        <v>2</v>
      </c>
      <c r="Y114" s="8" t="s">
        <v>165</v>
      </c>
      <c r="Z114" s="44" t="str">
        <f t="shared" si="8"/>
        <v/>
      </c>
      <c r="AA114" s="44" t="str">
        <f t="shared" si="9"/>
        <v/>
      </c>
      <c r="AB114" s="44" t="str">
        <f t="shared" si="10"/>
        <v/>
      </c>
      <c r="AC114" s="44" t="str">
        <f t="shared" si="11"/>
        <v/>
      </c>
      <c r="AD114" s="44" t="str">
        <f t="shared" si="12"/>
        <v/>
      </c>
      <c r="AE114" s="44" t="str">
        <f t="shared" si="13"/>
        <v/>
      </c>
      <c r="AF114" s="44">
        <f t="shared" si="14"/>
        <v>1</v>
      </c>
      <c r="AG114" s="8" t="str">
        <f t="shared" si="15"/>
        <v/>
      </c>
      <c r="AH114" s="1"/>
    </row>
    <row r="115" spans="1:34" s="35" customFormat="1" ht="12" customHeight="1" x14ac:dyDescent="0.15">
      <c r="A115" s="6">
        <v>7178</v>
      </c>
      <c r="B115" s="6">
        <v>1923</v>
      </c>
      <c r="C115" s="6" t="s">
        <v>106</v>
      </c>
      <c r="D115" s="7" t="s">
        <v>122</v>
      </c>
      <c r="E115" s="8">
        <v>2002</v>
      </c>
      <c r="F115" s="8">
        <v>2007</v>
      </c>
      <c r="G115" s="8" t="s">
        <v>54</v>
      </c>
      <c r="H115" s="11"/>
      <c r="I115" s="18"/>
      <c r="J115" s="31">
        <v>2009</v>
      </c>
      <c r="K115" s="31" t="s">
        <v>55</v>
      </c>
      <c r="L115" s="32" t="s">
        <v>54</v>
      </c>
      <c r="M115" s="31" t="s">
        <v>54</v>
      </c>
      <c r="N115" s="31" t="s">
        <v>53</v>
      </c>
      <c r="O115" s="31" t="s">
        <v>54</v>
      </c>
      <c r="P115" s="31" t="s">
        <v>54</v>
      </c>
      <c r="Q115" s="32" t="s">
        <v>53</v>
      </c>
      <c r="R115" s="32" t="s">
        <v>54</v>
      </c>
      <c r="S115" s="31" t="s">
        <v>54</v>
      </c>
      <c r="T115" s="31" t="s">
        <v>54</v>
      </c>
      <c r="U115" s="31" t="s">
        <v>54</v>
      </c>
      <c r="V115" s="32" t="s">
        <v>54</v>
      </c>
      <c r="W115" s="32" t="s">
        <v>55</v>
      </c>
      <c r="X115" s="8">
        <v>2</v>
      </c>
      <c r="Y115" s="8" t="s">
        <v>165</v>
      </c>
      <c r="Z115" s="44" t="str">
        <f t="shared" si="8"/>
        <v/>
      </c>
      <c r="AA115" s="44" t="str">
        <f t="shared" si="9"/>
        <v/>
      </c>
      <c r="AB115" s="44" t="str">
        <f t="shared" si="10"/>
        <v/>
      </c>
      <c r="AC115" s="44" t="str">
        <f t="shared" si="11"/>
        <v/>
      </c>
      <c r="AD115" s="44" t="str">
        <f t="shared" si="12"/>
        <v/>
      </c>
      <c r="AE115" s="44" t="str">
        <f t="shared" si="13"/>
        <v/>
      </c>
      <c r="AF115" s="44" t="str">
        <f t="shared" si="14"/>
        <v/>
      </c>
      <c r="AG115" s="8">
        <f t="shared" si="15"/>
        <v>1</v>
      </c>
      <c r="AH115" s="1"/>
    </row>
    <row r="116" spans="1:34" s="35" customFormat="1" ht="12" hidden="1" customHeight="1" x14ac:dyDescent="0.15">
      <c r="A116" s="40"/>
      <c r="B116" s="40"/>
      <c r="C116" s="41"/>
      <c r="D116" s="42"/>
      <c r="E116" s="30"/>
      <c r="F116" s="8"/>
      <c r="G116" s="8"/>
      <c r="H116" s="8"/>
      <c r="I116" s="44"/>
      <c r="J116" s="8"/>
      <c r="K116" s="8"/>
      <c r="L116" s="115"/>
      <c r="M116" s="8"/>
      <c r="N116" s="8"/>
      <c r="O116" s="8"/>
      <c r="P116" s="8"/>
      <c r="Q116" s="115"/>
      <c r="R116" s="115"/>
      <c r="S116" s="8"/>
      <c r="T116" s="8"/>
      <c r="U116" s="8"/>
      <c r="V116" s="115"/>
      <c r="W116" s="115"/>
      <c r="X116" s="115"/>
      <c r="Y116" s="15"/>
      <c r="Z116" s="44" t="str">
        <f t="shared" si="8"/>
        <v/>
      </c>
      <c r="AA116" s="44" t="str">
        <f t="shared" si="9"/>
        <v/>
      </c>
      <c r="AB116" s="44" t="str">
        <f t="shared" si="10"/>
        <v/>
      </c>
      <c r="AC116" s="44" t="str">
        <f t="shared" si="11"/>
        <v/>
      </c>
      <c r="AD116" s="44" t="str">
        <f t="shared" si="12"/>
        <v/>
      </c>
      <c r="AE116" s="44" t="str">
        <f t="shared" si="13"/>
        <v/>
      </c>
      <c r="AF116" s="44" t="str">
        <f t="shared" si="14"/>
        <v/>
      </c>
      <c r="AG116" s="8" t="str">
        <f t="shared" si="15"/>
        <v/>
      </c>
      <c r="AH116" s="1"/>
    </row>
    <row r="117" spans="1:34" s="35" customFormat="1" ht="12" hidden="1" customHeight="1" x14ac:dyDescent="0.15">
      <c r="A117" s="40"/>
      <c r="B117" s="40"/>
      <c r="C117" s="41"/>
      <c r="D117" s="42"/>
      <c r="E117" s="30"/>
      <c r="F117" s="8"/>
      <c r="G117" s="8"/>
      <c r="H117" s="8"/>
      <c r="I117" s="44"/>
      <c r="J117" s="8"/>
      <c r="K117" s="8"/>
      <c r="L117" s="115"/>
      <c r="M117" s="8"/>
      <c r="N117" s="8"/>
      <c r="O117" s="8"/>
      <c r="P117" s="8"/>
      <c r="Q117" s="115"/>
      <c r="R117" s="115"/>
      <c r="S117" s="8"/>
      <c r="T117" s="8"/>
      <c r="U117" s="8"/>
      <c r="V117" s="115"/>
      <c r="W117" s="115"/>
      <c r="X117" s="115"/>
      <c r="Y117" s="15"/>
      <c r="Z117" s="44" t="str">
        <f t="shared" si="8"/>
        <v/>
      </c>
      <c r="AA117" s="44" t="str">
        <f t="shared" si="9"/>
        <v/>
      </c>
      <c r="AB117" s="44" t="str">
        <f t="shared" si="10"/>
        <v/>
      </c>
      <c r="AC117" s="44" t="str">
        <f t="shared" si="11"/>
        <v/>
      </c>
      <c r="AD117" s="44" t="str">
        <f t="shared" si="12"/>
        <v/>
      </c>
      <c r="AE117" s="44" t="str">
        <f t="shared" si="13"/>
        <v/>
      </c>
      <c r="AF117" s="44" t="str">
        <f t="shared" si="14"/>
        <v/>
      </c>
      <c r="AG117" s="8" t="str">
        <f t="shared" si="15"/>
        <v/>
      </c>
      <c r="AH117" s="1"/>
    </row>
    <row r="118" spans="1:34" s="35" customFormat="1" ht="12" hidden="1" customHeight="1" x14ac:dyDescent="0.15">
      <c r="A118" s="40"/>
      <c r="B118" s="40"/>
      <c r="C118" s="41"/>
      <c r="D118" s="42"/>
      <c r="E118" s="45"/>
      <c r="F118" s="8"/>
      <c r="G118" s="8"/>
      <c r="H118" s="8"/>
      <c r="I118" s="44"/>
      <c r="J118" s="8"/>
      <c r="K118" s="8"/>
      <c r="L118" s="115"/>
      <c r="M118" s="8"/>
      <c r="N118" s="8"/>
      <c r="O118" s="8"/>
      <c r="P118" s="8"/>
      <c r="Q118" s="115"/>
      <c r="R118" s="115"/>
      <c r="S118" s="8"/>
      <c r="T118" s="8"/>
      <c r="U118" s="8"/>
      <c r="V118" s="115"/>
      <c r="W118" s="115"/>
      <c r="X118" s="115"/>
      <c r="Y118" s="15"/>
      <c r="Z118" s="44" t="str">
        <f t="shared" si="8"/>
        <v/>
      </c>
      <c r="AA118" s="44" t="str">
        <f t="shared" si="9"/>
        <v/>
      </c>
      <c r="AB118" s="44" t="str">
        <f t="shared" si="10"/>
        <v/>
      </c>
      <c r="AC118" s="44" t="str">
        <f t="shared" si="11"/>
        <v/>
      </c>
      <c r="AD118" s="44" t="str">
        <f t="shared" si="12"/>
        <v/>
      </c>
      <c r="AE118" s="44" t="str">
        <f t="shared" si="13"/>
        <v/>
      </c>
      <c r="AF118" s="44" t="str">
        <f t="shared" si="14"/>
        <v/>
      </c>
      <c r="AG118" s="8" t="str">
        <f t="shared" si="15"/>
        <v/>
      </c>
      <c r="AH118" s="1"/>
    </row>
    <row r="119" spans="1:34" s="35" customFormat="1" ht="12" hidden="1" customHeight="1" x14ac:dyDescent="0.15">
      <c r="A119" s="40"/>
      <c r="B119" s="40"/>
      <c r="C119" s="41"/>
      <c r="D119" s="42"/>
      <c r="E119" s="45"/>
      <c r="F119" s="8"/>
      <c r="G119" s="8"/>
      <c r="H119" s="8"/>
      <c r="I119" s="44"/>
      <c r="J119" s="8"/>
      <c r="K119" s="8"/>
      <c r="L119" s="115"/>
      <c r="M119" s="8"/>
      <c r="N119" s="8"/>
      <c r="O119" s="8"/>
      <c r="P119" s="8"/>
      <c r="Q119" s="115"/>
      <c r="R119" s="115"/>
      <c r="S119" s="8"/>
      <c r="T119" s="8"/>
      <c r="U119" s="8"/>
      <c r="V119" s="115"/>
      <c r="W119" s="115"/>
      <c r="X119" s="115"/>
      <c r="Y119" s="15"/>
      <c r="Z119" s="44" t="str">
        <f t="shared" si="8"/>
        <v/>
      </c>
      <c r="AA119" s="44" t="str">
        <f t="shared" si="9"/>
        <v/>
      </c>
      <c r="AB119" s="44" t="str">
        <f t="shared" si="10"/>
        <v/>
      </c>
      <c r="AC119" s="44" t="str">
        <f t="shared" si="11"/>
        <v/>
      </c>
      <c r="AD119" s="44" t="str">
        <f t="shared" si="12"/>
        <v/>
      </c>
      <c r="AE119" s="44" t="str">
        <f t="shared" si="13"/>
        <v/>
      </c>
      <c r="AF119" s="44" t="str">
        <f t="shared" si="14"/>
        <v/>
      </c>
      <c r="AG119" s="8" t="str">
        <f t="shared" si="15"/>
        <v/>
      </c>
      <c r="AH119" s="1"/>
    </row>
    <row r="120" spans="1:34" s="35" customFormat="1" ht="12" hidden="1" customHeight="1" x14ac:dyDescent="0.15">
      <c r="A120" s="40"/>
      <c r="B120" s="40"/>
      <c r="C120" s="41"/>
      <c r="D120" s="42"/>
      <c r="E120" s="45"/>
      <c r="F120" s="8"/>
      <c r="G120" s="8"/>
      <c r="H120" s="8"/>
      <c r="I120" s="44"/>
      <c r="J120" s="8"/>
      <c r="K120" s="8"/>
      <c r="L120" s="115"/>
      <c r="M120" s="8"/>
      <c r="N120" s="8"/>
      <c r="O120" s="8"/>
      <c r="P120" s="8"/>
      <c r="Q120" s="115"/>
      <c r="R120" s="115"/>
      <c r="S120" s="8"/>
      <c r="T120" s="8"/>
      <c r="U120" s="8"/>
      <c r="V120" s="115"/>
      <c r="W120" s="115"/>
      <c r="X120" s="115"/>
      <c r="Y120" s="15"/>
      <c r="Z120" s="44" t="str">
        <f t="shared" si="8"/>
        <v/>
      </c>
      <c r="AA120" s="44" t="str">
        <f t="shared" si="9"/>
        <v/>
      </c>
      <c r="AB120" s="44" t="str">
        <f t="shared" si="10"/>
        <v/>
      </c>
      <c r="AC120" s="44" t="str">
        <f t="shared" si="11"/>
        <v/>
      </c>
      <c r="AD120" s="44" t="str">
        <f t="shared" si="12"/>
        <v/>
      </c>
      <c r="AE120" s="44" t="str">
        <f t="shared" si="13"/>
        <v/>
      </c>
      <c r="AF120" s="44" t="str">
        <f t="shared" si="14"/>
        <v/>
      </c>
      <c r="AG120" s="8" t="str">
        <f t="shared" si="15"/>
        <v/>
      </c>
      <c r="AH120" s="1"/>
    </row>
    <row r="121" spans="1:34" s="35" customFormat="1" ht="12" customHeight="1" x14ac:dyDescent="0.15">
      <c r="A121" s="50"/>
      <c r="B121" s="50"/>
      <c r="C121" s="130"/>
      <c r="D121" s="48"/>
      <c r="E121" s="131"/>
      <c r="F121" s="132"/>
      <c r="G121" s="132"/>
      <c r="H121" s="132"/>
      <c r="I121" s="132"/>
      <c r="J121" s="132"/>
      <c r="K121" s="132"/>
      <c r="L121" s="116"/>
      <c r="M121" s="132"/>
      <c r="N121" s="132"/>
      <c r="O121" s="132"/>
      <c r="P121" s="132"/>
      <c r="Q121" s="116"/>
      <c r="R121" s="116"/>
      <c r="S121" s="132"/>
      <c r="T121" s="132"/>
      <c r="U121" s="132"/>
      <c r="V121" s="116"/>
      <c r="W121" s="116"/>
      <c r="X121" s="116"/>
      <c r="Z121" s="132">
        <f>SUM(Z24:Z115)</f>
        <v>0</v>
      </c>
      <c r="AA121" s="132">
        <f t="shared" ref="AA121:AG121" si="16">SUM(AA24:AA115)</f>
        <v>3</v>
      </c>
      <c r="AB121" s="132">
        <f t="shared" si="16"/>
        <v>13</v>
      </c>
      <c r="AC121" s="132">
        <f t="shared" si="16"/>
        <v>0</v>
      </c>
      <c r="AD121" s="132">
        <f t="shared" si="16"/>
        <v>9</v>
      </c>
      <c r="AE121" s="132">
        <f t="shared" si="16"/>
        <v>15</v>
      </c>
      <c r="AF121" s="132">
        <f t="shared" si="16"/>
        <v>36</v>
      </c>
      <c r="AG121" s="132">
        <f t="shared" si="16"/>
        <v>16</v>
      </c>
      <c r="AH121" s="1"/>
    </row>
    <row r="122" spans="1:34" s="35" customFormat="1" ht="13" x14ac:dyDescent="0.15">
      <c r="A122" s="46" t="s">
        <v>207</v>
      </c>
      <c r="B122" s="46"/>
      <c r="C122" s="47"/>
      <c r="D122" s="48"/>
      <c r="E122" s="49"/>
      <c r="F122" s="50"/>
      <c r="G122" s="50"/>
      <c r="H122" s="50"/>
      <c r="I122" s="50"/>
      <c r="J122" s="50"/>
      <c r="L122" s="51"/>
      <c r="Q122" s="51"/>
      <c r="R122" s="51"/>
      <c r="V122" s="51"/>
      <c r="W122" s="51"/>
      <c r="X122" s="117"/>
      <c r="Y122" s="52"/>
      <c r="Z122" s="52"/>
      <c r="AA122" s="52"/>
      <c r="AB122" s="52"/>
      <c r="AC122" s="94">
        <f>SUM(Z121:AC121)</f>
        <v>16</v>
      </c>
      <c r="AG122" s="94">
        <f>SUM(AD121:AG121)</f>
        <v>76</v>
      </c>
    </row>
    <row r="123" spans="1:34" s="35" customFormat="1" ht="13" x14ac:dyDescent="0.15">
      <c r="A123" s="46" t="s">
        <v>163</v>
      </c>
      <c r="B123" s="46"/>
      <c r="C123" s="47"/>
      <c r="D123" s="48"/>
      <c r="E123" s="49"/>
      <c r="F123" s="50"/>
      <c r="G123" s="50"/>
      <c r="H123" s="50"/>
      <c r="I123" s="50"/>
      <c r="J123" s="50"/>
      <c r="X123" s="53"/>
      <c r="Y123" s="52"/>
      <c r="Z123" s="52"/>
      <c r="AA123" s="52"/>
      <c r="AB123" s="52"/>
      <c r="AC123" s="52"/>
    </row>
    <row r="124" spans="1:34" s="35" customFormat="1" ht="14" thickBot="1" x14ac:dyDescent="0.2">
      <c r="A124" s="46"/>
      <c r="B124" s="46"/>
      <c r="C124" s="47"/>
      <c r="D124" s="48"/>
      <c r="E124" s="49"/>
      <c r="F124" s="50"/>
      <c r="G124" s="50"/>
      <c r="H124" s="50"/>
      <c r="I124" s="50"/>
      <c r="J124" s="50"/>
      <c r="L124" s="53"/>
      <c r="X124" s="53"/>
      <c r="Y124" s="52"/>
      <c r="Z124" s="52"/>
      <c r="AA124" s="52"/>
      <c r="AB124" s="52"/>
      <c r="AC124" s="52"/>
    </row>
    <row r="125" spans="1:34" s="35" customFormat="1" ht="14" thickBot="1" x14ac:dyDescent="0.2">
      <c r="A125" s="54"/>
      <c r="B125" s="46"/>
      <c r="C125" s="55" t="s">
        <v>164</v>
      </c>
      <c r="D125" s="56"/>
      <c r="E125" s="57"/>
      <c r="X125" s="53"/>
      <c r="Y125" s="94" t="s">
        <v>213</v>
      </c>
      <c r="Z125" s="94">
        <f>SUM(Z24:Z30)</f>
        <v>0</v>
      </c>
      <c r="AA125" s="94">
        <f>SUM(AA24:AA30)</f>
        <v>0</v>
      </c>
      <c r="AB125" s="94">
        <f>SUM(AB24:AB30)</f>
        <v>7</v>
      </c>
      <c r="AC125" s="94">
        <f>SUM(AC24:AC30)</f>
        <v>0</v>
      </c>
      <c r="AD125" s="94">
        <f>SUM(AD40:AD87)</f>
        <v>9</v>
      </c>
      <c r="AE125" s="94">
        <f>SUM(AE40:AE87)</f>
        <v>14</v>
      </c>
      <c r="AF125" s="94">
        <f>SUM(AF40:AF87)</f>
        <v>18</v>
      </c>
      <c r="AG125" s="94">
        <f>SUM(AG40:AG87)</f>
        <v>7</v>
      </c>
    </row>
    <row r="126" spans="1:34" ht="14" thickBot="1" x14ac:dyDescent="0.2">
      <c r="A126" s="59"/>
      <c r="B126" s="60"/>
      <c r="C126" s="61" t="s">
        <v>166</v>
      </c>
      <c r="D126" s="61"/>
      <c r="E126" s="61"/>
      <c r="W126" s="35"/>
      <c r="X126" s="53"/>
      <c r="Y126" s="94" t="s">
        <v>87</v>
      </c>
      <c r="Z126" s="94">
        <f>SUM(Z31:Z33)</f>
        <v>0</v>
      </c>
      <c r="AA126" s="94">
        <f>SUM(AA31:AA33)</f>
        <v>0</v>
      </c>
      <c r="AB126" s="94">
        <f>SUM(AB31:AB33)</f>
        <v>3</v>
      </c>
      <c r="AC126" s="94">
        <f>SUM(AC31:AC33)</f>
        <v>0</v>
      </c>
      <c r="AD126" s="94">
        <f>SUM(AD88)</f>
        <v>0</v>
      </c>
      <c r="AE126" s="94">
        <f>SUM(AE88)</f>
        <v>0</v>
      </c>
      <c r="AF126" s="94">
        <f>SUM(AF88)</f>
        <v>1</v>
      </c>
      <c r="AG126" s="94">
        <f>SUM(AG88)</f>
        <v>0</v>
      </c>
    </row>
    <row r="127" spans="1:34" ht="13" thickBot="1" x14ac:dyDescent="0.2">
      <c r="A127" s="63"/>
      <c r="C127" s="61" t="s">
        <v>167</v>
      </c>
      <c r="D127" s="61"/>
      <c r="E127" s="61"/>
      <c r="W127" s="35"/>
      <c r="X127" s="53"/>
      <c r="Y127" s="94" t="s">
        <v>165</v>
      </c>
      <c r="Z127" s="93">
        <f>SUM(Z34:Z39)</f>
        <v>0</v>
      </c>
      <c r="AA127" s="93">
        <f>SUM(AA34:AA39)</f>
        <v>3</v>
      </c>
      <c r="AB127" s="93">
        <f>SUM(AB34:AB39)</f>
        <v>3</v>
      </c>
      <c r="AC127" s="93">
        <f>SUM(AC34:AC39)</f>
        <v>0</v>
      </c>
      <c r="AD127" s="93">
        <f>SUM(AD89:AD115)</f>
        <v>0</v>
      </c>
      <c r="AE127" s="93">
        <f>SUM(AE89:AE115)</f>
        <v>1</v>
      </c>
      <c r="AF127" s="93">
        <f>SUM(AF89:AF115)</f>
        <v>17</v>
      </c>
      <c r="AG127" s="93">
        <f>SUM(AG89:AG115)</f>
        <v>9</v>
      </c>
    </row>
    <row r="128" spans="1:34" ht="13" thickBot="1" x14ac:dyDescent="0.2">
      <c r="A128" s="64"/>
      <c r="C128" s="61" t="s">
        <v>168</v>
      </c>
      <c r="D128" s="61"/>
      <c r="E128" s="61"/>
      <c r="Z128" s="62">
        <f t="shared" ref="Z128:AG128" si="17">SUM(Z125:Z127)</f>
        <v>0</v>
      </c>
      <c r="AA128" s="62">
        <f t="shared" si="17"/>
        <v>3</v>
      </c>
      <c r="AB128" s="62">
        <f t="shared" si="17"/>
        <v>13</v>
      </c>
      <c r="AC128" s="62">
        <f t="shared" si="17"/>
        <v>0</v>
      </c>
      <c r="AD128" s="62">
        <f t="shared" si="17"/>
        <v>9</v>
      </c>
      <c r="AE128" s="62">
        <f t="shared" si="17"/>
        <v>15</v>
      </c>
      <c r="AF128" s="62">
        <f t="shared" si="17"/>
        <v>36</v>
      </c>
      <c r="AG128" s="62">
        <f t="shared" si="17"/>
        <v>16</v>
      </c>
    </row>
    <row r="129" spans="1:5" ht="13" thickBot="1" x14ac:dyDescent="0.2">
      <c r="A129" s="65"/>
      <c r="C129" s="61" t="s">
        <v>169</v>
      </c>
      <c r="D129" s="61"/>
      <c r="E129" s="61"/>
    </row>
  </sheetData>
  <mergeCells count="14">
    <mergeCell ref="F1:F2"/>
    <mergeCell ref="A1:A2"/>
    <mergeCell ref="B1:B2"/>
    <mergeCell ref="C1:C2"/>
    <mergeCell ref="D1:D2"/>
    <mergeCell ref="E1:E2"/>
    <mergeCell ref="Z1:AC1"/>
    <mergeCell ref="AD1:AG1"/>
    <mergeCell ref="G1:G2"/>
    <mergeCell ref="H1:H2"/>
    <mergeCell ref="I1:I2"/>
    <mergeCell ref="J1:J2"/>
    <mergeCell ref="K1:K2"/>
    <mergeCell ref="L1:W1"/>
  </mergeCells>
  <pageMargins left="0.75" right="0.5" top="0.75" bottom="0.75" header="0.5" footer="0.5"/>
  <pageSetup paperSize="3" scale="57" orientation="portrait"/>
  <headerFooter alignWithMargins="0">
    <oddHeader>&amp;L&amp;"Arial,Bold"NONSOVEREIGN OPERATIONS PROJECTS WITH SELF OR INDEPENDENT EVALUATION BY SECTOR, 1992 TO 2013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tabSelected="1" showWhiteSpace="0" zoomScale="160" zoomScaleNormal="160" zoomScalePageLayoutView="130" workbookViewId="0">
      <selection activeCell="A8" sqref="A8:A9"/>
    </sheetView>
  </sheetViews>
  <sheetFormatPr baseColWidth="10" defaultColWidth="8.83203125" defaultRowHeight="14" x14ac:dyDescent="0.15"/>
  <cols>
    <col min="1" max="1" width="1.5" style="97" customWidth="1"/>
    <col min="2" max="2" width="27.5" style="97" customWidth="1"/>
    <col min="3" max="6" width="13.1640625" style="97" customWidth="1"/>
    <col min="7" max="16384" width="8.83203125" style="97"/>
  </cols>
  <sheetData>
    <row r="1" spans="1:7" ht="12" customHeight="1" x14ac:dyDescent="0.15"/>
    <row r="2" spans="1:7" ht="12" customHeight="1" x14ac:dyDescent="0.15"/>
    <row r="3" spans="1:7" ht="12" customHeight="1" x14ac:dyDescent="0.15"/>
    <row r="4" spans="1:7" ht="12" customHeight="1" x14ac:dyDescent="0.15"/>
    <row r="5" spans="1:7" ht="12" customHeight="1" x14ac:dyDescent="0.15"/>
    <row r="6" spans="1:7" ht="12" customHeight="1" x14ac:dyDescent="0.15">
      <c r="A6" s="141"/>
    </row>
    <row r="7" spans="1:7" ht="12" customHeight="1" x14ac:dyDescent="0.15"/>
    <row r="8" spans="1:7" ht="15" x14ac:dyDescent="0.15">
      <c r="A8" s="140" t="s">
        <v>249</v>
      </c>
      <c r="B8" s="158"/>
      <c r="C8" s="158"/>
      <c r="D8" s="158"/>
      <c r="E8" s="158"/>
      <c r="F8" s="158"/>
    </row>
    <row r="9" spans="1:7" ht="15" x14ac:dyDescent="0.15">
      <c r="A9" s="140" t="s">
        <v>251</v>
      </c>
      <c r="B9" s="158"/>
      <c r="C9" s="158"/>
      <c r="D9" s="158"/>
      <c r="E9" s="158"/>
      <c r="F9" s="158"/>
    </row>
    <row r="10" spans="1:7" ht="12" customHeight="1" x14ac:dyDescent="0.15">
      <c r="B10" s="98"/>
      <c r="C10" s="96"/>
      <c r="D10" s="96"/>
      <c r="E10" s="96"/>
      <c r="F10" s="96"/>
    </row>
    <row r="11" spans="1:7" s="100" customFormat="1" ht="27" customHeight="1" x14ac:dyDescent="0.15">
      <c r="A11" s="106"/>
      <c r="B11" s="99"/>
      <c r="C11" s="171" t="s">
        <v>242</v>
      </c>
      <c r="D11" s="173" t="s">
        <v>250</v>
      </c>
      <c r="E11" s="173"/>
      <c r="F11" s="173"/>
    </row>
    <row r="12" spans="1:7" s="100" customFormat="1" ht="17.25" customHeight="1" x14ac:dyDescent="0.15">
      <c r="A12" s="101" t="s">
        <v>27</v>
      </c>
      <c r="B12" s="107"/>
      <c r="C12" s="172"/>
      <c r="D12" s="152" t="s">
        <v>248</v>
      </c>
      <c r="E12" s="152" t="s">
        <v>186</v>
      </c>
      <c r="F12" s="152" t="s">
        <v>243</v>
      </c>
    </row>
    <row r="13" spans="1:7" s="100" customFormat="1" x14ac:dyDescent="0.15">
      <c r="A13" s="102" t="s">
        <v>29</v>
      </c>
      <c r="B13" s="108"/>
      <c r="C13" s="154">
        <v>3</v>
      </c>
      <c r="D13" s="156">
        <v>66.666666666666657</v>
      </c>
      <c r="E13" s="156">
        <v>0</v>
      </c>
      <c r="F13" s="156">
        <v>33.333333333333329</v>
      </c>
      <c r="G13" s="103"/>
    </row>
    <row r="14" spans="1:7" s="100" customFormat="1" x14ac:dyDescent="0.15">
      <c r="A14" s="102" t="s">
        <v>30</v>
      </c>
      <c r="B14" s="108"/>
      <c r="C14" s="154">
        <v>31</v>
      </c>
      <c r="D14" s="156">
        <v>87.096774193548384</v>
      </c>
      <c r="E14" s="156">
        <v>12.903225806451612</v>
      </c>
      <c r="F14" s="156">
        <v>0</v>
      </c>
      <c r="G14" s="103"/>
    </row>
    <row r="15" spans="1:7" s="100" customFormat="1" x14ac:dyDescent="0.15">
      <c r="A15" s="102" t="s">
        <v>245</v>
      </c>
      <c r="B15" s="108"/>
      <c r="C15" s="154">
        <v>30</v>
      </c>
      <c r="D15" s="156">
        <v>56.896551724137936</v>
      </c>
      <c r="E15" s="156">
        <v>31.03448275862069</v>
      </c>
      <c r="F15" s="156">
        <v>12.068965517241379</v>
      </c>
      <c r="G15" s="103"/>
    </row>
    <row r="16" spans="1:7" s="100" customFormat="1" x14ac:dyDescent="0.15">
      <c r="A16" s="104" t="s">
        <v>246</v>
      </c>
      <c r="B16" s="108"/>
      <c r="C16" s="154">
        <v>58</v>
      </c>
      <c r="D16" s="156">
        <v>36.666666666666664</v>
      </c>
      <c r="E16" s="156">
        <v>26.666666666666668</v>
      </c>
      <c r="F16" s="156">
        <v>36.666666666666664</v>
      </c>
      <c r="G16" s="103"/>
    </row>
    <row r="17" spans="1:7" s="145" customFormat="1" x14ac:dyDescent="0.15">
      <c r="A17" s="142" t="s">
        <v>241</v>
      </c>
      <c r="B17" s="143"/>
      <c r="C17" s="155">
        <v>122</v>
      </c>
      <c r="D17" s="157">
        <v>59.8</v>
      </c>
      <c r="E17" s="157">
        <v>24.6</v>
      </c>
      <c r="F17" s="157">
        <v>15.6</v>
      </c>
      <c r="G17" s="144"/>
    </row>
    <row r="18" spans="1:7" s="145" customFormat="1" ht="3" customHeight="1" x14ac:dyDescent="0.15">
      <c r="A18" s="146"/>
      <c r="B18" s="147"/>
      <c r="C18" s="148"/>
      <c r="D18" s="149"/>
      <c r="E18" s="150"/>
      <c r="F18" s="151"/>
      <c r="G18" s="144"/>
    </row>
    <row r="19" spans="1:7" ht="12" customHeight="1" x14ac:dyDescent="0.15">
      <c r="A19" s="177" t="s">
        <v>244</v>
      </c>
      <c r="B19" s="177"/>
      <c r="C19" s="177"/>
      <c r="D19" s="177"/>
      <c r="E19" s="177"/>
      <c r="F19" s="153"/>
    </row>
    <row r="20" spans="1:7" ht="12" customHeight="1" x14ac:dyDescent="0.15">
      <c r="A20" s="153" t="s">
        <v>247</v>
      </c>
      <c r="B20" s="153"/>
      <c r="C20" s="153"/>
      <c r="D20" s="153"/>
      <c r="E20" s="153"/>
      <c r="F20" s="153"/>
    </row>
    <row r="21" spans="1:7" ht="23" customHeight="1" x14ac:dyDescent="0.15">
      <c r="A21" s="139" t="s">
        <v>239</v>
      </c>
      <c r="B21" s="176" t="s">
        <v>254</v>
      </c>
      <c r="C21" s="176"/>
      <c r="D21" s="176"/>
      <c r="E21" s="176"/>
      <c r="F21" s="176"/>
    </row>
    <row r="22" spans="1:7" s="105" customFormat="1" ht="22.5" customHeight="1" x14ac:dyDescent="0.15">
      <c r="A22" s="139" t="s">
        <v>240</v>
      </c>
      <c r="B22" s="178" t="s">
        <v>253</v>
      </c>
      <c r="C22" s="178"/>
      <c r="D22" s="178"/>
      <c r="E22" s="178"/>
      <c r="F22" s="178"/>
    </row>
    <row r="23" spans="1:7" s="105" customFormat="1" ht="12" customHeight="1" x14ac:dyDescent="0.15">
      <c r="A23" s="153" t="s">
        <v>252</v>
      </c>
      <c r="B23" s="153"/>
      <c r="C23" s="153"/>
      <c r="D23" s="153"/>
      <c r="E23" s="153"/>
      <c r="F23" s="153"/>
    </row>
    <row r="24" spans="1:7" ht="24" customHeight="1" x14ac:dyDescent="0.15">
      <c r="A24" s="139"/>
      <c r="B24" s="174"/>
      <c r="C24" s="175"/>
      <c r="D24" s="175"/>
      <c r="E24" s="175"/>
      <c r="F24" s="175"/>
    </row>
  </sheetData>
  <mergeCells count="6">
    <mergeCell ref="C11:C12"/>
    <mergeCell ref="D11:F11"/>
    <mergeCell ref="B24:F24"/>
    <mergeCell ref="B21:F21"/>
    <mergeCell ref="A19:E19"/>
    <mergeCell ref="B22:F22"/>
  </mergeCells>
  <phoneticPr fontId="1" type="noConversion"/>
  <printOptions horizontalCentered="1"/>
  <pageMargins left="0.5" right="0.5" top="0.5" bottom="0.5" header="0.3" footer="0.3"/>
  <pageSetup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95"/>
  <sheetViews>
    <sheetView topLeftCell="A67" workbookViewId="0">
      <selection activeCell="A88" sqref="A88"/>
    </sheetView>
  </sheetViews>
  <sheetFormatPr baseColWidth="10" defaultColWidth="8.83203125" defaultRowHeight="15" x14ac:dyDescent="0.2"/>
  <sheetData>
    <row r="2" spans="1:14" ht="15" customHeight="1" x14ac:dyDescent="0.2">
      <c r="A2" s="19">
        <v>7003</v>
      </c>
      <c r="B2" s="19"/>
      <c r="C2" s="19" t="s">
        <v>65</v>
      </c>
      <c r="D2" s="7" t="s">
        <v>67</v>
      </c>
      <c r="F2" s="19">
        <v>7003</v>
      </c>
      <c r="G2" s="19"/>
      <c r="H2" s="19" t="s">
        <v>65</v>
      </c>
      <c r="I2" s="7" t="s">
        <v>67</v>
      </c>
      <c r="K2" s="19">
        <v>7003</v>
      </c>
      <c r="L2" s="19"/>
      <c r="M2" s="19" t="s">
        <v>65</v>
      </c>
      <c r="N2" s="7" t="s">
        <v>67</v>
      </c>
    </row>
    <row r="3" spans="1:14" ht="15" customHeight="1" x14ac:dyDescent="0.2">
      <c r="A3" s="6">
        <v>7008</v>
      </c>
      <c r="B3" s="6"/>
      <c r="C3" s="6" t="s">
        <v>62</v>
      </c>
      <c r="D3" s="7" t="s">
        <v>63</v>
      </c>
      <c r="F3" s="6">
        <v>7008</v>
      </c>
      <c r="G3" s="6"/>
      <c r="H3" s="6" t="s">
        <v>62</v>
      </c>
      <c r="I3" s="7" t="s">
        <v>63</v>
      </c>
      <c r="K3" s="6">
        <v>7008</v>
      </c>
      <c r="L3" s="6"/>
      <c r="M3" s="6" t="s">
        <v>62</v>
      </c>
      <c r="N3" s="7" t="s">
        <v>63</v>
      </c>
    </row>
    <row r="4" spans="1:14" ht="15" customHeight="1" x14ac:dyDescent="0.2">
      <c r="A4" s="16">
        <v>7013</v>
      </c>
      <c r="B4" s="16"/>
      <c r="C4" s="16" t="s">
        <v>85</v>
      </c>
      <c r="D4" s="17" t="s">
        <v>86</v>
      </c>
      <c r="F4" s="16">
        <v>7013</v>
      </c>
      <c r="G4" s="16"/>
      <c r="H4" s="16" t="s">
        <v>85</v>
      </c>
      <c r="I4" s="17" t="s">
        <v>86</v>
      </c>
      <c r="K4" s="16">
        <v>7013</v>
      </c>
      <c r="L4" s="16"/>
      <c r="M4" s="16" t="s">
        <v>85</v>
      </c>
      <c r="N4" s="17" t="s">
        <v>86</v>
      </c>
    </row>
    <row r="5" spans="1:14" ht="15" customHeight="1" x14ac:dyDescent="0.2">
      <c r="A5" s="16">
        <v>7017</v>
      </c>
      <c r="B5" s="16">
        <v>856</v>
      </c>
      <c r="C5" s="16" t="s">
        <v>65</v>
      </c>
      <c r="D5" s="17" t="s">
        <v>68</v>
      </c>
      <c r="F5" s="16">
        <v>7017</v>
      </c>
      <c r="G5" s="16">
        <v>856</v>
      </c>
      <c r="H5" s="16" t="s">
        <v>65</v>
      </c>
      <c r="I5" s="17" t="s">
        <v>68</v>
      </c>
      <c r="K5" s="16">
        <v>7017</v>
      </c>
      <c r="L5" s="16">
        <v>856</v>
      </c>
      <c r="M5" s="16" t="s">
        <v>65</v>
      </c>
      <c r="N5" s="17" t="s">
        <v>68</v>
      </c>
    </row>
    <row r="6" spans="1:14" ht="15" customHeight="1" x14ac:dyDescent="0.2">
      <c r="A6" s="6">
        <v>7018</v>
      </c>
      <c r="B6" s="6">
        <v>858</v>
      </c>
      <c r="C6" s="6" t="s">
        <v>60</v>
      </c>
      <c r="D6" s="7" t="s">
        <v>61</v>
      </c>
      <c r="F6" s="6">
        <v>7018</v>
      </c>
      <c r="G6" s="6">
        <v>858</v>
      </c>
      <c r="H6" s="6" t="s">
        <v>60</v>
      </c>
      <c r="I6" s="7" t="s">
        <v>61</v>
      </c>
      <c r="K6" s="6">
        <v>7018</v>
      </c>
      <c r="L6" s="6">
        <v>858</v>
      </c>
      <c r="M6" s="6" t="s">
        <v>60</v>
      </c>
      <c r="N6" s="7" t="s">
        <v>61</v>
      </c>
    </row>
    <row r="7" spans="1:14" ht="15" customHeight="1" x14ac:dyDescent="0.2">
      <c r="A7" s="6">
        <v>7020</v>
      </c>
      <c r="B7" s="6">
        <v>885</v>
      </c>
      <c r="C7" s="6" t="s">
        <v>62</v>
      </c>
      <c r="D7" s="7" t="s">
        <v>69</v>
      </c>
      <c r="F7" s="6">
        <v>7020</v>
      </c>
      <c r="G7" s="6">
        <v>885</v>
      </c>
      <c r="H7" s="6" t="s">
        <v>62</v>
      </c>
      <c r="I7" s="7" t="s">
        <v>69</v>
      </c>
      <c r="K7" s="6">
        <v>7020</v>
      </c>
      <c r="L7" s="6">
        <v>885</v>
      </c>
      <c r="M7" s="6" t="s">
        <v>62</v>
      </c>
      <c r="N7" s="7" t="s">
        <v>69</v>
      </c>
    </row>
    <row r="8" spans="1:14" ht="15" customHeight="1" x14ac:dyDescent="0.2">
      <c r="A8" s="16">
        <v>7023</v>
      </c>
      <c r="B8" s="16"/>
      <c r="C8" s="16" t="s">
        <v>91</v>
      </c>
      <c r="D8" s="17" t="s">
        <v>92</v>
      </c>
      <c r="F8" s="16">
        <v>7023</v>
      </c>
      <c r="G8" s="16"/>
      <c r="H8" s="16" t="s">
        <v>91</v>
      </c>
      <c r="I8" s="17" t="s">
        <v>92</v>
      </c>
      <c r="K8" s="16">
        <v>7023</v>
      </c>
      <c r="L8" s="16"/>
      <c r="M8" s="16" t="s">
        <v>91</v>
      </c>
      <c r="N8" s="17" t="s">
        <v>92</v>
      </c>
    </row>
    <row r="9" spans="1:14" ht="15" customHeight="1" x14ac:dyDescent="0.2">
      <c r="A9" s="16">
        <v>7025</v>
      </c>
      <c r="B9" s="16"/>
      <c r="C9" s="16" t="s">
        <v>62</v>
      </c>
      <c r="D9" s="17" t="s">
        <v>93</v>
      </c>
      <c r="F9" s="16">
        <v>7025</v>
      </c>
      <c r="G9" s="16"/>
      <c r="H9" s="16" t="s">
        <v>62</v>
      </c>
      <c r="I9" s="17" t="s">
        <v>93</v>
      </c>
      <c r="K9" s="16">
        <v>7025</v>
      </c>
      <c r="L9" s="16"/>
      <c r="M9" s="16" t="s">
        <v>62</v>
      </c>
      <c r="N9" s="17" t="s">
        <v>93</v>
      </c>
    </row>
    <row r="10" spans="1:14" ht="15" customHeight="1" x14ac:dyDescent="0.2">
      <c r="A10" s="6">
        <v>7026</v>
      </c>
      <c r="B10" s="6">
        <v>905</v>
      </c>
      <c r="C10" s="6" t="s">
        <v>56</v>
      </c>
      <c r="D10" s="7" t="s">
        <v>57</v>
      </c>
      <c r="F10" s="6">
        <v>7026</v>
      </c>
      <c r="G10" s="6">
        <v>905</v>
      </c>
      <c r="H10" s="6" t="s">
        <v>56</v>
      </c>
      <c r="I10" s="7" t="s">
        <v>57</v>
      </c>
      <c r="K10" s="6">
        <v>7026</v>
      </c>
      <c r="L10" s="6">
        <v>905</v>
      </c>
      <c r="M10" s="6" t="s">
        <v>56</v>
      </c>
      <c r="N10" s="7" t="s">
        <v>57</v>
      </c>
    </row>
    <row r="11" spans="1:14" ht="15" customHeight="1" x14ac:dyDescent="0.2">
      <c r="A11" s="16">
        <v>7034</v>
      </c>
      <c r="B11" s="16">
        <v>958</v>
      </c>
      <c r="C11" s="16" t="s">
        <v>65</v>
      </c>
      <c r="D11" s="17" t="s">
        <v>74</v>
      </c>
      <c r="F11" s="16">
        <v>7034</v>
      </c>
      <c r="G11" s="16">
        <v>958</v>
      </c>
      <c r="H11" s="16" t="s">
        <v>65</v>
      </c>
      <c r="I11" s="17" t="s">
        <v>74</v>
      </c>
      <c r="K11" s="16">
        <v>7034</v>
      </c>
      <c r="L11" s="16">
        <v>958</v>
      </c>
      <c r="M11" s="16" t="s">
        <v>65</v>
      </c>
      <c r="N11" s="17" t="s">
        <v>74</v>
      </c>
    </row>
    <row r="12" spans="1:14" ht="15" customHeight="1" x14ac:dyDescent="0.2">
      <c r="A12" s="16">
        <v>7035</v>
      </c>
      <c r="B12" s="16">
        <v>961</v>
      </c>
      <c r="C12" s="16" t="s">
        <v>60</v>
      </c>
      <c r="D12" s="17" t="s">
        <v>75</v>
      </c>
      <c r="F12" s="16">
        <v>7035</v>
      </c>
      <c r="G12" s="16">
        <v>961</v>
      </c>
      <c r="H12" s="16" t="s">
        <v>60</v>
      </c>
      <c r="I12" s="17" t="s">
        <v>75</v>
      </c>
      <c r="K12" s="16">
        <v>7035</v>
      </c>
      <c r="L12" s="16">
        <v>961</v>
      </c>
      <c r="M12" s="16" t="s">
        <v>60</v>
      </c>
      <c r="N12" s="17" t="s">
        <v>75</v>
      </c>
    </row>
    <row r="13" spans="1:14" ht="15" customHeight="1" x14ac:dyDescent="0.2">
      <c r="A13" s="16">
        <v>7038</v>
      </c>
      <c r="B13" s="16">
        <v>978</v>
      </c>
      <c r="C13" s="16" t="s">
        <v>56</v>
      </c>
      <c r="D13" s="17" t="s">
        <v>70</v>
      </c>
      <c r="F13" s="16">
        <v>7038</v>
      </c>
      <c r="G13" s="16">
        <v>978</v>
      </c>
      <c r="H13" s="16" t="s">
        <v>56</v>
      </c>
      <c r="I13" s="17" t="s">
        <v>70</v>
      </c>
      <c r="K13" s="16">
        <v>7038</v>
      </c>
      <c r="L13" s="16">
        <v>978</v>
      </c>
      <c r="M13" s="16" t="s">
        <v>56</v>
      </c>
      <c r="N13" s="17" t="s">
        <v>70</v>
      </c>
    </row>
    <row r="14" spans="1:14" ht="15" customHeight="1" x14ac:dyDescent="0.2">
      <c r="A14" s="6">
        <v>7039</v>
      </c>
      <c r="B14" s="6">
        <v>979</v>
      </c>
      <c r="C14" s="6" t="s">
        <v>56</v>
      </c>
      <c r="D14" s="7" t="s">
        <v>64</v>
      </c>
      <c r="F14" s="6">
        <v>7039</v>
      </c>
      <c r="G14" s="6">
        <v>979</v>
      </c>
      <c r="H14" s="6" t="s">
        <v>56</v>
      </c>
      <c r="I14" s="7" t="s">
        <v>64</v>
      </c>
      <c r="K14" s="6">
        <v>7039</v>
      </c>
      <c r="L14" s="6">
        <v>979</v>
      </c>
      <c r="M14" s="6" t="s">
        <v>56</v>
      </c>
      <c r="N14" s="7" t="s">
        <v>64</v>
      </c>
    </row>
    <row r="15" spans="1:14" ht="15" customHeight="1" x14ac:dyDescent="0.2">
      <c r="A15" s="16">
        <v>7040</v>
      </c>
      <c r="B15" s="16"/>
      <c r="C15" s="16" t="s">
        <v>87</v>
      </c>
      <c r="D15" s="17" t="s">
        <v>96</v>
      </c>
      <c r="F15" s="16">
        <v>7040</v>
      </c>
      <c r="G15" s="16"/>
      <c r="H15" s="16" t="s">
        <v>87</v>
      </c>
      <c r="I15" s="17" t="s">
        <v>96</v>
      </c>
      <c r="K15" s="16">
        <v>7040</v>
      </c>
      <c r="L15" s="16"/>
      <c r="M15" s="16" t="s">
        <v>87</v>
      </c>
      <c r="N15" s="17" t="s">
        <v>96</v>
      </c>
    </row>
    <row r="16" spans="1:14" ht="15" customHeight="1" x14ac:dyDescent="0.2">
      <c r="A16" s="6">
        <v>7041</v>
      </c>
      <c r="B16" s="6"/>
      <c r="C16" s="6" t="s">
        <v>82</v>
      </c>
      <c r="D16" s="7" t="s">
        <v>83</v>
      </c>
      <c r="F16" s="6">
        <v>7041</v>
      </c>
      <c r="G16" s="6"/>
      <c r="H16" s="6" t="s">
        <v>82</v>
      </c>
      <c r="I16" s="7" t="s">
        <v>83</v>
      </c>
      <c r="K16" s="6">
        <v>7041</v>
      </c>
      <c r="L16" s="6"/>
      <c r="M16" s="6" t="s">
        <v>82</v>
      </c>
      <c r="N16" s="7" t="s">
        <v>83</v>
      </c>
    </row>
    <row r="17" spans="1:14" ht="15" customHeight="1" x14ac:dyDescent="0.2">
      <c r="A17" s="16">
        <v>7043</v>
      </c>
      <c r="B17" s="16">
        <v>991</v>
      </c>
      <c r="C17" s="16" t="s">
        <v>62</v>
      </c>
      <c r="D17" s="17" t="s">
        <v>71</v>
      </c>
      <c r="F17" s="16">
        <v>7043</v>
      </c>
      <c r="G17" s="16">
        <v>991</v>
      </c>
      <c r="H17" s="16" t="s">
        <v>62</v>
      </c>
      <c r="I17" s="17" t="s">
        <v>71</v>
      </c>
      <c r="K17" s="16">
        <v>7043</v>
      </c>
      <c r="L17" s="16">
        <v>991</v>
      </c>
      <c r="M17" s="16" t="s">
        <v>62</v>
      </c>
      <c r="N17" s="17" t="s">
        <v>71</v>
      </c>
    </row>
    <row r="18" spans="1:14" ht="15" customHeight="1" x14ac:dyDescent="0.2">
      <c r="A18" s="16">
        <v>7046</v>
      </c>
      <c r="B18" s="16"/>
      <c r="C18" s="16" t="s">
        <v>82</v>
      </c>
      <c r="D18" s="17" t="s">
        <v>94</v>
      </c>
      <c r="F18" s="16">
        <v>7046</v>
      </c>
      <c r="G18" s="16"/>
      <c r="H18" s="16" t="s">
        <v>82</v>
      </c>
      <c r="I18" s="17" t="s">
        <v>94</v>
      </c>
      <c r="K18" s="16">
        <v>7046</v>
      </c>
      <c r="L18" s="16"/>
      <c r="M18" s="16" t="s">
        <v>82</v>
      </c>
      <c r="N18" s="17" t="s">
        <v>94</v>
      </c>
    </row>
    <row r="19" spans="1:14" ht="15" customHeight="1" x14ac:dyDescent="0.2">
      <c r="A19" s="6">
        <v>7047</v>
      </c>
      <c r="B19" s="6">
        <v>1003</v>
      </c>
      <c r="C19" s="6" t="s">
        <v>65</v>
      </c>
      <c r="D19" s="7" t="s">
        <v>72</v>
      </c>
      <c r="F19" s="6">
        <v>7047</v>
      </c>
      <c r="G19" s="6">
        <v>1003</v>
      </c>
      <c r="H19" s="6" t="s">
        <v>65</v>
      </c>
      <c r="I19" s="7" t="s">
        <v>72</v>
      </c>
      <c r="K19" s="6">
        <v>7047</v>
      </c>
      <c r="L19" s="6">
        <v>1003</v>
      </c>
      <c r="M19" s="6" t="s">
        <v>65</v>
      </c>
      <c r="N19" s="7" t="s">
        <v>72</v>
      </c>
    </row>
    <row r="20" spans="1:14" ht="15" customHeight="1" x14ac:dyDescent="0.2">
      <c r="A20" s="16">
        <v>7048</v>
      </c>
      <c r="B20" s="16">
        <v>1006</v>
      </c>
      <c r="C20" s="16" t="s">
        <v>78</v>
      </c>
      <c r="D20" s="17" t="s">
        <v>79</v>
      </c>
      <c r="F20" s="16">
        <v>7048</v>
      </c>
      <c r="G20" s="16">
        <v>1006</v>
      </c>
      <c r="H20" s="16" t="s">
        <v>78</v>
      </c>
      <c r="I20" s="17" t="s">
        <v>79</v>
      </c>
      <c r="K20" s="16">
        <v>7048</v>
      </c>
      <c r="L20" s="16">
        <v>1006</v>
      </c>
      <c r="M20" s="16" t="s">
        <v>78</v>
      </c>
      <c r="N20" s="17" t="s">
        <v>79</v>
      </c>
    </row>
    <row r="21" spans="1:14" ht="15" customHeight="1" x14ac:dyDescent="0.2">
      <c r="A21" s="16">
        <v>7049</v>
      </c>
      <c r="B21" s="16">
        <v>1007</v>
      </c>
      <c r="C21" s="16" t="s">
        <v>65</v>
      </c>
      <c r="D21" s="17" t="s">
        <v>73</v>
      </c>
      <c r="F21" s="16">
        <v>7049</v>
      </c>
      <c r="G21" s="16">
        <v>1007</v>
      </c>
      <c r="H21" s="16" t="s">
        <v>65</v>
      </c>
      <c r="I21" s="17" t="s">
        <v>73</v>
      </c>
      <c r="K21" s="16">
        <v>7049</v>
      </c>
      <c r="L21" s="16">
        <v>1007</v>
      </c>
      <c r="M21" s="16" t="s">
        <v>65</v>
      </c>
      <c r="N21" s="17" t="s">
        <v>73</v>
      </c>
    </row>
    <row r="22" spans="1:14" ht="15" customHeight="1" x14ac:dyDescent="0.2">
      <c r="A22" s="16">
        <v>7050</v>
      </c>
      <c r="B22" s="16">
        <v>1008</v>
      </c>
      <c r="C22" s="16" t="s">
        <v>65</v>
      </c>
      <c r="D22" s="17" t="s">
        <v>66</v>
      </c>
      <c r="F22" s="16">
        <v>7050</v>
      </c>
      <c r="G22" s="16">
        <v>1008</v>
      </c>
      <c r="H22" s="16" t="s">
        <v>65</v>
      </c>
      <c r="I22" s="17" t="s">
        <v>66</v>
      </c>
      <c r="K22" s="16">
        <v>7050</v>
      </c>
      <c r="L22" s="16">
        <v>1008</v>
      </c>
      <c r="M22" s="16" t="s">
        <v>65</v>
      </c>
      <c r="N22" s="17" t="s">
        <v>66</v>
      </c>
    </row>
    <row r="23" spans="1:14" ht="15" customHeight="1" x14ac:dyDescent="0.2">
      <c r="A23" s="6">
        <v>7053</v>
      </c>
      <c r="B23" s="6"/>
      <c r="C23" s="6" t="s">
        <v>82</v>
      </c>
      <c r="D23" s="7" t="s">
        <v>102</v>
      </c>
      <c r="F23" s="6">
        <v>7053</v>
      </c>
      <c r="G23" s="6"/>
      <c r="H23" s="6" t="s">
        <v>82</v>
      </c>
      <c r="I23" s="7" t="s">
        <v>102</v>
      </c>
      <c r="K23" s="6">
        <v>7053</v>
      </c>
      <c r="L23" s="6"/>
      <c r="M23" s="6" t="s">
        <v>82</v>
      </c>
      <c r="N23" s="7" t="s">
        <v>102</v>
      </c>
    </row>
    <row r="24" spans="1:14" ht="15" customHeight="1" x14ac:dyDescent="0.2">
      <c r="A24" s="16">
        <v>7055</v>
      </c>
      <c r="B24" s="16">
        <v>1028</v>
      </c>
      <c r="C24" s="16" t="s">
        <v>91</v>
      </c>
      <c r="D24" s="17" t="s">
        <v>95</v>
      </c>
      <c r="F24" s="16">
        <v>7055</v>
      </c>
      <c r="G24" s="16">
        <v>1028</v>
      </c>
      <c r="H24" s="16" t="s">
        <v>91</v>
      </c>
      <c r="I24" s="17" t="s">
        <v>95</v>
      </c>
      <c r="K24" s="16">
        <v>7055</v>
      </c>
      <c r="L24" s="16">
        <v>1028</v>
      </c>
      <c r="M24" s="16" t="s">
        <v>91</v>
      </c>
      <c r="N24" s="17" t="s">
        <v>95</v>
      </c>
    </row>
    <row r="25" spans="1:14" ht="15" customHeight="1" x14ac:dyDescent="0.2">
      <c r="A25" s="6">
        <v>7058</v>
      </c>
      <c r="B25" s="6">
        <v>1036</v>
      </c>
      <c r="C25" s="6" t="s">
        <v>87</v>
      </c>
      <c r="D25" s="7" t="s">
        <v>88</v>
      </c>
      <c r="F25" s="6">
        <v>7058</v>
      </c>
      <c r="G25" s="6">
        <v>1036</v>
      </c>
      <c r="H25" s="6" t="s">
        <v>87</v>
      </c>
      <c r="I25" s="7" t="s">
        <v>88</v>
      </c>
      <c r="K25" s="6">
        <v>7058</v>
      </c>
      <c r="L25" s="6">
        <v>1036</v>
      </c>
      <c r="M25" s="6" t="s">
        <v>87</v>
      </c>
      <c r="N25" s="7" t="s">
        <v>88</v>
      </c>
    </row>
    <row r="26" spans="1:14" ht="15" customHeight="1" x14ac:dyDescent="0.2">
      <c r="A26" s="16">
        <v>7070</v>
      </c>
      <c r="B26" s="16"/>
      <c r="C26" s="16" t="s">
        <v>76</v>
      </c>
      <c r="D26" s="17" t="s">
        <v>84</v>
      </c>
      <c r="F26" s="16">
        <v>7070</v>
      </c>
      <c r="G26" s="16"/>
      <c r="H26" s="16" t="s">
        <v>76</v>
      </c>
      <c r="I26" s="17" t="s">
        <v>84</v>
      </c>
      <c r="K26" s="16">
        <v>7070</v>
      </c>
      <c r="L26" s="16"/>
      <c r="M26" s="16" t="s">
        <v>76</v>
      </c>
      <c r="N26" s="17" t="s">
        <v>84</v>
      </c>
    </row>
    <row r="27" spans="1:14" ht="15" customHeight="1" x14ac:dyDescent="0.2">
      <c r="A27" s="16">
        <v>7072</v>
      </c>
      <c r="B27" s="16"/>
      <c r="C27" s="16" t="s">
        <v>76</v>
      </c>
      <c r="D27" s="17" t="s">
        <v>97</v>
      </c>
      <c r="F27" s="16">
        <v>7072</v>
      </c>
      <c r="G27" s="16"/>
      <c r="H27" s="16" t="s">
        <v>76</v>
      </c>
      <c r="I27" s="17" t="s">
        <v>97</v>
      </c>
      <c r="K27" s="16">
        <v>7072</v>
      </c>
      <c r="L27" s="16"/>
      <c r="M27" s="16" t="s">
        <v>76</v>
      </c>
      <c r="N27" s="17" t="s">
        <v>97</v>
      </c>
    </row>
    <row r="28" spans="1:14" ht="15" customHeight="1" x14ac:dyDescent="0.2">
      <c r="A28" s="16">
        <v>7087</v>
      </c>
      <c r="B28" s="16">
        <v>1177</v>
      </c>
      <c r="C28" s="16" t="s">
        <v>76</v>
      </c>
      <c r="D28" s="17" t="s">
        <v>77</v>
      </c>
      <c r="F28" s="16">
        <v>7087</v>
      </c>
      <c r="G28" s="16">
        <v>1177</v>
      </c>
      <c r="H28" s="16" t="s">
        <v>76</v>
      </c>
      <c r="I28" s="17" t="s">
        <v>77</v>
      </c>
      <c r="K28" s="16">
        <v>7087</v>
      </c>
      <c r="L28" s="16">
        <v>1177</v>
      </c>
      <c r="M28" s="16" t="s">
        <v>76</v>
      </c>
      <c r="N28" s="17" t="s">
        <v>77</v>
      </c>
    </row>
    <row r="29" spans="1:14" ht="15" customHeight="1" x14ac:dyDescent="0.2">
      <c r="A29" s="6">
        <v>7089</v>
      </c>
      <c r="B29" s="6">
        <v>1230</v>
      </c>
      <c r="C29" s="6" t="s">
        <v>62</v>
      </c>
      <c r="D29" s="7" t="s">
        <v>81</v>
      </c>
      <c r="F29" s="6">
        <v>7089</v>
      </c>
      <c r="G29" s="6">
        <v>1230</v>
      </c>
      <c r="H29" s="6" t="s">
        <v>62</v>
      </c>
      <c r="I29" s="7" t="s">
        <v>81</v>
      </c>
      <c r="K29" s="6">
        <v>7089</v>
      </c>
      <c r="L29" s="6">
        <v>1230</v>
      </c>
      <c r="M29" s="6" t="s">
        <v>62</v>
      </c>
      <c r="N29" s="7" t="s">
        <v>81</v>
      </c>
    </row>
    <row r="30" spans="1:14" ht="15" customHeight="1" x14ac:dyDescent="0.2">
      <c r="A30" s="6">
        <v>7090</v>
      </c>
      <c r="B30" s="6">
        <v>1231</v>
      </c>
      <c r="C30" s="6" t="s">
        <v>62</v>
      </c>
      <c r="D30" s="7" t="s">
        <v>80</v>
      </c>
      <c r="F30" s="6">
        <v>7090</v>
      </c>
      <c r="G30" s="6">
        <v>1231</v>
      </c>
      <c r="H30" s="6" t="s">
        <v>62</v>
      </c>
      <c r="I30" s="7" t="s">
        <v>80</v>
      </c>
      <c r="K30" s="6">
        <v>7090</v>
      </c>
      <c r="L30" s="6">
        <v>1231</v>
      </c>
      <c r="M30" s="6" t="s">
        <v>62</v>
      </c>
      <c r="N30" s="7" t="s">
        <v>80</v>
      </c>
    </row>
    <row r="31" spans="1:14" ht="15" customHeight="1" x14ac:dyDescent="0.2">
      <c r="A31" s="16">
        <v>7098</v>
      </c>
      <c r="B31" s="16">
        <v>1282</v>
      </c>
      <c r="C31" s="16" t="s">
        <v>87</v>
      </c>
      <c r="D31" s="17" t="s">
        <v>89</v>
      </c>
      <c r="F31" s="16">
        <v>7098</v>
      </c>
      <c r="G31" s="16">
        <v>1282</v>
      </c>
      <c r="H31" s="16" t="s">
        <v>87</v>
      </c>
      <c r="I31" s="17" t="s">
        <v>187</v>
      </c>
      <c r="K31" s="16">
        <v>7098</v>
      </c>
      <c r="L31" s="16">
        <v>1282</v>
      </c>
      <c r="M31" s="16" t="s">
        <v>87</v>
      </c>
      <c r="N31" s="17" t="s">
        <v>89</v>
      </c>
    </row>
    <row r="32" spans="1:14" ht="15" customHeight="1" x14ac:dyDescent="0.2">
      <c r="A32" s="16">
        <v>7099</v>
      </c>
      <c r="B32" s="16">
        <v>1283</v>
      </c>
      <c r="C32" s="16" t="s">
        <v>87</v>
      </c>
      <c r="D32" s="17" t="s">
        <v>90</v>
      </c>
      <c r="F32" s="16">
        <v>7099</v>
      </c>
      <c r="G32" s="16">
        <v>1283</v>
      </c>
      <c r="H32" s="16" t="s">
        <v>87</v>
      </c>
      <c r="I32" s="17" t="s">
        <v>90</v>
      </c>
      <c r="K32" s="16">
        <v>7099</v>
      </c>
      <c r="L32" s="16">
        <v>1283</v>
      </c>
      <c r="M32" s="16" t="s">
        <v>87</v>
      </c>
      <c r="N32" s="17" t="s">
        <v>90</v>
      </c>
    </row>
    <row r="33" spans="1:14" ht="15" customHeight="1" x14ac:dyDescent="0.2">
      <c r="A33" s="8">
        <v>7101</v>
      </c>
      <c r="B33" s="8"/>
      <c r="C33" s="28" t="s">
        <v>82</v>
      </c>
      <c r="D33" s="29" t="s">
        <v>133</v>
      </c>
      <c r="F33" s="8">
        <v>7101</v>
      </c>
      <c r="G33" s="8"/>
      <c r="H33" s="28" t="s">
        <v>82</v>
      </c>
      <c r="I33" s="29" t="s">
        <v>133</v>
      </c>
      <c r="K33" s="8">
        <v>7101</v>
      </c>
      <c r="L33" s="8"/>
      <c r="M33" s="28" t="s">
        <v>82</v>
      </c>
      <c r="N33" s="29" t="s">
        <v>133</v>
      </c>
    </row>
    <row r="34" spans="1:14" ht="15" customHeight="1" x14ac:dyDescent="0.2">
      <c r="A34" s="16">
        <v>7103</v>
      </c>
      <c r="B34" s="16"/>
      <c r="C34" s="16" t="s">
        <v>87</v>
      </c>
      <c r="D34" s="17" t="s">
        <v>98</v>
      </c>
      <c r="F34" s="16">
        <v>7103</v>
      </c>
      <c r="G34" s="16"/>
      <c r="H34" s="16" t="s">
        <v>87</v>
      </c>
      <c r="I34" s="17" t="s">
        <v>98</v>
      </c>
      <c r="K34" s="16">
        <v>7103</v>
      </c>
      <c r="L34" s="16"/>
      <c r="M34" s="16" t="s">
        <v>87</v>
      </c>
      <c r="N34" s="17" t="s">
        <v>98</v>
      </c>
    </row>
    <row r="35" spans="1:14" ht="15" customHeight="1" x14ac:dyDescent="0.2">
      <c r="A35" s="16">
        <v>7104</v>
      </c>
      <c r="B35" s="16"/>
      <c r="C35" s="16" t="s">
        <v>87</v>
      </c>
      <c r="D35" s="17" t="s">
        <v>99</v>
      </c>
      <c r="F35" s="16">
        <v>7104</v>
      </c>
      <c r="G35" s="16"/>
      <c r="H35" s="16" t="s">
        <v>87</v>
      </c>
      <c r="I35" s="17" t="s">
        <v>99</v>
      </c>
      <c r="K35" s="16">
        <v>7104</v>
      </c>
      <c r="L35" s="16"/>
      <c r="M35" s="16" t="s">
        <v>87</v>
      </c>
      <c r="N35" s="17" t="s">
        <v>99</v>
      </c>
    </row>
    <row r="36" spans="1:14" ht="15" customHeight="1" x14ac:dyDescent="0.2">
      <c r="A36" s="8">
        <v>7105</v>
      </c>
      <c r="B36" s="8"/>
      <c r="C36" s="28" t="s">
        <v>87</v>
      </c>
      <c r="D36" s="29" t="s">
        <v>139</v>
      </c>
      <c r="F36" s="8">
        <v>7105</v>
      </c>
      <c r="G36" s="8"/>
      <c r="H36" s="28" t="s">
        <v>87</v>
      </c>
      <c r="I36" s="29" t="s">
        <v>139</v>
      </c>
      <c r="K36" s="8">
        <v>7105</v>
      </c>
      <c r="L36" s="8"/>
      <c r="M36" s="28" t="s">
        <v>87</v>
      </c>
      <c r="N36" s="29" t="s">
        <v>139</v>
      </c>
    </row>
    <row r="37" spans="1:14" ht="15" customHeight="1" x14ac:dyDescent="0.2">
      <c r="A37" s="6">
        <v>7106</v>
      </c>
      <c r="B37" s="6"/>
      <c r="C37" s="6" t="s">
        <v>62</v>
      </c>
      <c r="D37" s="7" t="s">
        <v>103</v>
      </c>
      <c r="F37" s="6">
        <v>7106</v>
      </c>
      <c r="G37" s="6"/>
      <c r="H37" s="6" t="s">
        <v>62</v>
      </c>
      <c r="I37" s="7" t="s">
        <v>103</v>
      </c>
      <c r="K37" s="6">
        <v>7106</v>
      </c>
      <c r="L37" s="6"/>
      <c r="M37" s="6" t="s">
        <v>62</v>
      </c>
      <c r="N37" s="7" t="s">
        <v>103</v>
      </c>
    </row>
    <row r="38" spans="1:14" ht="15" customHeight="1" x14ac:dyDescent="0.2">
      <c r="A38" s="6">
        <v>7117</v>
      </c>
      <c r="B38" s="6"/>
      <c r="C38" s="6" t="s">
        <v>87</v>
      </c>
      <c r="D38" s="7" t="s">
        <v>108</v>
      </c>
      <c r="F38" s="6">
        <v>7117</v>
      </c>
      <c r="G38" s="6"/>
      <c r="H38" s="6" t="s">
        <v>87</v>
      </c>
      <c r="I38" s="7" t="s">
        <v>188</v>
      </c>
      <c r="K38" s="6">
        <v>7117</v>
      </c>
      <c r="L38" s="6"/>
      <c r="M38" s="6" t="s">
        <v>87</v>
      </c>
      <c r="N38" s="7" t="s">
        <v>184</v>
      </c>
    </row>
    <row r="39" spans="1:14" ht="15" customHeight="1" x14ac:dyDescent="0.2">
      <c r="A39" s="6">
        <v>7122</v>
      </c>
      <c r="B39" s="6"/>
      <c r="C39" s="6" t="s">
        <v>87</v>
      </c>
      <c r="D39" s="7" t="s">
        <v>100</v>
      </c>
      <c r="F39" s="6">
        <v>7122</v>
      </c>
      <c r="G39" s="6"/>
      <c r="H39" s="6" t="s">
        <v>87</v>
      </c>
      <c r="I39" s="7" t="s">
        <v>100</v>
      </c>
      <c r="K39" s="6">
        <v>7122</v>
      </c>
      <c r="L39" s="6"/>
      <c r="M39" s="6" t="s">
        <v>87</v>
      </c>
      <c r="N39" s="7" t="s">
        <v>100</v>
      </c>
    </row>
    <row r="40" spans="1:14" ht="15" customHeight="1" x14ac:dyDescent="0.2">
      <c r="A40" s="6">
        <v>7123</v>
      </c>
      <c r="B40" s="6">
        <v>1430</v>
      </c>
      <c r="C40" s="6" t="s">
        <v>78</v>
      </c>
      <c r="D40" s="7" t="s">
        <v>104</v>
      </c>
      <c r="F40" s="6">
        <v>7123</v>
      </c>
      <c r="G40" s="6">
        <v>1430</v>
      </c>
      <c r="H40" s="6" t="s">
        <v>78</v>
      </c>
      <c r="I40" s="7" t="s">
        <v>104</v>
      </c>
      <c r="K40" s="6">
        <v>7123</v>
      </c>
      <c r="L40" s="6">
        <v>1430</v>
      </c>
      <c r="M40" s="6" t="s">
        <v>78</v>
      </c>
      <c r="N40" s="7" t="s">
        <v>104</v>
      </c>
    </row>
    <row r="41" spans="1:14" ht="15" customHeight="1" x14ac:dyDescent="0.2">
      <c r="A41" s="6">
        <v>7125</v>
      </c>
      <c r="B41" s="6"/>
      <c r="C41" s="6" t="s">
        <v>62</v>
      </c>
      <c r="D41" s="7" t="s">
        <v>101</v>
      </c>
      <c r="F41" s="6">
        <v>7125</v>
      </c>
      <c r="G41" s="6"/>
      <c r="H41" s="6" t="s">
        <v>62</v>
      </c>
      <c r="I41" s="7" t="s">
        <v>101</v>
      </c>
      <c r="K41" s="6">
        <v>7125</v>
      </c>
      <c r="L41" s="6"/>
      <c r="M41" s="6" t="s">
        <v>62</v>
      </c>
      <c r="N41" s="7" t="s">
        <v>101</v>
      </c>
    </row>
    <row r="42" spans="1:14" ht="15" customHeight="1" x14ac:dyDescent="0.2">
      <c r="A42" s="6">
        <v>7126</v>
      </c>
      <c r="B42" s="6">
        <v>1434</v>
      </c>
      <c r="C42" s="6" t="s">
        <v>65</v>
      </c>
      <c r="D42" s="7" t="s">
        <v>105</v>
      </c>
      <c r="F42" s="6">
        <v>7126</v>
      </c>
      <c r="G42" s="6">
        <v>1434</v>
      </c>
      <c r="H42" s="6" t="s">
        <v>65</v>
      </c>
      <c r="I42" s="7" t="s">
        <v>105</v>
      </c>
      <c r="K42" s="6">
        <v>7126</v>
      </c>
      <c r="L42" s="6">
        <v>1434</v>
      </c>
      <c r="M42" s="6" t="s">
        <v>65</v>
      </c>
      <c r="N42" s="7" t="s">
        <v>105</v>
      </c>
    </row>
    <row r="43" spans="1:14" ht="15" customHeight="1" x14ac:dyDescent="0.2">
      <c r="A43" s="8">
        <v>7127</v>
      </c>
      <c r="B43" s="8"/>
      <c r="C43" s="28" t="s">
        <v>76</v>
      </c>
      <c r="D43" s="29" t="s">
        <v>132</v>
      </c>
      <c r="F43" s="8">
        <v>7127</v>
      </c>
      <c r="G43" s="8"/>
      <c r="H43" s="28" t="s">
        <v>76</v>
      </c>
      <c r="I43" s="29" t="s">
        <v>132</v>
      </c>
      <c r="K43" s="8">
        <v>7127</v>
      </c>
      <c r="L43" s="8"/>
      <c r="M43" s="28" t="s">
        <v>76</v>
      </c>
      <c r="N43" s="29" t="s">
        <v>132</v>
      </c>
    </row>
    <row r="44" spans="1:14" ht="15" customHeight="1" x14ac:dyDescent="0.2">
      <c r="A44" s="6">
        <v>7131</v>
      </c>
      <c r="B44" s="6"/>
      <c r="C44" s="6" t="s">
        <v>82</v>
      </c>
      <c r="D44" s="7" t="s">
        <v>117</v>
      </c>
      <c r="F44" s="6">
        <v>7131</v>
      </c>
      <c r="G44" s="6"/>
      <c r="H44" s="6" t="s">
        <v>82</v>
      </c>
      <c r="I44" s="7" t="s">
        <v>117</v>
      </c>
      <c r="K44" s="6">
        <v>7131</v>
      </c>
      <c r="L44" s="6"/>
      <c r="M44" s="6" t="s">
        <v>82</v>
      </c>
      <c r="N44" s="7" t="s">
        <v>183</v>
      </c>
    </row>
    <row r="45" spans="1:14" ht="15" customHeight="1" x14ac:dyDescent="0.2">
      <c r="A45" s="6">
        <v>7133</v>
      </c>
      <c r="B45" s="6">
        <v>1502</v>
      </c>
      <c r="C45" s="6" t="s">
        <v>106</v>
      </c>
      <c r="D45" s="7" t="s">
        <v>107</v>
      </c>
      <c r="F45" s="6">
        <v>7133</v>
      </c>
      <c r="G45" s="6">
        <v>1502</v>
      </c>
      <c r="H45" s="6" t="s">
        <v>106</v>
      </c>
      <c r="I45" s="7" t="s">
        <v>107</v>
      </c>
      <c r="K45" s="6">
        <v>7133</v>
      </c>
      <c r="L45" s="6">
        <v>1502</v>
      </c>
      <c r="M45" s="6" t="s">
        <v>106</v>
      </c>
      <c r="N45" s="7" t="s">
        <v>107</v>
      </c>
    </row>
    <row r="46" spans="1:14" ht="15" customHeight="1" x14ac:dyDescent="0.2">
      <c r="A46" s="40">
        <v>7134</v>
      </c>
      <c r="B46" s="40"/>
      <c r="C46" s="41" t="s">
        <v>82</v>
      </c>
      <c r="D46" s="42" t="s">
        <v>208</v>
      </c>
      <c r="F46" s="40">
        <v>7134</v>
      </c>
      <c r="G46" s="40"/>
      <c r="H46" s="41" t="s">
        <v>82</v>
      </c>
      <c r="I46" s="42" t="s">
        <v>191</v>
      </c>
      <c r="K46" s="40">
        <v>7134</v>
      </c>
      <c r="L46" s="40"/>
      <c r="M46" s="41" t="s">
        <v>82</v>
      </c>
      <c r="N46" s="42" t="s">
        <v>191</v>
      </c>
    </row>
    <row r="47" spans="1:14" ht="15" customHeight="1" x14ac:dyDescent="0.2">
      <c r="A47" s="8">
        <v>7136</v>
      </c>
      <c r="B47" s="8"/>
      <c r="C47" s="8" t="s">
        <v>82</v>
      </c>
      <c r="D47" s="29" t="s">
        <v>125</v>
      </c>
      <c r="F47" s="8">
        <v>7136</v>
      </c>
      <c r="G47" s="8"/>
      <c r="H47" s="8" t="s">
        <v>82</v>
      </c>
      <c r="I47" s="29" t="s">
        <v>125</v>
      </c>
      <c r="K47" s="8">
        <v>7136</v>
      </c>
      <c r="L47" s="8"/>
      <c r="M47" s="8" t="s">
        <v>82</v>
      </c>
      <c r="N47" s="29" t="s">
        <v>125</v>
      </c>
    </row>
    <row r="48" spans="1:14" ht="15" customHeight="1" x14ac:dyDescent="0.2">
      <c r="A48" s="6">
        <v>7139</v>
      </c>
      <c r="B48" s="6"/>
      <c r="C48" s="6" t="s">
        <v>109</v>
      </c>
      <c r="D48" s="7" t="s">
        <v>110</v>
      </c>
      <c r="F48" s="6">
        <v>7139</v>
      </c>
      <c r="G48" s="6"/>
      <c r="H48" s="6" t="s">
        <v>109</v>
      </c>
      <c r="I48" s="7" t="s">
        <v>110</v>
      </c>
      <c r="K48" s="6">
        <v>7139</v>
      </c>
      <c r="L48" s="6"/>
      <c r="M48" s="6" t="s">
        <v>109</v>
      </c>
      <c r="N48" s="7" t="s">
        <v>110</v>
      </c>
    </row>
    <row r="49" spans="1:14" ht="15" customHeight="1" x14ac:dyDescent="0.2">
      <c r="A49" s="6">
        <v>7143</v>
      </c>
      <c r="B49" s="6">
        <v>1603</v>
      </c>
      <c r="C49" s="6" t="s">
        <v>60</v>
      </c>
      <c r="D49" s="7" t="s">
        <v>114</v>
      </c>
      <c r="F49" s="6">
        <v>7143</v>
      </c>
      <c r="G49" s="6">
        <v>1603</v>
      </c>
      <c r="H49" s="6" t="s">
        <v>60</v>
      </c>
      <c r="I49" s="7" t="s">
        <v>114</v>
      </c>
      <c r="K49" s="6">
        <v>7143</v>
      </c>
      <c r="L49" s="6">
        <v>1603</v>
      </c>
      <c r="M49" s="6" t="s">
        <v>60</v>
      </c>
      <c r="N49" s="7" t="s">
        <v>114</v>
      </c>
    </row>
    <row r="50" spans="1:14" ht="15" customHeight="1" x14ac:dyDescent="0.2">
      <c r="A50" s="27">
        <v>7144</v>
      </c>
      <c r="B50" s="27">
        <v>1610</v>
      </c>
      <c r="C50" s="6" t="s">
        <v>76</v>
      </c>
      <c r="D50" s="7" t="s">
        <v>111</v>
      </c>
      <c r="F50" s="27">
        <v>7144</v>
      </c>
      <c r="G50" s="27">
        <v>1610</v>
      </c>
      <c r="H50" s="6" t="s">
        <v>76</v>
      </c>
      <c r="I50" s="7" t="s">
        <v>111</v>
      </c>
      <c r="K50" s="27">
        <v>7144</v>
      </c>
      <c r="L50" s="27">
        <v>1610</v>
      </c>
      <c r="M50" s="6" t="s">
        <v>76</v>
      </c>
      <c r="N50" s="7" t="s">
        <v>111</v>
      </c>
    </row>
    <row r="51" spans="1:14" ht="15" customHeight="1" x14ac:dyDescent="0.2">
      <c r="A51" s="6">
        <v>7152</v>
      </c>
      <c r="B51" s="6">
        <v>1669</v>
      </c>
      <c r="C51" s="6" t="s">
        <v>76</v>
      </c>
      <c r="D51" s="7" t="s">
        <v>118</v>
      </c>
      <c r="F51" s="6">
        <v>7152</v>
      </c>
      <c r="G51" s="6">
        <v>1669</v>
      </c>
      <c r="H51" s="6" t="s">
        <v>76</v>
      </c>
      <c r="I51" s="7" t="s">
        <v>118</v>
      </c>
      <c r="K51" s="6">
        <v>7152</v>
      </c>
      <c r="L51" s="6">
        <v>1669</v>
      </c>
      <c r="M51" s="6" t="s">
        <v>76</v>
      </c>
      <c r="N51" s="7" t="s">
        <v>118</v>
      </c>
    </row>
    <row r="52" spans="1:14" ht="15" customHeight="1" x14ac:dyDescent="0.2">
      <c r="A52" s="6">
        <v>7153</v>
      </c>
      <c r="B52" s="6">
        <v>1689</v>
      </c>
      <c r="C52" s="6" t="s">
        <v>91</v>
      </c>
      <c r="D52" s="7" t="s">
        <v>116</v>
      </c>
      <c r="F52" s="6">
        <v>7153</v>
      </c>
      <c r="G52" s="6">
        <v>1689</v>
      </c>
      <c r="H52" s="6" t="s">
        <v>91</v>
      </c>
      <c r="I52" s="7" t="s">
        <v>116</v>
      </c>
      <c r="K52" s="6">
        <v>7153</v>
      </c>
      <c r="L52" s="6">
        <v>1689</v>
      </c>
      <c r="M52" s="6" t="s">
        <v>91</v>
      </c>
      <c r="N52" s="7" t="s">
        <v>185</v>
      </c>
    </row>
    <row r="53" spans="1:14" ht="15" customHeight="1" x14ac:dyDescent="0.2">
      <c r="A53" s="40">
        <v>7156</v>
      </c>
      <c r="B53" s="40"/>
      <c r="C53" s="41" t="s">
        <v>127</v>
      </c>
      <c r="D53" s="42" t="s">
        <v>205</v>
      </c>
      <c r="F53" s="40">
        <v>7156</v>
      </c>
      <c r="G53" s="40"/>
      <c r="H53" s="41" t="s">
        <v>127</v>
      </c>
      <c r="I53" s="42" t="s">
        <v>205</v>
      </c>
      <c r="K53" s="40">
        <v>7156</v>
      </c>
      <c r="L53" s="40"/>
      <c r="M53" s="41" t="s">
        <v>127</v>
      </c>
      <c r="N53" s="42" t="s">
        <v>205</v>
      </c>
    </row>
    <row r="54" spans="1:14" ht="15" customHeight="1" x14ac:dyDescent="0.2">
      <c r="A54" s="8">
        <v>7159</v>
      </c>
      <c r="B54" s="8"/>
      <c r="C54" s="28" t="s">
        <v>76</v>
      </c>
      <c r="D54" s="29" t="s">
        <v>119</v>
      </c>
      <c r="F54" s="8">
        <v>7159</v>
      </c>
      <c r="G54" s="8"/>
      <c r="H54" s="28" t="s">
        <v>76</v>
      </c>
      <c r="I54" s="29" t="s">
        <v>119</v>
      </c>
      <c r="K54" s="8">
        <v>7159</v>
      </c>
      <c r="L54" s="8"/>
      <c r="M54" s="28" t="s">
        <v>76</v>
      </c>
      <c r="N54" s="29" t="s">
        <v>182</v>
      </c>
    </row>
    <row r="55" spans="1:14" ht="15" customHeight="1" x14ac:dyDescent="0.2">
      <c r="A55" s="8">
        <v>7162</v>
      </c>
      <c r="B55" s="8">
        <v>1769</v>
      </c>
      <c r="C55" s="8" t="s">
        <v>62</v>
      </c>
      <c r="D55" s="29" t="s">
        <v>121</v>
      </c>
      <c r="F55" s="8">
        <v>7162</v>
      </c>
      <c r="G55" s="8">
        <v>1769</v>
      </c>
      <c r="H55" s="8" t="s">
        <v>62</v>
      </c>
      <c r="I55" s="29" t="s">
        <v>121</v>
      </c>
      <c r="K55" s="8">
        <v>7162</v>
      </c>
      <c r="L55" s="8">
        <v>1769</v>
      </c>
      <c r="M55" s="8" t="s">
        <v>62</v>
      </c>
      <c r="N55" s="29" t="s">
        <v>121</v>
      </c>
    </row>
    <row r="56" spans="1:14" ht="15" customHeight="1" x14ac:dyDescent="0.2">
      <c r="A56" s="8">
        <v>7165</v>
      </c>
      <c r="B56" s="8">
        <v>1793</v>
      </c>
      <c r="C56" s="8" t="s">
        <v>60</v>
      </c>
      <c r="D56" s="29" t="s">
        <v>123</v>
      </c>
      <c r="F56" s="8">
        <v>7165</v>
      </c>
      <c r="G56" s="8">
        <v>1793</v>
      </c>
      <c r="H56" s="8" t="s">
        <v>60</v>
      </c>
      <c r="I56" s="29" t="s">
        <v>123</v>
      </c>
      <c r="K56" s="8">
        <v>7165</v>
      </c>
      <c r="L56" s="8">
        <v>1793</v>
      </c>
      <c r="M56" s="8" t="s">
        <v>60</v>
      </c>
      <c r="N56" s="29" t="s">
        <v>123</v>
      </c>
    </row>
    <row r="57" spans="1:14" ht="15" customHeight="1" x14ac:dyDescent="0.2">
      <c r="A57" s="40">
        <v>7167</v>
      </c>
      <c r="B57" s="40"/>
      <c r="C57" s="41" t="s">
        <v>91</v>
      </c>
      <c r="D57" s="42" t="s">
        <v>155</v>
      </c>
      <c r="F57" s="40">
        <v>7167</v>
      </c>
      <c r="G57" s="40"/>
      <c r="H57" s="41" t="s">
        <v>91</v>
      </c>
      <c r="I57" s="42" t="s">
        <v>155</v>
      </c>
      <c r="K57" s="40">
        <v>7167</v>
      </c>
      <c r="L57" s="40"/>
      <c r="M57" s="41" t="s">
        <v>91</v>
      </c>
      <c r="N57" s="42" t="s">
        <v>155</v>
      </c>
    </row>
    <row r="58" spans="1:14" ht="15" customHeight="1" x14ac:dyDescent="0.2">
      <c r="A58" s="8">
        <v>7168</v>
      </c>
      <c r="B58" s="8"/>
      <c r="C58" s="6" t="s">
        <v>91</v>
      </c>
      <c r="D58" s="7" t="s">
        <v>113</v>
      </c>
      <c r="F58" s="8">
        <v>7168</v>
      </c>
      <c r="G58" s="8"/>
      <c r="H58" s="6" t="s">
        <v>91</v>
      </c>
      <c r="I58" s="7" t="s">
        <v>113</v>
      </c>
      <c r="K58" s="8">
        <v>7168</v>
      </c>
      <c r="L58" s="8"/>
      <c r="M58" s="6" t="s">
        <v>91</v>
      </c>
      <c r="N58" s="7" t="s">
        <v>113</v>
      </c>
    </row>
    <row r="59" spans="1:14" ht="15" customHeight="1" x14ac:dyDescent="0.2">
      <c r="A59" s="40">
        <v>7170</v>
      </c>
      <c r="B59" s="40"/>
      <c r="C59" s="41" t="s">
        <v>82</v>
      </c>
      <c r="D59" s="42" t="s">
        <v>144</v>
      </c>
      <c r="F59" s="40">
        <v>7170</v>
      </c>
      <c r="G59" s="40"/>
      <c r="H59" s="41" t="s">
        <v>82</v>
      </c>
      <c r="I59" s="42" t="s">
        <v>144</v>
      </c>
      <c r="K59" s="40">
        <v>7170</v>
      </c>
      <c r="L59" s="40"/>
      <c r="M59" s="41" t="s">
        <v>82</v>
      </c>
      <c r="N59" s="42" t="s">
        <v>144</v>
      </c>
    </row>
    <row r="60" spans="1:14" ht="15" customHeight="1" x14ac:dyDescent="0.2">
      <c r="A60" s="8">
        <v>7176</v>
      </c>
      <c r="B60" s="8"/>
      <c r="C60" s="8" t="s">
        <v>106</v>
      </c>
      <c r="D60" s="29" t="s">
        <v>126</v>
      </c>
      <c r="F60" s="8">
        <v>7176</v>
      </c>
      <c r="G60" s="8"/>
      <c r="H60" s="8" t="s">
        <v>106</v>
      </c>
      <c r="I60" s="29" t="s">
        <v>126</v>
      </c>
      <c r="K60" s="8">
        <v>7176</v>
      </c>
      <c r="L60" s="8"/>
      <c r="M60" s="8" t="s">
        <v>106</v>
      </c>
      <c r="N60" s="29" t="s">
        <v>126</v>
      </c>
    </row>
    <row r="61" spans="1:14" ht="15" customHeight="1" x14ac:dyDescent="0.2">
      <c r="A61" s="8">
        <v>7177</v>
      </c>
      <c r="B61" s="8"/>
      <c r="C61" s="28" t="s">
        <v>60</v>
      </c>
      <c r="D61" s="29" t="s">
        <v>131</v>
      </c>
      <c r="F61" s="8">
        <v>7177</v>
      </c>
      <c r="G61" s="8"/>
      <c r="H61" s="28" t="s">
        <v>60</v>
      </c>
      <c r="I61" s="29" t="s">
        <v>131</v>
      </c>
      <c r="K61" s="8">
        <v>7177</v>
      </c>
      <c r="L61" s="8"/>
      <c r="M61" s="28" t="s">
        <v>60</v>
      </c>
      <c r="N61" s="29" t="s">
        <v>131</v>
      </c>
    </row>
    <row r="62" spans="1:14" ht="15" customHeight="1" x14ac:dyDescent="0.2">
      <c r="A62" s="6">
        <v>7178</v>
      </c>
      <c r="B62" s="6">
        <v>1923</v>
      </c>
      <c r="C62" s="6" t="s">
        <v>106</v>
      </c>
      <c r="D62" s="7" t="s">
        <v>122</v>
      </c>
      <c r="F62" s="6">
        <v>7178</v>
      </c>
      <c r="G62" s="6">
        <v>1923</v>
      </c>
      <c r="H62" s="6" t="s">
        <v>106</v>
      </c>
      <c r="I62" s="7" t="s">
        <v>122</v>
      </c>
      <c r="K62" s="6">
        <v>7178</v>
      </c>
      <c r="L62" s="6">
        <v>1923</v>
      </c>
      <c r="M62" s="6" t="s">
        <v>106</v>
      </c>
      <c r="N62" s="7" t="s">
        <v>122</v>
      </c>
    </row>
    <row r="63" spans="1:14" ht="15" customHeight="1" x14ac:dyDescent="0.2">
      <c r="A63" s="8">
        <v>7183</v>
      </c>
      <c r="B63" s="8">
        <v>1991</v>
      </c>
      <c r="C63" s="8" t="s">
        <v>87</v>
      </c>
      <c r="D63" s="29" t="s">
        <v>120</v>
      </c>
      <c r="F63" s="8">
        <v>7183</v>
      </c>
      <c r="G63" s="8">
        <v>1991</v>
      </c>
      <c r="H63" s="8" t="s">
        <v>87</v>
      </c>
      <c r="I63" s="29" t="s">
        <v>120</v>
      </c>
      <c r="K63" s="8">
        <v>7183</v>
      </c>
      <c r="L63" s="8">
        <v>1991</v>
      </c>
      <c r="M63" s="8" t="s">
        <v>87</v>
      </c>
      <c r="N63" s="29" t="s">
        <v>120</v>
      </c>
    </row>
    <row r="64" spans="1:14" ht="15" customHeight="1" x14ac:dyDescent="0.2">
      <c r="A64" s="8">
        <v>7185</v>
      </c>
      <c r="B64" s="8">
        <v>2016</v>
      </c>
      <c r="C64" s="8" t="s">
        <v>127</v>
      </c>
      <c r="D64" s="29" t="s">
        <v>128</v>
      </c>
      <c r="F64" s="8">
        <v>7185</v>
      </c>
      <c r="G64" s="8">
        <v>2016</v>
      </c>
      <c r="H64" s="8" t="s">
        <v>127</v>
      </c>
      <c r="I64" s="29" t="s">
        <v>128</v>
      </c>
      <c r="K64" s="8">
        <v>7185</v>
      </c>
      <c r="L64" s="8">
        <v>2016</v>
      </c>
      <c r="M64" s="8" t="s">
        <v>127</v>
      </c>
      <c r="N64" s="29" t="s">
        <v>128</v>
      </c>
    </row>
    <row r="65" spans="1:14" ht="15" customHeight="1" x14ac:dyDescent="0.2">
      <c r="A65" s="8">
        <v>7189</v>
      </c>
      <c r="B65" s="8">
        <v>2057</v>
      </c>
      <c r="C65" s="8" t="s">
        <v>87</v>
      </c>
      <c r="D65" s="29" t="s">
        <v>124</v>
      </c>
      <c r="F65" s="8">
        <v>7189</v>
      </c>
      <c r="G65" s="8">
        <v>2057</v>
      </c>
      <c r="H65" s="8" t="s">
        <v>87</v>
      </c>
      <c r="I65" s="29" t="s">
        <v>124</v>
      </c>
      <c r="K65" s="8">
        <v>7189</v>
      </c>
      <c r="L65" s="8">
        <v>2057</v>
      </c>
      <c r="M65" s="8" t="s">
        <v>87</v>
      </c>
      <c r="N65" s="29" t="s">
        <v>124</v>
      </c>
    </row>
    <row r="66" spans="1:14" ht="15" customHeight="1" x14ac:dyDescent="0.2">
      <c r="A66" s="40">
        <v>7190</v>
      </c>
      <c r="B66" s="40" t="s">
        <v>200</v>
      </c>
      <c r="C66" s="41" t="s">
        <v>65</v>
      </c>
      <c r="D66" s="42" t="s">
        <v>194</v>
      </c>
      <c r="F66" s="40">
        <v>7190</v>
      </c>
      <c r="G66" s="40" t="s">
        <v>200</v>
      </c>
      <c r="H66" s="41" t="s">
        <v>65</v>
      </c>
      <c r="I66" s="42" t="s">
        <v>194</v>
      </c>
      <c r="K66" s="40">
        <v>7190</v>
      </c>
      <c r="L66" s="40" t="s">
        <v>200</v>
      </c>
      <c r="M66" s="41" t="s">
        <v>65</v>
      </c>
      <c r="N66" s="42" t="s">
        <v>194</v>
      </c>
    </row>
    <row r="67" spans="1:14" ht="15" customHeight="1" x14ac:dyDescent="0.2">
      <c r="A67" s="8">
        <v>7192</v>
      </c>
      <c r="B67" s="8"/>
      <c r="C67" s="6" t="s">
        <v>87</v>
      </c>
      <c r="D67" s="7" t="s">
        <v>115</v>
      </c>
      <c r="F67" s="8">
        <v>7192</v>
      </c>
      <c r="G67" s="8"/>
      <c r="H67" s="6" t="s">
        <v>87</v>
      </c>
      <c r="I67" s="7" t="s">
        <v>115</v>
      </c>
      <c r="K67" s="8">
        <v>7192</v>
      </c>
      <c r="L67" s="8"/>
      <c r="M67" s="6" t="s">
        <v>87</v>
      </c>
      <c r="N67" s="7" t="s">
        <v>115</v>
      </c>
    </row>
    <row r="68" spans="1:14" ht="15" customHeight="1" x14ac:dyDescent="0.2">
      <c r="A68" s="40">
        <v>7193</v>
      </c>
      <c r="B68" s="40"/>
      <c r="C68" s="41" t="s">
        <v>62</v>
      </c>
      <c r="D68" s="42" t="s">
        <v>192</v>
      </c>
      <c r="F68" s="40">
        <v>7193</v>
      </c>
      <c r="G68" s="40"/>
      <c r="H68" s="41" t="s">
        <v>62</v>
      </c>
      <c r="I68" s="42" t="s">
        <v>192</v>
      </c>
      <c r="K68" s="40">
        <v>7193</v>
      </c>
      <c r="L68" s="40"/>
      <c r="M68" s="41" t="s">
        <v>62</v>
      </c>
      <c r="N68" s="42" t="s">
        <v>192</v>
      </c>
    </row>
    <row r="69" spans="1:14" ht="15" customHeight="1" x14ac:dyDescent="0.2">
      <c r="A69" s="8">
        <v>7197</v>
      </c>
      <c r="B69" s="8">
        <v>2081</v>
      </c>
      <c r="C69" s="28" t="s">
        <v>129</v>
      </c>
      <c r="D69" s="29" t="s">
        <v>130</v>
      </c>
      <c r="F69" s="8">
        <v>7197</v>
      </c>
      <c r="G69" s="8">
        <v>2081</v>
      </c>
      <c r="H69" s="28" t="s">
        <v>129</v>
      </c>
      <c r="I69" s="29" t="s">
        <v>130</v>
      </c>
      <c r="K69" s="8">
        <v>7197</v>
      </c>
      <c r="L69" s="8">
        <v>2081</v>
      </c>
      <c r="M69" s="28" t="s">
        <v>129</v>
      </c>
      <c r="N69" s="29" t="s">
        <v>130</v>
      </c>
    </row>
    <row r="70" spans="1:14" ht="15" customHeight="1" x14ac:dyDescent="0.2">
      <c r="A70" s="8">
        <v>7199</v>
      </c>
      <c r="B70" s="8"/>
      <c r="C70" s="28" t="s">
        <v>140</v>
      </c>
      <c r="D70" s="29" t="s">
        <v>141</v>
      </c>
      <c r="F70" s="8">
        <v>7199</v>
      </c>
      <c r="G70" s="8"/>
      <c r="H70" s="28" t="s">
        <v>140</v>
      </c>
      <c r="I70" s="29" t="s">
        <v>141</v>
      </c>
      <c r="K70" s="8">
        <v>7199</v>
      </c>
      <c r="L70" s="8"/>
      <c r="M70" s="28" t="s">
        <v>140</v>
      </c>
      <c r="N70" s="29" t="s">
        <v>141</v>
      </c>
    </row>
    <row r="71" spans="1:14" ht="15" customHeight="1" x14ac:dyDescent="0.2">
      <c r="A71" s="40">
        <v>7202</v>
      </c>
      <c r="B71" s="40" t="s">
        <v>201</v>
      </c>
      <c r="C71" s="41" t="s">
        <v>140</v>
      </c>
      <c r="D71" s="42" t="s">
        <v>162</v>
      </c>
      <c r="F71" s="40">
        <v>7202</v>
      </c>
      <c r="G71" s="40" t="s">
        <v>201</v>
      </c>
      <c r="H71" s="41" t="s">
        <v>140</v>
      </c>
      <c r="I71" s="42" t="s">
        <v>162</v>
      </c>
      <c r="K71" s="40">
        <v>7202</v>
      </c>
      <c r="L71" s="40" t="s">
        <v>201</v>
      </c>
      <c r="M71" s="41" t="s">
        <v>140</v>
      </c>
      <c r="N71" s="42" t="s">
        <v>162</v>
      </c>
    </row>
    <row r="72" spans="1:14" ht="15" customHeight="1" x14ac:dyDescent="0.2">
      <c r="A72" s="40">
        <v>7211</v>
      </c>
      <c r="B72" s="40"/>
      <c r="C72" s="41" t="s">
        <v>87</v>
      </c>
      <c r="D72" s="42" t="s">
        <v>152</v>
      </c>
      <c r="F72" s="40">
        <v>7211</v>
      </c>
      <c r="G72" s="40"/>
      <c r="H72" s="41" t="s">
        <v>87</v>
      </c>
      <c r="I72" s="42" t="s">
        <v>152</v>
      </c>
      <c r="K72" s="40">
        <v>7211</v>
      </c>
      <c r="L72" s="40"/>
      <c r="M72" s="41" t="s">
        <v>87</v>
      </c>
      <c r="N72" s="42" t="s">
        <v>152</v>
      </c>
    </row>
    <row r="73" spans="1:14" ht="15" customHeight="1" x14ac:dyDescent="0.2">
      <c r="A73" s="40">
        <v>7215</v>
      </c>
      <c r="B73" s="40"/>
      <c r="C73" s="41" t="s">
        <v>140</v>
      </c>
      <c r="D73" s="42" t="s">
        <v>190</v>
      </c>
      <c r="F73" s="40">
        <v>7215</v>
      </c>
      <c r="G73" s="40"/>
      <c r="H73" s="41" t="s">
        <v>140</v>
      </c>
      <c r="I73" s="42" t="s">
        <v>190</v>
      </c>
      <c r="K73" s="40">
        <v>7215</v>
      </c>
      <c r="L73" s="40"/>
      <c r="M73" s="41" t="s">
        <v>140</v>
      </c>
      <c r="N73" s="42" t="s">
        <v>190</v>
      </c>
    </row>
    <row r="74" spans="1:14" ht="15" customHeight="1" x14ac:dyDescent="0.2">
      <c r="A74" s="40">
        <v>7218</v>
      </c>
      <c r="B74" s="40"/>
      <c r="C74" s="41" t="s">
        <v>62</v>
      </c>
      <c r="D74" s="42" t="s">
        <v>206</v>
      </c>
      <c r="F74" s="40">
        <v>7218</v>
      </c>
      <c r="G74" s="40"/>
      <c r="H74" s="41" t="s">
        <v>62</v>
      </c>
      <c r="I74" s="42" t="s">
        <v>206</v>
      </c>
      <c r="K74" s="40">
        <v>7218</v>
      </c>
      <c r="L74" s="40"/>
      <c r="M74" s="41" t="s">
        <v>62</v>
      </c>
      <c r="N74" s="42" t="s">
        <v>206</v>
      </c>
    </row>
    <row r="75" spans="1:14" ht="15" customHeight="1" x14ac:dyDescent="0.2">
      <c r="A75" s="8">
        <v>7219</v>
      </c>
      <c r="B75" s="8"/>
      <c r="C75" s="28" t="s">
        <v>76</v>
      </c>
      <c r="D75" s="29" t="s">
        <v>142</v>
      </c>
      <c r="F75" s="8">
        <v>7219</v>
      </c>
      <c r="G75" s="8"/>
      <c r="H75" s="28" t="s">
        <v>76</v>
      </c>
      <c r="I75" s="29" t="s">
        <v>142</v>
      </c>
      <c r="K75" s="8">
        <v>7219</v>
      </c>
      <c r="L75" s="8"/>
      <c r="M75" s="28" t="s">
        <v>76</v>
      </c>
      <c r="N75" s="29" t="s">
        <v>142</v>
      </c>
    </row>
    <row r="76" spans="1:14" ht="15" customHeight="1" x14ac:dyDescent="0.2">
      <c r="A76" s="40">
        <v>7224</v>
      </c>
      <c r="B76" s="40">
        <v>2214</v>
      </c>
      <c r="C76" s="41" t="s">
        <v>56</v>
      </c>
      <c r="D76" s="42" t="s">
        <v>193</v>
      </c>
      <c r="F76" s="40">
        <v>7224</v>
      </c>
      <c r="G76" s="40">
        <v>2214</v>
      </c>
      <c r="H76" s="41" t="s">
        <v>56</v>
      </c>
      <c r="I76" s="42" t="s">
        <v>193</v>
      </c>
      <c r="K76" s="40">
        <v>7224</v>
      </c>
      <c r="L76" s="40">
        <v>2214</v>
      </c>
      <c r="M76" s="41" t="s">
        <v>56</v>
      </c>
      <c r="N76" s="42" t="s">
        <v>193</v>
      </c>
    </row>
    <row r="77" spans="1:14" ht="15" customHeight="1" x14ac:dyDescent="0.2">
      <c r="A77" s="40">
        <v>7226</v>
      </c>
      <c r="B77" s="40"/>
      <c r="C77" s="41" t="s">
        <v>82</v>
      </c>
      <c r="D77" s="42" t="s">
        <v>156</v>
      </c>
      <c r="F77" s="40">
        <v>7226</v>
      </c>
      <c r="G77" s="40"/>
      <c r="H77" s="41" t="s">
        <v>82</v>
      </c>
      <c r="I77" s="42" t="s">
        <v>156</v>
      </c>
      <c r="K77" s="40">
        <v>7226</v>
      </c>
      <c r="L77" s="40"/>
      <c r="M77" s="41" t="s">
        <v>82</v>
      </c>
      <c r="N77" s="42" t="s">
        <v>156</v>
      </c>
    </row>
    <row r="78" spans="1:14" ht="15" customHeight="1" x14ac:dyDescent="0.2">
      <c r="A78" s="40">
        <v>7227</v>
      </c>
      <c r="B78" s="40"/>
      <c r="C78" s="41" t="s">
        <v>87</v>
      </c>
      <c r="D78" s="42" t="s">
        <v>195</v>
      </c>
      <c r="F78" s="40">
        <v>7227</v>
      </c>
      <c r="G78" s="40"/>
      <c r="H78" s="41" t="s">
        <v>87</v>
      </c>
      <c r="I78" s="42" t="s">
        <v>195</v>
      </c>
      <c r="K78" s="40">
        <v>7227</v>
      </c>
      <c r="L78" s="40"/>
      <c r="M78" s="41" t="s">
        <v>87</v>
      </c>
      <c r="N78" s="42" t="s">
        <v>195</v>
      </c>
    </row>
    <row r="79" spans="1:14" ht="15" customHeight="1" x14ac:dyDescent="0.2">
      <c r="A79" s="8">
        <v>7229</v>
      </c>
      <c r="B79" s="8" t="s">
        <v>134</v>
      </c>
      <c r="C79" s="28" t="s">
        <v>135</v>
      </c>
      <c r="D79" s="29" t="s">
        <v>136</v>
      </c>
      <c r="F79" s="8">
        <v>7229</v>
      </c>
      <c r="G79" s="8" t="s">
        <v>134</v>
      </c>
      <c r="H79" s="28" t="s">
        <v>135</v>
      </c>
      <c r="I79" s="29" t="s">
        <v>136</v>
      </c>
      <c r="K79" s="8">
        <v>7229</v>
      </c>
      <c r="L79" s="8" t="s">
        <v>134</v>
      </c>
      <c r="M79" s="28" t="s">
        <v>135</v>
      </c>
      <c r="N79" s="29" t="s">
        <v>136</v>
      </c>
    </row>
    <row r="80" spans="1:14" ht="15" customHeight="1" x14ac:dyDescent="0.2">
      <c r="A80" s="8">
        <v>7229</v>
      </c>
      <c r="B80" s="8" t="s">
        <v>137</v>
      </c>
      <c r="C80" s="28" t="s">
        <v>135</v>
      </c>
      <c r="D80" s="29" t="s">
        <v>138</v>
      </c>
      <c r="F80" s="8">
        <v>7229</v>
      </c>
      <c r="G80" s="8" t="s">
        <v>137</v>
      </c>
      <c r="H80" s="28" t="s">
        <v>135</v>
      </c>
      <c r="I80" s="29" t="s">
        <v>138</v>
      </c>
      <c r="K80" s="8">
        <v>7229</v>
      </c>
      <c r="L80" s="8" t="s">
        <v>137</v>
      </c>
      <c r="M80" s="28" t="s">
        <v>135</v>
      </c>
      <c r="N80" s="29" t="s">
        <v>138</v>
      </c>
    </row>
    <row r="81" spans="1:14" ht="15" customHeight="1" x14ac:dyDescent="0.2">
      <c r="A81" s="40">
        <v>7229</v>
      </c>
      <c r="B81" s="40" t="s">
        <v>153</v>
      </c>
      <c r="C81" s="41" t="s">
        <v>135</v>
      </c>
      <c r="D81" s="42" t="s">
        <v>154</v>
      </c>
      <c r="F81" s="40">
        <v>7229</v>
      </c>
      <c r="G81" s="40" t="s">
        <v>153</v>
      </c>
      <c r="H81" s="41" t="s">
        <v>135</v>
      </c>
      <c r="I81" s="42" t="s">
        <v>154</v>
      </c>
      <c r="K81" s="40">
        <v>7229</v>
      </c>
      <c r="L81" s="40" t="s">
        <v>153</v>
      </c>
      <c r="M81" s="41" t="s">
        <v>135</v>
      </c>
      <c r="N81" s="42" t="s">
        <v>154</v>
      </c>
    </row>
    <row r="82" spans="1:14" ht="15" customHeight="1" x14ac:dyDescent="0.2">
      <c r="A82" s="40">
        <v>7235</v>
      </c>
      <c r="B82" s="40"/>
      <c r="C82" s="41" t="s">
        <v>146</v>
      </c>
      <c r="D82" s="42" t="s">
        <v>147</v>
      </c>
      <c r="F82" s="40">
        <v>7235</v>
      </c>
      <c r="G82" s="40"/>
      <c r="H82" s="41" t="s">
        <v>146</v>
      </c>
      <c r="I82" s="42" t="s">
        <v>147</v>
      </c>
      <c r="K82" s="40">
        <v>7235</v>
      </c>
      <c r="L82" s="40"/>
      <c r="M82" s="41" t="s">
        <v>146</v>
      </c>
      <c r="N82" s="42" t="s">
        <v>147</v>
      </c>
    </row>
    <row r="83" spans="1:14" ht="15" customHeight="1" x14ac:dyDescent="0.2">
      <c r="A83" s="40">
        <v>7236</v>
      </c>
      <c r="B83" s="40"/>
      <c r="C83" s="41" t="s">
        <v>146</v>
      </c>
      <c r="D83" s="42" t="s">
        <v>150</v>
      </c>
      <c r="F83" s="40">
        <v>7236</v>
      </c>
      <c r="G83" s="40"/>
      <c r="H83" s="41" t="s">
        <v>146</v>
      </c>
      <c r="I83" s="42" t="s">
        <v>150</v>
      </c>
      <c r="K83" s="40">
        <v>7236</v>
      </c>
      <c r="L83" s="40"/>
      <c r="M83" s="41" t="s">
        <v>146</v>
      </c>
      <c r="N83" s="42" t="s">
        <v>150</v>
      </c>
    </row>
    <row r="84" spans="1:14" ht="15" customHeight="1" x14ac:dyDescent="0.2">
      <c r="A84" s="40">
        <v>7240</v>
      </c>
      <c r="B84" s="40"/>
      <c r="C84" s="41" t="s">
        <v>76</v>
      </c>
      <c r="D84" s="42" t="s">
        <v>145</v>
      </c>
      <c r="F84" s="40">
        <v>7240</v>
      </c>
      <c r="G84" s="40"/>
      <c r="H84" s="41" t="s">
        <v>76</v>
      </c>
      <c r="I84" s="42" t="s">
        <v>145</v>
      </c>
      <c r="K84" s="40">
        <v>7240</v>
      </c>
      <c r="L84" s="40"/>
      <c r="M84" s="41" t="s">
        <v>76</v>
      </c>
      <c r="N84" s="42" t="s">
        <v>145</v>
      </c>
    </row>
    <row r="85" spans="1:14" ht="15" customHeight="1" x14ac:dyDescent="0.2">
      <c r="A85" s="8">
        <v>7244</v>
      </c>
      <c r="B85" s="8">
        <v>2255</v>
      </c>
      <c r="C85" s="28" t="s">
        <v>76</v>
      </c>
      <c r="D85" s="29" t="s">
        <v>143</v>
      </c>
      <c r="F85" s="8">
        <v>7244</v>
      </c>
      <c r="G85" s="8">
        <v>2255</v>
      </c>
      <c r="H85" s="28" t="s">
        <v>76</v>
      </c>
      <c r="I85" s="29" t="s">
        <v>143</v>
      </c>
      <c r="K85" s="8">
        <v>7244</v>
      </c>
      <c r="L85" s="8">
        <v>2255</v>
      </c>
      <c r="M85" s="28" t="s">
        <v>76</v>
      </c>
      <c r="N85" s="29" t="s">
        <v>143</v>
      </c>
    </row>
    <row r="86" spans="1:14" ht="15" customHeight="1" x14ac:dyDescent="0.2">
      <c r="A86" s="40">
        <v>7245</v>
      </c>
      <c r="B86" s="40">
        <v>2256</v>
      </c>
      <c r="C86" s="41" t="s">
        <v>87</v>
      </c>
      <c r="D86" s="42" t="s">
        <v>197</v>
      </c>
      <c r="F86" s="40">
        <v>7245</v>
      </c>
      <c r="G86" s="40">
        <v>2256</v>
      </c>
      <c r="H86" s="41" t="s">
        <v>87</v>
      </c>
      <c r="I86" s="42" t="s">
        <v>197</v>
      </c>
      <c r="K86" s="40">
        <v>7245</v>
      </c>
      <c r="L86" s="40">
        <v>2256</v>
      </c>
      <c r="M86" s="41" t="s">
        <v>87</v>
      </c>
      <c r="N86" s="42" t="s">
        <v>197</v>
      </c>
    </row>
    <row r="87" spans="1:14" ht="15" customHeight="1" x14ac:dyDescent="0.2">
      <c r="A87" s="40">
        <v>7246</v>
      </c>
      <c r="B87" s="40"/>
      <c r="C87" s="41" t="s">
        <v>146</v>
      </c>
      <c r="D87" s="42" t="s">
        <v>151</v>
      </c>
      <c r="F87" s="40">
        <v>7246</v>
      </c>
      <c r="G87" s="40"/>
      <c r="H87" s="41" t="s">
        <v>146</v>
      </c>
      <c r="I87" s="42" t="s">
        <v>151</v>
      </c>
      <c r="K87" s="40">
        <v>7246</v>
      </c>
      <c r="L87" s="40"/>
      <c r="M87" s="41" t="s">
        <v>146</v>
      </c>
      <c r="N87" s="42" t="s">
        <v>151</v>
      </c>
    </row>
    <row r="88" spans="1:14" ht="15" customHeight="1" x14ac:dyDescent="0.2">
      <c r="A88" s="40">
        <v>7250</v>
      </c>
      <c r="B88" s="40">
        <v>2322</v>
      </c>
      <c r="C88" s="41" t="s">
        <v>160</v>
      </c>
      <c r="D88" s="42" t="s">
        <v>161</v>
      </c>
      <c r="F88" s="40">
        <v>7253</v>
      </c>
      <c r="G88" s="40">
        <v>2326</v>
      </c>
      <c r="H88" s="41" t="s">
        <v>87</v>
      </c>
      <c r="I88" s="42" t="s">
        <v>202</v>
      </c>
      <c r="K88" s="40">
        <v>7253</v>
      </c>
      <c r="L88" s="40">
        <v>2326</v>
      </c>
      <c r="M88" s="41" t="s">
        <v>87</v>
      </c>
      <c r="N88" s="42" t="s">
        <v>202</v>
      </c>
    </row>
    <row r="89" spans="1:14" ht="15" customHeight="1" x14ac:dyDescent="0.2">
      <c r="A89" s="40">
        <v>7253</v>
      </c>
      <c r="B89" s="40">
        <v>2326</v>
      </c>
      <c r="C89" s="41" t="s">
        <v>87</v>
      </c>
      <c r="D89" s="42" t="s">
        <v>209</v>
      </c>
      <c r="F89" s="40">
        <v>7255</v>
      </c>
      <c r="G89" s="40"/>
      <c r="H89" s="41" t="s">
        <v>146</v>
      </c>
      <c r="I89" s="42" t="s">
        <v>148</v>
      </c>
      <c r="K89" s="40">
        <v>7255</v>
      </c>
      <c r="L89" s="40"/>
      <c r="M89" s="41" t="s">
        <v>146</v>
      </c>
      <c r="N89" s="42" t="s">
        <v>148</v>
      </c>
    </row>
    <row r="90" spans="1:14" ht="15" customHeight="1" x14ac:dyDescent="0.2">
      <c r="A90" s="40">
        <v>7255</v>
      </c>
      <c r="B90" s="40"/>
      <c r="C90" s="41" t="s">
        <v>146</v>
      </c>
      <c r="D90" s="42" t="s">
        <v>148</v>
      </c>
      <c r="F90" s="40">
        <v>7256</v>
      </c>
      <c r="G90" s="40"/>
      <c r="H90" s="41" t="s">
        <v>157</v>
      </c>
      <c r="I90" s="42" t="s">
        <v>158</v>
      </c>
      <c r="K90" s="40">
        <v>7256</v>
      </c>
      <c r="L90" s="40"/>
      <c r="M90" s="41" t="s">
        <v>157</v>
      </c>
      <c r="N90" s="42" t="s">
        <v>158</v>
      </c>
    </row>
    <row r="91" spans="1:14" ht="15" customHeight="1" x14ac:dyDescent="0.2">
      <c r="A91" s="40">
        <v>7256</v>
      </c>
      <c r="B91" s="40"/>
      <c r="C91" s="41" t="s">
        <v>157</v>
      </c>
      <c r="D91" s="42" t="s">
        <v>158</v>
      </c>
      <c r="F91" s="40">
        <v>7258</v>
      </c>
      <c r="G91" s="40"/>
      <c r="H91" s="41" t="s">
        <v>135</v>
      </c>
      <c r="I91" s="42" t="s">
        <v>149</v>
      </c>
      <c r="K91" s="40">
        <v>7258</v>
      </c>
      <c r="L91" s="40"/>
      <c r="M91" s="41" t="s">
        <v>135</v>
      </c>
      <c r="N91" s="42" t="s">
        <v>149</v>
      </c>
    </row>
    <row r="92" spans="1:14" ht="15" customHeight="1" x14ac:dyDescent="0.2">
      <c r="A92" s="40">
        <v>7258</v>
      </c>
      <c r="B92" s="40"/>
      <c r="C92" s="41" t="s">
        <v>135</v>
      </c>
      <c r="D92" s="42" t="s">
        <v>149</v>
      </c>
      <c r="F92" s="40">
        <v>7273</v>
      </c>
      <c r="G92" s="40"/>
      <c r="H92" s="41" t="s">
        <v>62</v>
      </c>
      <c r="I92" s="42" t="s">
        <v>159</v>
      </c>
      <c r="K92" s="40">
        <v>7273</v>
      </c>
      <c r="L92" s="40"/>
      <c r="M92" s="41" t="s">
        <v>62</v>
      </c>
      <c r="N92" s="42" t="s">
        <v>159</v>
      </c>
    </row>
    <row r="93" spans="1:14" ht="15" customHeight="1" x14ac:dyDescent="0.2">
      <c r="A93" s="40">
        <v>7273</v>
      </c>
      <c r="B93" s="40"/>
      <c r="C93" s="41" t="s">
        <v>62</v>
      </c>
      <c r="D93" s="42" t="s">
        <v>159</v>
      </c>
      <c r="F93" s="40">
        <v>7277</v>
      </c>
      <c r="G93" s="40" t="s">
        <v>199</v>
      </c>
      <c r="H93" s="41" t="s">
        <v>87</v>
      </c>
      <c r="I93" s="42" t="s">
        <v>198</v>
      </c>
      <c r="K93" s="40">
        <v>7277</v>
      </c>
      <c r="L93" s="40" t="s">
        <v>199</v>
      </c>
      <c r="M93" s="41" t="s">
        <v>87</v>
      </c>
      <c r="N93" s="42" t="s">
        <v>198</v>
      </c>
    </row>
    <row r="94" spans="1:14" ht="15" customHeight="1" x14ac:dyDescent="0.2">
      <c r="A94" s="40">
        <v>7277</v>
      </c>
      <c r="B94" s="40" t="s">
        <v>199</v>
      </c>
      <c r="C94" s="41" t="s">
        <v>87</v>
      </c>
      <c r="D94" s="42" t="s">
        <v>198</v>
      </c>
      <c r="F94" s="40">
        <v>7285</v>
      </c>
      <c r="G94" s="40">
        <v>2435</v>
      </c>
      <c r="H94" s="41" t="s">
        <v>76</v>
      </c>
      <c r="I94" s="42" t="s">
        <v>203</v>
      </c>
      <c r="K94" s="40">
        <v>7285</v>
      </c>
      <c r="L94" s="40">
        <v>2435</v>
      </c>
      <c r="M94" s="41" t="s">
        <v>76</v>
      </c>
      <c r="N94" s="42" t="s">
        <v>203</v>
      </c>
    </row>
    <row r="95" spans="1:14" ht="15" customHeight="1" x14ac:dyDescent="0.2">
      <c r="A95" s="40">
        <v>7285</v>
      </c>
      <c r="B95" s="40">
        <v>2435</v>
      </c>
      <c r="C95" s="41" t="s">
        <v>76</v>
      </c>
      <c r="D95" s="42" t="s">
        <v>203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Success Rating 1992-2013</vt:lpstr>
      <vt:lpstr>Success Rating by Country</vt:lpstr>
      <vt:lpstr>Success Rating by Sector</vt:lpstr>
      <vt:lpstr>Table - sector</vt:lpstr>
      <vt:lpstr>Sheet1</vt:lpstr>
      <vt:lpstr>'Success Rating 1992-2013'!Print_Area</vt:lpstr>
      <vt:lpstr>'Success Rating by Country'!Print_Area</vt:lpstr>
      <vt:lpstr>'Success Rating by Sector'!Print_Area</vt:lpstr>
      <vt:lpstr>'Success Rating 1992-2013'!Print_Titles</vt:lpstr>
      <vt:lpstr>'Success Rating by Country'!Print_Titles</vt:lpstr>
      <vt:lpstr>'Success Rating by Sector'!Print_Titles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Evaluation Results for Nonsovereign Operations by Sector  by Evaluation Year, 2009–2019	</dc:title>
  <dc:subject>This table presents the evaluation results for nonsovereign operations by sector by evaluation year from 2009–2019	.</dc:subject>
  <dc:creator>Asian Development Bank</dc:creator>
  <cp:keywords>adb, asian development bank, adb annual report, adb annual report 2019, adb ar2019, evaluation, rating, nonsovereign, sector</cp:keywords>
  <dc:description/>
  <cp:lastModifiedBy>Microsoft Office User</cp:lastModifiedBy>
  <cp:lastPrinted>2018-03-06T16:09:17Z</cp:lastPrinted>
  <dcterms:created xsi:type="dcterms:W3CDTF">2011-01-20T09:06:17Z</dcterms:created>
  <dcterms:modified xsi:type="dcterms:W3CDTF">2020-05-08T08:40:31Z</dcterms:modified>
  <cp:category/>
</cp:coreProperties>
</file>