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E69AFE1F-96E4-9E41-A93E-E6B3825468BC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Sheet1!$A$1:$H$120</definedName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5" i="1" l="1"/>
  <c r="C105" i="1"/>
  <c r="E77" i="1"/>
  <c r="C77" i="1"/>
  <c r="E73" i="1"/>
  <c r="E52" i="1" s="1"/>
  <c r="C52" i="1"/>
  <c r="E39" i="1"/>
  <c r="C39" i="1"/>
  <c r="E13" i="1"/>
  <c r="C13" i="1"/>
  <c r="E117" i="1" l="1"/>
</calcChain>
</file>

<file path=xl/sharedStrings.xml><?xml version="1.0" encoding="utf-8"?>
<sst xmlns="http://schemas.openxmlformats.org/spreadsheetml/2006/main" count="122" uniqueCount="72">
  <si>
    <t>Various international banks and financial institutions</t>
  </si>
  <si>
    <t>CENTRAL AND WEST ASIA</t>
  </si>
  <si>
    <t>EAST ASIA</t>
  </si>
  <si>
    <t>SOUTH ASIA</t>
  </si>
  <si>
    <t>SOUTHEAST ASIA</t>
  </si>
  <si>
    <t xml:space="preserve">Source 
of Cofinancing </t>
  </si>
  <si>
    <r>
      <t>ADB 
Amount</t>
    </r>
    <r>
      <rPr>
        <vertAlign val="superscript"/>
        <sz val="10"/>
        <color theme="1"/>
        <rFont val="Arial"/>
        <family val="2"/>
      </rPr>
      <t>a</t>
    </r>
  </si>
  <si>
    <t>ADB = Asian Development Bank, DVA = direct value-added.</t>
  </si>
  <si>
    <t>Participants under risk transfer arrangements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</si>
  <si>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For projects, this refers to the approved amount. </t>
    </r>
  </si>
  <si>
    <t>($ million)</t>
  </si>
  <si>
    <t xml:space="preserve">Standard Chartered Bank </t>
  </si>
  <si>
    <t>Total DVA Commercial Cofinancing</t>
  </si>
  <si>
    <t>DVA Commercial Cofinancing</t>
  </si>
  <si>
    <t>Various co-investors</t>
  </si>
  <si>
    <t>REGIONAL</t>
  </si>
  <si>
    <t xml:space="preserve">   Armenia</t>
  </si>
  <si>
    <t xml:space="preserve">   Georgia</t>
  </si>
  <si>
    <t xml:space="preserve">   Pakistan</t>
  </si>
  <si>
    <t xml:space="preserve">   Uzbekistan</t>
  </si>
  <si>
    <t xml:space="preserve">   China, People’s Republic of</t>
  </si>
  <si>
    <t xml:space="preserve">      Supply Chain Finance Program</t>
  </si>
  <si>
    <t xml:space="preserve">   Mongolia</t>
  </si>
  <si>
    <t xml:space="preserve">   Bangladesh</t>
  </si>
  <si>
    <t xml:space="preserve">   India</t>
  </si>
  <si>
    <t xml:space="preserve">   Nepal</t>
  </si>
  <si>
    <t xml:space="preserve">   Sri Lanka</t>
  </si>
  <si>
    <t xml:space="preserve">   Indonesia</t>
  </si>
  <si>
    <t xml:space="preserve">   Malaysia</t>
  </si>
  <si>
    <t xml:space="preserve">   Myanmar</t>
  </si>
  <si>
    <t xml:space="preserve">   Philippines</t>
  </si>
  <si>
    <t xml:space="preserve">   Thailand</t>
  </si>
  <si>
    <t xml:space="preserve">   Viet Nam</t>
  </si>
  <si>
    <t>Projects Involving Commercial Cofinancing, 2019</t>
  </si>
  <si>
    <t>Trade Finance Program</t>
  </si>
  <si>
    <t>Various international banks / financial institutions</t>
  </si>
  <si>
    <t>Kazakhstan</t>
  </si>
  <si>
    <t>Baikonyr Solar Power Project</t>
  </si>
  <si>
    <t>European Bank for Reconstruction and Development</t>
  </si>
  <si>
    <t xml:space="preserve">Total Eren Access M-KAT Solar Power </t>
  </si>
  <si>
    <t>Expanding Access to Credit for Women</t>
  </si>
  <si>
    <t xml:space="preserve">Nederlandse Financierings-Maatschappij voor Ontwikkelingslanden N.V., ResponsAbility SICAV (Lux) </t>
  </si>
  <si>
    <t>Supply Chain Finance Program</t>
  </si>
  <si>
    <t>Tajikistan</t>
  </si>
  <si>
    <t xml:space="preserve">   Risk Transfer Arrangements</t>
  </si>
  <si>
    <t>CDH VGC Fund II, L.P.</t>
  </si>
  <si>
    <t>Sustainable Dairy Farming and Milk Safety Project</t>
  </si>
  <si>
    <t>Fubon Bank (China) Co., Ltd., Beijing Branch</t>
  </si>
  <si>
    <t>Microfinance Risk Participation and Guarantee Program</t>
  </si>
  <si>
    <t>Avaada Solar Project</t>
  </si>
  <si>
    <t>Deutsche Investitions- und Entwicklungsgesellschaft, Nederlandse Financierings-Maatschappij voor Ontwikkelingslanden N.V.</t>
  </si>
  <si>
    <t>Citibank, Standard Chartered Bank</t>
  </si>
  <si>
    <t>Multiples Private Equity Fund III Limited</t>
  </si>
  <si>
    <t>Upper Trishuli-1 Hydropower Project</t>
  </si>
  <si>
    <t>Riau Natural Gas Power Project</t>
  </si>
  <si>
    <t>MUFG Bank Ltd., Sumitomo Mitsui Banking Corp., International Finance Corporation</t>
  </si>
  <si>
    <t>Ascent Myanmar Growth Fund I, L.P.</t>
  </si>
  <si>
    <t>Malayan Banking Berhad (Yangon branch)</t>
  </si>
  <si>
    <t>Myingyan Natural Gas Power Project</t>
  </si>
  <si>
    <t>Energy Absolute Green Bond for Wind Power</t>
  </si>
  <si>
    <t xml:space="preserve">Eastern Economic Corridor Independent Power </t>
  </si>
  <si>
    <t>AC Energy Green Bond</t>
  </si>
  <si>
    <t>Asia-Pacific Remote Broadband Internet Satellite Project</t>
  </si>
  <si>
    <t>Exacta Asia Investment II, L.P.</t>
  </si>
  <si>
    <t>Tertiary Education Project</t>
  </si>
  <si>
    <t>Kaizen Private Equity Fund, Nederlandse Financierings-Maatschappij voor Ontwikkelingslanden N.V.</t>
  </si>
  <si>
    <t xml:space="preserve">AIIB, Korea Development Bank, The Export–Import 
Bank of Korea </t>
  </si>
  <si>
    <t>Creador IV, L.P.</t>
  </si>
  <si>
    <t>Deutsche Investitions- und Entwicklungsgesellschaft, 
other investors</t>
  </si>
  <si>
    <t>Region/Country/Project Name</t>
  </si>
  <si>
    <t>Clifford Capital Pte. Ltd.; DBS Bank Ltd.; DZ BANK AG Deutsche Zentral-Genossenschaftsbank, Frankfurt am Main, Hong Kong Branch; Oversea-Chinese Banking Corporation Limited</t>
  </si>
  <si>
    <t>Mizuho Bank Ltd.; Sumitomo Mitsui Trust Bank Ltd.; Export–Import Bank of Thailand; Siam Commercial Bank Public Company Ltd.; Bank of Ayudha Public Co., Ltd.; Krung Thai Bank Public Co., Ltd.; Bangkok Bank; Sumitomo Mitsui Banking Corporation; CIMB Thai Bank Public Co., Ltd.; Government Savings Bank, Land and Houses Bank Public Co. Ltd.; Kasikornbank Public Co. Ltd.; JBIC; Oversea-Chinese Banking Corporation Limited; DZ BANK AG Deutsche Zentral- Genossensc haftsbank, Frankfurt am Main, Hong Kong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</si>
</sst>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indent="4"/>
    </xf>
    <xf numFmtId="4" fontId="1" fillId="0" borderId="0" xfId="0" applyNumberFormat="1" applyFont="1" applyAlignment="1">
      <alignment wrapText="1"/>
    </xf>
    <xf numFmtId="4" fontId="1" fillId="2" borderId="0" xfId="0" applyNumberFormat="1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43" fontId="5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5" fillId="0" borderId="0" xfId="0" applyFont="1"/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3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/>
    </xf>
    <xf numFmtId="4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2" fontId="3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indent="2"/>
    </xf>
    <xf numFmtId="0" fontId="2" fillId="2" borderId="0" xfId="0" applyFont="1" applyFill="1" applyAlignment="1">
      <alignment horizontal="left" vertical="top" wrapText="1" indent="1"/>
    </xf>
    <xf numFmtId="0" fontId="5" fillId="2" borderId="0" xfId="0" applyFont="1" applyFill="1" applyAlignment="1">
      <alignment horizontal="left" vertical="top" wrapText="1" indent="1"/>
    </xf>
    <xf numFmtId="0" fontId="3" fillId="2" borderId="0" xfId="0" applyFont="1" applyFill="1" applyAlignment="1">
      <alignment horizontal="left" vertical="top" indent="2"/>
    </xf>
    <xf numFmtId="0" fontId="2" fillId="0" borderId="1" xfId="0" applyFont="1" applyBorder="1" applyAlignment="1">
      <alignment horizontal="left" wrapText="1"/>
    </xf>
    <xf numFmtId="0" fontId="1" fillId="2" borderId="0" xfId="0" quotePrefix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quotePrefix="1" applyFont="1" applyFill="1" applyAlignment="1">
      <alignment horizontal="left" vertical="top" wrapText="1" indent="2"/>
    </xf>
    <xf numFmtId="0" fontId="1" fillId="2" borderId="0" xfId="0" applyFont="1" applyFill="1" applyAlignment="1">
      <alignment horizontal="left" vertical="top" wrapText="1" indent="2"/>
    </xf>
    <xf numFmtId="0" fontId="1" fillId="2" borderId="0" xfId="0" applyFont="1" applyFill="1" applyAlignment="1">
      <alignment horizontal="left" vertical="top" indent="2"/>
    </xf>
    <xf numFmtId="0" fontId="2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2" fontId="3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1" fontId="3" fillId="2" borderId="0" xfId="0" applyNumberFormat="1" applyFont="1" applyFill="1" applyAlignment="1">
      <alignment horizontal="left" vertical="top" wrapText="1" indent="2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503097</xdr:colOff>
      <xdr:row>0</xdr:row>
      <xdr:rowOff>24679</xdr:rowOff>
    </xdr:from>
    <xdr:to>
      <xdr:col>2</xdr:col>
      <xdr:colOff>597657</xdr:colOff>
      <xdr:row>4</xdr:row>
      <xdr:rowOff>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97" y="24679"/>
          <a:ext cx="3755473" cy="63865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Keywords: cofinancing, commercial cofinancing, private sector, nonsovereign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428625</xdr:colOff>
      <xdr:row>3</xdr:row>
      <xdr:rowOff>61632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371475" cy="4807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129"/>
  <sheetViews>
    <sheetView tabSelected="1" zoomScaleNormal="100" zoomScalePageLayoutView="125" workbookViewId="0">
      <selection activeCell="E9" sqref="E9"/>
    </sheetView>
  </sheetViews>
  <sheetFormatPr baseColWidth="10" defaultColWidth="8.83203125" defaultRowHeight="13" x14ac:dyDescent="0.2"/>
  <cols>
    <col min="1" max="1" width="23.6640625" style="2" customWidth="1"/>
    <col min="2" max="2" width="31.1640625" style="2" customWidth="1"/>
    <col min="3" max="3" width="9.6640625" style="7" customWidth="1"/>
    <col min="4" max="4" width="2.5" style="7" customWidth="1"/>
    <col min="5" max="5" width="10.5" style="7" customWidth="1"/>
    <col min="6" max="7" width="2.5" style="7" customWidth="1"/>
    <col min="8" max="8" width="48.1640625" style="7" customWidth="1"/>
    <col min="9" max="9" width="7.1640625" style="2" customWidth="1"/>
    <col min="10" max="16384" width="8.83203125" style="2"/>
  </cols>
  <sheetData>
    <row r="8" spans="1:8" x14ac:dyDescent="0.2">
      <c r="A8" s="3" t="s">
        <v>33</v>
      </c>
    </row>
    <row r="9" spans="1:8" x14ac:dyDescent="0.2">
      <c r="A9" s="4" t="s">
        <v>10</v>
      </c>
    </row>
    <row r="10" spans="1:8" x14ac:dyDescent="0.2">
      <c r="A10" s="5"/>
    </row>
    <row r="11" spans="1:8" s="1" customFormat="1" ht="39.75" customHeight="1" x14ac:dyDescent="0.15">
      <c r="A11" s="44" t="s">
        <v>69</v>
      </c>
      <c r="B11" s="44"/>
      <c r="C11" s="52" t="s">
        <v>6</v>
      </c>
      <c r="D11" s="52"/>
      <c r="E11" s="52" t="s">
        <v>13</v>
      </c>
      <c r="F11" s="52"/>
      <c r="G11" s="18"/>
      <c r="H11" s="18" t="s">
        <v>5</v>
      </c>
    </row>
    <row r="12" spans="1:8" s="1" customFormat="1" x14ac:dyDescent="0.2">
      <c r="C12" s="14"/>
      <c r="D12" s="14"/>
      <c r="E12" s="14"/>
      <c r="F12" s="14"/>
      <c r="G12" s="14"/>
      <c r="H12" s="14"/>
    </row>
    <row r="13" spans="1:8" s="26" customFormat="1" x14ac:dyDescent="0.2">
      <c r="A13" s="24" t="s">
        <v>1</v>
      </c>
      <c r="B13" s="23"/>
      <c r="C13" s="13">
        <f>SUM(C16:C36)</f>
        <v>922.15</v>
      </c>
      <c r="D13" s="13"/>
      <c r="E13" s="25">
        <f>SUM(E16:E36)</f>
        <v>1149.76</v>
      </c>
      <c r="F13" s="25"/>
      <c r="G13" s="25"/>
      <c r="H13" s="23"/>
    </row>
    <row r="14" spans="1:8" s="26" customFormat="1" x14ac:dyDescent="0.2">
      <c r="A14" s="23"/>
      <c r="B14" s="27"/>
      <c r="C14" s="23"/>
      <c r="D14" s="23"/>
      <c r="E14" s="28"/>
      <c r="F14" s="28"/>
      <c r="G14" s="28"/>
      <c r="H14" s="23"/>
    </row>
    <row r="15" spans="1:8" s="26" customFormat="1" ht="14" x14ac:dyDescent="0.2">
      <c r="A15" s="29" t="s">
        <v>16</v>
      </c>
      <c r="B15" s="30"/>
      <c r="C15" s="23"/>
      <c r="D15" s="23"/>
      <c r="E15" s="23"/>
      <c r="F15" s="23"/>
      <c r="G15" s="23"/>
      <c r="H15" s="23"/>
    </row>
    <row r="16" spans="1:8" s="26" customFormat="1" ht="14" x14ac:dyDescent="0.2">
      <c r="A16" s="40" t="s">
        <v>34</v>
      </c>
      <c r="B16" s="30"/>
      <c r="C16" s="12">
        <v>27.73</v>
      </c>
      <c r="D16" s="12"/>
      <c r="E16" s="12">
        <v>46.66</v>
      </c>
      <c r="F16" s="12"/>
      <c r="G16" s="12"/>
      <c r="H16" s="23" t="s">
        <v>35</v>
      </c>
    </row>
    <row r="17" spans="1:11" s="26" customFormat="1" x14ac:dyDescent="0.2">
      <c r="A17" s="38"/>
      <c r="B17" s="30"/>
      <c r="C17" s="12"/>
      <c r="D17" s="12"/>
      <c r="E17" s="12"/>
      <c r="F17" s="12"/>
      <c r="G17" s="12"/>
      <c r="H17" s="23"/>
    </row>
    <row r="18" spans="1:11" s="26" customFormat="1" ht="14" x14ac:dyDescent="0.2">
      <c r="A18" s="29" t="s">
        <v>17</v>
      </c>
      <c r="B18" s="30"/>
      <c r="C18" s="23"/>
      <c r="D18" s="23"/>
      <c r="E18" s="23"/>
      <c r="F18" s="23"/>
      <c r="G18" s="23"/>
      <c r="H18" s="23"/>
    </row>
    <row r="19" spans="1:11" s="26" customFormat="1" ht="14" x14ac:dyDescent="0.2">
      <c r="A19" s="40" t="s">
        <v>34</v>
      </c>
      <c r="B19" s="30"/>
      <c r="C19" s="12">
        <v>6.56</v>
      </c>
      <c r="D19" s="12"/>
      <c r="E19" s="12">
        <v>5.69</v>
      </c>
      <c r="F19" s="12"/>
      <c r="G19" s="12"/>
      <c r="H19" s="23" t="s">
        <v>35</v>
      </c>
    </row>
    <row r="20" spans="1:11" s="26" customFormat="1" x14ac:dyDescent="0.2">
      <c r="A20" s="38"/>
      <c r="B20" s="30"/>
      <c r="C20" s="12"/>
      <c r="D20" s="12"/>
      <c r="E20" s="12"/>
      <c r="F20" s="12"/>
      <c r="G20" s="12"/>
      <c r="H20" s="23"/>
    </row>
    <row r="21" spans="1:11" s="26" customFormat="1" ht="14" x14ac:dyDescent="0.2">
      <c r="A21" s="41" t="s">
        <v>36</v>
      </c>
      <c r="B21" s="30"/>
      <c r="C21" s="23"/>
      <c r="D21" s="23"/>
      <c r="E21" s="23"/>
      <c r="F21" s="23"/>
      <c r="G21" s="23"/>
      <c r="H21" s="23"/>
    </row>
    <row r="22" spans="1:11" s="26" customFormat="1" ht="14" x14ac:dyDescent="0.2">
      <c r="A22" s="40" t="s">
        <v>37</v>
      </c>
      <c r="B22" s="30"/>
      <c r="C22" s="12">
        <v>11.5</v>
      </c>
      <c r="D22" s="12"/>
      <c r="E22" s="12">
        <v>26.56</v>
      </c>
      <c r="F22" s="12"/>
      <c r="G22" s="12"/>
      <c r="H22" s="23" t="s">
        <v>38</v>
      </c>
    </row>
    <row r="23" spans="1:11" s="26" customFormat="1" ht="14" x14ac:dyDescent="0.2">
      <c r="A23" s="40" t="s">
        <v>39</v>
      </c>
      <c r="B23" s="30"/>
      <c r="C23" s="12">
        <v>29.75</v>
      </c>
      <c r="D23" s="12"/>
      <c r="E23" s="12">
        <v>82.76</v>
      </c>
      <c r="F23" s="12"/>
      <c r="G23" s="12"/>
      <c r="H23" s="23" t="s">
        <v>38</v>
      </c>
    </row>
    <row r="24" spans="1:11" s="26" customFormat="1" x14ac:dyDescent="0.2">
      <c r="A24" s="38"/>
      <c r="B24" s="30"/>
      <c r="C24" s="12"/>
      <c r="D24" s="12"/>
      <c r="E24" s="12"/>
      <c r="F24" s="12"/>
      <c r="G24" s="12"/>
      <c r="H24" s="23"/>
    </row>
    <row r="25" spans="1:11" s="26" customFormat="1" ht="14" x14ac:dyDescent="0.2">
      <c r="A25" s="29" t="s">
        <v>18</v>
      </c>
      <c r="B25" s="30"/>
      <c r="C25" s="12"/>
      <c r="D25" s="12"/>
      <c r="E25" s="12"/>
      <c r="F25" s="12"/>
      <c r="G25" s="12"/>
      <c r="H25" s="23"/>
    </row>
    <row r="26" spans="1:11" s="26" customFormat="1" ht="28" x14ac:dyDescent="0.2">
      <c r="A26" s="40" t="s">
        <v>40</v>
      </c>
      <c r="B26" s="30"/>
      <c r="C26" s="12">
        <v>15</v>
      </c>
      <c r="D26" s="12"/>
      <c r="E26" s="12">
        <v>10</v>
      </c>
      <c r="F26" s="12"/>
      <c r="G26" s="12"/>
      <c r="H26" s="23" t="s">
        <v>41</v>
      </c>
    </row>
    <row r="27" spans="1:11" s="26" customFormat="1" ht="14" x14ac:dyDescent="0.2">
      <c r="A27" s="40" t="s">
        <v>42</v>
      </c>
      <c r="B27" s="30"/>
      <c r="C27" s="12">
        <v>0.44</v>
      </c>
      <c r="D27" s="12"/>
      <c r="E27" s="12">
        <v>0.44</v>
      </c>
      <c r="F27" s="12"/>
      <c r="G27" s="12"/>
      <c r="H27" s="23" t="s">
        <v>35</v>
      </c>
    </row>
    <row r="28" spans="1:11" s="26" customFormat="1" ht="14" x14ac:dyDescent="0.2">
      <c r="A28" s="51" t="s">
        <v>34</v>
      </c>
      <c r="B28" s="51"/>
      <c r="C28" s="12">
        <v>769.09</v>
      </c>
      <c r="D28" s="12"/>
      <c r="E28" s="12">
        <v>885</v>
      </c>
      <c r="F28" s="12"/>
      <c r="G28" s="12"/>
      <c r="H28" s="23" t="s">
        <v>35</v>
      </c>
    </row>
    <row r="29" spans="1:11" s="26" customFormat="1" x14ac:dyDescent="0.2">
      <c r="A29" s="38"/>
      <c r="B29" s="38"/>
      <c r="C29" s="12"/>
      <c r="D29" s="12"/>
      <c r="E29" s="12"/>
      <c r="F29" s="12"/>
      <c r="G29" s="12"/>
      <c r="H29" s="23"/>
    </row>
    <row r="30" spans="1:11" s="26" customFormat="1" ht="14" x14ac:dyDescent="0.2">
      <c r="A30" s="42" t="s">
        <v>43</v>
      </c>
      <c r="B30" s="31"/>
      <c r="C30" s="12"/>
      <c r="D30" s="12"/>
      <c r="E30" s="12"/>
      <c r="F30" s="12"/>
      <c r="G30" s="12"/>
      <c r="H30" s="23"/>
    </row>
    <row r="31" spans="1:11" s="26" customFormat="1" ht="14" x14ac:dyDescent="0.2">
      <c r="A31" s="51" t="s">
        <v>34</v>
      </c>
      <c r="B31" s="51"/>
      <c r="C31" s="12">
        <v>1.93</v>
      </c>
      <c r="D31" s="12"/>
      <c r="E31" s="12">
        <v>1.28</v>
      </c>
      <c r="F31" s="12"/>
      <c r="G31" s="12"/>
      <c r="H31" s="23" t="s">
        <v>35</v>
      </c>
    </row>
    <row r="32" spans="1:11" s="26" customFormat="1" x14ac:dyDescent="0.2">
      <c r="A32" s="38"/>
      <c r="B32" s="38"/>
      <c r="C32" s="12"/>
      <c r="D32" s="12"/>
      <c r="E32" s="12"/>
      <c r="F32" s="12"/>
      <c r="G32" s="12"/>
      <c r="H32" s="23"/>
      <c r="J32" s="48"/>
      <c r="K32" s="48"/>
    </row>
    <row r="33" spans="1:8" s="26" customFormat="1" ht="14" x14ac:dyDescent="0.2">
      <c r="A33" s="37" t="s">
        <v>19</v>
      </c>
      <c r="B33" s="31"/>
      <c r="C33" s="12"/>
      <c r="D33" s="12"/>
      <c r="E33" s="12"/>
      <c r="F33" s="12"/>
      <c r="G33" s="12"/>
      <c r="H33" s="23"/>
    </row>
    <row r="34" spans="1:8" s="26" customFormat="1" ht="14" x14ac:dyDescent="0.2">
      <c r="A34" s="51" t="s">
        <v>34</v>
      </c>
      <c r="B34" s="51"/>
      <c r="C34" s="12">
        <v>60.15</v>
      </c>
      <c r="D34" s="12"/>
      <c r="E34" s="12">
        <v>79.09</v>
      </c>
      <c r="F34" s="12"/>
      <c r="G34" s="12"/>
      <c r="H34" s="23" t="s">
        <v>35</v>
      </c>
    </row>
    <row r="35" spans="1:8" s="26" customFormat="1" x14ac:dyDescent="0.2">
      <c r="A35" s="38"/>
      <c r="B35" s="38"/>
      <c r="C35" s="12"/>
      <c r="D35" s="12"/>
      <c r="E35" s="12"/>
      <c r="F35" s="12"/>
      <c r="G35" s="12"/>
      <c r="H35" s="23"/>
    </row>
    <row r="36" spans="1:8" s="26" customFormat="1" ht="14" x14ac:dyDescent="0.2">
      <c r="A36" s="33" t="s">
        <v>44</v>
      </c>
      <c r="B36" s="23"/>
      <c r="C36" s="12"/>
      <c r="D36" s="12"/>
      <c r="E36" s="12">
        <v>12.28</v>
      </c>
      <c r="F36" s="12"/>
      <c r="G36" s="12"/>
      <c r="H36" s="23" t="s">
        <v>8</v>
      </c>
    </row>
    <row r="37" spans="1:8" s="26" customFormat="1" x14ac:dyDescent="0.2">
      <c r="A37" s="23"/>
      <c r="B37" s="23"/>
      <c r="C37" s="12"/>
      <c r="D37" s="12"/>
      <c r="E37" s="12"/>
      <c r="F37" s="12"/>
      <c r="G37" s="12"/>
      <c r="H37" s="23"/>
    </row>
    <row r="38" spans="1:8" s="26" customFormat="1" x14ac:dyDescent="0.2">
      <c r="A38" s="23"/>
      <c r="B38" s="23"/>
      <c r="C38" s="12"/>
      <c r="D38" s="12"/>
      <c r="E38" s="12"/>
      <c r="F38" s="12"/>
      <c r="G38" s="12"/>
      <c r="H38" s="23"/>
    </row>
    <row r="39" spans="1:8" s="26" customFormat="1" ht="14" x14ac:dyDescent="0.2">
      <c r="A39" s="29" t="s">
        <v>2</v>
      </c>
      <c r="B39" s="23"/>
      <c r="C39" s="13">
        <f>SUM(C42:C49)</f>
        <v>117.10999999999999</v>
      </c>
      <c r="D39" s="13"/>
      <c r="E39" s="13">
        <f>SUM(E42:E49)</f>
        <v>123.801</v>
      </c>
      <c r="F39" s="13"/>
      <c r="G39" s="13"/>
      <c r="H39" s="23"/>
    </row>
    <row r="40" spans="1:8" s="26" customFormat="1" x14ac:dyDescent="0.2">
      <c r="A40" s="29"/>
      <c r="B40" s="23"/>
      <c r="C40" s="12"/>
      <c r="D40" s="12"/>
      <c r="E40" s="12"/>
      <c r="F40" s="12"/>
      <c r="G40" s="12"/>
      <c r="H40" s="23"/>
    </row>
    <row r="41" spans="1:8" s="26" customFormat="1" x14ac:dyDescent="0.2">
      <c r="A41" s="56" t="s">
        <v>20</v>
      </c>
      <c r="B41" s="56"/>
      <c r="C41" s="12"/>
      <c r="D41" s="12"/>
      <c r="E41" s="12"/>
      <c r="F41" s="12"/>
      <c r="G41" s="12"/>
      <c r="H41" s="23"/>
    </row>
    <row r="42" spans="1:8" s="26" customFormat="1" ht="28" x14ac:dyDescent="0.2">
      <c r="A42" s="43" t="s">
        <v>45</v>
      </c>
      <c r="B42" s="37"/>
      <c r="C42" s="12">
        <v>30</v>
      </c>
      <c r="D42" s="12"/>
      <c r="E42" s="12">
        <v>43</v>
      </c>
      <c r="F42" s="12"/>
      <c r="G42" s="12"/>
      <c r="H42" s="23" t="s">
        <v>68</v>
      </c>
    </row>
    <row r="43" spans="1:8" s="26" customFormat="1" ht="14" x14ac:dyDescent="0.2">
      <c r="A43" s="43" t="s">
        <v>42</v>
      </c>
      <c r="B43" s="39"/>
      <c r="C43" s="12">
        <v>7.83</v>
      </c>
      <c r="D43" s="12"/>
      <c r="E43" s="12">
        <v>7.8259999999999996</v>
      </c>
      <c r="F43" s="12"/>
      <c r="G43" s="12"/>
      <c r="H43" s="23" t="s">
        <v>35</v>
      </c>
    </row>
    <row r="44" spans="1:8" s="26" customFormat="1" ht="14" x14ac:dyDescent="0.2">
      <c r="A44" s="43" t="s">
        <v>46</v>
      </c>
      <c r="B44" s="37"/>
      <c r="C44" s="12">
        <v>62.62</v>
      </c>
      <c r="D44" s="12"/>
      <c r="E44" s="12">
        <v>4.5</v>
      </c>
      <c r="F44" s="12"/>
      <c r="G44" s="12"/>
      <c r="H44" s="23" t="s">
        <v>47</v>
      </c>
    </row>
    <row r="45" spans="1:8" s="26" customFormat="1" x14ac:dyDescent="0.2">
      <c r="A45" s="37"/>
      <c r="B45" s="37"/>
      <c r="C45" s="12"/>
      <c r="D45" s="12"/>
      <c r="E45" s="12"/>
      <c r="F45" s="12"/>
      <c r="G45" s="12"/>
      <c r="H45" s="23"/>
    </row>
    <row r="46" spans="1:8" s="26" customFormat="1" ht="14" x14ac:dyDescent="0.2">
      <c r="A46" s="37" t="s">
        <v>22</v>
      </c>
      <c r="B46" s="30"/>
      <c r="C46" s="12"/>
      <c r="D46" s="12"/>
      <c r="E46" s="12"/>
      <c r="F46" s="12"/>
      <c r="G46" s="12"/>
      <c r="H46" s="23"/>
    </row>
    <row r="47" spans="1:8" s="26" customFormat="1" ht="14" x14ac:dyDescent="0.2">
      <c r="A47" s="40" t="s">
        <v>34</v>
      </c>
      <c r="B47" s="30"/>
      <c r="C47" s="12">
        <v>16.66</v>
      </c>
      <c r="D47" s="12"/>
      <c r="E47" s="12">
        <v>11.475</v>
      </c>
      <c r="F47" s="12"/>
      <c r="G47" s="12"/>
      <c r="H47" s="23" t="s">
        <v>35</v>
      </c>
    </row>
    <row r="48" spans="1:8" s="26" customFormat="1" x14ac:dyDescent="0.2">
      <c r="A48" s="23"/>
      <c r="B48" s="23"/>
      <c r="C48" s="12"/>
      <c r="D48" s="12"/>
      <c r="E48" s="12"/>
      <c r="F48" s="12"/>
      <c r="G48" s="12"/>
      <c r="H48" s="23"/>
    </row>
    <row r="49" spans="1:8" s="26" customFormat="1" ht="14" x14ac:dyDescent="0.2">
      <c r="A49" s="33" t="s">
        <v>44</v>
      </c>
      <c r="B49" s="23"/>
      <c r="C49" s="12"/>
      <c r="D49" s="12"/>
      <c r="E49" s="12">
        <v>57</v>
      </c>
      <c r="F49" s="12"/>
      <c r="G49" s="12"/>
      <c r="H49" s="23" t="s">
        <v>8</v>
      </c>
    </row>
    <row r="50" spans="1:8" s="26" customFormat="1" x14ac:dyDescent="0.2">
      <c r="A50" s="23"/>
      <c r="B50" s="23"/>
      <c r="C50" s="12"/>
      <c r="D50" s="12"/>
      <c r="E50" s="12"/>
      <c r="F50" s="12"/>
      <c r="G50" s="12"/>
      <c r="H50" s="23"/>
    </row>
    <row r="51" spans="1:8" s="26" customFormat="1" x14ac:dyDescent="0.2">
      <c r="A51" s="23"/>
      <c r="B51" s="23"/>
      <c r="C51" s="12"/>
      <c r="D51" s="12"/>
      <c r="E51" s="12"/>
      <c r="F51" s="12"/>
      <c r="G51" s="12"/>
      <c r="H51" s="23"/>
    </row>
    <row r="52" spans="1:8" s="26" customFormat="1" ht="14" x14ac:dyDescent="0.2">
      <c r="A52" s="32" t="s">
        <v>3</v>
      </c>
      <c r="B52" s="23"/>
      <c r="C52" s="13">
        <f>SUM(C55:C73)</f>
        <v>679.21767100000011</v>
      </c>
      <c r="D52" s="13"/>
      <c r="E52" s="13">
        <f>SUM(E55:E73)</f>
        <v>2509.0036709999999</v>
      </c>
      <c r="F52" s="13"/>
      <c r="G52" s="13"/>
      <c r="H52" s="23"/>
    </row>
    <row r="53" spans="1:8" s="26" customFormat="1" x14ac:dyDescent="0.2">
      <c r="A53" s="32"/>
      <c r="B53" s="27"/>
      <c r="C53" s="12"/>
      <c r="D53" s="12"/>
      <c r="E53" s="12"/>
      <c r="F53" s="12"/>
      <c r="G53" s="12"/>
      <c r="H53" s="23"/>
    </row>
    <row r="54" spans="1:8" s="26" customFormat="1" ht="14" x14ac:dyDescent="0.2">
      <c r="A54" s="37" t="s">
        <v>23</v>
      </c>
      <c r="B54" s="23"/>
      <c r="C54" s="12"/>
      <c r="D54" s="12"/>
      <c r="E54" s="12"/>
      <c r="F54" s="12"/>
      <c r="G54" s="12"/>
      <c r="H54" s="23"/>
    </row>
    <row r="55" spans="1:8" s="26" customFormat="1" ht="14" x14ac:dyDescent="0.2">
      <c r="A55" s="50" t="s">
        <v>48</v>
      </c>
      <c r="B55" s="50"/>
      <c r="C55" s="12">
        <v>27.95</v>
      </c>
      <c r="D55" s="12"/>
      <c r="E55" s="12">
        <v>27.95</v>
      </c>
      <c r="F55" s="12"/>
      <c r="G55" s="12"/>
      <c r="H55" s="23" t="s">
        <v>11</v>
      </c>
    </row>
    <row r="56" spans="1:8" s="26" customFormat="1" ht="14" x14ac:dyDescent="0.2">
      <c r="A56" s="40" t="s">
        <v>34</v>
      </c>
      <c r="B56" s="30"/>
      <c r="C56" s="12">
        <v>236.15</v>
      </c>
      <c r="D56" s="12"/>
      <c r="E56" s="12">
        <v>575.75</v>
      </c>
      <c r="F56" s="12"/>
      <c r="G56" s="12"/>
      <c r="H56" s="23" t="s">
        <v>35</v>
      </c>
    </row>
    <row r="57" spans="1:8" s="26" customFormat="1" ht="14" x14ac:dyDescent="0.2">
      <c r="A57" s="43" t="s">
        <v>42</v>
      </c>
      <c r="B57" s="35"/>
      <c r="C57" s="12">
        <v>0.210615</v>
      </c>
      <c r="D57" s="12"/>
      <c r="E57" s="12">
        <v>0.210615</v>
      </c>
      <c r="F57" s="12"/>
      <c r="G57" s="12"/>
      <c r="H57" s="23" t="s">
        <v>35</v>
      </c>
    </row>
    <row r="58" spans="1:8" s="26" customFormat="1" x14ac:dyDescent="0.2">
      <c r="A58" s="32"/>
      <c r="B58" s="23"/>
      <c r="C58" s="12"/>
      <c r="D58" s="12"/>
      <c r="E58" s="12"/>
      <c r="F58" s="12"/>
      <c r="G58" s="12"/>
      <c r="H58" s="23"/>
    </row>
    <row r="59" spans="1:8" s="26" customFormat="1" ht="14" x14ac:dyDescent="0.2">
      <c r="A59" s="37" t="s">
        <v>24</v>
      </c>
      <c r="B59" s="23"/>
      <c r="C59" s="12"/>
      <c r="D59" s="12"/>
      <c r="E59" s="12"/>
      <c r="F59" s="12"/>
      <c r="G59" s="12"/>
      <c r="H59" s="23"/>
    </row>
    <row r="60" spans="1:8" s="26" customFormat="1" ht="42" x14ac:dyDescent="0.2">
      <c r="A60" s="40" t="s">
        <v>49</v>
      </c>
      <c r="B60" s="30"/>
      <c r="C60" s="12">
        <v>25</v>
      </c>
      <c r="D60" s="12"/>
      <c r="E60" s="12">
        <v>50</v>
      </c>
      <c r="F60" s="12"/>
      <c r="G60" s="12"/>
      <c r="H60" s="23" t="s">
        <v>50</v>
      </c>
    </row>
    <row r="61" spans="1:8" s="26" customFormat="1" ht="14" x14ac:dyDescent="0.2">
      <c r="A61" s="50" t="s">
        <v>48</v>
      </c>
      <c r="B61" s="50"/>
      <c r="C61" s="12">
        <v>106.36</v>
      </c>
      <c r="D61" s="12"/>
      <c r="E61" s="12">
        <v>106.361</v>
      </c>
      <c r="F61" s="12"/>
      <c r="G61" s="12"/>
      <c r="H61" s="23" t="s">
        <v>51</v>
      </c>
    </row>
    <row r="62" spans="1:8" s="26" customFormat="1" ht="14" x14ac:dyDescent="0.2">
      <c r="A62" s="43" t="s">
        <v>52</v>
      </c>
      <c r="B62" s="23"/>
      <c r="C62" s="12">
        <v>35</v>
      </c>
      <c r="D62" s="12"/>
      <c r="E62" s="12">
        <v>373.3</v>
      </c>
      <c r="F62" s="12"/>
      <c r="G62" s="12"/>
      <c r="H62" s="23" t="s">
        <v>14</v>
      </c>
    </row>
    <row r="63" spans="1:8" s="26" customFormat="1" ht="14" x14ac:dyDescent="0.2">
      <c r="A63" s="43" t="s">
        <v>42</v>
      </c>
      <c r="B63" s="35"/>
      <c r="C63" s="12">
        <v>19.86</v>
      </c>
      <c r="D63" s="12"/>
      <c r="E63" s="12">
        <v>19.864000000000001</v>
      </c>
      <c r="F63" s="12"/>
      <c r="G63" s="12"/>
      <c r="H63" s="23" t="s">
        <v>35</v>
      </c>
    </row>
    <row r="64" spans="1:8" s="26" customFormat="1" x14ac:dyDescent="0.2">
      <c r="A64" s="23"/>
      <c r="B64" s="23"/>
      <c r="C64" s="12"/>
      <c r="D64" s="12"/>
      <c r="E64" s="12"/>
      <c r="F64" s="12"/>
      <c r="G64" s="12"/>
      <c r="H64" s="23"/>
    </row>
    <row r="65" spans="1:13" s="26" customFormat="1" ht="14" x14ac:dyDescent="0.2">
      <c r="A65" s="37" t="s">
        <v>25</v>
      </c>
      <c r="B65" s="23"/>
      <c r="C65" s="12"/>
      <c r="D65" s="12"/>
      <c r="E65" s="12"/>
      <c r="F65" s="12"/>
      <c r="G65" s="12"/>
      <c r="H65" s="23"/>
    </row>
    <row r="66" spans="1:13" s="26" customFormat="1" ht="28" x14ac:dyDescent="0.2">
      <c r="A66" s="43" t="s">
        <v>53</v>
      </c>
      <c r="B66" s="23"/>
      <c r="C66" s="12">
        <v>30</v>
      </c>
      <c r="D66" s="12"/>
      <c r="E66" s="12">
        <v>120.31</v>
      </c>
      <c r="F66" s="12"/>
      <c r="G66" s="12"/>
      <c r="H66" s="23" t="s">
        <v>66</v>
      </c>
    </row>
    <row r="67" spans="1:13" s="26" customFormat="1" ht="14" x14ac:dyDescent="0.2">
      <c r="A67" s="40" t="s">
        <v>34</v>
      </c>
      <c r="B67" s="40"/>
      <c r="C67" s="12">
        <v>1.2929999999999999</v>
      </c>
      <c r="D67" s="12"/>
      <c r="E67" s="12">
        <v>0.33700000000000002</v>
      </c>
      <c r="F67" s="12"/>
      <c r="G67" s="12"/>
      <c r="H67" s="23" t="s">
        <v>35</v>
      </c>
    </row>
    <row r="68" spans="1:13" s="26" customFormat="1" x14ac:dyDescent="0.2">
      <c r="A68" s="23"/>
      <c r="B68" s="23"/>
      <c r="C68" s="12"/>
      <c r="D68" s="12"/>
      <c r="E68" s="12"/>
      <c r="F68" s="12"/>
      <c r="G68" s="12"/>
      <c r="H68" s="23"/>
    </row>
    <row r="69" spans="1:13" s="26" customFormat="1" ht="14" x14ac:dyDescent="0.2">
      <c r="A69" s="37" t="s">
        <v>26</v>
      </c>
      <c r="B69" s="23"/>
      <c r="C69" s="12"/>
      <c r="D69" s="12"/>
      <c r="E69" s="12"/>
      <c r="F69" s="12"/>
      <c r="G69" s="12"/>
      <c r="H69" s="23"/>
    </row>
    <row r="70" spans="1:13" s="26" customFormat="1" ht="14" x14ac:dyDescent="0.2">
      <c r="A70" s="43" t="s">
        <v>42</v>
      </c>
      <c r="B70" s="38"/>
      <c r="C70" s="12">
        <v>0.73705600000000004</v>
      </c>
      <c r="D70" s="12"/>
      <c r="E70" s="12">
        <v>0.73705600000000004</v>
      </c>
      <c r="F70" s="12"/>
      <c r="G70" s="12"/>
      <c r="H70" s="23" t="s">
        <v>35</v>
      </c>
    </row>
    <row r="71" spans="1:13" s="26" customFormat="1" ht="14" x14ac:dyDescent="0.2">
      <c r="A71" s="40" t="s">
        <v>34</v>
      </c>
      <c r="B71" s="40"/>
      <c r="C71" s="12">
        <v>196.65700000000001</v>
      </c>
      <c r="D71" s="12"/>
      <c r="E71" s="12">
        <v>825.98400000000004</v>
      </c>
      <c r="F71" s="12"/>
      <c r="G71" s="12"/>
      <c r="H71" s="23" t="s">
        <v>35</v>
      </c>
    </row>
    <row r="72" spans="1:13" s="26" customFormat="1" x14ac:dyDescent="0.2">
      <c r="A72" s="23"/>
      <c r="B72" s="23"/>
      <c r="C72" s="12"/>
      <c r="D72" s="12"/>
      <c r="E72" s="12"/>
      <c r="F72" s="12"/>
      <c r="G72" s="12"/>
      <c r="H72" s="23"/>
    </row>
    <row r="73" spans="1:13" s="26" customFormat="1" ht="14" x14ac:dyDescent="0.2">
      <c r="A73" s="33" t="s">
        <v>44</v>
      </c>
      <c r="B73" s="23"/>
      <c r="C73" s="12"/>
      <c r="D73" s="12"/>
      <c r="E73" s="12">
        <f>368.02+40.18</f>
        <v>408.2</v>
      </c>
      <c r="F73" s="12"/>
      <c r="G73" s="12"/>
      <c r="H73" s="23" t="s">
        <v>8</v>
      </c>
    </row>
    <row r="74" spans="1:13" s="26" customFormat="1" hidden="1" x14ac:dyDescent="0.2">
      <c r="A74" s="33"/>
      <c r="B74" s="23"/>
      <c r="C74" s="12"/>
      <c r="D74" s="12"/>
      <c r="E74" s="12"/>
      <c r="F74" s="12"/>
      <c r="G74" s="12"/>
      <c r="H74" s="23"/>
    </row>
    <row r="75" spans="1:13" s="26" customFormat="1" hidden="1" x14ac:dyDescent="0.2">
      <c r="A75" s="23"/>
      <c r="B75" s="23"/>
      <c r="C75" s="12"/>
      <c r="D75" s="12"/>
      <c r="E75" s="12"/>
      <c r="F75" s="12"/>
      <c r="G75" s="12"/>
      <c r="H75" s="23"/>
    </row>
    <row r="76" spans="1:13" s="26" customFormat="1" x14ac:dyDescent="0.2">
      <c r="A76" s="23"/>
      <c r="B76" s="23"/>
      <c r="C76" s="12"/>
      <c r="D76" s="12"/>
      <c r="E76" s="12"/>
      <c r="F76" s="12"/>
      <c r="G76" s="12"/>
      <c r="H76" s="23"/>
    </row>
    <row r="77" spans="1:13" s="26" customFormat="1" ht="14" x14ac:dyDescent="0.2">
      <c r="A77" s="32" t="s">
        <v>4</v>
      </c>
      <c r="B77" s="23"/>
      <c r="C77" s="13">
        <f>SUM(C79:C103)</f>
        <v>1101.7348999999999</v>
      </c>
      <c r="D77" s="13"/>
      <c r="E77" s="13">
        <f>SUM(E79:E103)</f>
        <v>2717.2452710000002</v>
      </c>
      <c r="F77" s="13"/>
      <c r="G77" s="13"/>
      <c r="H77" s="23"/>
    </row>
    <row r="78" spans="1:13" s="26" customFormat="1" x14ac:dyDescent="0.2">
      <c r="A78" s="32"/>
      <c r="B78" s="23"/>
      <c r="C78" s="12"/>
      <c r="D78" s="12"/>
      <c r="E78" s="12"/>
      <c r="F78" s="12"/>
      <c r="G78" s="12"/>
      <c r="H78" s="23"/>
    </row>
    <row r="79" spans="1:13" s="26" customFormat="1" ht="14" x14ac:dyDescent="0.2">
      <c r="A79" s="37" t="s">
        <v>27</v>
      </c>
      <c r="B79" s="23"/>
      <c r="C79" s="12"/>
      <c r="D79" s="12"/>
      <c r="E79" s="12"/>
      <c r="F79" s="12"/>
      <c r="G79" s="12"/>
      <c r="H79" s="23"/>
      <c r="L79" s="45"/>
      <c r="M79" s="46"/>
    </row>
    <row r="80" spans="1:13" s="26" customFormat="1" ht="28" x14ac:dyDescent="0.2">
      <c r="A80" s="50" t="s">
        <v>54</v>
      </c>
      <c r="B80" s="50"/>
      <c r="C80" s="12">
        <v>147.9</v>
      </c>
      <c r="D80" s="12"/>
      <c r="E80" s="12">
        <v>132</v>
      </c>
      <c r="F80" s="12"/>
      <c r="G80" s="12"/>
      <c r="H80" s="23" t="s">
        <v>55</v>
      </c>
      <c r="L80" s="45"/>
      <c r="M80" s="45"/>
    </row>
    <row r="81" spans="1:13" s="26" customFormat="1" ht="14" x14ac:dyDescent="0.2">
      <c r="A81" s="49" t="s">
        <v>42</v>
      </c>
      <c r="B81" s="50"/>
      <c r="C81" s="12">
        <v>0.70499999999999996</v>
      </c>
      <c r="D81" s="12"/>
      <c r="E81" s="12">
        <v>0.70499999999999996</v>
      </c>
      <c r="F81" s="12"/>
      <c r="G81" s="12"/>
      <c r="H81" s="23" t="s">
        <v>35</v>
      </c>
    </row>
    <row r="82" spans="1:13" s="26" customFormat="1" ht="14" x14ac:dyDescent="0.2">
      <c r="A82" s="51" t="s">
        <v>34</v>
      </c>
      <c r="B82" s="51"/>
      <c r="C82" s="12">
        <v>12.21</v>
      </c>
      <c r="D82" s="12"/>
      <c r="E82" s="12">
        <v>3.4009999999999998</v>
      </c>
      <c r="F82" s="12"/>
      <c r="G82" s="12"/>
      <c r="H82" s="23" t="s">
        <v>35</v>
      </c>
    </row>
    <row r="83" spans="1:13" s="26" customFormat="1" x14ac:dyDescent="0.2">
      <c r="A83" s="38"/>
      <c r="B83" s="38"/>
      <c r="C83" s="12"/>
      <c r="D83" s="12"/>
      <c r="E83" s="12"/>
      <c r="F83" s="12"/>
      <c r="G83" s="12"/>
      <c r="H83" s="23"/>
      <c r="L83" s="47"/>
      <c r="M83" s="47"/>
    </row>
    <row r="84" spans="1:13" s="26" customFormat="1" ht="14" x14ac:dyDescent="0.2">
      <c r="A84" s="37" t="s">
        <v>28</v>
      </c>
      <c r="B84" s="23"/>
      <c r="C84" s="12"/>
      <c r="D84" s="12"/>
      <c r="E84" s="12"/>
      <c r="F84" s="12"/>
      <c r="G84" s="12"/>
      <c r="H84" s="23"/>
    </row>
    <row r="85" spans="1:13" s="26" customFormat="1" ht="14" x14ac:dyDescent="0.2">
      <c r="A85" s="54" t="s">
        <v>21</v>
      </c>
      <c r="B85" s="54"/>
      <c r="C85" s="12">
        <v>24.99</v>
      </c>
      <c r="D85" s="12"/>
      <c r="E85" s="12">
        <v>24.994897000000002</v>
      </c>
      <c r="F85" s="12"/>
      <c r="G85" s="12"/>
      <c r="H85" s="23" t="s">
        <v>35</v>
      </c>
    </row>
    <row r="86" spans="1:13" s="26" customFormat="1" x14ac:dyDescent="0.2">
      <c r="A86" s="32"/>
      <c r="B86" s="23"/>
      <c r="C86" s="12"/>
      <c r="D86" s="12"/>
      <c r="E86" s="12"/>
      <c r="F86" s="12"/>
      <c r="G86" s="12"/>
      <c r="H86" s="23"/>
    </row>
    <row r="87" spans="1:13" s="26" customFormat="1" ht="14" x14ac:dyDescent="0.2">
      <c r="A87" s="37" t="s">
        <v>29</v>
      </c>
      <c r="B87" s="23"/>
      <c r="C87" s="12"/>
      <c r="D87" s="12"/>
      <c r="E87" s="12"/>
      <c r="F87" s="12"/>
      <c r="G87" s="12"/>
      <c r="H87" s="23"/>
    </row>
    <row r="88" spans="1:13" s="26" customFormat="1" ht="14" x14ac:dyDescent="0.2">
      <c r="A88" s="50" t="s">
        <v>56</v>
      </c>
      <c r="B88" s="50"/>
      <c r="C88" s="12">
        <v>10</v>
      </c>
      <c r="D88" s="12"/>
      <c r="E88" s="12">
        <v>37.299999999999997</v>
      </c>
      <c r="F88" s="12"/>
      <c r="G88" s="12"/>
      <c r="H88" s="23" t="s">
        <v>14</v>
      </c>
    </row>
    <row r="89" spans="1:13" s="26" customFormat="1" ht="14" x14ac:dyDescent="0.2">
      <c r="A89" s="50" t="s">
        <v>48</v>
      </c>
      <c r="B89" s="50"/>
      <c r="C89" s="12">
        <v>2.82</v>
      </c>
      <c r="D89" s="12"/>
      <c r="E89" s="12">
        <v>2.82</v>
      </c>
      <c r="F89" s="12"/>
      <c r="G89" s="12"/>
      <c r="H89" s="23" t="s">
        <v>57</v>
      </c>
    </row>
    <row r="90" spans="1:13" s="26" customFormat="1" ht="56" x14ac:dyDescent="0.2">
      <c r="A90" s="57" t="s">
        <v>58</v>
      </c>
      <c r="B90" s="57"/>
      <c r="C90" s="12">
        <v>139.26</v>
      </c>
      <c r="D90" s="12"/>
      <c r="E90" s="12">
        <v>0.98399999999999999</v>
      </c>
      <c r="F90" s="12"/>
      <c r="G90" s="12"/>
      <c r="H90" s="23" t="s">
        <v>70</v>
      </c>
    </row>
    <row r="91" spans="1:13" s="26" customFormat="1" x14ac:dyDescent="0.2">
      <c r="A91" s="36"/>
      <c r="B91" s="36"/>
      <c r="C91" s="12"/>
      <c r="D91" s="12"/>
      <c r="E91" s="12"/>
      <c r="F91" s="12"/>
      <c r="G91" s="12"/>
      <c r="H91" s="23"/>
    </row>
    <row r="92" spans="1:13" s="26" customFormat="1" ht="14" x14ac:dyDescent="0.2">
      <c r="A92" s="37" t="s">
        <v>30</v>
      </c>
      <c r="B92" s="23"/>
      <c r="C92" s="12"/>
      <c r="D92" s="12"/>
      <c r="E92" s="12"/>
      <c r="F92" s="12"/>
      <c r="G92" s="12"/>
      <c r="H92" s="23"/>
    </row>
    <row r="93" spans="1:13" s="26" customFormat="1" ht="14" x14ac:dyDescent="0.2">
      <c r="A93" s="49" t="s">
        <v>42</v>
      </c>
      <c r="B93" s="50"/>
      <c r="C93" s="12">
        <v>0.55089999999999995</v>
      </c>
      <c r="D93" s="12"/>
      <c r="E93" s="12">
        <v>0.55089999999999995</v>
      </c>
      <c r="F93" s="12"/>
      <c r="G93" s="12"/>
      <c r="H93" s="23" t="s">
        <v>35</v>
      </c>
    </row>
    <row r="94" spans="1:13" s="26" customFormat="1" x14ac:dyDescent="0.2">
      <c r="A94" s="32"/>
      <c r="B94" s="23"/>
      <c r="C94" s="12"/>
      <c r="D94" s="12"/>
      <c r="E94" s="12"/>
      <c r="F94" s="12"/>
      <c r="G94" s="12"/>
      <c r="H94" s="23"/>
    </row>
    <row r="95" spans="1:13" s="26" customFormat="1" ht="14" x14ac:dyDescent="0.2">
      <c r="A95" s="37" t="s">
        <v>31</v>
      </c>
      <c r="B95" s="23"/>
      <c r="C95" s="12"/>
      <c r="D95" s="12"/>
      <c r="E95" s="12"/>
      <c r="F95" s="12"/>
      <c r="G95" s="12"/>
      <c r="H95" s="23"/>
    </row>
    <row r="96" spans="1:13" s="26" customFormat="1" ht="14" x14ac:dyDescent="0.2">
      <c r="A96" s="49" t="s">
        <v>59</v>
      </c>
      <c r="B96" s="50"/>
      <c r="C96" s="12">
        <v>98.22</v>
      </c>
      <c r="D96" s="12"/>
      <c r="E96" s="12">
        <v>220</v>
      </c>
      <c r="F96" s="12"/>
      <c r="G96" s="12"/>
      <c r="H96" s="23" t="s">
        <v>14</v>
      </c>
    </row>
    <row r="97" spans="1:8" s="26" customFormat="1" ht="129" customHeight="1" x14ac:dyDescent="0.2">
      <c r="A97" s="49" t="s">
        <v>60</v>
      </c>
      <c r="B97" s="50"/>
      <c r="C97" s="12">
        <v>50</v>
      </c>
      <c r="D97" s="12"/>
      <c r="E97" s="12">
        <v>1057.0999999999999</v>
      </c>
      <c r="F97" s="12"/>
      <c r="G97" s="12"/>
      <c r="H97" s="23" t="s">
        <v>71</v>
      </c>
    </row>
    <row r="98" spans="1:8" s="26" customFormat="1" ht="14" x14ac:dyDescent="0.2">
      <c r="A98" s="49" t="s">
        <v>42</v>
      </c>
      <c r="B98" s="50"/>
      <c r="C98" s="34">
        <v>3.9990000000000001</v>
      </c>
      <c r="D98" s="34"/>
      <c r="E98" s="34">
        <v>3.9994740000000002</v>
      </c>
      <c r="F98" s="12"/>
      <c r="G98" s="12"/>
      <c r="H98" s="23" t="s">
        <v>0</v>
      </c>
    </row>
    <row r="99" spans="1:8" s="26" customFormat="1" x14ac:dyDescent="0.2">
      <c r="A99" s="32"/>
      <c r="B99" s="23"/>
      <c r="C99" s="12"/>
      <c r="D99" s="12"/>
      <c r="E99" s="12"/>
      <c r="F99" s="12"/>
      <c r="G99" s="12"/>
      <c r="H99" s="23"/>
    </row>
    <row r="100" spans="1:8" s="26" customFormat="1" ht="14" x14ac:dyDescent="0.2">
      <c r="A100" s="37" t="s">
        <v>32</v>
      </c>
      <c r="B100" s="31"/>
      <c r="C100" s="12"/>
      <c r="D100" s="12"/>
      <c r="E100" s="12"/>
      <c r="F100" s="12"/>
      <c r="G100" s="12"/>
      <c r="H100" s="23"/>
    </row>
    <row r="101" spans="1:8" s="26" customFormat="1" ht="14" x14ac:dyDescent="0.2">
      <c r="A101" s="51" t="s">
        <v>34</v>
      </c>
      <c r="B101" s="51"/>
      <c r="C101" s="12">
        <v>611.08000000000004</v>
      </c>
      <c r="D101" s="12"/>
      <c r="E101" s="12">
        <v>1061.6099999999999</v>
      </c>
      <c r="F101" s="12"/>
      <c r="G101" s="12"/>
      <c r="H101" s="23" t="s">
        <v>35</v>
      </c>
    </row>
    <row r="102" spans="1:8" s="26" customFormat="1" x14ac:dyDescent="0.2">
      <c r="A102" s="31"/>
      <c r="B102" s="31"/>
      <c r="C102" s="12"/>
      <c r="D102" s="12"/>
      <c r="E102" s="12"/>
      <c r="F102" s="12"/>
      <c r="G102" s="12"/>
      <c r="H102" s="23"/>
    </row>
    <row r="103" spans="1:8" s="26" customFormat="1" ht="14" x14ac:dyDescent="0.2">
      <c r="A103" s="33" t="s">
        <v>44</v>
      </c>
      <c r="B103" s="23"/>
      <c r="C103" s="12"/>
      <c r="D103" s="12"/>
      <c r="E103" s="12">
        <v>171.78</v>
      </c>
      <c r="F103" s="12"/>
      <c r="G103" s="12"/>
      <c r="H103" s="23" t="s">
        <v>8</v>
      </c>
    </row>
    <row r="104" spans="1:8" s="26" customFormat="1" x14ac:dyDescent="0.2">
      <c r="A104" s="31"/>
      <c r="B104" s="31"/>
      <c r="C104" s="12"/>
      <c r="D104" s="12"/>
      <c r="E104" s="12"/>
      <c r="F104" s="12"/>
      <c r="G104" s="12"/>
      <c r="H104" s="23"/>
    </row>
    <row r="105" spans="1:8" s="26" customFormat="1" ht="14" x14ac:dyDescent="0.2">
      <c r="A105" s="32" t="s">
        <v>15</v>
      </c>
      <c r="B105" s="23"/>
      <c r="C105" s="13">
        <f>SUM(C107:C115)</f>
        <v>130</v>
      </c>
      <c r="D105" s="13"/>
      <c r="E105" s="13">
        <f>SUM(E107:E115)</f>
        <v>281</v>
      </c>
      <c r="F105" s="13"/>
      <c r="G105" s="13"/>
      <c r="H105" s="23"/>
    </row>
    <row r="106" spans="1:8" s="26" customFormat="1" x14ac:dyDescent="0.2">
      <c r="A106" s="32"/>
      <c r="B106" s="23"/>
      <c r="C106" s="12"/>
      <c r="D106" s="12"/>
      <c r="E106" s="12"/>
      <c r="F106" s="12"/>
      <c r="G106" s="12"/>
      <c r="H106" s="23"/>
    </row>
    <row r="107" spans="1:8" s="26" customFormat="1" ht="14" x14ac:dyDescent="0.2">
      <c r="A107" s="40" t="s">
        <v>61</v>
      </c>
      <c r="B107" s="23"/>
      <c r="C107" s="12">
        <v>20</v>
      </c>
      <c r="D107" s="12"/>
      <c r="E107" s="12">
        <v>90</v>
      </c>
      <c r="F107" s="12"/>
      <c r="G107" s="12"/>
      <c r="H107" s="23" t="s">
        <v>14</v>
      </c>
    </row>
    <row r="108" spans="1:8" s="26" customFormat="1" x14ac:dyDescent="0.2">
      <c r="A108" s="32"/>
      <c r="B108" s="23"/>
      <c r="C108" s="12"/>
      <c r="D108" s="12"/>
      <c r="E108" s="12"/>
      <c r="F108" s="12"/>
      <c r="G108" s="12"/>
      <c r="H108" s="23"/>
    </row>
    <row r="109" spans="1:8" s="26" customFormat="1" ht="14" x14ac:dyDescent="0.2">
      <c r="A109" s="40" t="s">
        <v>62</v>
      </c>
      <c r="B109" s="23"/>
      <c r="C109" s="12">
        <v>25</v>
      </c>
      <c r="D109" s="12"/>
      <c r="E109" s="12">
        <v>110</v>
      </c>
      <c r="F109" s="12"/>
      <c r="G109" s="12"/>
      <c r="H109" s="23" t="s">
        <v>35</v>
      </c>
    </row>
    <row r="110" spans="1:8" s="26" customFormat="1" x14ac:dyDescent="0.2">
      <c r="A110" s="32"/>
      <c r="B110" s="23"/>
      <c r="C110" s="12"/>
      <c r="D110" s="12"/>
      <c r="E110" s="12"/>
      <c r="F110" s="12"/>
      <c r="G110" s="12"/>
      <c r="H110" s="23"/>
    </row>
    <row r="111" spans="1:8" s="26" customFormat="1" ht="14" x14ac:dyDescent="0.2">
      <c r="A111" s="51" t="s">
        <v>63</v>
      </c>
      <c r="B111" s="51"/>
      <c r="C111" s="12">
        <v>25</v>
      </c>
      <c r="D111" s="12"/>
      <c r="E111" s="12">
        <v>30</v>
      </c>
      <c r="F111" s="12"/>
      <c r="G111" s="12"/>
      <c r="H111" s="23" t="s">
        <v>14</v>
      </c>
    </row>
    <row r="112" spans="1:8" s="26" customFormat="1" x14ac:dyDescent="0.2">
      <c r="A112" s="32"/>
      <c r="B112" s="23"/>
      <c r="C112" s="12"/>
      <c r="D112" s="12"/>
      <c r="E112" s="12"/>
      <c r="F112" s="12"/>
      <c r="G112" s="12"/>
      <c r="H112" s="23"/>
    </row>
    <row r="113" spans="1:15" s="26" customFormat="1" ht="14" x14ac:dyDescent="0.2">
      <c r="A113" s="51" t="s">
        <v>67</v>
      </c>
      <c r="B113" s="51"/>
      <c r="C113" s="12">
        <v>50</v>
      </c>
      <c r="D113" s="12"/>
      <c r="E113" s="12">
        <v>26</v>
      </c>
      <c r="F113" s="12"/>
      <c r="G113" s="12"/>
      <c r="H113" s="23" t="s">
        <v>14</v>
      </c>
    </row>
    <row r="114" spans="1:15" s="26" customFormat="1" x14ac:dyDescent="0.2">
      <c r="A114" s="31"/>
      <c r="B114" s="31"/>
      <c r="C114" s="12"/>
      <c r="D114" s="12"/>
      <c r="E114" s="12"/>
      <c r="F114" s="12"/>
      <c r="G114" s="12"/>
      <c r="H114" s="23"/>
      <c r="N114" s="46"/>
      <c r="O114" s="46"/>
    </row>
    <row r="115" spans="1:15" s="26" customFormat="1" ht="28" x14ac:dyDescent="0.2">
      <c r="A115" s="51" t="s">
        <v>64</v>
      </c>
      <c r="B115" s="51"/>
      <c r="C115" s="12">
        <v>10</v>
      </c>
      <c r="D115" s="12"/>
      <c r="E115" s="12">
        <v>25</v>
      </c>
      <c r="F115" s="12"/>
      <c r="G115" s="12"/>
      <c r="H115" s="23" t="s">
        <v>65</v>
      </c>
    </row>
    <row r="116" spans="1:15" s="26" customFormat="1" x14ac:dyDescent="0.2">
      <c r="A116" s="31"/>
      <c r="B116" s="31"/>
      <c r="C116" s="12"/>
      <c r="D116" s="12"/>
      <c r="E116" s="12"/>
      <c r="F116" s="12"/>
      <c r="G116" s="12"/>
      <c r="H116" s="23"/>
    </row>
    <row r="117" spans="1:15" s="26" customFormat="1" x14ac:dyDescent="0.2">
      <c r="A117" s="55" t="s">
        <v>12</v>
      </c>
      <c r="B117" s="55"/>
      <c r="C117" s="12"/>
      <c r="D117" s="12"/>
      <c r="E117" s="13">
        <f>+E105+E77+E52+E39+E13</f>
        <v>6780.8099420000008</v>
      </c>
      <c r="F117" s="12"/>
      <c r="G117" s="12"/>
      <c r="H117" s="23"/>
    </row>
    <row r="118" spans="1:15" x14ac:dyDescent="0.2">
      <c r="A118" s="10"/>
      <c r="B118" s="9"/>
      <c r="C118" s="16"/>
      <c r="D118" s="16"/>
      <c r="E118" s="15"/>
      <c r="F118" s="15"/>
      <c r="G118" s="15"/>
      <c r="H118" s="17"/>
    </row>
    <row r="119" spans="1:15" ht="15.75" customHeight="1" x14ac:dyDescent="0.15">
      <c r="A119" s="53" t="s">
        <v>7</v>
      </c>
      <c r="B119" s="53"/>
      <c r="C119" s="53"/>
      <c r="D119" s="53"/>
      <c r="E119" s="53"/>
      <c r="F119" s="53"/>
      <c r="G119" s="53"/>
      <c r="H119" s="53"/>
    </row>
    <row r="120" spans="1:15" x14ac:dyDescent="0.15">
      <c r="A120" s="22" t="s">
        <v>9</v>
      </c>
      <c r="B120" s="19"/>
      <c r="C120" s="11"/>
      <c r="D120" s="11"/>
      <c r="E120" s="20"/>
      <c r="F120" s="20"/>
      <c r="G120" s="20"/>
      <c r="H120" s="21"/>
    </row>
    <row r="121" spans="1:15" x14ac:dyDescent="0.2">
      <c r="C121" s="8"/>
      <c r="D121" s="8"/>
      <c r="E121" s="8"/>
      <c r="F121" s="8"/>
      <c r="G121" s="8"/>
    </row>
    <row r="122" spans="1:15" x14ac:dyDescent="0.2">
      <c r="C122" s="8"/>
      <c r="D122" s="8"/>
      <c r="E122" s="8"/>
      <c r="F122" s="8"/>
      <c r="G122" s="8"/>
    </row>
    <row r="123" spans="1:15" x14ac:dyDescent="0.2">
      <c r="C123" s="8"/>
      <c r="D123" s="8"/>
      <c r="E123" s="8"/>
      <c r="F123" s="8"/>
      <c r="G123" s="8"/>
    </row>
    <row r="124" spans="1:15" x14ac:dyDescent="0.2">
      <c r="C124" s="8"/>
      <c r="D124" s="8"/>
      <c r="E124" s="8"/>
      <c r="F124" s="8"/>
      <c r="G124" s="8"/>
    </row>
    <row r="125" spans="1:15" x14ac:dyDescent="0.2">
      <c r="A125" s="6"/>
      <c r="B125" s="6"/>
      <c r="C125" s="8"/>
      <c r="D125" s="8"/>
      <c r="E125" s="8"/>
      <c r="F125" s="8"/>
      <c r="G125" s="8"/>
    </row>
    <row r="126" spans="1:15" x14ac:dyDescent="0.2">
      <c r="A126" s="6"/>
      <c r="B126" s="6"/>
      <c r="E126" s="8"/>
      <c r="F126" s="8"/>
      <c r="G126" s="8"/>
    </row>
    <row r="127" spans="1:15" x14ac:dyDescent="0.2">
      <c r="A127" s="6"/>
      <c r="B127" s="6"/>
    </row>
    <row r="128" spans="1:15" x14ac:dyDescent="0.2">
      <c r="A128" s="6"/>
      <c r="B128" s="6"/>
    </row>
    <row r="129" spans="1:2" x14ac:dyDescent="0.2">
      <c r="A129" s="6"/>
      <c r="B129" s="6"/>
    </row>
  </sheetData>
  <mergeCells count="31">
    <mergeCell ref="N114:O114"/>
    <mergeCell ref="A90:B90"/>
    <mergeCell ref="A96:B96"/>
    <mergeCell ref="A97:B97"/>
    <mergeCell ref="A98:B98"/>
    <mergeCell ref="A101:B101"/>
    <mergeCell ref="A119:H119"/>
    <mergeCell ref="A80:B80"/>
    <mergeCell ref="A85:B85"/>
    <mergeCell ref="A117:B117"/>
    <mergeCell ref="A93:B93"/>
    <mergeCell ref="A88:B88"/>
    <mergeCell ref="A89:B89"/>
    <mergeCell ref="A111:B111"/>
    <mergeCell ref="A113:B113"/>
    <mergeCell ref="A115:B115"/>
    <mergeCell ref="A11:B11"/>
    <mergeCell ref="L79:M79"/>
    <mergeCell ref="L83:M83"/>
    <mergeCell ref="J32:K32"/>
    <mergeCell ref="L80:M80"/>
    <mergeCell ref="A81:B81"/>
    <mergeCell ref="A61:B61"/>
    <mergeCell ref="A82:B82"/>
    <mergeCell ref="C11:D11"/>
    <mergeCell ref="E11:F11"/>
    <mergeCell ref="A28:B28"/>
    <mergeCell ref="A31:B31"/>
    <mergeCell ref="A34:B34"/>
    <mergeCell ref="A41:B41"/>
    <mergeCell ref="A55:B55"/>
  </mergeCells>
  <phoneticPr fontId="7" type="noConversion"/>
  <pageMargins left="0.5" right="0.5" top="0.5" bottom="0.5" header="0.3" footer="0.3"/>
  <pageSetup scale="73" orientation="portrait" r:id="rId1"/>
  <headerFooter differentFirst="1">
    <oddHeader>&amp;L&amp;"Lucida Grande,Regular"&amp;7&amp;K000000CONTINUED&amp;R&amp;"Arial,Regular"&amp;7&amp;KFF0000Click here to view Excel file</oddHeader>
  </headerFooter>
  <drawing r:id="rId2"/>
  <extLst>
    <ext xmlns:mx="http://schemas.microsoft.com/office/mac/excel/2008/main" uri="{64002731-A6B0-56B0-2670-7721B7C09600}">
      <mx:PLV Mode="0" OnePage="0" WScale="7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Projects Involving Commercial Cofinancing, 2019</dc:title>
  <dc:subject>This table presents ADB's Projects Involving Commercial Cofinancing, 2019</dc:subject>
  <dc:creator>Asian Development Bank</dc:creator>
  <cp:keywords>adb, asian development bank, adb annual report, adb annual report 2019, adb ar2019, cofinancing, commercial cofinancing, private sector, nonsovereign</cp:keywords>
  <dc:description/>
  <cp:lastModifiedBy>Microsoft Office User</cp:lastModifiedBy>
  <cp:lastPrinted>2020-05-06T07:36:44Z</cp:lastPrinted>
  <dcterms:created xsi:type="dcterms:W3CDTF">2013-01-29T02:57:29Z</dcterms:created>
  <dcterms:modified xsi:type="dcterms:W3CDTF">2020-05-08T05:08:04Z</dcterms:modified>
  <cp:category/>
</cp:coreProperties>
</file>