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mc:AlternateContent xmlns:mc="http://schemas.openxmlformats.org/markup-compatibility/2006">
    <mc:Choice Requires="x15">
      <x15ac:absPath xmlns:x15ac="http://schemas.microsoft.com/office/spreadsheetml/2010/11/ac" url="/Users/ralphotromero/Downloads/OneDrive_1_31-05-2019/"/>
    </mc:Choice>
  </mc:AlternateContent>
  <xr:revisionPtr revIDLastSave="0" documentId="13_ncr:1_{E8CFAAD7-0F59-5D46-B761-565422B9B43D}" xr6:coauthVersionLast="43" xr6:coauthVersionMax="43" xr10:uidLastSave="{00000000-0000-0000-0000-000000000000}"/>
  <bookViews>
    <workbookView xWindow="7680" yWindow="7340" windowWidth="16340" windowHeight="14060" xr2:uid="{00000000-000D-0000-FFFF-FFFF00000000}"/>
  </bookViews>
  <sheets>
    <sheet name="Contents" sheetId="30" r:id="rId1"/>
    <sheet name="3.21.1" sheetId="1" r:id="rId2"/>
    <sheet name="3.21.2" sheetId="28" r:id="rId3"/>
    <sheet name="3.21.3" sheetId="31" r:id="rId4"/>
    <sheet name="3.21.4" sheetId="32" r:id="rId5"/>
    <sheet name="3.21.5" sheetId="33" r:id="rId6"/>
    <sheet name="3.21.6" sheetId="34" r:id="rId7"/>
    <sheet name="3.21.7" sheetId="35" r:id="rId8"/>
    <sheet name="3.21.8" sheetId="36" r:id="rId9"/>
    <sheet name="3.21.9" sheetId="41" r:id="rId10"/>
    <sheet name="3.21.10" sheetId="42" r:id="rId11"/>
    <sheet name="3.21.11" sheetId="43" r:id="rId12"/>
    <sheet name="3.21.12" sheetId="44" r:id="rId13"/>
    <sheet name="3.3.11 (2)" sheetId="18" state="hidden" r:id="rId14"/>
  </sheets>
  <externalReferences>
    <externalReference r:id="rId15"/>
    <externalReference r:id="rId16"/>
    <externalReference r:id="rId17"/>
    <externalReference r:id="rId18"/>
  </externalReferences>
  <definedNames>
    <definedName name="_DLX1.CDN" localSheetId="13">#REF!</definedName>
    <definedName name="_Fill" localSheetId="10" hidden="1">'[1]1995'!#REF!</definedName>
    <definedName name="_Fill" localSheetId="11" hidden="1">'[1]1995'!#REF!</definedName>
    <definedName name="_Fill" localSheetId="12" hidden="1">'[1]1995'!#REF!</definedName>
    <definedName name="_Fill" localSheetId="2" hidden="1">'[1]1995'!#REF!</definedName>
    <definedName name="_Fill" localSheetId="3" hidden="1">'[1]1995'!#REF!</definedName>
    <definedName name="_Fill" localSheetId="4" hidden="1">'[1]1995'!#REF!</definedName>
    <definedName name="_Fill" localSheetId="5" hidden="1">'[1]1995'!#REF!</definedName>
    <definedName name="_Fill" localSheetId="6" hidden="1">'[1]1995'!#REF!</definedName>
    <definedName name="_Fill" localSheetId="7" hidden="1">'[1]1995'!#REF!</definedName>
    <definedName name="_Fill" localSheetId="8" hidden="1">'[1]1995'!#REF!</definedName>
    <definedName name="_Fill" localSheetId="9" hidden="1">'[1]1995'!#REF!</definedName>
    <definedName name="_Fill" localSheetId="13" hidden="1">'[1]1995'!#REF!</definedName>
    <definedName name="_Fill" hidden="1">'[1]1995'!#REF!</definedName>
    <definedName name="_Order1" hidden="1">255</definedName>
    <definedName name="_Order2" hidden="1">255</definedName>
    <definedName name="Data1" localSheetId="13">'[2]Economic outlook'!#REF!</definedName>
    <definedName name="Data10" localSheetId="13">'[3]FDI inflows'!#REF!</definedName>
    <definedName name="Data11" localSheetId="13">'[2]GDP per head'!#REF!</definedName>
    <definedName name="Data12" localSheetId="13">'[2]Growth of real GDP'!#REF!</definedName>
    <definedName name="Data13" localSheetId="13">'[2]LTG GDP per head'!#REF!</definedName>
    <definedName name="Data14" localSheetId="13">'[2]LTG Nominal GDP'!#REF!</definedName>
    <definedName name="Data2" localSheetId="13">'[2]Real GDP growth'!#REF!</definedName>
    <definedName name="Data3" localSheetId="13">'[2]Lending rate'!#REF!</definedName>
    <definedName name="Data4" localSheetId="13">'[2]Central govt budget balance'!#REF!</definedName>
    <definedName name="Data5" localSheetId="13">'[2]Household consumption per head'!#REF!</definedName>
    <definedName name="data5a" localSheetId="13">'[2]Household consumption per head'!#REF!</definedName>
    <definedName name="Data6" localSheetId="13">#REF!</definedName>
    <definedName name="Data7" localSheetId="13">'[2]Consumer price inflation'!#REF!</definedName>
    <definedName name="Data8" localSheetId="13">'[2]FDI stock and flows'!#REF!</definedName>
    <definedName name="Data9" localSheetId="13">'[2]FDI stock per head'!#REF!</definedName>
    <definedName name="W_06_N" localSheetId="13">[4]wonebi!#REF!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3" i="44" l="1"/>
  <c r="I3" i="43"/>
  <c r="I3" i="42"/>
  <c r="I3" i="41"/>
  <c r="I3" i="36"/>
  <c r="I3" i="35"/>
  <c r="I3" i="34"/>
  <c r="I3" i="33"/>
  <c r="I3" i="32"/>
  <c r="I3" i="31"/>
  <c r="I3" i="28"/>
  <c r="I3" i="1"/>
  <c r="A6" i="18"/>
  <c r="A7" i="18" s="1"/>
  <c r="A8" i="18" s="1"/>
  <c r="A9" i="18" s="1"/>
  <c r="A10" i="18" s="1"/>
  <c r="A11" i="18" s="1"/>
  <c r="I8" i="1"/>
  <c r="I9" i="1" s="1"/>
  <c r="I10" i="1" s="1"/>
  <c r="I11" i="1" s="1"/>
</calcChain>
</file>

<file path=xl/sharedStrings.xml><?xml version="1.0" encoding="utf-8"?>
<sst xmlns="http://schemas.openxmlformats.org/spreadsheetml/2006/main" count="189" uniqueCount="115">
  <si>
    <t>Year</t>
  </si>
  <si>
    <t>%</t>
  </si>
  <si>
    <t>Gross domestic product</t>
  </si>
  <si>
    <t>Agriculture</t>
  </si>
  <si>
    <t>Industry</t>
  </si>
  <si>
    <t>Services</t>
  </si>
  <si>
    <t>% of GDP</t>
  </si>
  <si>
    <t>Fiscal balance</t>
  </si>
  <si>
    <t>Month</t>
  </si>
  <si>
    <t>year</t>
  </si>
  <si>
    <t>3.3.11 Public debt and gross international reserves</t>
  </si>
  <si>
    <t>billion $</t>
  </si>
  <si>
    <t>Public debt (right)</t>
  </si>
  <si>
    <t>Gross international reserves (left)</t>
  </si>
  <si>
    <t>Sources: Ministry of Finance of Georgia. www.mof.ge; National Bank of Georgia. www.nbg.gov.ge; International Monetary Fund. www.imf.org  (both accessed 20 February 2018); ADB estimates.</t>
  </si>
  <si>
    <t>Headline</t>
  </si>
  <si>
    <t xml:space="preserve">Asian Development Bank </t>
  </si>
  <si>
    <t>Asian Development Outlook 2019: Strengthening Disaster Resilience</t>
  </si>
  <si>
    <t>Access the complete publication at</t>
  </si>
  <si>
    <t>https://www.adb.org/ado2019</t>
  </si>
  <si>
    <t>Sheet</t>
  </si>
  <si>
    <t>Description</t>
  </si>
  <si>
    <t>&lt;&lt;&lt; back to content</t>
  </si>
  <si>
    <t>$ billion</t>
  </si>
  <si>
    <t>Recurrent expenditure</t>
  </si>
  <si>
    <t>Exports</t>
  </si>
  <si>
    <t>Current account balance</t>
  </si>
  <si>
    <t>Import cover</t>
  </si>
  <si>
    <t>Thousands</t>
  </si>
  <si>
    <t>Core</t>
  </si>
  <si>
    <t>Domestic</t>
  </si>
  <si>
    <t>Imports</t>
  </si>
  <si>
    <t>Real effective</t>
  </si>
  <si>
    <t>Index, 2010=100</t>
  </si>
  <si>
    <t>Percentage points</t>
  </si>
  <si>
    <t>Source: Department of Census and Statistics of Sri Lanka. Http://www.statistics.gov.lk/(accessed 20 March 2019)</t>
  </si>
  <si>
    <t>Consumption</t>
  </si>
  <si>
    <t>Fixed investments</t>
  </si>
  <si>
    <t>Change in stocks</t>
  </si>
  <si>
    <t>Net exports</t>
  </si>
  <si>
    <t>GDP</t>
  </si>
  <si>
    <t>Food</t>
  </si>
  <si>
    <t>Nonfood</t>
  </si>
  <si>
    <t>Source: Department of Census and Statistics of Sri Lanka. http://www.statistics.gov.lk (accessed on 19 March 2019).</t>
  </si>
  <si>
    <t>Revenue including grants</t>
  </si>
  <si>
    <t>Public investment</t>
  </si>
  <si>
    <t>Budget 2019</t>
  </si>
  <si>
    <t>Budget 2020</t>
  </si>
  <si>
    <t>Sources: Central Bank Annual Report various years, Ministry of Finance, ADB staff estimates</t>
  </si>
  <si>
    <t>Foreign</t>
  </si>
  <si>
    <t>Total</t>
  </si>
  <si>
    <t>2018 Estimate</t>
  </si>
  <si>
    <t>Sources: Central Bank of Sri Lanka, Monthly Economic Indicators, Ministry of Finance (accessed on 20 March 2019); ADB staff estimates</t>
  </si>
  <si>
    <t>Standing Deposit Facility Rate (Repo Rate)</t>
  </si>
  <si>
    <t>Standing Lending Facility Rate (Reverse Repo Rate)</t>
  </si>
  <si>
    <t>Call Market Rate: Average</t>
  </si>
  <si>
    <t>Statutory Reserve Requirement Ratio</t>
  </si>
  <si>
    <t>Source: Central Bank of Sri Lanka</t>
  </si>
  <si>
    <t>Weighted average prime lending rate</t>
  </si>
  <si>
    <t>Money supply (M2b)</t>
  </si>
  <si>
    <t>Private sector credit</t>
  </si>
  <si>
    <t xml:space="preserve">Remittances  </t>
  </si>
  <si>
    <t xml:space="preserve">Out migration </t>
  </si>
  <si>
    <t>Services balance</t>
  </si>
  <si>
    <t>Income balance</t>
  </si>
  <si>
    <t xml:space="preserve">Current transfers </t>
  </si>
  <si>
    <t>Estimate 2018</t>
  </si>
  <si>
    <t>Forecast 2019</t>
  </si>
  <si>
    <t>Forecast 2020</t>
  </si>
  <si>
    <t>Sources: Central Bank of Sri Lanka Annual Report 2017; ADB staff estimates.</t>
  </si>
  <si>
    <t>Monthly average</t>
  </si>
  <si>
    <t>Nominal effective</t>
  </si>
  <si>
    <t>SLRs/$</t>
  </si>
  <si>
    <t>Source: Central Bank of Sri Lanka.</t>
  </si>
  <si>
    <t>Gross official reserve</t>
  </si>
  <si>
    <t>Months of import</t>
  </si>
  <si>
    <t>Source: Central Bank of Sri Lanka. http://www.cbsl.gov.lk</t>
  </si>
  <si>
    <t>Total damage</t>
  </si>
  <si>
    <t>1965-1974</t>
  </si>
  <si>
    <t>1975-1984</t>
  </si>
  <si>
    <t>1985-1994</t>
  </si>
  <si>
    <t>1995-2004</t>
  </si>
  <si>
    <t>2005-2014</t>
  </si>
  <si>
    <t>2015-2018</t>
  </si>
  <si>
    <t>Million</t>
  </si>
  <si>
    <t>Sources: Emergency Events Database (EM-DAT). http://www.emdat.be; ADB estimates</t>
  </si>
  <si>
    <t>Asia Development Outlook 2019</t>
  </si>
  <si>
    <t>3.21.1</t>
  </si>
  <si>
    <t>Sri Lanka</t>
  </si>
  <si>
    <t>3.21.1 GDP growth by sector</t>
  </si>
  <si>
    <t>3.21.2</t>
  </si>
  <si>
    <t>3.21.3</t>
  </si>
  <si>
    <t>3.21.4</t>
  </si>
  <si>
    <t>3.21.5</t>
  </si>
  <si>
    <t>3.21.6</t>
  </si>
  <si>
    <t>3.21.7</t>
  </si>
  <si>
    <t>3.21.8</t>
  </si>
  <si>
    <t>3.21.9</t>
  </si>
  <si>
    <t>3.21.10</t>
  </si>
  <si>
    <t>3.21.11</t>
  </si>
  <si>
    <t>3.21.2 GDP growth by demand components</t>
  </si>
  <si>
    <t>3.21.3 Inflation</t>
  </si>
  <si>
    <t>3.21.4 Government finance</t>
  </si>
  <si>
    <t>3.21.5 Government debt</t>
  </si>
  <si>
    <t>3.21.6 Policy rates</t>
  </si>
  <si>
    <t>3.21.7 Interest rate, credit, and money growth</t>
  </si>
  <si>
    <t>3.21.8 Labour migration and remittance earnings</t>
  </si>
  <si>
    <t>3.21.9 Current account components</t>
  </si>
  <si>
    <t>3.21.10 Exchange rates</t>
  </si>
  <si>
    <t>3.21.11 Gross official reserves</t>
  </si>
  <si>
    <t>3.21.12</t>
  </si>
  <si>
    <t>3.21.12 Impact of weather-related hazards</t>
  </si>
  <si>
    <t>Sources: Department of Census and Statistics of Sri Lanka.http://www.statistics.gov.lk(accessed on 19 March 2019); ADB staff estimates</t>
  </si>
  <si>
    <t>% change year on year</t>
  </si>
  <si>
    <t>People affected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</si>
</sst>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quot;$&quot;#,##0.00_);[Red]\(&quot;$&quot;#,##0.00\)"/>
    <numFmt numFmtId="165" formatCode="0.0"/>
    <numFmt numFmtId="166" formatCode="mm/yyyy"/>
    <numFmt numFmtId="167" formatCode="0.000000_)"/>
    <numFmt numFmtId="168" formatCode="#,##0;\-#,##0;&quot;-&quot;"/>
    <numFmt numFmtId="169" formatCode="_-[$€]* #,##0.00_-;\-[$€]* #,##0.00_-;_-[$€]* &quot;-&quot;??_-;_-@_-"/>
    <numFmt numFmtId="170" formatCode="mm/dd/yy"/>
    <numFmt numFmtId="171" formatCode="mmm\ dd\,\ yyyy"/>
    <numFmt numFmtId="172" formatCode="mmm\-yyyy"/>
    <numFmt numFmtId="173" formatCode="yyyy"/>
  </numFmts>
  <fonts count="4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0"/>
      <name val="Arial"/>
      <family val="2"/>
    </font>
    <font>
      <u/>
      <sz val="11"/>
      <color indexed="12"/>
      <name val="Arial"/>
      <family val="2"/>
    </font>
    <font>
      <sz val="9"/>
      <color theme="1"/>
      <name val="Arial"/>
      <family val="2"/>
    </font>
    <font>
      <sz val="10"/>
      <color theme="1"/>
      <name val="Arial"/>
      <family val="2"/>
    </font>
    <font>
      <b/>
      <sz val="10"/>
      <color theme="1"/>
      <name val="Arial"/>
      <family val="2"/>
    </font>
    <font>
      <u/>
      <sz val="10"/>
      <color theme="10"/>
      <name val="Arial"/>
      <family val="2"/>
    </font>
    <font>
      <u/>
      <sz val="11"/>
      <color theme="10"/>
      <name val="Calibri"/>
      <family val="2"/>
      <scheme val="minor"/>
    </font>
    <font>
      <i/>
      <sz val="10"/>
      <color theme="1"/>
      <name val="Arial"/>
      <family val="2"/>
    </font>
    <font>
      <b/>
      <sz val="12"/>
      <color theme="1"/>
      <name val="Arial"/>
      <family val="2"/>
    </font>
    <font>
      <u/>
      <sz val="10"/>
      <color indexed="12"/>
      <name val="Arial"/>
      <family val="2"/>
    </font>
    <font>
      <i/>
      <sz val="10"/>
      <name val="Arial"/>
      <family val="2"/>
    </font>
    <font>
      <sz val="9"/>
      <name val="Arial"/>
      <family val="2"/>
    </font>
    <font>
      <b/>
      <sz val="10"/>
      <name val="Arial"/>
      <family val="2"/>
    </font>
    <font>
      <sz val="12"/>
      <name val="Arial"/>
      <family val="2"/>
    </font>
    <font>
      <sz val="11"/>
      <color indexed="20"/>
      <name val="Calibri"/>
      <family val="2"/>
    </font>
    <font>
      <b/>
      <sz val="9"/>
      <color indexed="12"/>
      <name val="Arial"/>
      <family val="2"/>
    </font>
    <font>
      <sz val="11"/>
      <color indexed="8"/>
      <name val="Calibri"/>
      <family val="2"/>
    </font>
    <font>
      <sz val="10"/>
      <name val="Times New Roman"/>
      <family val="1"/>
    </font>
    <font>
      <u/>
      <sz val="12"/>
      <color indexed="12"/>
      <name val="Helv"/>
    </font>
    <font>
      <u/>
      <sz val="9.6"/>
      <color indexed="12"/>
      <name val="Arial"/>
      <family val="2"/>
    </font>
    <font>
      <sz val="12"/>
      <name val="Tms Rmn"/>
    </font>
    <font>
      <sz val="10"/>
      <color indexed="8"/>
      <name val="Arial"/>
      <family val="2"/>
    </font>
    <font>
      <sz val="10"/>
      <name val="MS Serif"/>
      <family val="1"/>
    </font>
    <font>
      <i/>
      <sz val="9"/>
      <color indexed="8"/>
      <name val="Arial"/>
      <family val="2"/>
    </font>
    <font>
      <sz val="10"/>
      <color indexed="16"/>
      <name val="MS Serif"/>
      <family val="1"/>
    </font>
    <font>
      <b/>
      <sz val="9"/>
      <color indexed="20"/>
      <name val="Arial"/>
      <family val="2"/>
    </font>
    <font>
      <sz val="8"/>
      <name val="Arial"/>
      <family val="2"/>
    </font>
    <font>
      <b/>
      <sz val="12"/>
      <name val="Arial"/>
      <family val="2"/>
    </font>
    <font>
      <sz val="12"/>
      <name val="Times New Roman"/>
      <family val="1"/>
    </font>
    <font>
      <sz val="12"/>
      <name val="Helv"/>
    </font>
    <font>
      <sz val="8"/>
      <color indexed="18"/>
      <name val="Arial"/>
      <family val="2"/>
    </font>
    <font>
      <sz val="8"/>
      <name val="Helv"/>
    </font>
    <font>
      <b/>
      <sz val="8"/>
      <color indexed="8"/>
      <name val="Helv"/>
    </font>
    <font>
      <sz val="11"/>
      <name val="ＭＳ Ｐゴシック"/>
      <family val="3"/>
      <charset val="128"/>
    </font>
    <font>
      <u/>
      <sz val="11"/>
      <color theme="10"/>
      <name val="Calibri"/>
      <family val="2"/>
    </font>
    <font>
      <sz val="9"/>
      <color theme="1"/>
      <name val="Calibri"/>
      <family val="2"/>
      <scheme val="minor"/>
    </font>
    <font>
      <sz val="12"/>
      <color theme="1"/>
      <name val="Calibri"/>
      <family val="2"/>
      <scheme val="minor"/>
    </font>
  </fonts>
  <fills count="8">
    <fill>
      <patternFill patternType="none"/>
    </fill>
    <fill>
      <patternFill patternType="gray125"/>
    </fill>
    <fill>
      <patternFill patternType="solid">
        <fgColor rgb="FF0099D8"/>
        <bgColor indexed="64"/>
      </patternFill>
    </fill>
    <fill>
      <patternFill patternType="solid">
        <fgColor indexed="45"/>
      </patternFill>
    </fill>
    <fill>
      <patternFill patternType="solid">
        <fgColor indexed="22"/>
        <bgColor indexed="64"/>
      </patternFill>
    </fill>
    <fill>
      <patternFill patternType="solid">
        <fgColor indexed="26"/>
        <bgColor indexed="64"/>
      </patternFill>
    </fill>
    <fill>
      <patternFill patternType="solid">
        <fgColor indexed="31"/>
        <bgColor indexed="8"/>
      </patternFill>
    </fill>
    <fill>
      <patternFill patternType="solid">
        <fgColor indexed="43"/>
        <bgColor indexed="8"/>
      </patternFill>
    </fill>
  </fills>
  <borders count="7">
    <border>
      <left/>
      <right/>
      <top/>
      <bottom/>
      <diagonal/>
    </border>
    <border>
      <left/>
      <right/>
      <top/>
      <bottom style="double">
        <color auto="1"/>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indexed="39"/>
      </top>
      <bottom/>
      <diagonal/>
    </border>
    <border>
      <left style="medium">
        <color indexed="39"/>
      </left>
      <right/>
      <top style="medium">
        <color indexed="39"/>
      </top>
      <bottom/>
      <diagonal/>
    </border>
  </borders>
  <cellStyleXfs count="112">
    <xf numFmtId="0" fontId="0" fillId="0" borderId="0"/>
    <xf numFmtId="0" fontId="1" fillId="0" borderId="0"/>
    <xf numFmtId="0" fontId="3" fillId="0" borderId="0"/>
    <xf numFmtId="43" fontId="3" fillId="0" borderId="0" applyFont="0" applyFill="0" applyBorder="0" applyAlignment="0" applyProtection="0"/>
    <xf numFmtId="0" fontId="4" fillId="0" borderId="0"/>
    <xf numFmtId="43" fontId="4"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applyNumberFormat="0" applyFill="0" applyBorder="0" applyAlignment="0" applyProtection="0"/>
    <xf numFmtId="0" fontId="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xf numFmtId="0" fontId="3" fillId="0" borderId="0"/>
    <xf numFmtId="167" fontId="17" fillId="0" borderId="0"/>
    <xf numFmtId="0" fontId="4" fillId="0" borderId="0"/>
    <xf numFmtId="0" fontId="18" fillId="3" borderId="0" applyNumberFormat="0" applyBorder="0" applyAlignment="0" applyProtection="0"/>
    <xf numFmtId="0" fontId="20" fillId="3" borderId="0" applyNumberFormat="0" applyBorder="0" applyAlignment="0" applyProtection="0"/>
    <xf numFmtId="43" fontId="4" fillId="0" borderId="0" applyFont="0" applyFill="0" applyBorder="0" applyAlignment="0" applyProtection="0"/>
    <xf numFmtId="0" fontId="1" fillId="0" borderId="0"/>
    <xf numFmtId="0" fontId="4" fillId="0" borderId="0"/>
    <xf numFmtId="167" fontId="17" fillId="0" borderId="0"/>
    <xf numFmtId="0" fontId="24" fillId="0" borderId="0" applyNumberFormat="0" applyFill="0" applyBorder="0" applyAlignment="0" applyProtection="0"/>
    <xf numFmtId="168" fontId="25" fillId="0" borderId="0" applyFill="0" applyBorder="0" applyAlignment="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4" borderId="0" applyFill="0" applyBorder="0"/>
    <xf numFmtId="0" fontId="26" fillId="0" borderId="0" applyNumberFormat="0" applyAlignment="0">
      <alignment horizontal="left"/>
    </xf>
    <xf numFmtId="22" fontId="4" fillId="0" borderId="0" applyFont="0" applyFill="0" applyBorder="0" applyAlignment="0" applyProtection="0">
      <alignment wrapText="1"/>
    </xf>
    <xf numFmtId="0" fontId="27" fillId="4" borderId="0"/>
    <xf numFmtId="0" fontId="28" fillId="0" borderId="0" applyNumberFormat="0" applyAlignment="0">
      <alignment horizontal="left"/>
    </xf>
    <xf numFmtId="169" fontId="4" fillId="0" borderId="0" applyFont="0" applyFill="0" applyBorder="0" applyAlignment="0" applyProtection="0"/>
    <xf numFmtId="0" fontId="29" fillId="0" borderId="0" applyFill="0" applyAlignment="0"/>
    <xf numFmtId="38" fontId="30" fillId="4" borderId="0" applyNumberFormat="0" applyBorder="0" applyAlignment="0" applyProtection="0"/>
    <xf numFmtId="0" fontId="31" fillId="0" borderId="2" applyNumberFormat="0" applyAlignment="0" applyProtection="0">
      <alignment horizontal="left" vertical="center"/>
    </xf>
    <xf numFmtId="0" fontId="31" fillId="0" borderId="3">
      <alignment horizontal="left" vertical="center"/>
    </xf>
    <xf numFmtId="0" fontId="2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0" fontId="30" fillId="5" borderId="4" applyNumberFormat="0" applyBorder="0" applyAlignment="0" applyProtection="0"/>
    <xf numFmtId="167" fontId="17" fillId="0" borderId="0"/>
    <xf numFmtId="167" fontId="17"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167" fontId="17" fillId="0" borderId="0"/>
    <xf numFmtId="0" fontId="32" fillId="0" borderId="0"/>
    <xf numFmtId="0" fontId="32" fillId="0" borderId="0"/>
    <xf numFmtId="167" fontId="17" fillId="0" borderId="0"/>
    <xf numFmtId="167" fontId="17" fillId="0" borderId="0"/>
    <xf numFmtId="167" fontId="17"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7" fontId="17" fillId="0" borderId="0"/>
    <xf numFmtId="0" fontId="1" fillId="0" borderId="0"/>
    <xf numFmtId="0" fontId="1" fillId="0" borderId="0"/>
    <xf numFmtId="0" fontId="34" fillId="0" borderId="0">
      <alignment wrapText="1"/>
    </xf>
    <xf numFmtId="10" fontId="4" fillId="0" borderId="0" applyFont="0" applyFill="0" applyBorder="0" applyAlignment="0" applyProtection="0"/>
    <xf numFmtId="170" fontId="35" fillId="0" borderId="0" applyNumberFormat="0" applyFill="0" applyBorder="0" applyAlignment="0" applyProtection="0">
      <alignment horizontal="left"/>
    </xf>
    <xf numFmtId="0" fontId="16" fillId="6" borderId="5" applyNumberFormat="0" applyProtection="0">
      <alignment horizontal="center" wrapText="1"/>
    </xf>
    <xf numFmtId="0" fontId="16" fillId="6" borderId="6" applyNumberFormat="0" applyAlignment="0" applyProtection="0">
      <alignment wrapText="1"/>
    </xf>
    <xf numFmtId="0" fontId="4" fillId="7" borderId="0" applyNumberFormat="0" applyBorder="0">
      <alignment horizontal="center" wrapText="1"/>
    </xf>
    <xf numFmtId="0" fontId="4" fillId="7" borderId="0" applyNumberFormat="0" applyBorder="0">
      <alignment wrapText="1"/>
    </xf>
    <xf numFmtId="0" fontId="4" fillId="0" borderId="0" applyNumberFormat="0" applyFill="0" applyBorder="0" applyProtection="0">
      <alignment horizontal="right" wrapText="1"/>
    </xf>
    <xf numFmtId="171" fontId="4" fillId="0" borderId="0" applyFill="0" applyBorder="0" applyAlignment="0" applyProtection="0">
      <alignment wrapText="1"/>
    </xf>
    <xf numFmtId="172" fontId="4" fillId="0" borderId="0" applyFill="0" applyBorder="0" applyAlignment="0" applyProtection="0">
      <alignment wrapText="1"/>
    </xf>
    <xf numFmtId="173"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lignment horizontal="right" wrapText="1"/>
    </xf>
    <xf numFmtId="17" fontId="4" fillId="0" borderId="0" applyFill="0" applyBorder="0">
      <alignment horizontal="right" wrapText="1"/>
    </xf>
    <xf numFmtId="164" fontId="4" fillId="0" borderId="0" applyFill="0" applyBorder="0" applyAlignment="0" applyProtection="0">
      <alignment wrapText="1"/>
    </xf>
    <xf numFmtId="0" fontId="31" fillId="0" borderId="0" applyNumberFormat="0" applyFill="0" applyBorder="0">
      <alignment horizontal="left" wrapText="1"/>
    </xf>
    <xf numFmtId="0" fontId="16" fillId="0" borderId="0" applyNumberFormat="0" applyFill="0" applyBorder="0">
      <alignment horizontal="center" wrapText="1"/>
    </xf>
    <xf numFmtId="0" fontId="16" fillId="0" borderId="0" applyNumberFormat="0" applyFill="0" applyBorder="0">
      <alignment horizontal="center" wrapText="1"/>
    </xf>
    <xf numFmtId="40" fontId="36" fillId="0" borderId="0" applyBorder="0">
      <alignment horizontal="right"/>
    </xf>
    <xf numFmtId="0" fontId="15" fillId="4" borderId="0" applyFont="0" applyFill="0">
      <alignment horizontal="center"/>
    </xf>
    <xf numFmtId="0" fontId="37" fillId="0" borderId="0"/>
    <xf numFmtId="0" fontId="13" fillId="0" borderId="0" applyNumberFormat="0" applyFill="0" applyBorder="0" applyAlignment="0" applyProtection="0">
      <alignment vertical="top"/>
      <protection locked="0"/>
    </xf>
    <xf numFmtId="0" fontId="39" fillId="0" borderId="0"/>
    <xf numFmtId="0" fontId="1" fillId="0" borderId="0"/>
    <xf numFmtId="0" fontId="40" fillId="0" borderId="0"/>
    <xf numFmtId="9" fontId="40" fillId="0" borderId="0" applyFont="0" applyFill="0" applyBorder="0" applyAlignment="0" applyProtection="0"/>
  </cellStyleXfs>
  <cellXfs count="75">
    <xf numFmtId="0" fontId="0" fillId="0" borderId="0" xfId="0"/>
    <xf numFmtId="165" fontId="0" fillId="0" borderId="0" xfId="0" applyNumberFormat="1"/>
    <xf numFmtId="0" fontId="0" fillId="0" borderId="0" xfId="0" applyAlignment="1">
      <alignment wrapText="1"/>
    </xf>
    <xf numFmtId="0" fontId="2" fillId="0" borderId="0" xfId="0" applyFont="1"/>
    <xf numFmtId="0" fontId="1" fillId="0" borderId="0" xfId="1"/>
    <xf numFmtId="0" fontId="7" fillId="0" borderId="0" xfId="0" applyFont="1" applyAlignment="1">
      <alignment horizontal="left"/>
    </xf>
    <xf numFmtId="0" fontId="7" fillId="0" borderId="0" xfId="0" applyFont="1"/>
    <xf numFmtId="0" fontId="7" fillId="2" borderId="0" xfId="0" applyFont="1" applyFill="1"/>
    <xf numFmtId="0" fontId="7" fillId="0" borderId="0" xfId="0" quotePrefix="1" applyFont="1" applyAlignment="1">
      <alignment horizontal="left"/>
    </xf>
    <xf numFmtId="0" fontId="8" fillId="0" borderId="0" xfId="0" applyFont="1"/>
    <xf numFmtId="0" fontId="9" fillId="0" borderId="0" xfId="6" applyFont="1" applyAlignment="1" applyProtection="1">
      <alignment horizontal="left"/>
    </xf>
    <xf numFmtId="165" fontId="7" fillId="0" borderId="0" xfId="0" applyNumberFormat="1" applyFont="1"/>
    <xf numFmtId="0" fontId="7" fillId="0" borderId="0" xfId="0" applyFont="1" applyAlignment="1">
      <alignment horizontal="right"/>
    </xf>
    <xf numFmtId="165" fontId="4" fillId="0" borderId="0" xfId="0" applyNumberFormat="1" applyFont="1"/>
    <xf numFmtId="1" fontId="7" fillId="0" borderId="0" xfId="0" applyNumberFormat="1" applyFont="1"/>
    <xf numFmtId="166" fontId="7" fillId="0" borderId="0" xfId="0" applyNumberFormat="1" applyFont="1"/>
    <xf numFmtId="166" fontId="7" fillId="0" borderId="0" xfId="0" applyNumberFormat="1" applyFont="1" applyAlignment="1">
      <alignment horizontal="right"/>
    </xf>
    <xf numFmtId="0" fontId="11" fillId="0" borderId="0" xfId="0" applyFont="1" applyAlignment="1"/>
    <xf numFmtId="0" fontId="8" fillId="0" borderId="0" xfId="0" applyFont="1" applyAlignment="1"/>
    <xf numFmtId="0" fontId="13" fillId="0" borderId="0" xfId="6" applyFont="1" applyAlignment="1" applyProtection="1"/>
    <xf numFmtId="0" fontId="7" fillId="0" borderId="1" xfId="0" applyFont="1" applyBorder="1" applyAlignment="1">
      <alignment horizontal="right" wrapText="1"/>
    </xf>
    <xf numFmtId="0" fontId="7" fillId="0" borderId="1" xfId="0" applyFont="1" applyBorder="1" applyAlignment="1">
      <alignment horizontal="right"/>
    </xf>
    <xf numFmtId="165" fontId="7" fillId="0" borderId="0" xfId="0" applyNumberFormat="1" applyFont="1" applyAlignment="1">
      <alignment horizontal="right"/>
    </xf>
    <xf numFmtId="1" fontId="7" fillId="0" borderId="0" xfId="0" applyNumberFormat="1" applyFont="1" applyAlignment="1">
      <alignment horizontal="right"/>
    </xf>
    <xf numFmtId="0" fontId="12" fillId="0" borderId="0" xfId="0" applyFont="1" applyAlignment="1"/>
    <xf numFmtId="0" fontId="6" fillId="0" borderId="0" xfId="0" applyFont="1"/>
    <xf numFmtId="0" fontId="4" fillId="0" borderId="0" xfId="0" applyFont="1" applyAlignment="1">
      <alignment horizontal="right"/>
    </xf>
    <xf numFmtId="0" fontId="14" fillId="0" borderId="0" xfId="0" applyFont="1"/>
    <xf numFmtId="0" fontId="7" fillId="0" borderId="0" xfId="0" applyFont="1" applyBorder="1" applyAlignment="1">
      <alignment horizontal="right" wrapText="1"/>
    </xf>
    <xf numFmtId="165" fontId="7" fillId="0" borderId="0" xfId="0" applyNumberFormat="1" applyFont="1" applyBorder="1"/>
    <xf numFmtId="0" fontId="7" fillId="0" borderId="1" xfId="0" applyFont="1" applyBorder="1" applyAlignment="1">
      <alignment wrapText="1"/>
    </xf>
    <xf numFmtId="0" fontId="7" fillId="0" borderId="0" xfId="0" applyNumberFormat="1" applyFont="1" applyFill="1" applyAlignment="1">
      <alignment horizontal="right"/>
    </xf>
    <xf numFmtId="0" fontId="7" fillId="0" borderId="1" xfId="0" applyFont="1" applyFill="1" applyBorder="1" applyAlignment="1">
      <alignment horizontal="right"/>
    </xf>
    <xf numFmtId="165" fontId="4" fillId="0" borderId="0" xfId="10" applyNumberFormat="1" applyFont="1" applyFill="1" applyAlignment="1">
      <alignment horizontal="right" vertical="center" wrapText="1"/>
    </xf>
    <xf numFmtId="0" fontId="7" fillId="0" borderId="1" xfId="0" applyFont="1" applyFill="1" applyBorder="1" applyAlignment="1">
      <alignment wrapText="1"/>
    </xf>
    <xf numFmtId="2" fontId="4" fillId="0" borderId="0" xfId="14" applyNumberFormat="1" applyFont="1" applyFill="1" applyAlignment="1">
      <alignment horizontal="center" vertical="center" wrapText="1"/>
    </xf>
    <xf numFmtId="0" fontId="7" fillId="0" borderId="1" xfId="0" applyFont="1" applyFill="1" applyBorder="1" applyAlignment="1">
      <alignment horizontal="right" vertical="center"/>
    </xf>
    <xf numFmtId="165" fontId="7" fillId="0" borderId="0" xfId="0" applyNumberFormat="1" applyFont="1" applyFill="1" applyBorder="1" applyAlignment="1">
      <alignment horizontal="center" vertical="center" wrapText="1"/>
    </xf>
    <xf numFmtId="0" fontId="4" fillId="0" borderId="0" xfId="0" applyFont="1"/>
    <xf numFmtId="0" fontId="7" fillId="0" borderId="0" xfId="0" applyNumberFormat="1" applyFont="1" applyAlignment="1"/>
    <xf numFmtId="0" fontId="7" fillId="0" borderId="0" xfId="0" applyFont="1" applyBorder="1" applyAlignment="1"/>
    <xf numFmtId="0" fontId="7" fillId="0" borderId="0" xfId="108" applyFont="1" applyFill="1"/>
    <xf numFmtId="0" fontId="7" fillId="0" borderId="0" xfId="0" applyFont="1" applyFill="1"/>
    <xf numFmtId="165" fontId="7" fillId="0" borderId="0" xfId="108" applyNumberFormat="1" applyFont="1" applyFill="1"/>
    <xf numFmtId="0" fontId="7" fillId="0" borderId="0" xfId="0" applyNumberFormat="1" applyFont="1" applyFill="1"/>
    <xf numFmtId="165" fontId="4" fillId="0" borderId="0" xfId="17" applyNumberFormat="1" applyFont="1" applyFill="1"/>
    <xf numFmtId="165" fontId="4" fillId="0" borderId="0" xfId="0" applyNumberFormat="1" applyFont="1" applyBorder="1"/>
    <xf numFmtId="165" fontId="7" fillId="0" borderId="0" xfId="0" applyNumberFormat="1" applyFont="1" applyFill="1"/>
    <xf numFmtId="165" fontId="7" fillId="0" borderId="0" xfId="0" applyNumberFormat="1" applyFont="1"/>
    <xf numFmtId="0" fontId="7" fillId="0" borderId="0" xfId="0" applyFont="1"/>
    <xf numFmtId="0" fontId="7" fillId="0" borderId="0" xfId="0" applyFont="1" applyFill="1" applyBorder="1" applyAlignment="1">
      <alignment horizontal="right" vertical="center" wrapText="1"/>
    </xf>
    <xf numFmtId="0" fontId="4" fillId="0" borderId="0" xfId="15" applyFont="1"/>
    <xf numFmtId="0" fontId="4" fillId="0" borderId="0" xfId="2" applyFont="1"/>
    <xf numFmtId="0" fontId="7" fillId="0" borderId="0" xfId="9" applyFont="1" applyBorder="1" applyAlignment="1">
      <alignment horizontal="center" wrapText="1"/>
    </xf>
    <xf numFmtId="0" fontId="7" fillId="0" borderId="0" xfId="0" applyFont="1"/>
    <xf numFmtId="165" fontId="4" fillId="0" borderId="0" xfId="13" applyNumberFormat="1" applyFont="1" applyFill="1" applyAlignment="1">
      <alignment horizontal="right" indent="2"/>
    </xf>
    <xf numFmtId="0" fontId="7" fillId="0" borderId="1" xfId="0" applyFont="1" applyBorder="1" applyAlignment="1">
      <alignment horizontal="center"/>
    </xf>
    <xf numFmtId="0" fontId="7" fillId="0" borderId="0" xfId="0" applyFont="1"/>
    <xf numFmtId="0" fontId="7" fillId="0" borderId="0" xfId="0" applyFont="1"/>
    <xf numFmtId="1" fontId="7" fillId="0" borderId="0" xfId="0" applyNumberFormat="1" applyFont="1" applyBorder="1" applyAlignment="1">
      <alignment horizontal="left"/>
    </xf>
    <xf numFmtId="165" fontId="4" fillId="0" borderId="0" xfId="14" applyNumberFormat="1" applyFont="1" applyFill="1"/>
    <xf numFmtId="0" fontId="7" fillId="0" borderId="0" xfId="0" applyFont="1" applyBorder="1"/>
    <xf numFmtId="165" fontId="4" fillId="0" borderId="0" xfId="17" applyNumberFormat="1"/>
    <xf numFmtId="165" fontId="4" fillId="0" borderId="0" xfId="11" applyNumberFormat="1" applyFont="1" applyFill="1" applyAlignment="1">
      <alignment horizontal="right"/>
    </xf>
    <xf numFmtId="0" fontId="7" fillId="0" borderId="1" xfId="0" applyFont="1" applyBorder="1"/>
    <xf numFmtId="0" fontId="7" fillId="0" borderId="0" xfId="0" applyFont="1" applyAlignment="1">
      <alignment wrapText="1"/>
    </xf>
    <xf numFmtId="0" fontId="6" fillId="0" borderId="0" xfId="0" applyFont="1"/>
    <xf numFmtId="165" fontId="7" fillId="0" borderId="0" xfId="0" applyNumberFormat="1" applyFont="1"/>
    <xf numFmtId="0" fontId="7" fillId="0" borderId="0" xfId="0" applyFont="1"/>
    <xf numFmtId="0" fontId="8" fillId="0" borderId="0" xfId="0" applyFont="1"/>
    <xf numFmtId="0" fontId="11" fillId="0" borderId="0" xfId="0" applyFont="1" applyAlignment="1">
      <alignment horizontal="center"/>
    </xf>
    <xf numFmtId="0" fontId="12" fillId="0" borderId="0" xfId="0" applyFont="1" applyAlignment="1">
      <alignment horizontal="center"/>
    </xf>
    <xf numFmtId="0" fontId="7" fillId="0" borderId="0" xfId="0" applyFont="1" applyAlignment="1">
      <alignment horizontal="center"/>
    </xf>
    <xf numFmtId="0" fontId="7" fillId="0" borderId="1" xfId="0" applyFont="1" applyBorder="1" applyAlignment="1">
      <alignment horizontal="center" wrapText="1"/>
    </xf>
    <xf numFmtId="0" fontId="0" fillId="0" borderId="0" xfId="0" applyAlignment="1">
      <alignment horizontal="left" wrapText="1"/>
    </xf>
  </cellXfs>
  <cellStyles count="112">
    <cellStyle name="20% - Accent2 2" xfId="19" xr:uid="{00000000-0005-0000-0000-000000000000}"/>
    <cellStyle name="Bad 2" xfId="18" xr:uid="{00000000-0005-0000-0000-000001000000}"/>
    <cellStyle name="Body" xfId="24" xr:uid="{00000000-0005-0000-0000-000002000000}"/>
    <cellStyle name="Calc Currency (0)" xfId="25" xr:uid="{00000000-0005-0000-0000-000003000000}"/>
    <cellStyle name="Comma" xfId="10" builtinId="3"/>
    <cellStyle name="Comma 2" xfId="3" xr:uid="{00000000-0005-0000-0000-000005000000}"/>
    <cellStyle name="Comma 2 2" xfId="20" xr:uid="{00000000-0005-0000-0000-000006000000}"/>
    <cellStyle name="Comma 2 3" xfId="26" xr:uid="{00000000-0005-0000-0000-000007000000}"/>
    <cellStyle name="Comma 3" xfId="5" xr:uid="{00000000-0005-0000-0000-000008000000}"/>
    <cellStyle name="Comma 4" xfId="27" xr:uid="{00000000-0005-0000-0000-000009000000}"/>
    <cellStyle name="Comma 5" xfId="28" xr:uid="{00000000-0005-0000-0000-00000A000000}"/>
    <cellStyle name="Component" xfId="29" xr:uid="{00000000-0005-0000-0000-00000B000000}"/>
    <cellStyle name="Copied" xfId="30" xr:uid="{00000000-0005-0000-0000-00000C000000}"/>
    <cellStyle name="DateTime" xfId="31" xr:uid="{00000000-0005-0000-0000-00000D000000}"/>
    <cellStyle name="Description" xfId="32" xr:uid="{00000000-0005-0000-0000-00000E000000}"/>
    <cellStyle name="Entered" xfId="33" xr:uid="{00000000-0005-0000-0000-00000F000000}"/>
    <cellStyle name="Euro" xfId="34" xr:uid="{00000000-0005-0000-0000-000010000000}"/>
    <cellStyle name="Feature" xfId="35" xr:uid="{00000000-0005-0000-0000-000011000000}"/>
    <cellStyle name="Grey" xfId="36" xr:uid="{00000000-0005-0000-0000-000012000000}"/>
    <cellStyle name="Header1" xfId="37" xr:uid="{00000000-0005-0000-0000-000013000000}"/>
    <cellStyle name="Header2" xfId="38" xr:uid="{00000000-0005-0000-0000-000014000000}"/>
    <cellStyle name="Hyperlink" xfId="6" builtinId="8"/>
    <cellStyle name="Hyperlink 2" xfId="7" xr:uid="{00000000-0005-0000-0000-000016000000}"/>
    <cellStyle name="Hyperlink 2 2" xfId="40" xr:uid="{00000000-0005-0000-0000-000017000000}"/>
    <cellStyle name="Hyperlink 3" xfId="41" xr:uid="{00000000-0005-0000-0000-000018000000}"/>
    <cellStyle name="Hyperlink 4" xfId="39" xr:uid="{00000000-0005-0000-0000-000019000000}"/>
    <cellStyle name="Hyperlink 5" xfId="107" xr:uid="{00000000-0005-0000-0000-00001A000000}"/>
    <cellStyle name="Input [yellow]" xfId="42" xr:uid="{00000000-0005-0000-0000-00001B000000}"/>
    <cellStyle name="Normal" xfId="0" builtinId="0"/>
    <cellStyle name="Normal - Style1" xfId="17" xr:uid="{00000000-0005-0000-0000-00001D000000}"/>
    <cellStyle name="Normal 10" xfId="12" xr:uid="{00000000-0005-0000-0000-00001E000000}"/>
    <cellStyle name="Normal 10 2" xfId="43" xr:uid="{00000000-0005-0000-0000-00001F000000}"/>
    <cellStyle name="Normal 11" xfId="8" xr:uid="{00000000-0005-0000-0000-000020000000}"/>
    <cellStyle name="Normal 11 2" xfId="44" xr:uid="{00000000-0005-0000-0000-000021000000}"/>
    <cellStyle name="Normal 12" xfId="45" xr:uid="{00000000-0005-0000-0000-000022000000}"/>
    <cellStyle name="Normal 12 2" xfId="108" xr:uid="{00000000-0005-0000-0000-000023000000}"/>
    <cellStyle name="Normal 13" xfId="46" xr:uid="{00000000-0005-0000-0000-000024000000}"/>
    <cellStyle name="Normal 14" xfId="47" xr:uid="{00000000-0005-0000-0000-000025000000}"/>
    <cellStyle name="Normal 15" xfId="48" xr:uid="{00000000-0005-0000-0000-000026000000}"/>
    <cellStyle name="Normal 16" xfId="49" xr:uid="{00000000-0005-0000-0000-000027000000}"/>
    <cellStyle name="Normal 17" xfId="50" xr:uid="{00000000-0005-0000-0000-000028000000}"/>
    <cellStyle name="Normal 18" xfId="51" xr:uid="{00000000-0005-0000-0000-000029000000}"/>
    <cellStyle name="Normal 19" xfId="23" xr:uid="{00000000-0005-0000-0000-00002A000000}"/>
    <cellStyle name="Normal 2" xfId="1" xr:uid="{00000000-0005-0000-0000-00002B000000}"/>
    <cellStyle name="Normal 2 2" xfId="2" xr:uid="{00000000-0005-0000-0000-00002C000000}"/>
    <cellStyle name="Normal 2 2 2" xfId="54" xr:uid="{00000000-0005-0000-0000-00002D000000}"/>
    <cellStyle name="Normal 2 2 3" xfId="55" xr:uid="{00000000-0005-0000-0000-00002E000000}"/>
    <cellStyle name="Normal 2 2 4" xfId="56" xr:uid="{00000000-0005-0000-0000-00002F000000}"/>
    <cellStyle name="Normal 2 2 5" xfId="57" xr:uid="{00000000-0005-0000-0000-000030000000}"/>
    <cellStyle name="Normal 2 2 6" xfId="58" xr:uid="{00000000-0005-0000-0000-000031000000}"/>
    <cellStyle name="Normal 2 2 7" xfId="53" xr:uid="{00000000-0005-0000-0000-000032000000}"/>
    <cellStyle name="Normal 2 3" xfId="59" xr:uid="{00000000-0005-0000-0000-000033000000}"/>
    <cellStyle name="Normal 2 4" xfId="60" xr:uid="{00000000-0005-0000-0000-000034000000}"/>
    <cellStyle name="Normal 2 4 2" xfId="61" xr:uid="{00000000-0005-0000-0000-000035000000}"/>
    <cellStyle name="Normal 2 4 2 2" xfId="62" xr:uid="{00000000-0005-0000-0000-000036000000}"/>
    <cellStyle name="Normal 2 4 3" xfId="63" xr:uid="{00000000-0005-0000-0000-000037000000}"/>
    <cellStyle name="Normal 2 4_CPI Conversion" xfId="64" xr:uid="{00000000-0005-0000-0000-000038000000}"/>
    <cellStyle name="Normal 2 5" xfId="65" xr:uid="{00000000-0005-0000-0000-000039000000}"/>
    <cellStyle name="Normal 2 5 2" xfId="66" xr:uid="{00000000-0005-0000-0000-00003A000000}"/>
    <cellStyle name="Normal 2 6" xfId="67" xr:uid="{00000000-0005-0000-0000-00003B000000}"/>
    <cellStyle name="Normal 2 7" xfId="68" xr:uid="{00000000-0005-0000-0000-00003C000000}"/>
    <cellStyle name="Normal 2 8" xfId="52" xr:uid="{00000000-0005-0000-0000-00003D000000}"/>
    <cellStyle name="Normal 2_CPI Conversion" xfId="69" xr:uid="{00000000-0005-0000-0000-00003E000000}"/>
    <cellStyle name="Normal 20" xfId="110" xr:uid="{00000000-0005-0000-0000-00003F000000}"/>
    <cellStyle name="Normal 24" xfId="16" xr:uid="{00000000-0005-0000-0000-000040000000}"/>
    <cellStyle name="Normal 3" xfId="4" xr:uid="{00000000-0005-0000-0000-000041000000}"/>
    <cellStyle name="Normal 3 2" xfId="71" xr:uid="{00000000-0005-0000-0000-000042000000}"/>
    <cellStyle name="Normal 3 3" xfId="72" xr:uid="{00000000-0005-0000-0000-000043000000}"/>
    <cellStyle name="Normal 3 4" xfId="73" xr:uid="{00000000-0005-0000-0000-000044000000}"/>
    <cellStyle name="Normal 3 5" xfId="70" xr:uid="{00000000-0005-0000-0000-000045000000}"/>
    <cellStyle name="Normal 3_CPI Conversion" xfId="74" xr:uid="{00000000-0005-0000-0000-000046000000}"/>
    <cellStyle name="Normal 4" xfId="75" xr:uid="{00000000-0005-0000-0000-000047000000}"/>
    <cellStyle name="Normal 4 2 2" xfId="21" xr:uid="{00000000-0005-0000-0000-000048000000}"/>
    <cellStyle name="Normal 5" xfId="76" xr:uid="{00000000-0005-0000-0000-000049000000}"/>
    <cellStyle name="Normal 6" xfId="77" xr:uid="{00000000-0005-0000-0000-00004A000000}"/>
    <cellStyle name="Normal 6 11" xfId="109" xr:uid="{00000000-0005-0000-0000-00004B000000}"/>
    <cellStyle name="Normal 7" xfId="78" xr:uid="{00000000-0005-0000-0000-00004C000000}"/>
    <cellStyle name="Normal 7 2" xfId="15" xr:uid="{00000000-0005-0000-0000-00004D000000}"/>
    <cellStyle name="Normal 7 2 2" xfId="80" xr:uid="{00000000-0005-0000-0000-00004E000000}"/>
    <cellStyle name="Normal 7 2 3" xfId="79" xr:uid="{00000000-0005-0000-0000-00004F000000}"/>
    <cellStyle name="Normal 7 3" xfId="81" xr:uid="{00000000-0005-0000-0000-000050000000}"/>
    <cellStyle name="Normal 7_CPI Conversion" xfId="82" xr:uid="{00000000-0005-0000-0000-000051000000}"/>
    <cellStyle name="Normal 8" xfId="13" xr:uid="{00000000-0005-0000-0000-000052000000}"/>
    <cellStyle name="Normal 8 2" xfId="14" xr:uid="{00000000-0005-0000-0000-000053000000}"/>
    <cellStyle name="Normal 8 3" xfId="83" xr:uid="{00000000-0005-0000-0000-000054000000}"/>
    <cellStyle name="Normal 81" xfId="9" xr:uid="{00000000-0005-0000-0000-000055000000}"/>
    <cellStyle name="Normal 9" xfId="22" xr:uid="{00000000-0005-0000-0000-000056000000}"/>
    <cellStyle name="Normal 9 2" xfId="85" xr:uid="{00000000-0005-0000-0000-000057000000}"/>
    <cellStyle name="Normal 9 3" xfId="84" xr:uid="{00000000-0005-0000-0000-000058000000}"/>
    <cellStyle name="Option" xfId="86" xr:uid="{00000000-0005-0000-0000-000059000000}"/>
    <cellStyle name="Percent" xfId="11" builtinId="5"/>
    <cellStyle name="Percent [2]" xfId="87" xr:uid="{00000000-0005-0000-0000-00005B000000}"/>
    <cellStyle name="Percent 2" xfId="111" xr:uid="{00000000-0005-0000-0000-00005C000000}"/>
    <cellStyle name="RevList" xfId="88" xr:uid="{00000000-0005-0000-0000-00005D000000}"/>
    <cellStyle name="Style 21" xfId="89" xr:uid="{00000000-0005-0000-0000-00005E000000}"/>
    <cellStyle name="Style 22" xfId="90" xr:uid="{00000000-0005-0000-0000-00005F000000}"/>
    <cellStyle name="Style 23" xfId="91" xr:uid="{00000000-0005-0000-0000-000060000000}"/>
    <cellStyle name="Style 24" xfId="92" xr:uid="{00000000-0005-0000-0000-000061000000}"/>
    <cellStyle name="Style 25" xfId="93" xr:uid="{00000000-0005-0000-0000-000062000000}"/>
    <cellStyle name="Style 26" xfId="94" xr:uid="{00000000-0005-0000-0000-000063000000}"/>
    <cellStyle name="Style 27" xfId="95" xr:uid="{00000000-0005-0000-0000-000064000000}"/>
    <cellStyle name="Style 28" xfId="96" xr:uid="{00000000-0005-0000-0000-000065000000}"/>
    <cellStyle name="Style 29" xfId="97" xr:uid="{00000000-0005-0000-0000-000066000000}"/>
    <cellStyle name="Style 30" xfId="98" xr:uid="{00000000-0005-0000-0000-000067000000}"/>
    <cellStyle name="Style 31" xfId="99" xr:uid="{00000000-0005-0000-0000-000068000000}"/>
    <cellStyle name="Style 32" xfId="100" xr:uid="{00000000-0005-0000-0000-000069000000}"/>
    <cellStyle name="Style 33" xfId="101" xr:uid="{00000000-0005-0000-0000-00006A000000}"/>
    <cellStyle name="Style 34" xfId="102" xr:uid="{00000000-0005-0000-0000-00006B000000}"/>
    <cellStyle name="Style 35" xfId="103" xr:uid="{00000000-0005-0000-0000-00006C000000}"/>
    <cellStyle name="Subtotal" xfId="104" xr:uid="{00000000-0005-0000-0000-00006D000000}"/>
    <cellStyle name="Value" xfId="105" xr:uid="{00000000-0005-0000-0000-00006E000000}"/>
    <cellStyle name="標準_m131x_入力訂正84_入力訂正86" xfId="106" xr:uid="{00000000-0005-0000-0000-00006F000000}"/>
  </cellStyles>
  <dxfs count="0"/>
  <tableStyles count="0" defaultTableStyle="TableStyleMedium2" defaultPivotStyle="PivotStyleLight16"/>
  <colors>
    <mruColors>
      <color rgb="FF009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04657975844297E-2"/>
          <c:y val="0.23870709312747099"/>
          <c:w val="0.90326657300617497"/>
          <c:h val="0.56099449294578096"/>
        </c:manualLayout>
      </c:layout>
      <c:barChart>
        <c:barDir val="col"/>
        <c:grouping val="clustered"/>
        <c:varyColors val="0"/>
        <c:ser>
          <c:idx val="1"/>
          <c:order val="1"/>
          <c:tx>
            <c:strRef>
              <c:f>'3.3.11 (2)'!$C$4</c:f>
              <c:strCache>
                <c:ptCount val="1"/>
                <c:pt idx="0">
                  <c:v>Gross international reserves (left)</c:v>
                </c:pt>
              </c:strCache>
            </c:strRef>
          </c:tx>
          <c:spPr>
            <a:solidFill>
              <a:schemeClr val="accent2"/>
            </a:solidFill>
            <a:ln>
              <a:noFill/>
            </a:ln>
            <a:effectLst/>
          </c:spPr>
          <c:invertIfNegative val="0"/>
          <c:cat>
            <c:numRef>
              <c:f>'3.3.11 (2)'!$A$5:$A$11</c:f>
              <c:numCache>
                <c:formatCode>General</c:formatCode>
                <c:ptCount val="7"/>
                <c:pt idx="0">
                  <c:v>2013</c:v>
                </c:pt>
                <c:pt idx="1">
                  <c:v>2014</c:v>
                </c:pt>
                <c:pt idx="2">
                  <c:v>2015</c:v>
                </c:pt>
                <c:pt idx="3">
                  <c:v>2016</c:v>
                </c:pt>
                <c:pt idx="4">
                  <c:v>2017</c:v>
                </c:pt>
                <c:pt idx="5">
                  <c:v>2018</c:v>
                </c:pt>
                <c:pt idx="6">
                  <c:v>2019</c:v>
                </c:pt>
              </c:numCache>
            </c:numRef>
          </c:cat>
          <c:val>
            <c:numRef>
              <c:f>'3.3.11 (2)'!$C$5:$C$11</c:f>
              <c:numCache>
                <c:formatCode>General</c:formatCode>
                <c:ptCount val="7"/>
                <c:pt idx="0">
                  <c:v>2.8</c:v>
                </c:pt>
                <c:pt idx="1">
                  <c:v>2.7</c:v>
                </c:pt>
                <c:pt idx="2">
                  <c:v>2.5</c:v>
                </c:pt>
                <c:pt idx="3">
                  <c:v>2.8</c:v>
                </c:pt>
                <c:pt idx="4" formatCode="0.0">
                  <c:v>3.2</c:v>
                </c:pt>
                <c:pt idx="5">
                  <c:v>3.4</c:v>
                </c:pt>
                <c:pt idx="6">
                  <c:v>3.7</c:v>
                </c:pt>
              </c:numCache>
            </c:numRef>
          </c:val>
          <c:extLst>
            <c:ext xmlns:c16="http://schemas.microsoft.com/office/drawing/2014/chart" uri="{C3380CC4-5D6E-409C-BE32-E72D297353CC}">
              <c16:uniqueId val="{00000000-EF25-46A5-8D98-1B81D730E5FD}"/>
            </c:ext>
          </c:extLst>
        </c:ser>
        <c:dLbls>
          <c:showLegendKey val="0"/>
          <c:showVal val="0"/>
          <c:showCatName val="0"/>
          <c:showSerName val="0"/>
          <c:showPercent val="0"/>
          <c:showBubbleSize val="0"/>
        </c:dLbls>
        <c:gapWidth val="88"/>
        <c:overlap val="-27"/>
        <c:axId val="-2051971968"/>
        <c:axId val="-2057838880"/>
      </c:barChart>
      <c:lineChart>
        <c:grouping val="standard"/>
        <c:varyColors val="0"/>
        <c:ser>
          <c:idx val="0"/>
          <c:order val="0"/>
          <c:tx>
            <c:strRef>
              <c:f>'3.3.11 (2)'!$B$4</c:f>
              <c:strCache>
                <c:ptCount val="1"/>
                <c:pt idx="0">
                  <c:v>Public debt (right)</c:v>
                </c:pt>
              </c:strCache>
            </c:strRef>
          </c:tx>
          <c:spPr>
            <a:ln w="28575" cap="rnd">
              <a:solidFill>
                <a:schemeClr val="accent1"/>
              </a:solidFill>
              <a:round/>
            </a:ln>
            <a:effectLst/>
          </c:spPr>
          <c:marker>
            <c:symbol val="none"/>
          </c:marker>
          <c:cat>
            <c:numRef>
              <c:f>'3.3.11 (2)'!$A$5:$A$11</c:f>
              <c:numCache>
                <c:formatCode>General</c:formatCode>
                <c:ptCount val="7"/>
                <c:pt idx="0">
                  <c:v>2013</c:v>
                </c:pt>
                <c:pt idx="1">
                  <c:v>2014</c:v>
                </c:pt>
                <c:pt idx="2">
                  <c:v>2015</c:v>
                </c:pt>
                <c:pt idx="3">
                  <c:v>2016</c:v>
                </c:pt>
                <c:pt idx="4">
                  <c:v>2017</c:v>
                </c:pt>
                <c:pt idx="5">
                  <c:v>2018</c:v>
                </c:pt>
                <c:pt idx="6">
                  <c:v>2019</c:v>
                </c:pt>
              </c:numCache>
            </c:numRef>
          </c:cat>
          <c:val>
            <c:numRef>
              <c:f>'3.3.11 (2)'!$B$5:$B$11</c:f>
              <c:numCache>
                <c:formatCode>0.0</c:formatCode>
                <c:ptCount val="7"/>
                <c:pt idx="0">
                  <c:v>32.182000000000002</c:v>
                </c:pt>
                <c:pt idx="1">
                  <c:v>34.83</c:v>
                </c:pt>
                <c:pt idx="2">
                  <c:v>41.4</c:v>
                </c:pt>
                <c:pt idx="3">
                  <c:v>44.6</c:v>
                </c:pt>
                <c:pt idx="4">
                  <c:v>42.3</c:v>
                </c:pt>
                <c:pt idx="5">
                  <c:v>42.7</c:v>
                </c:pt>
                <c:pt idx="6">
                  <c:v>42.8</c:v>
                </c:pt>
              </c:numCache>
            </c:numRef>
          </c:val>
          <c:smooth val="0"/>
          <c:extLst>
            <c:ext xmlns:c16="http://schemas.microsoft.com/office/drawing/2014/chart" uri="{C3380CC4-5D6E-409C-BE32-E72D297353CC}">
              <c16:uniqueId val="{00000001-EF25-46A5-8D98-1B81D730E5FD}"/>
            </c:ext>
          </c:extLst>
        </c:ser>
        <c:dLbls>
          <c:showLegendKey val="0"/>
          <c:showVal val="0"/>
          <c:showCatName val="0"/>
          <c:showSerName val="0"/>
          <c:showPercent val="0"/>
          <c:showBubbleSize val="0"/>
        </c:dLbls>
        <c:marker val="1"/>
        <c:smooth val="0"/>
        <c:axId val="-2025577024"/>
        <c:axId val="-2025475024"/>
      </c:lineChart>
      <c:catAx>
        <c:axId val="-2051971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838880"/>
        <c:crosses val="autoZero"/>
        <c:auto val="1"/>
        <c:lblAlgn val="ctr"/>
        <c:lblOffset val="100"/>
        <c:tickLblSkip val="1"/>
        <c:noMultiLvlLbl val="0"/>
      </c:catAx>
      <c:valAx>
        <c:axId val="-2057838880"/>
        <c:scaling>
          <c:orientation val="minMax"/>
          <c:max val="5"/>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1971968"/>
        <c:crosses val="autoZero"/>
        <c:crossBetween val="between"/>
        <c:majorUnit val="1"/>
      </c:valAx>
      <c:valAx>
        <c:axId val="-2025475024"/>
        <c:scaling>
          <c:orientation val="minMax"/>
        </c:scaling>
        <c:delete val="0"/>
        <c:axPos val="r"/>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577024"/>
        <c:crosses val="max"/>
        <c:crossBetween val="between"/>
        <c:majorUnit val="10"/>
      </c:valAx>
      <c:catAx>
        <c:axId val="-2025577024"/>
        <c:scaling>
          <c:orientation val="minMax"/>
        </c:scaling>
        <c:delete val="1"/>
        <c:axPos val="b"/>
        <c:numFmt formatCode="General" sourceLinked="1"/>
        <c:majorTickMark val="out"/>
        <c:minorTickMark val="none"/>
        <c:tickLblPos val="nextTo"/>
        <c:crossAx val="-2025475024"/>
        <c:crosses val="autoZero"/>
        <c:auto val="1"/>
        <c:lblAlgn val="ctr"/>
        <c:lblOffset val="100"/>
        <c:noMultiLvlLbl val="0"/>
      </c:catAx>
      <c:spPr>
        <a:noFill/>
        <a:ln>
          <a:noFill/>
        </a:ln>
        <a:effectLst/>
      </c:spPr>
    </c:plotArea>
    <c:legend>
      <c:legendPos val="t"/>
      <c:layout>
        <c:manualLayout>
          <c:xMode val="edge"/>
          <c:yMode val="edge"/>
          <c:x val="1.5459644307946999E-2"/>
          <c:y val="9.1168074806635708E-3"/>
          <c:w val="0.78478300170984805"/>
          <c:h val="7.69236015122414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tiff"/></Relationships>
</file>

<file path=xl/drawings/_rels/drawing4.xml.rels><?xml version="1.0" encoding="UTF-8" standalone="yes"?>
<Relationships xmlns="http://schemas.openxmlformats.org/package/2006/relationships"><Relationship Id="rId1" Type="http://schemas.openxmlformats.org/officeDocument/2006/relationships/image" Target="../media/image4.tif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tiff"/></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292100</xdr:colOff>
      <xdr:row>5</xdr:row>
      <xdr:rowOff>25400</xdr:rowOff>
    </xdr:from>
    <xdr:to>
      <xdr:col>5</xdr:col>
      <xdr:colOff>520700</xdr:colOff>
      <xdr:row>25</xdr:row>
      <xdr:rowOff>78469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92100" y="850900"/>
          <a:ext cx="3594100" cy="3875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5</xdr:row>
      <xdr:rowOff>19050</xdr:rowOff>
    </xdr:from>
    <xdr:to>
      <xdr:col>5</xdr:col>
      <xdr:colOff>647271</xdr:colOff>
      <xdr:row>26</xdr:row>
      <xdr:rowOff>56698</xdr:rowOff>
    </xdr:to>
    <xdr:pic>
      <xdr:nvPicPr>
        <xdr:cNvPr id="2" name="Picture 1">
          <a:extLst>
            <a:ext uri="{FF2B5EF4-FFF2-40B4-BE49-F238E27FC236}">
              <a16:creationId xmlns:a16="http://schemas.microsoft.com/office/drawing/2014/main" id="{27118C4B-7DC6-4B38-81EA-B24292EA77A5}"/>
            </a:ext>
          </a:extLst>
        </xdr:cNvPr>
        <xdr:cNvPicPr>
          <a:picLocks noChangeAspect="1"/>
        </xdr:cNvPicPr>
      </xdr:nvPicPr>
      <xdr:blipFill>
        <a:blip xmlns:r="http://schemas.openxmlformats.org/officeDocument/2006/relationships" r:embed="rId1"/>
        <a:stretch>
          <a:fillRect/>
        </a:stretch>
      </xdr:blipFill>
      <xdr:spPr>
        <a:xfrm>
          <a:off x="266700" y="828675"/>
          <a:ext cx="3428571" cy="36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5</xdr:row>
      <xdr:rowOff>63500</xdr:rowOff>
    </xdr:from>
    <xdr:to>
      <xdr:col>5</xdr:col>
      <xdr:colOff>523875</xdr:colOff>
      <xdr:row>29</xdr:row>
      <xdr:rowOff>68856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90500" y="857250"/>
          <a:ext cx="3667125" cy="38471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338666</xdr:colOff>
      <xdr:row>5</xdr:row>
      <xdr:rowOff>0</xdr:rowOff>
    </xdr:from>
    <xdr:to>
      <xdr:col>5</xdr:col>
      <xdr:colOff>493888</xdr:colOff>
      <xdr:row>28</xdr:row>
      <xdr:rowOff>126508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338666" y="846667"/>
          <a:ext cx="3541889" cy="4373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5</xdr:row>
      <xdr:rowOff>13608</xdr:rowOff>
    </xdr:from>
    <xdr:to>
      <xdr:col>5</xdr:col>
      <xdr:colOff>500333</xdr:colOff>
      <xdr:row>24</xdr:row>
      <xdr:rowOff>111132</xdr:rowOff>
    </xdr:to>
    <xdr:pic>
      <xdr:nvPicPr>
        <xdr:cNvPr id="2" name="Picture 1">
          <a:extLst>
            <a:ext uri="{FF2B5EF4-FFF2-40B4-BE49-F238E27FC236}">
              <a16:creationId xmlns:a16="http://schemas.microsoft.com/office/drawing/2014/main" id="{CFED0469-3803-4CEC-816D-8512D544A0E8}"/>
            </a:ext>
          </a:extLst>
        </xdr:cNvPr>
        <xdr:cNvPicPr>
          <a:picLocks noChangeAspect="1"/>
        </xdr:cNvPicPr>
      </xdr:nvPicPr>
      <xdr:blipFill>
        <a:blip xmlns:r="http://schemas.openxmlformats.org/officeDocument/2006/relationships" r:embed="rId1"/>
        <a:stretch>
          <a:fillRect/>
        </a:stretch>
      </xdr:blipFill>
      <xdr:spPr>
        <a:xfrm>
          <a:off x="285750" y="830037"/>
          <a:ext cx="3276190" cy="3580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402167</xdr:colOff>
      <xdr:row>5</xdr:row>
      <xdr:rowOff>31750</xdr:rowOff>
    </xdr:from>
    <xdr:to>
      <xdr:col>5</xdr:col>
      <xdr:colOff>485381</xdr:colOff>
      <xdr:row>21</xdr:row>
      <xdr:rowOff>101179</xdr:rowOff>
    </xdr:to>
    <xdr:pic>
      <xdr:nvPicPr>
        <xdr:cNvPr id="2" name="Picture 1">
          <a:extLst>
            <a:ext uri="{FF2B5EF4-FFF2-40B4-BE49-F238E27FC236}">
              <a16:creationId xmlns:a16="http://schemas.microsoft.com/office/drawing/2014/main" id="{D8F0CD37-2498-4D3A-A3EC-810CFFA100DE}"/>
            </a:ext>
          </a:extLst>
        </xdr:cNvPr>
        <xdr:cNvPicPr>
          <a:picLocks noChangeAspect="1"/>
        </xdr:cNvPicPr>
      </xdr:nvPicPr>
      <xdr:blipFill>
        <a:blip xmlns:r="http://schemas.openxmlformats.org/officeDocument/2006/relationships" r:embed="rId1"/>
        <a:stretch>
          <a:fillRect/>
        </a:stretch>
      </xdr:blipFill>
      <xdr:spPr>
        <a:xfrm>
          <a:off x="402167" y="825500"/>
          <a:ext cx="3152381" cy="33714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304800</xdr:colOff>
      <xdr:row>5</xdr:row>
      <xdr:rowOff>0</xdr:rowOff>
    </xdr:from>
    <xdr:to>
      <xdr:col>5</xdr:col>
      <xdr:colOff>485371</xdr:colOff>
      <xdr:row>25</xdr:row>
      <xdr:rowOff>123362</xdr:rowOff>
    </xdr:to>
    <xdr:pic>
      <xdr:nvPicPr>
        <xdr:cNvPr id="2" name="Picture 1">
          <a:extLst>
            <a:ext uri="{FF2B5EF4-FFF2-40B4-BE49-F238E27FC236}">
              <a16:creationId xmlns:a16="http://schemas.microsoft.com/office/drawing/2014/main" id="{B7B9E316-2D2A-428C-BFBB-E4FFEF453A29}"/>
            </a:ext>
          </a:extLst>
        </xdr:cNvPr>
        <xdr:cNvPicPr>
          <a:picLocks noChangeAspect="1"/>
        </xdr:cNvPicPr>
      </xdr:nvPicPr>
      <xdr:blipFill>
        <a:blip xmlns:r="http://schemas.openxmlformats.org/officeDocument/2006/relationships" r:embed="rId1"/>
        <a:stretch>
          <a:fillRect/>
        </a:stretch>
      </xdr:blipFill>
      <xdr:spPr>
        <a:xfrm>
          <a:off x="304800" y="809625"/>
          <a:ext cx="3228571" cy="37047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306917</xdr:colOff>
      <xdr:row>5</xdr:row>
      <xdr:rowOff>10583</xdr:rowOff>
    </xdr:from>
    <xdr:to>
      <xdr:col>5</xdr:col>
      <xdr:colOff>504417</xdr:colOff>
      <xdr:row>23</xdr:row>
      <xdr:rowOff>53583</xdr:rowOff>
    </xdr:to>
    <xdr:pic>
      <xdr:nvPicPr>
        <xdr:cNvPr id="2" name="Picture 1">
          <a:extLst>
            <a:ext uri="{FF2B5EF4-FFF2-40B4-BE49-F238E27FC236}">
              <a16:creationId xmlns:a16="http://schemas.microsoft.com/office/drawing/2014/main" id="{7E74FE6C-949C-43E3-A44E-1F01ADDB6C4F}"/>
            </a:ext>
          </a:extLst>
        </xdr:cNvPr>
        <xdr:cNvPicPr>
          <a:picLocks noChangeAspect="1"/>
        </xdr:cNvPicPr>
      </xdr:nvPicPr>
      <xdr:blipFill>
        <a:blip xmlns:r="http://schemas.openxmlformats.org/officeDocument/2006/relationships" r:embed="rId1"/>
        <a:stretch>
          <a:fillRect/>
        </a:stretch>
      </xdr:blipFill>
      <xdr:spPr>
        <a:xfrm>
          <a:off x="306917" y="804333"/>
          <a:ext cx="3266667" cy="31333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243417</xdr:colOff>
      <xdr:row>5</xdr:row>
      <xdr:rowOff>10583</xdr:rowOff>
    </xdr:from>
    <xdr:to>
      <xdr:col>5</xdr:col>
      <xdr:colOff>526631</xdr:colOff>
      <xdr:row>27</xdr:row>
      <xdr:rowOff>130738</xdr:rowOff>
    </xdr:to>
    <xdr:pic>
      <xdr:nvPicPr>
        <xdr:cNvPr id="2" name="Picture 1">
          <a:extLst>
            <a:ext uri="{FF2B5EF4-FFF2-40B4-BE49-F238E27FC236}">
              <a16:creationId xmlns:a16="http://schemas.microsoft.com/office/drawing/2014/main" id="{9A1E1421-A30B-4FD5-B095-561F3ACFCE41}"/>
            </a:ext>
          </a:extLst>
        </xdr:cNvPr>
        <xdr:cNvPicPr>
          <a:picLocks noChangeAspect="1"/>
        </xdr:cNvPicPr>
      </xdr:nvPicPr>
      <xdr:blipFill>
        <a:blip xmlns:r="http://schemas.openxmlformats.org/officeDocument/2006/relationships" r:embed="rId1"/>
        <a:stretch>
          <a:fillRect/>
        </a:stretch>
      </xdr:blipFill>
      <xdr:spPr>
        <a:xfrm>
          <a:off x="243417" y="804333"/>
          <a:ext cx="3352381" cy="39619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296334</xdr:colOff>
      <xdr:row>5</xdr:row>
      <xdr:rowOff>21167</xdr:rowOff>
    </xdr:from>
    <xdr:to>
      <xdr:col>5</xdr:col>
      <xdr:colOff>522405</xdr:colOff>
      <xdr:row>23</xdr:row>
      <xdr:rowOff>17607</xdr:rowOff>
    </xdr:to>
    <xdr:pic>
      <xdr:nvPicPr>
        <xdr:cNvPr id="2" name="Picture 1">
          <a:extLst>
            <a:ext uri="{FF2B5EF4-FFF2-40B4-BE49-F238E27FC236}">
              <a16:creationId xmlns:a16="http://schemas.microsoft.com/office/drawing/2014/main" id="{03DA0754-3B1B-4A58-89B2-57E61D9E694B}"/>
            </a:ext>
          </a:extLst>
        </xdr:cNvPr>
        <xdr:cNvPicPr>
          <a:picLocks noChangeAspect="1"/>
        </xdr:cNvPicPr>
      </xdr:nvPicPr>
      <xdr:blipFill>
        <a:blip xmlns:r="http://schemas.openxmlformats.org/officeDocument/2006/relationships" r:embed="rId1"/>
        <a:stretch>
          <a:fillRect/>
        </a:stretch>
      </xdr:blipFill>
      <xdr:spPr>
        <a:xfrm>
          <a:off x="296334" y="814917"/>
          <a:ext cx="3295238" cy="3076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222250</xdr:colOff>
      <xdr:row>5</xdr:row>
      <xdr:rowOff>21167</xdr:rowOff>
    </xdr:from>
    <xdr:to>
      <xdr:col>5</xdr:col>
      <xdr:colOff>553083</xdr:colOff>
      <xdr:row>22</xdr:row>
      <xdr:rowOff>141441</xdr:rowOff>
    </xdr:to>
    <xdr:pic>
      <xdr:nvPicPr>
        <xdr:cNvPr id="2" name="Picture 1">
          <a:extLst>
            <a:ext uri="{FF2B5EF4-FFF2-40B4-BE49-F238E27FC236}">
              <a16:creationId xmlns:a16="http://schemas.microsoft.com/office/drawing/2014/main" id="{401542FC-AFFD-4C84-9252-347F5D497D2F}"/>
            </a:ext>
          </a:extLst>
        </xdr:cNvPr>
        <xdr:cNvPicPr>
          <a:picLocks noChangeAspect="1"/>
        </xdr:cNvPicPr>
      </xdr:nvPicPr>
      <xdr:blipFill>
        <a:blip xmlns:r="http://schemas.openxmlformats.org/officeDocument/2006/relationships" r:embed="rId1"/>
        <a:stretch>
          <a:fillRect/>
        </a:stretch>
      </xdr:blipFill>
      <xdr:spPr>
        <a:xfrm>
          <a:off x="222250" y="814917"/>
          <a:ext cx="3400000" cy="30095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225778</xdr:colOff>
      <xdr:row>5</xdr:row>
      <xdr:rowOff>28222</xdr:rowOff>
    </xdr:from>
    <xdr:to>
      <xdr:col>5</xdr:col>
      <xdr:colOff>592667</xdr:colOff>
      <xdr:row>27</xdr:row>
      <xdr:rowOff>28223</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25778" y="874889"/>
          <a:ext cx="3753556" cy="37535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19050</xdr:colOff>
      <xdr:row>2</xdr:row>
      <xdr:rowOff>23812</xdr:rowOff>
    </xdr:from>
    <xdr:to>
      <xdr:col>12</xdr:col>
      <xdr:colOff>342900</xdr:colOff>
      <xdr:row>14</xdr:row>
      <xdr:rowOff>95250</xdr:rowOff>
    </xdr:to>
    <xdr:graphicFrame macro="">
      <xdr:nvGraphicFramePr>
        <xdr:cNvPr id="2" name="Chart 1">
          <a:extLst>
            <a:ext uri="{FF2B5EF4-FFF2-40B4-BE49-F238E27FC236}">
              <a16:creationId xmlns:a16="http://schemas.microsoft.com/office/drawing/2014/main" id="{AC4BB3B0-58EA-4705-AC9B-F3B072A7A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0.83679</cdr:x>
      <cdr:y>0.89262</cdr:y>
    </cdr:from>
    <cdr:to>
      <cdr:x>0.91355</cdr:x>
      <cdr:y>0.97201</cdr:y>
    </cdr:to>
    <cdr:sp macro="" textlink="">
      <cdr:nvSpPr>
        <cdr:cNvPr id="2" name="TextBox 1"/>
        <cdr:cNvSpPr txBox="1"/>
      </cdr:nvSpPr>
      <cdr:spPr>
        <a:xfrm xmlns:a="http://schemas.openxmlformats.org/drawingml/2006/main">
          <a:off x="3841750" y="2784475"/>
          <a:ext cx="352383" cy="2476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Forecast</a:t>
          </a:r>
        </a:p>
      </cdr:txBody>
    </cdr:sp>
  </cdr:relSizeAnchor>
  <cdr:relSizeAnchor xmlns:cdr="http://schemas.openxmlformats.org/drawingml/2006/chartDrawing">
    <cdr:from>
      <cdr:x>0</cdr:x>
      <cdr:y>0.1094</cdr:y>
    </cdr:from>
    <cdr:to>
      <cdr:x>0.07675</cdr:x>
      <cdr:y>0.18879</cdr:y>
    </cdr:to>
    <cdr:sp macro="" textlink="">
      <cdr:nvSpPr>
        <cdr:cNvPr id="3" name="TextBox 1"/>
        <cdr:cNvSpPr txBox="1"/>
      </cdr:nvSpPr>
      <cdr:spPr>
        <a:xfrm xmlns:a="http://schemas.openxmlformats.org/drawingml/2006/main">
          <a:off x="0" y="304800"/>
          <a:ext cx="352363" cy="2211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Billion</a:t>
          </a:r>
          <a:r>
            <a:rPr lang="en-US" sz="1100" baseline="0"/>
            <a:t> $</a:t>
          </a:r>
          <a:endParaRPr lang="en-US" sz="1100"/>
        </a:p>
      </cdr:txBody>
    </cdr:sp>
  </cdr:relSizeAnchor>
  <cdr:relSizeAnchor xmlns:cdr="http://schemas.openxmlformats.org/drawingml/2006/chartDrawing">
    <cdr:from>
      <cdr:x>0.68257</cdr:x>
      <cdr:y>0.21368</cdr:y>
    </cdr:from>
    <cdr:to>
      <cdr:x>0.94053</cdr:x>
      <cdr:y>0.80102</cdr:y>
    </cdr:to>
    <cdr:sp macro="" textlink="">
      <cdr:nvSpPr>
        <cdr:cNvPr id="4" name="Rectangle 3"/>
        <cdr:cNvSpPr/>
      </cdr:nvSpPr>
      <cdr:spPr>
        <a:xfrm xmlns:a="http://schemas.openxmlformats.org/drawingml/2006/main">
          <a:off x="3133706" y="595313"/>
          <a:ext cx="1184307" cy="1636379"/>
        </a:xfrm>
        <a:prstGeom xmlns:a="http://schemas.openxmlformats.org/drawingml/2006/main" prst="rect">
          <a:avLst/>
        </a:prstGeom>
        <a:solidFill xmlns:a="http://schemas.openxmlformats.org/drawingml/2006/main">
          <a:schemeClr val="accent2">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0.85546</cdr:x>
      <cdr:y>0.11054</cdr:y>
    </cdr:from>
    <cdr:to>
      <cdr:x>0.93221</cdr:x>
      <cdr:y>0.18993</cdr:y>
    </cdr:to>
    <cdr:sp macro="" textlink="">
      <cdr:nvSpPr>
        <cdr:cNvPr id="5" name="TextBox 1">
          <a:extLst xmlns:a="http://schemas.openxmlformats.org/drawingml/2006/main">
            <a:ext uri="{FF2B5EF4-FFF2-40B4-BE49-F238E27FC236}">
              <a16:creationId xmlns:a16="http://schemas.microsoft.com/office/drawing/2014/main" id="{C07711CF-A85D-422E-8BAD-684881FFFFD7}"/>
            </a:ext>
          </a:extLst>
        </cdr:cNvPr>
        <cdr:cNvSpPr txBox="1"/>
      </cdr:nvSpPr>
      <cdr:spPr>
        <a:xfrm xmlns:a="http://schemas.openxmlformats.org/drawingml/2006/main">
          <a:off x="3927475" y="307975"/>
          <a:ext cx="352363" cy="2211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 of GDP</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zemmaardaniel/Desktop/ADB/Macroeconomic%20Management/Timing%20of%20Twin%20Crises/C:/Economic%20Bulletin/Documents%20and%20Settings/Developer/Application%20Data/Microsoft/Excel/Phil%20Econ%20data/Econ%20Data/FOREX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zemmaardaniel/Desktop/ADB/Macroeconomic%20Management/Timing%20of%20Twin%20Crises/C:/Phil%20Econ%20data/sample%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zemmaardaniel/Desktop/ADB/Macroeconomic%20Management/Timing%20of%20Twin%20Crises/C:/Phil%20Econ%20data/charts%20jan%202011%20versio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siandevbank-my.sharepoint.com/9_Annual_NA/ea_det/ea_sabazo_d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 outlook"/>
      <sheetName val="GDP per head"/>
      <sheetName val="Growth of real GDP"/>
      <sheetName val="LTG GDP per head"/>
      <sheetName val="LTG Nominal GDP"/>
      <sheetName val="Real GDP growth"/>
      <sheetName val="Lending rate"/>
      <sheetName val="Central govt budget balance"/>
      <sheetName val="Household consumption per head"/>
      <sheetName val="Consumer price inflation"/>
      <sheetName val="FDI stock and flows"/>
      <sheetName val="FDI stock per h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I inflow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qmianobebi"/>
      <sheetName val="90-dan"/>
      <sheetName val="ea_agregat"/>
      <sheetName val="Sem_form"/>
      <sheetName val="mSp_gamoyen"/>
      <sheetName val="2000 fas"/>
      <sheetName val="zrda"/>
      <sheetName val="zrda (2)_new_defl"/>
      <sheetName val="wonebi"/>
      <sheetName val="dR_wina"/>
      <sheetName val="gamoS_defl"/>
      <sheetName val="gamoS_Ind"/>
      <sheetName val="Sualed defl"/>
      <sheetName val="Sualed_Ind"/>
      <sheetName val="Sualed_fasebi"/>
      <sheetName val="Sual_str"/>
      <sheetName val="dR_mimd_agr"/>
      <sheetName val="dR_mimd"/>
      <sheetName val="Sual_agr"/>
      <sheetName val="Sual"/>
      <sheetName val="dR_norma"/>
      <sheetName val="gamoS_Agr"/>
      <sheetName val="mTlianiGamoSv"/>
      <sheetName val="ea_sabazo_d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db.org/ado201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adb.org/ado2019"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adb.org/ado2019"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adb.org/ado2019"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adb.org/ado2019"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adb.org/ado2019"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adb.org/ado2019"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adb.org/ado2019"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adb.org/ado2019"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adb.org/ado2019"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adb.org/ado2019"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adb.org/ado2019"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showGridLines="0" tabSelected="1" workbookViewId="0">
      <selection activeCell="I8" sqref="I8"/>
    </sheetView>
  </sheetViews>
  <sheetFormatPr baseColWidth="10" defaultColWidth="0" defaultRowHeight="13" zeroHeight="1"/>
  <cols>
    <col min="1" max="8" width="9.1640625" style="6" customWidth="1"/>
    <col min="9" max="9" width="16.1640625" style="6" customWidth="1"/>
    <col min="10" max="12" width="0" style="6" hidden="1" customWidth="1"/>
    <col min="13" max="16384" width="9.1640625" style="6" hidden="1"/>
  </cols>
  <sheetData>
    <row r="1" spans="2:12"/>
    <row r="2" spans="2:12">
      <c r="B2" s="70" t="s">
        <v>86</v>
      </c>
      <c r="C2" s="70"/>
      <c r="D2" s="70"/>
      <c r="E2" s="70"/>
      <c r="F2" s="70"/>
      <c r="G2" s="70"/>
      <c r="H2" s="70"/>
      <c r="I2" s="17"/>
      <c r="J2" s="17"/>
      <c r="K2" s="17"/>
      <c r="L2" s="17"/>
    </row>
    <row r="3" spans="2:12" ht="16">
      <c r="B3" s="71" t="s">
        <v>88</v>
      </c>
      <c r="C3" s="71"/>
      <c r="D3" s="71"/>
      <c r="E3" s="71"/>
      <c r="F3" s="71"/>
      <c r="G3" s="71"/>
      <c r="H3" s="71"/>
      <c r="I3" s="24"/>
      <c r="J3" s="24"/>
      <c r="K3" s="18"/>
      <c r="L3" s="18"/>
    </row>
    <row r="4" spans="2:12"/>
    <row r="5" spans="2:12">
      <c r="B5" s="9" t="s">
        <v>20</v>
      </c>
      <c r="C5" s="9" t="s">
        <v>21</v>
      </c>
    </row>
    <row r="6" spans="2:12">
      <c r="B6" s="19" t="s">
        <v>87</v>
      </c>
      <c r="C6" s="19" t="s">
        <v>89</v>
      </c>
    </row>
    <row r="7" spans="2:12">
      <c r="B7" s="19" t="s">
        <v>90</v>
      </c>
      <c r="C7" s="19" t="s">
        <v>100</v>
      </c>
    </row>
    <row r="8" spans="2:12">
      <c r="B8" s="19" t="s">
        <v>91</v>
      </c>
      <c r="C8" s="19" t="s">
        <v>101</v>
      </c>
      <c r="E8" s="25"/>
      <c r="F8" s="25"/>
      <c r="G8" s="25"/>
      <c r="H8" s="25"/>
    </row>
    <row r="9" spans="2:12">
      <c r="B9" s="19" t="s">
        <v>92</v>
      </c>
      <c r="C9" s="19" t="s">
        <v>102</v>
      </c>
      <c r="E9" s="25"/>
      <c r="F9" s="25"/>
      <c r="G9" s="25"/>
      <c r="H9" s="25"/>
    </row>
    <row r="10" spans="2:12">
      <c r="B10" s="19" t="s">
        <v>93</v>
      </c>
      <c r="C10" s="19" t="s">
        <v>103</v>
      </c>
      <c r="E10" s="25"/>
      <c r="F10" s="25"/>
      <c r="G10" s="25"/>
      <c r="H10" s="25"/>
    </row>
    <row r="11" spans="2:12">
      <c r="B11" s="19" t="s">
        <v>94</v>
      </c>
      <c r="C11" s="19" t="s">
        <v>104</v>
      </c>
      <c r="E11" s="25"/>
      <c r="F11" s="25"/>
      <c r="G11" s="25"/>
      <c r="H11" s="25"/>
    </row>
    <row r="12" spans="2:12">
      <c r="B12" s="19" t="s">
        <v>95</v>
      </c>
      <c r="C12" s="19" t="s">
        <v>105</v>
      </c>
      <c r="E12" s="25"/>
      <c r="F12" s="25"/>
      <c r="G12" s="25"/>
      <c r="H12" s="25"/>
    </row>
    <row r="13" spans="2:12">
      <c r="B13" s="19" t="s">
        <v>96</v>
      </c>
      <c r="C13" s="19" t="s">
        <v>106</v>
      </c>
      <c r="E13" s="25"/>
      <c r="F13" s="25"/>
      <c r="G13" s="25"/>
      <c r="H13" s="25"/>
    </row>
    <row r="14" spans="2:12">
      <c r="B14" s="19" t="s">
        <v>97</v>
      </c>
      <c r="C14" s="19" t="s">
        <v>107</v>
      </c>
      <c r="E14" s="25"/>
      <c r="F14" s="25"/>
      <c r="G14" s="25"/>
      <c r="H14" s="25"/>
    </row>
    <row r="15" spans="2:12">
      <c r="B15" s="19" t="s">
        <v>98</v>
      </c>
      <c r="C15" s="19" t="s">
        <v>108</v>
      </c>
      <c r="E15" s="25"/>
      <c r="F15" s="25"/>
      <c r="G15" s="25"/>
      <c r="H15" s="25"/>
    </row>
    <row r="16" spans="2:12">
      <c r="B16" s="19" t="s">
        <v>99</v>
      </c>
      <c r="C16" s="19" t="s">
        <v>109</v>
      </c>
      <c r="E16" s="25"/>
      <c r="F16" s="25"/>
      <c r="G16" s="25"/>
      <c r="H16" s="25"/>
    </row>
    <row r="17" spans="2:8">
      <c r="B17" s="19" t="s">
        <v>110</v>
      </c>
      <c r="C17" s="19" t="s">
        <v>111</v>
      </c>
      <c r="D17" s="25"/>
      <c r="E17" s="25"/>
      <c r="F17" s="25"/>
      <c r="G17" s="25"/>
      <c r="H17" s="25"/>
    </row>
    <row r="18" spans="2:8" s="68" customFormat="1">
      <c r="B18" s="19"/>
      <c r="C18" s="19"/>
      <c r="H18" s="66"/>
    </row>
    <row r="19" spans="2:8" s="68" customFormat="1">
      <c r="B19" s="19"/>
      <c r="C19" s="19"/>
      <c r="H19" s="66"/>
    </row>
    <row r="20" spans="2:8" s="68" customFormat="1">
      <c r="B20" s="19"/>
      <c r="C20" s="19"/>
      <c r="H20" s="66"/>
    </row>
    <row r="21" spans="2:8" s="68" customFormat="1">
      <c r="B21" s="19"/>
      <c r="C21" s="19"/>
      <c r="H21" s="66"/>
    </row>
    <row r="22" spans="2:8" s="68" customFormat="1">
      <c r="B22" s="19"/>
      <c r="C22" s="19"/>
      <c r="D22" s="66"/>
      <c r="E22" s="66"/>
      <c r="F22" s="66"/>
      <c r="G22" s="66"/>
      <c r="H22" s="66"/>
    </row>
    <row r="23" spans="2:8" s="68" customFormat="1">
      <c r="B23" s="19"/>
      <c r="C23" s="19"/>
      <c r="D23" s="66"/>
      <c r="E23" s="66"/>
      <c r="F23" s="66"/>
      <c r="G23" s="66"/>
      <c r="H23" s="66"/>
    </row>
    <row r="24" spans="2:8">
      <c r="B24" s="19"/>
      <c r="C24" s="19"/>
    </row>
  </sheetData>
  <mergeCells count="2">
    <mergeCell ref="B2:H2"/>
    <mergeCell ref="B3:H3"/>
  </mergeCells>
  <hyperlinks>
    <hyperlink ref="B6:C6" location="'3.3.1'!A1" display="3.3.1" xr:uid="{00000000-0004-0000-0000-000000000000}"/>
    <hyperlink ref="B7:C7" location="'3.3.2'!A1" display="3.3.2" xr:uid="{00000000-0004-0000-0000-000001000000}"/>
    <hyperlink ref="B8:C8" location="'3.3.3'!A1" display="3.3.3" xr:uid="{00000000-0004-0000-0000-000002000000}"/>
    <hyperlink ref="B9:C9" location="'3.3.4'!A1" display="3.3.4" xr:uid="{00000000-0004-0000-0000-000003000000}"/>
    <hyperlink ref="B10:C10" location="'3.3.5'!A1" display="3.3.5" xr:uid="{00000000-0004-0000-0000-000004000000}"/>
    <hyperlink ref="B11:C11" location="'3.3.6'!A1" display="3.3.6" xr:uid="{00000000-0004-0000-0000-000005000000}"/>
    <hyperlink ref="B12:C12" location="'3.3.7'!A1" display="3.3.7" xr:uid="{00000000-0004-0000-0000-000006000000}"/>
    <hyperlink ref="B13:C13" location="'3.3.8'!A1" display="3.3.8" xr:uid="{00000000-0004-0000-0000-000007000000}"/>
    <hyperlink ref="B9" location="'3.21.4'!A1" display="3.21.4" xr:uid="{00000000-0004-0000-0000-000008000000}"/>
    <hyperlink ref="B12" location="'3.21.7'!A1" display="3.21.7" xr:uid="{00000000-0004-0000-0000-000009000000}"/>
    <hyperlink ref="B10" location="'3.21.5'!A1" display="3.21.5" xr:uid="{00000000-0004-0000-0000-00000A000000}"/>
    <hyperlink ref="B13" location="'3.21.8'!A1" display="3.21.8" xr:uid="{00000000-0004-0000-0000-00000B000000}"/>
    <hyperlink ref="B11" location="'3.21.6'!A1" display="3.21.6" xr:uid="{00000000-0004-0000-0000-00000C000000}"/>
    <hyperlink ref="C6" location="'3.21.1'!A1" display="3.21.1 GDP growth by sector" xr:uid="{00000000-0004-0000-0000-00000D000000}"/>
    <hyperlink ref="C7" location="'3.21.2'!A1" display="3.21.2 GDP growth by demand components" xr:uid="{00000000-0004-0000-0000-00000E000000}"/>
    <hyperlink ref="C8" location="'3.21.3'!A1" display="3.21.3 Inflation" xr:uid="{00000000-0004-0000-0000-00000F000000}"/>
    <hyperlink ref="C9" location="'3.21.4'!A1" display="3.21.4 Government finance" xr:uid="{00000000-0004-0000-0000-000010000000}"/>
    <hyperlink ref="C10" location="'3.21.5'!A1" display="3.21.5 Government debt" xr:uid="{00000000-0004-0000-0000-000011000000}"/>
    <hyperlink ref="C11" location="'3.21.6'!A1" display="3.21.6 Policy rates" xr:uid="{00000000-0004-0000-0000-000012000000}"/>
    <hyperlink ref="C12" location="'3.21.7'!A1" display="3.21.7 Interest rate, credit, and money growth" xr:uid="{00000000-0004-0000-0000-000013000000}"/>
    <hyperlink ref="C13" location="'3.21.8'!A1" display="3.21.8 Labour migration and remittance earnings" xr:uid="{00000000-0004-0000-0000-000014000000}"/>
    <hyperlink ref="B14" location="'3.21.9'!A1" display="3.21.9" xr:uid="{00000000-0004-0000-0000-000015000000}"/>
    <hyperlink ref="B16" location="'3.21.11'!A1" display="3.21.11" xr:uid="{00000000-0004-0000-0000-000016000000}"/>
    <hyperlink ref="B15" location="'3.21.10'!A1" display="3.21.10" xr:uid="{00000000-0004-0000-0000-000017000000}"/>
    <hyperlink ref="C14:C16" location="'3.3.8'!A1" display="3.3.8" xr:uid="{00000000-0004-0000-0000-000018000000}"/>
    <hyperlink ref="C14" location="'3.21.9'!A1" display="3.21.9 Current account components" xr:uid="{00000000-0004-0000-0000-000019000000}"/>
    <hyperlink ref="C15" location="'3.21.10'!A1" display="3.21.10 Exchange rates" xr:uid="{00000000-0004-0000-0000-00001A000000}"/>
    <hyperlink ref="C16" location="'3.21.11'!A1" display="3.21.11 Gross official reserves" xr:uid="{00000000-0004-0000-0000-00001B000000}"/>
    <hyperlink ref="B17" location="'3.21.12'!A1" display="3.21.12" xr:uid="{00000000-0004-0000-0000-00001C000000}"/>
    <hyperlink ref="C17" location="'3.21.12'!A1" display="3.21.12 Impact of weather-related hazards" xr:uid="{00000000-0004-0000-0000-00001D000000}"/>
    <hyperlink ref="B6" location="'3.21.1'!A1" display="3.21.1" xr:uid="{00000000-0004-0000-0000-00001E000000}"/>
    <hyperlink ref="B7" location="'3.21.2'!A1" display="3.21.2" xr:uid="{00000000-0004-0000-0000-00001F000000}"/>
    <hyperlink ref="B8" location="'3.21.3'!A1" display="3.21.3" xr:uid="{00000000-0004-0000-0000-000020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
  <sheetViews>
    <sheetView showGridLines="0" zoomScaleNormal="100" workbookViewId="0"/>
  </sheetViews>
  <sheetFormatPr baseColWidth="10" defaultColWidth="10.5" defaultRowHeight="13"/>
  <cols>
    <col min="1" max="5" width="10.5" style="6"/>
    <col min="6" max="6" width="12.1640625" style="6" customWidth="1"/>
    <col min="7" max="7" width="3.83203125" style="7" customWidth="1"/>
    <col min="8" max="8" width="3.1640625" style="6" customWidth="1"/>
    <col min="9" max="9" width="10.5" style="6"/>
    <col min="10" max="10" width="9.1640625" style="6" customWidth="1"/>
    <col min="11" max="11" width="11.83203125" style="6" customWidth="1"/>
    <col min="12" max="16384" width="10.5" style="6"/>
  </cols>
  <sheetData>
    <row r="1" spans="1:13">
      <c r="A1" s="5" t="s">
        <v>16</v>
      </c>
      <c r="I1" s="19" t="s">
        <v>22</v>
      </c>
    </row>
    <row r="2" spans="1:13">
      <c r="A2" s="8" t="s">
        <v>17</v>
      </c>
    </row>
    <row r="3" spans="1:13">
      <c r="A3" s="5" t="s">
        <v>18</v>
      </c>
      <c r="I3" s="9" t="str">
        <f>Contents!C6</f>
        <v>3.21.1 GDP growth by sector</v>
      </c>
    </row>
    <row r="4" spans="1:13">
      <c r="A4" s="10" t="s">
        <v>19</v>
      </c>
      <c r="I4" s="6" t="s">
        <v>1</v>
      </c>
    </row>
    <row r="6" spans="1:13" ht="43" thickBot="1">
      <c r="I6" s="21" t="s">
        <v>0</v>
      </c>
      <c r="J6" s="20" t="s">
        <v>2</v>
      </c>
      <c r="K6" s="20" t="s">
        <v>3</v>
      </c>
      <c r="L6" s="20" t="s">
        <v>4</v>
      </c>
      <c r="M6" s="20" t="s">
        <v>5</v>
      </c>
    </row>
    <row r="7" spans="1:13" ht="14" thickTop="1">
      <c r="I7" s="6">
        <v>2014</v>
      </c>
      <c r="J7" s="11">
        <v>4.9607005999773746</v>
      </c>
      <c r="K7" s="48">
        <v>4.5807749037440226</v>
      </c>
      <c r="L7" s="48">
        <v>4.701585671712305</v>
      </c>
      <c r="M7" s="48">
        <v>4.8314572217549534</v>
      </c>
    </row>
    <row r="8" spans="1:13">
      <c r="I8" s="6">
        <f>+I7+1</f>
        <v>2015</v>
      </c>
      <c r="J8" s="11">
        <v>5.0076833040240798</v>
      </c>
      <c r="K8" s="48">
        <v>4.694255534733438</v>
      </c>
      <c r="L8" s="48">
        <v>2.2091392966471002</v>
      </c>
      <c r="M8" s="48">
        <v>5.9806347709106644</v>
      </c>
    </row>
    <row r="9" spans="1:13">
      <c r="I9" s="6">
        <f t="shared" ref="I9:I10" si="0">+I8+1</f>
        <v>2016</v>
      </c>
      <c r="J9" s="11">
        <v>4.4866345310428768</v>
      </c>
      <c r="K9" s="48">
        <v>-3.7433137912804892</v>
      </c>
      <c r="L9" s="48">
        <v>5.6932682775350907</v>
      </c>
      <c r="M9" s="48">
        <v>4.7581611545362001</v>
      </c>
    </row>
    <row r="10" spans="1:13">
      <c r="I10" s="6">
        <f t="shared" si="0"/>
        <v>2017</v>
      </c>
      <c r="J10" s="11">
        <v>3.409378399482077</v>
      </c>
      <c r="K10" s="48">
        <v>-0.35506121515253009</v>
      </c>
      <c r="L10" s="48">
        <v>4.1257708984739239</v>
      </c>
      <c r="M10" s="48">
        <v>3.5784974372807588</v>
      </c>
    </row>
    <row r="11" spans="1:13">
      <c r="I11" s="12">
        <f>+I10+1</f>
        <v>2018</v>
      </c>
      <c r="J11" s="13">
        <v>3.2195624020133318</v>
      </c>
      <c r="K11" s="48">
        <v>4.7569359547586787</v>
      </c>
      <c r="L11" s="48">
        <v>0.93131962381258759</v>
      </c>
      <c r="M11" s="48">
        <v>4.7022575379682241</v>
      </c>
    </row>
    <row r="12" spans="1:13">
      <c r="I12" s="26"/>
      <c r="J12" s="13"/>
      <c r="K12" s="13"/>
      <c r="L12" s="13"/>
      <c r="M12" s="13"/>
    </row>
    <row r="13" spans="1:13">
      <c r="I13" s="26"/>
      <c r="J13" s="13"/>
      <c r="K13" s="13"/>
      <c r="L13" s="13"/>
      <c r="M13" s="13"/>
    </row>
    <row r="14" spans="1:13">
      <c r="I14" s="12"/>
      <c r="J14" s="13"/>
      <c r="K14" s="13"/>
      <c r="L14" s="13"/>
      <c r="M14" s="13"/>
    </row>
    <row r="15" spans="1:13">
      <c r="I15" s="38" t="s">
        <v>35</v>
      </c>
    </row>
    <row r="16" spans="1:13">
      <c r="I16" s="27"/>
    </row>
  </sheetData>
  <hyperlinks>
    <hyperlink ref="A4" r:id="rId1" xr:uid="{00000000-0004-0000-0100-000000000000}"/>
    <hyperlink ref="I1" location="Contents!A1" display="&lt;&lt;&lt; back to content" xr:uid="{00000000-0004-0000-0100-000001000000}"/>
  </hyperlinks>
  <pageMargins left="0.7" right="0.7" top="0.75" bottom="0.75" header="0.3" footer="0.3"/>
  <pageSetup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5"/>
  <sheetViews>
    <sheetView showGridLines="0" zoomScaleNormal="100" workbookViewId="0"/>
  </sheetViews>
  <sheetFormatPr baseColWidth="10" defaultColWidth="10.5" defaultRowHeight="13"/>
  <cols>
    <col min="1" max="5" width="10.5" style="6"/>
    <col min="6" max="6" width="12.1640625" style="6" customWidth="1"/>
    <col min="7" max="7" width="3.83203125" style="7" customWidth="1"/>
    <col min="8" max="8" width="3.1640625" style="6" customWidth="1"/>
    <col min="9" max="9" width="10.5" style="6"/>
    <col min="10" max="10" width="13" style="6" customWidth="1"/>
    <col min="11" max="11" width="12.5" style="6" customWidth="1"/>
    <col min="12" max="12" width="10" style="6" customWidth="1"/>
    <col min="13" max="16384" width="10.5" style="6"/>
  </cols>
  <sheetData>
    <row r="1" spans="1:14">
      <c r="A1" s="5" t="s">
        <v>16</v>
      </c>
      <c r="I1" s="19" t="s">
        <v>22</v>
      </c>
    </row>
    <row r="2" spans="1:14">
      <c r="A2" s="8" t="s">
        <v>17</v>
      </c>
    </row>
    <row r="3" spans="1:14">
      <c r="A3" s="5" t="s">
        <v>18</v>
      </c>
      <c r="I3" s="9" t="str">
        <f>+Contents!C7</f>
        <v>3.21.2 GDP growth by demand components</v>
      </c>
    </row>
    <row r="4" spans="1:14">
      <c r="A4" s="10" t="s">
        <v>19</v>
      </c>
      <c r="I4" s="6" t="s">
        <v>34</v>
      </c>
    </row>
    <row r="6" spans="1:14" ht="29" thickBot="1">
      <c r="I6" s="21" t="s">
        <v>0</v>
      </c>
      <c r="J6" s="20" t="s">
        <v>36</v>
      </c>
      <c r="K6" s="20" t="s">
        <v>37</v>
      </c>
      <c r="L6" s="20" t="s">
        <v>38</v>
      </c>
      <c r="M6" s="20" t="s">
        <v>39</v>
      </c>
      <c r="N6" s="21" t="s">
        <v>40</v>
      </c>
    </row>
    <row r="7" spans="1:14" ht="14" thickTop="1">
      <c r="I7" s="14">
        <v>2014</v>
      </c>
      <c r="J7" s="47">
        <v>2.9088982043666736</v>
      </c>
      <c r="K7" s="47">
        <v>-0.46419917103831521</v>
      </c>
      <c r="L7" s="60">
        <v>4.6046584122951666</v>
      </c>
      <c r="M7" s="60">
        <v>-1.7650962548627036</v>
      </c>
      <c r="N7" s="67">
        <v>4.9607062866237905</v>
      </c>
    </row>
    <row r="8" spans="1:14">
      <c r="I8" s="14">
        <v>2015</v>
      </c>
      <c r="J8" s="47">
        <v>5.7708731471298638</v>
      </c>
      <c r="K8" s="47">
        <v>1.5231272374723683E-2</v>
      </c>
      <c r="L8" s="47">
        <v>1.3186768942131528</v>
      </c>
      <c r="M8" s="47">
        <v>-2.0970979277058519</v>
      </c>
      <c r="N8" s="67">
        <v>5.0076833860118839</v>
      </c>
    </row>
    <row r="9" spans="1:14">
      <c r="I9" s="14">
        <v>2016</v>
      </c>
      <c r="J9" s="47">
        <v>5.2197023799664173</v>
      </c>
      <c r="K9" s="47">
        <v>2.2625526639136169</v>
      </c>
      <c r="L9" s="47">
        <v>-0.53133802554598908</v>
      </c>
      <c r="M9" s="47">
        <v>-2.4642752679042239</v>
      </c>
      <c r="N9" s="67">
        <v>4.4866417504298344</v>
      </c>
    </row>
    <row r="10" spans="1:14">
      <c r="I10" s="14">
        <v>2017</v>
      </c>
      <c r="J10" s="47">
        <v>1.3752881878842862</v>
      </c>
      <c r="K10" s="47">
        <v>1.2517855692065685</v>
      </c>
      <c r="L10" s="47">
        <v>1.6248884170389757</v>
      </c>
      <c r="M10" s="47">
        <v>-0.83214298496056394</v>
      </c>
      <c r="N10" s="67">
        <v>3.4198191891692682</v>
      </c>
    </row>
    <row r="11" spans="1:14">
      <c r="I11" s="14">
        <v>2018</v>
      </c>
      <c r="J11" s="47">
        <v>1.2483312084549303</v>
      </c>
      <c r="K11" s="47">
        <v>-0.13232458575024589</v>
      </c>
      <c r="L11" s="47">
        <v>2.5568121231091445</v>
      </c>
      <c r="M11" s="47">
        <v>-0.46367691648263748</v>
      </c>
      <c r="N11" s="67">
        <v>3.2091418293311844</v>
      </c>
    </row>
    <row r="12" spans="1:14">
      <c r="I12" s="15"/>
      <c r="J12" s="47"/>
      <c r="K12" s="47"/>
      <c r="L12" s="42"/>
      <c r="M12" s="42"/>
    </row>
    <row r="13" spans="1:14">
      <c r="I13" s="15"/>
      <c r="J13" s="47"/>
      <c r="K13" s="47"/>
      <c r="L13" s="42"/>
      <c r="M13" s="42"/>
    </row>
    <row r="14" spans="1:14">
      <c r="I14" s="15" t="s">
        <v>112</v>
      </c>
      <c r="J14" s="47"/>
      <c r="K14" s="47"/>
      <c r="L14" s="42"/>
      <c r="M14" s="42"/>
    </row>
    <row r="15" spans="1:14">
      <c r="I15" s="15"/>
      <c r="J15" s="47"/>
      <c r="K15" s="47"/>
      <c r="L15" s="42"/>
      <c r="M15" s="42"/>
    </row>
    <row r="16" spans="1:14">
      <c r="I16" s="15"/>
      <c r="J16" s="47"/>
      <c r="K16" s="47"/>
      <c r="L16" s="42"/>
      <c r="M16" s="42"/>
    </row>
    <row r="17" spans="9:13">
      <c r="I17" s="15"/>
      <c r="J17" s="47"/>
      <c r="K17" s="47"/>
      <c r="L17" s="42"/>
      <c r="M17" s="42"/>
    </row>
    <row r="18" spans="9:13">
      <c r="I18" s="15"/>
      <c r="J18" s="47"/>
      <c r="K18" s="47"/>
      <c r="L18" s="42"/>
      <c r="M18" s="42"/>
    </row>
    <row r="19" spans="9:13">
      <c r="I19" s="15"/>
      <c r="J19" s="47"/>
      <c r="K19" s="47"/>
      <c r="L19" s="42"/>
      <c r="M19" s="42"/>
    </row>
    <row r="20" spans="9:13">
      <c r="I20" s="15"/>
      <c r="J20" s="47"/>
      <c r="K20" s="47"/>
      <c r="L20" s="42"/>
      <c r="M20" s="42"/>
    </row>
    <row r="21" spans="9:13">
      <c r="I21" s="15"/>
      <c r="J21" s="47"/>
      <c r="K21" s="47"/>
      <c r="L21" s="42"/>
      <c r="M21" s="42"/>
    </row>
    <row r="22" spans="9:13">
      <c r="I22" s="15"/>
      <c r="J22" s="47"/>
      <c r="K22" s="47"/>
      <c r="L22" s="42"/>
      <c r="M22" s="42"/>
    </row>
    <row r="23" spans="9:13">
      <c r="I23" s="15"/>
      <c r="J23" s="47"/>
      <c r="K23" s="47"/>
      <c r="L23" s="42"/>
      <c r="M23" s="42"/>
    </row>
    <row r="24" spans="9:13">
      <c r="I24" s="15"/>
      <c r="J24" s="47"/>
      <c r="K24" s="47"/>
      <c r="L24" s="42"/>
      <c r="M24" s="42"/>
    </row>
    <row r="25" spans="9:13">
      <c r="I25" s="15"/>
      <c r="J25" s="47"/>
      <c r="K25" s="47"/>
      <c r="L25" s="42"/>
      <c r="M25" s="42"/>
    </row>
    <row r="26" spans="9:13">
      <c r="I26" s="15"/>
      <c r="J26" s="47"/>
      <c r="K26" s="47"/>
      <c r="L26" s="42"/>
      <c r="M26" s="42"/>
    </row>
    <row r="27" spans="9:13">
      <c r="I27" s="15"/>
      <c r="J27" s="47"/>
      <c r="K27" s="47"/>
      <c r="L27" s="42"/>
      <c r="M27" s="47"/>
    </row>
    <row r="28" spans="9:13">
      <c r="I28" s="15"/>
      <c r="J28" s="47"/>
      <c r="K28" s="47"/>
      <c r="L28" s="42"/>
      <c r="M28" s="42"/>
    </row>
    <row r="29" spans="9:13">
      <c r="I29" s="15"/>
      <c r="J29" s="47"/>
      <c r="K29" s="47"/>
      <c r="L29" s="42"/>
      <c r="M29" s="42"/>
    </row>
    <row r="30" spans="9:13">
      <c r="I30" s="15"/>
      <c r="J30" s="47"/>
      <c r="K30" s="47"/>
      <c r="L30" s="42"/>
      <c r="M30" s="42"/>
    </row>
    <row r="31" spans="9:13">
      <c r="I31" s="15"/>
      <c r="J31" s="47"/>
      <c r="K31" s="47"/>
      <c r="L31" s="42"/>
      <c r="M31" s="42"/>
    </row>
    <row r="32" spans="9:13">
      <c r="I32" s="15"/>
      <c r="J32" s="47"/>
      <c r="K32" s="47"/>
      <c r="L32" s="42"/>
      <c r="M32" s="42"/>
    </row>
    <row r="33" spans="9:9">
      <c r="I33" s="15"/>
    </row>
    <row r="35" spans="9:9">
      <c r="I35" s="49"/>
    </row>
  </sheetData>
  <hyperlinks>
    <hyperlink ref="A4" r:id="rId1" xr:uid="{00000000-0004-0000-0200-000000000000}"/>
    <hyperlink ref="I1" location="Contents!A1" display="&lt;&lt;&lt; back to content" xr:uid="{00000000-0004-0000-0200-000001000000}"/>
  </hyperlinks>
  <pageMargins left="0.7" right="0.7" top="0.75" bottom="0.75" header="0.3" footer="0.3"/>
  <pageSetup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5"/>
  <sheetViews>
    <sheetView showGridLines="0" zoomScaleNormal="100" zoomScalePageLayoutView="80" workbookViewId="0">
      <selection activeCell="B44" sqref="B44:B47"/>
    </sheetView>
  </sheetViews>
  <sheetFormatPr baseColWidth="10" defaultColWidth="10.5" defaultRowHeight="13"/>
  <cols>
    <col min="1" max="5" width="10.5" style="6"/>
    <col min="6" max="6" width="12.1640625" style="6" customWidth="1"/>
    <col min="7" max="7" width="3.83203125" style="7" customWidth="1"/>
    <col min="8" max="8" width="3.1640625" style="6" customWidth="1"/>
    <col min="9" max="9" width="10.5" style="6"/>
    <col min="10" max="10" width="9.1640625" style="6" customWidth="1"/>
    <col min="11" max="11" width="10" style="6" customWidth="1"/>
    <col min="12" max="12" width="10.1640625" style="6" customWidth="1"/>
    <col min="13" max="13" width="12.1640625" style="6" customWidth="1"/>
    <col min="14" max="16384" width="10.5" style="6"/>
  </cols>
  <sheetData>
    <row r="1" spans="1:13">
      <c r="A1" s="5" t="s">
        <v>16</v>
      </c>
      <c r="I1" s="19" t="s">
        <v>22</v>
      </c>
    </row>
    <row r="2" spans="1:13">
      <c r="A2" s="8" t="s">
        <v>17</v>
      </c>
    </row>
    <row r="3" spans="1:13">
      <c r="A3" s="5" t="s">
        <v>18</v>
      </c>
      <c r="I3" s="9" t="str">
        <f>+Contents!C8</f>
        <v>3.21.3 Inflation</v>
      </c>
    </row>
    <row r="4" spans="1:13">
      <c r="A4" s="10" t="s">
        <v>19</v>
      </c>
      <c r="I4" s="6" t="s">
        <v>113</v>
      </c>
    </row>
    <row r="7" spans="1:13" ht="15" thickBot="1">
      <c r="I7" s="21" t="s">
        <v>8</v>
      </c>
      <c r="J7" s="20" t="s">
        <v>15</v>
      </c>
      <c r="K7" s="20" t="s">
        <v>41</v>
      </c>
      <c r="L7" s="20" t="s">
        <v>42</v>
      </c>
      <c r="M7" s="20" t="s">
        <v>29</v>
      </c>
    </row>
    <row r="8" spans="1:13" ht="14" thickTop="1">
      <c r="I8" s="15">
        <v>42736</v>
      </c>
      <c r="J8" s="47">
        <v>6.5</v>
      </c>
      <c r="K8" s="47">
        <v>6.6</v>
      </c>
      <c r="L8" s="60">
        <v>6.5</v>
      </c>
      <c r="M8" s="60">
        <v>7.1</v>
      </c>
    </row>
    <row r="9" spans="1:13">
      <c r="I9" s="15">
        <v>42767</v>
      </c>
      <c r="J9" s="47">
        <v>8.1999999999999993</v>
      </c>
      <c r="K9" s="47">
        <v>10.199999999999999</v>
      </c>
      <c r="L9" s="47">
        <v>6.8</v>
      </c>
      <c r="M9" s="47">
        <v>7.1</v>
      </c>
    </row>
    <row r="10" spans="1:13">
      <c r="I10" s="15">
        <v>42795</v>
      </c>
      <c r="J10" s="47">
        <v>8.6</v>
      </c>
      <c r="K10" s="47">
        <v>11.2</v>
      </c>
      <c r="L10" s="47">
        <v>6.7</v>
      </c>
      <c r="M10" s="47">
        <v>7</v>
      </c>
    </row>
    <row r="11" spans="1:13">
      <c r="I11" s="15">
        <v>42826</v>
      </c>
      <c r="J11" s="47">
        <v>8.4</v>
      </c>
      <c r="K11" s="47">
        <v>11.8</v>
      </c>
      <c r="L11" s="47">
        <v>5.9</v>
      </c>
      <c r="M11" s="47">
        <v>5.9</v>
      </c>
    </row>
    <row r="12" spans="1:13" ht="12.75" customHeight="1">
      <c r="I12" s="15">
        <v>42856</v>
      </c>
      <c r="J12" s="47">
        <v>7.1</v>
      </c>
      <c r="K12" s="47">
        <v>10.6</v>
      </c>
      <c r="L12" s="47">
        <v>4.5</v>
      </c>
      <c r="M12" s="47">
        <v>4.7</v>
      </c>
    </row>
    <row r="13" spans="1:13">
      <c r="I13" s="15">
        <v>42887</v>
      </c>
      <c r="J13" s="47">
        <v>6.3</v>
      </c>
      <c r="K13" s="47">
        <v>8.6</v>
      </c>
      <c r="L13" s="47">
        <v>4.4000000000000004</v>
      </c>
      <c r="M13" s="47">
        <v>4.0999999999999996</v>
      </c>
    </row>
    <row r="14" spans="1:13" ht="12.75" customHeight="1">
      <c r="I14" s="15">
        <v>42917</v>
      </c>
      <c r="J14" s="47">
        <v>6.3</v>
      </c>
      <c r="K14" s="47">
        <v>8.1999999999999993</v>
      </c>
      <c r="L14" s="47">
        <v>4.7</v>
      </c>
      <c r="M14" s="47">
        <v>4.2</v>
      </c>
    </row>
    <row r="15" spans="1:13">
      <c r="I15" s="15">
        <v>42948</v>
      </c>
      <c r="J15" s="47">
        <v>7.9</v>
      </c>
      <c r="K15" s="47">
        <v>12.1</v>
      </c>
      <c r="L15" s="47">
        <v>4.8</v>
      </c>
      <c r="M15" s="47">
        <v>4.8</v>
      </c>
    </row>
    <row r="16" spans="1:13">
      <c r="I16" s="15">
        <v>42979</v>
      </c>
      <c r="J16" s="47">
        <v>8.6</v>
      </c>
      <c r="K16" s="47">
        <v>13.9</v>
      </c>
      <c r="L16" s="47">
        <v>4.5</v>
      </c>
      <c r="M16" s="47">
        <v>4.5999999999999996</v>
      </c>
    </row>
    <row r="17" spans="9:13">
      <c r="I17" s="15">
        <v>43009</v>
      </c>
      <c r="J17" s="47">
        <v>8.8000000000000007</v>
      </c>
      <c r="K17" s="47">
        <v>14.7</v>
      </c>
      <c r="L17" s="47">
        <v>4.3</v>
      </c>
      <c r="M17" s="47">
        <v>4.0999999999999996</v>
      </c>
    </row>
    <row r="18" spans="9:13">
      <c r="I18" s="15">
        <v>43040</v>
      </c>
      <c r="J18" s="47">
        <v>8.4</v>
      </c>
      <c r="K18" s="47">
        <v>15.7</v>
      </c>
      <c r="L18" s="47">
        <v>2.7</v>
      </c>
      <c r="M18" s="47">
        <v>2.8</v>
      </c>
    </row>
    <row r="19" spans="9:13">
      <c r="I19" s="15">
        <v>43070</v>
      </c>
      <c r="J19" s="47">
        <v>7.3</v>
      </c>
      <c r="K19" s="47">
        <v>12.8</v>
      </c>
      <c r="L19" s="47">
        <v>2.9</v>
      </c>
      <c r="M19" s="47">
        <v>2.7</v>
      </c>
    </row>
    <row r="20" spans="9:13">
      <c r="I20" s="15">
        <v>43101</v>
      </c>
      <c r="J20" s="47">
        <v>5.4484492875104804</v>
      </c>
      <c r="K20" s="47">
        <v>8.9859851607584407</v>
      </c>
      <c r="L20" s="47">
        <v>2.5488530161427398</v>
      </c>
      <c r="M20" s="47">
        <v>2.05930807248764</v>
      </c>
    </row>
    <row r="21" spans="9:13">
      <c r="I21" s="15">
        <v>43132</v>
      </c>
      <c r="J21" s="47">
        <v>3.16930775646372</v>
      </c>
      <c r="K21" s="47">
        <v>3.68550368550369</v>
      </c>
      <c r="L21" s="47">
        <v>2.79187817258883</v>
      </c>
      <c r="M21" s="47">
        <v>1.9672131147541001</v>
      </c>
    </row>
    <row r="22" spans="9:13">
      <c r="I22" s="15">
        <v>43160</v>
      </c>
      <c r="J22" s="47">
        <v>2.7615062761506302</v>
      </c>
      <c r="K22" s="47">
        <v>2.6424442609413701</v>
      </c>
      <c r="L22" s="47">
        <v>2.87404902789519</v>
      </c>
      <c r="M22" s="47">
        <v>1.8806214227309901</v>
      </c>
    </row>
    <row r="23" spans="9:13">
      <c r="I23" s="15">
        <v>43191</v>
      </c>
      <c r="J23" s="47">
        <v>1.5702479338843001</v>
      </c>
      <c r="K23" s="47">
        <v>-0.32154340836013001</v>
      </c>
      <c r="L23" s="47">
        <v>3.0405405405405399</v>
      </c>
      <c r="M23" s="47">
        <v>1.87755102040816</v>
      </c>
    </row>
    <row r="24" spans="9:13">
      <c r="I24" s="15">
        <v>43221</v>
      </c>
      <c r="J24" s="47">
        <v>2.05254515599343</v>
      </c>
      <c r="K24" s="47">
        <v>0</v>
      </c>
      <c r="L24" s="47">
        <v>3.7878787878787898</v>
      </c>
      <c r="M24" s="47">
        <v>1.7073170731707299</v>
      </c>
    </row>
    <row r="25" spans="9:13">
      <c r="I25" s="15">
        <v>43252</v>
      </c>
      <c r="J25" s="47">
        <v>2.5121555915721201</v>
      </c>
      <c r="K25" s="47">
        <v>0.54179566563468995</v>
      </c>
      <c r="L25" s="47">
        <v>4.2052144659377602</v>
      </c>
      <c r="M25" s="47">
        <v>1.7871649065800199</v>
      </c>
    </row>
    <row r="26" spans="9:13">
      <c r="I26" s="15">
        <v>43282</v>
      </c>
      <c r="J26" s="47">
        <v>3.4313725490196001</v>
      </c>
      <c r="K26" s="47">
        <v>2.3677979479084299</v>
      </c>
      <c r="L26" s="47">
        <v>4.2857142857142803</v>
      </c>
      <c r="M26" s="47">
        <v>2.2782750203417401</v>
      </c>
    </row>
    <row r="27" spans="9:13">
      <c r="I27" s="15">
        <v>43313</v>
      </c>
      <c r="J27" s="47">
        <v>2.5347506132461199</v>
      </c>
      <c r="K27" s="47">
        <v>0</v>
      </c>
      <c r="L27" s="47">
        <v>4.6901172529313202</v>
      </c>
      <c r="M27" s="47">
        <v>2.6829268292682902</v>
      </c>
    </row>
    <row r="28" spans="9:13">
      <c r="I28" s="15">
        <v>43344</v>
      </c>
      <c r="J28" s="47">
        <v>0.89213300892133995</v>
      </c>
      <c r="K28" s="47">
        <v>-4.2121684867394604</v>
      </c>
      <c r="L28" s="47">
        <v>5.1882845188284499</v>
      </c>
      <c r="M28" s="47">
        <v>3.08692120227458</v>
      </c>
    </row>
    <row r="29" spans="9:13">
      <c r="I29" s="15">
        <v>43374</v>
      </c>
      <c r="J29" s="47">
        <v>8.0128205128210006E-2</v>
      </c>
      <c r="K29" s="47">
        <v>-6.6210045662100496</v>
      </c>
      <c r="L29" s="47">
        <v>5.7644110275689204</v>
      </c>
      <c r="M29" s="47">
        <v>3.4118602761982202</v>
      </c>
    </row>
    <row r="30" spans="9:13">
      <c r="I30" s="15">
        <v>43405</v>
      </c>
      <c r="J30" s="47">
        <v>1.02848101265823</v>
      </c>
      <c r="K30" s="47">
        <v>-3.8777032065622601</v>
      </c>
      <c r="L30" s="47">
        <v>5.2325581395348797</v>
      </c>
      <c r="M30" s="47">
        <v>3.0694668820678501</v>
      </c>
    </row>
    <row r="31" spans="9:13">
      <c r="I31" s="15">
        <v>43435</v>
      </c>
      <c r="J31" s="47">
        <v>0.39494470774092</v>
      </c>
      <c r="K31" s="47">
        <v>-4.46428571428571</v>
      </c>
      <c r="L31" s="47">
        <v>4.7342192691029803</v>
      </c>
      <c r="M31" s="47">
        <v>3.0694668820678501</v>
      </c>
    </row>
    <row r="32" spans="9:13">
      <c r="I32" s="15">
        <v>43466</v>
      </c>
      <c r="J32" s="47">
        <v>1.1923688394276599</v>
      </c>
      <c r="K32" s="47">
        <v>-4.8411497730711002</v>
      </c>
      <c r="L32" s="47">
        <v>6.4623032311516102</v>
      </c>
      <c r="M32" s="47">
        <v>5.08474576271185</v>
      </c>
    </row>
    <row r="33" spans="9:13">
      <c r="I33" s="15">
        <v>43497</v>
      </c>
      <c r="J33" s="47">
        <v>2.4</v>
      </c>
      <c r="K33" s="47">
        <v>-2.9</v>
      </c>
      <c r="L33" s="47">
        <v>6.7489711934156302</v>
      </c>
      <c r="M33" s="47">
        <v>5.5</v>
      </c>
    </row>
    <row r="34" spans="9:13">
      <c r="I34" s="15"/>
      <c r="J34" s="68"/>
      <c r="K34" s="68"/>
      <c r="L34" s="68"/>
      <c r="M34" s="68"/>
    </row>
    <row r="35" spans="9:13">
      <c r="I35" s="68" t="s">
        <v>43</v>
      </c>
    </row>
  </sheetData>
  <hyperlinks>
    <hyperlink ref="A4" r:id="rId1" xr:uid="{00000000-0004-0000-0300-000000000000}"/>
    <hyperlink ref="I1" location="Contents!A1" display="&lt;&lt;&lt; back to content" xr:uid="{00000000-0004-0000-0300-000001000000}"/>
  </hyperlinks>
  <pageMargins left="0.7" right="0.7" top="0.75" bottom="0.75" header="0.3" footer="0.3"/>
  <pageSetup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1"/>
  <sheetViews>
    <sheetView showGridLines="0" zoomScaleNormal="100" zoomScalePageLayoutView="90" workbookViewId="0"/>
  </sheetViews>
  <sheetFormatPr baseColWidth="10" defaultColWidth="10.5" defaultRowHeight="13"/>
  <cols>
    <col min="1" max="5" width="10.5" style="6"/>
    <col min="6" max="6" width="12.1640625" style="6" customWidth="1"/>
    <col min="7" max="7" width="3.83203125" style="7" customWidth="1"/>
    <col min="8" max="8" width="3.1640625" style="6" customWidth="1"/>
    <col min="9" max="9" width="10.5" style="6" customWidth="1"/>
    <col min="10" max="10" width="10.5" style="6"/>
    <col min="11" max="11" width="12.5" style="6" customWidth="1"/>
    <col min="12" max="12" width="10.5" style="6" customWidth="1"/>
    <col min="13" max="16384" width="10.5" style="6"/>
  </cols>
  <sheetData>
    <row r="1" spans="1:13">
      <c r="A1" s="5" t="s">
        <v>16</v>
      </c>
      <c r="I1" s="19" t="s">
        <v>22</v>
      </c>
      <c r="J1" s="19"/>
    </row>
    <row r="2" spans="1:13">
      <c r="A2" s="8" t="s">
        <v>17</v>
      </c>
    </row>
    <row r="3" spans="1:13">
      <c r="A3" s="5" t="s">
        <v>18</v>
      </c>
      <c r="I3" s="9" t="str">
        <f>+Contents!C9</f>
        <v>3.21.4 Government finance</v>
      </c>
      <c r="J3" s="9"/>
    </row>
    <row r="4" spans="1:13">
      <c r="A4" s="10" t="s">
        <v>19</v>
      </c>
      <c r="I4" s="6" t="s">
        <v>6</v>
      </c>
    </row>
    <row r="7" spans="1:13" ht="43" thickBot="1">
      <c r="I7" s="21" t="s">
        <v>0</v>
      </c>
      <c r="J7" s="20" t="s">
        <v>44</v>
      </c>
      <c r="K7" s="20" t="s">
        <v>24</v>
      </c>
      <c r="L7" s="30" t="s">
        <v>45</v>
      </c>
      <c r="M7" s="30" t="s">
        <v>7</v>
      </c>
    </row>
    <row r="8" spans="1:13" ht="14" thickTop="1">
      <c r="I8" s="39">
        <v>2014</v>
      </c>
      <c r="J8" s="63">
        <v>11.626325160905015</v>
      </c>
      <c r="K8" s="55">
        <v>12.767867117313422</v>
      </c>
      <c r="L8" s="22">
        <v>4.696485910445011</v>
      </c>
      <c r="M8" s="22">
        <v>-5.8380289614092433</v>
      </c>
    </row>
    <row r="9" spans="1:13">
      <c r="I9" s="39">
        <v>2015</v>
      </c>
      <c r="J9" s="63">
        <v>13.340722868593479</v>
      </c>
      <c r="K9" s="55">
        <v>15.539375100983499</v>
      </c>
      <c r="L9" s="22">
        <v>5.5044095297025137</v>
      </c>
      <c r="M9" s="22">
        <v>-7.7030611891801488</v>
      </c>
    </row>
    <row r="10" spans="1:13">
      <c r="I10" s="39">
        <v>2016</v>
      </c>
      <c r="J10" s="63">
        <v>14.1175912009037</v>
      </c>
      <c r="K10" s="55">
        <v>14.652965942888784</v>
      </c>
      <c r="L10" s="22">
        <v>4.9517245361672808</v>
      </c>
      <c r="M10" s="22">
        <v>-5.4870992781524004</v>
      </c>
    </row>
    <row r="11" spans="1:13">
      <c r="I11" s="39">
        <v>2017</v>
      </c>
      <c r="J11" s="63">
        <v>13.7093638895801</v>
      </c>
      <c r="K11" s="55">
        <v>14.3</v>
      </c>
      <c r="L11" s="22">
        <v>4.8991795962443723</v>
      </c>
      <c r="M11" s="22">
        <v>-5.5</v>
      </c>
    </row>
    <row r="12" spans="1:13">
      <c r="I12" s="39">
        <v>2018</v>
      </c>
      <c r="J12" s="63">
        <v>13.370305785720621</v>
      </c>
      <c r="K12" s="55">
        <v>14.311486731299301</v>
      </c>
      <c r="L12" s="22">
        <v>4.4000000000000004</v>
      </c>
      <c r="M12" s="22">
        <v>-5.3411809455786798</v>
      </c>
    </row>
    <row r="13" spans="1:13">
      <c r="I13" s="16" t="s">
        <v>46</v>
      </c>
      <c r="J13" s="63">
        <v>15.113879870129871</v>
      </c>
      <c r="K13" s="55">
        <v>14.706331168831166</v>
      </c>
      <c r="L13" s="22">
        <v>4.8</v>
      </c>
      <c r="M13" s="22">
        <v>-4.392451298701296</v>
      </c>
    </row>
    <row r="14" spans="1:13">
      <c r="I14" s="16" t="s">
        <v>47</v>
      </c>
      <c r="J14" s="63">
        <v>16.083105981112279</v>
      </c>
      <c r="K14" s="55">
        <v>14.755928646379854</v>
      </c>
      <c r="L14" s="22">
        <v>4.8</v>
      </c>
      <c r="M14" s="22">
        <v>-3.4728226652675751</v>
      </c>
    </row>
    <row r="15" spans="1:13">
      <c r="I15" s="15"/>
      <c r="J15" s="15"/>
      <c r="K15" s="11"/>
    </row>
    <row r="16" spans="1:13">
      <c r="I16" s="15"/>
      <c r="J16" s="15"/>
      <c r="K16" s="11"/>
    </row>
    <row r="17" spans="9:11">
      <c r="I17" s="15"/>
      <c r="J17" s="15"/>
      <c r="K17" s="11"/>
    </row>
    <row r="18" spans="9:11">
      <c r="I18" s="52" t="s">
        <v>48</v>
      </c>
      <c r="J18" s="15"/>
      <c r="K18" s="11"/>
    </row>
    <row r="19" spans="9:11">
      <c r="I19" s="15"/>
      <c r="J19" s="15"/>
      <c r="K19" s="11"/>
    </row>
    <row r="20" spans="9:11">
      <c r="I20" s="15"/>
      <c r="J20" s="15"/>
      <c r="K20" s="11"/>
    </row>
    <row r="21" spans="9:11">
      <c r="I21" s="15"/>
      <c r="J21" s="15"/>
      <c r="K21" s="11"/>
    </row>
    <row r="22" spans="9:11">
      <c r="I22" s="15"/>
      <c r="J22" s="15"/>
      <c r="K22" s="11"/>
    </row>
    <row r="23" spans="9:11">
      <c r="I23" s="15"/>
      <c r="J23" s="15"/>
      <c r="K23" s="11"/>
    </row>
    <row r="24" spans="9:11">
      <c r="I24" s="15"/>
      <c r="J24" s="15"/>
      <c r="K24" s="11"/>
    </row>
    <row r="25" spans="9:11">
      <c r="I25" s="15"/>
      <c r="J25" s="15"/>
      <c r="K25" s="11"/>
    </row>
    <row r="26" spans="9:11">
      <c r="I26" s="15"/>
      <c r="J26" s="15"/>
      <c r="K26" s="11"/>
    </row>
    <row r="27" spans="9:11">
      <c r="I27" s="15"/>
      <c r="J27" s="15"/>
      <c r="K27" s="11"/>
    </row>
    <row r="28" spans="9:11">
      <c r="I28" s="15"/>
      <c r="J28" s="15"/>
      <c r="K28" s="11"/>
    </row>
    <row r="29" spans="9:11">
      <c r="I29" s="15"/>
      <c r="J29" s="15"/>
      <c r="K29" s="11"/>
    </row>
    <row r="30" spans="9:11">
      <c r="I30" s="15"/>
      <c r="J30" s="15"/>
      <c r="K30" s="11"/>
    </row>
    <row r="31" spans="9:11">
      <c r="I31" s="15"/>
      <c r="J31" s="15"/>
      <c r="K31" s="11"/>
    </row>
  </sheetData>
  <hyperlinks>
    <hyperlink ref="A4" r:id="rId1" xr:uid="{00000000-0004-0000-0400-000000000000}"/>
    <hyperlink ref="I1" location="Contents!A1" display="&lt;&lt;&lt; back to content" xr:uid="{00000000-0004-0000-0400-000001000000}"/>
  </hyperlinks>
  <pageMargins left="0.7" right="0.7" top="0.75" bottom="0.75" header="0.3" footer="0.3"/>
  <pageSetup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1"/>
  <sheetViews>
    <sheetView showGridLines="0" zoomScaleNormal="100" zoomScalePageLayoutView="90" workbookViewId="0">
      <selection activeCell="B42" sqref="B42"/>
    </sheetView>
  </sheetViews>
  <sheetFormatPr baseColWidth="10" defaultColWidth="10.5" defaultRowHeight="13"/>
  <cols>
    <col min="1" max="5" width="10.5" style="6"/>
    <col min="6" max="6" width="12.1640625" style="6" customWidth="1"/>
    <col min="7" max="7" width="3.83203125" style="7" customWidth="1"/>
    <col min="8" max="8" width="3.1640625" style="6" customWidth="1"/>
    <col min="9" max="9" width="10.5" style="6"/>
    <col min="10" max="10" width="11" style="6" customWidth="1"/>
    <col min="11" max="11" width="10.83203125" style="6" customWidth="1"/>
    <col min="12" max="16384" width="10.5" style="6"/>
  </cols>
  <sheetData>
    <row r="1" spans="1:12">
      <c r="A1" s="5" t="s">
        <v>16</v>
      </c>
      <c r="I1" s="19" t="s">
        <v>22</v>
      </c>
      <c r="J1" s="19"/>
    </row>
    <row r="2" spans="1:12">
      <c r="A2" s="8" t="s">
        <v>17</v>
      </c>
    </row>
    <row r="3" spans="1:12">
      <c r="A3" s="5" t="s">
        <v>18</v>
      </c>
      <c r="I3" s="9" t="str">
        <f>+Contents!C10</f>
        <v>3.21.5 Government debt</v>
      </c>
      <c r="J3" s="9"/>
    </row>
    <row r="4" spans="1:12">
      <c r="A4" s="10" t="s">
        <v>19</v>
      </c>
      <c r="I4" s="6" t="s">
        <v>6</v>
      </c>
    </row>
    <row r="7" spans="1:12" ht="41.25" customHeight="1" thickBot="1">
      <c r="I7" s="36" t="s">
        <v>0</v>
      </c>
      <c r="J7" s="34" t="s">
        <v>30</v>
      </c>
      <c r="K7" s="34" t="s">
        <v>49</v>
      </c>
      <c r="L7" s="34" t="s">
        <v>50</v>
      </c>
    </row>
    <row r="8" spans="1:12" ht="14" thickTop="1">
      <c r="I8" s="44">
        <v>2014</v>
      </c>
      <c r="J8" s="47">
        <v>41.2867544593025</v>
      </c>
      <c r="K8" s="47">
        <v>30.046043919321285</v>
      </c>
      <c r="L8" s="6">
        <v>71.332798378623778</v>
      </c>
    </row>
    <row r="9" spans="1:12">
      <c r="I9" s="44">
        <v>2015</v>
      </c>
      <c r="J9" s="47">
        <v>45.286897949677062</v>
      </c>
      <c r="K9" s="47">
        <v>32.363744062167108</v>
      </c>
      <c r="L9" s="6">
        <v>77.65064201184417</v>
      </c>
    </row>
    <row r="10" spans="1:12">
      <c r="I10" s="44">
        <v>2016</v>
      </c>
      <c r="J10" s="47">
        <v>44.5270885343201</v>
      </c>
      <c r="K10" s="47">
        <v>33.725973863022837</v>
      </c>
      <c r="L10" s="6">
        <v>78.25306239734293</v>
      </c>
    </row>
    <row r="11" spans="1:12">
      <c r="I11" s="44">
        <v>2017</v>
      </c>
      <c r="J11" s="47">
        <v>41.692556179565315</v>
      </c>
      <c r="K11" s="47">
        <v>35.16557207561992</v>
      </c>
      <c r="L11" s="6">
        <v>76.858128255185235</v>
      </c>
    </row>
    <row r="12" spans="1:12">
      <c r="I12" s="31" t="s">
        <v>51</v>
      </c>
      <c r="J12" s="47"/>
      <c r="K12" s="47"/>
      <c r="L12" s="6">
        <v>84</v>
      </c>
    </row>
    <row r="13" spans="1:12">
      <c r="I13" s="15"/>
      <c r="J13" s="15"/>
      <c r="K13" s="11"/>
    </row>
    <row r="14" spans="1:12">
      <c r="I14" s="54" t="s">
        <v>52</v>
      </c>
      <c r="J14" s="15"/>
      <c r="K14" s="11"/>
    </row>
    <row r="15" spans="1:12">
      <c r="I15" s="15"/>
      <c r="J15" s="15"/>
      <c r="K15" s="11"/>
    </row>
    <row r="16" spans="1:12">
      <c r="I16" s="15"/>
      <c r="J16" s="15"/>
      <c r="K16" s="11"/>
    </row>
    <row r="17" spans="9:11">
      <c r="I17" s="15"/>
      <c r="J17" s="15"/>
      <c r="K17" s="11"/>
    </row>
    <row r="18" spans="9:11">
      <c r="I18" s="15"/>
      <c r="J18" s="15"/>
      <c r="K18" s="11"/>
    </row>
    <row r="19" spans="9:11">
      <c r="I19" s="15"/>
      <c r="J19" s="15"/>
      <c r="K19" s="11"/>
    </row>
    <row r="20" spans="9:11">
      <c r="I20" s="15"/>
      <c r="J20" s="15"/>
      <c r="K20" s="11"/>
    </row>
    <row r="21" spans="9:11">
      <c r="I21" s="15"/>
      <c r="J21" s="15"/>
      <c r="K21" s="11"/>
    </row>
    <row r="22" spans="9:11">
      <c r="I22" s="15"/>
      <c r="J22" s="15"/>
      <c r="K22" s="11"/>
    </row>
    <row r="23" spans="9:11">
      <c r="I23" s="15"/>
      <c r="J23" s="15"/>
      <c r="K23" s="11"/>
    </row>
    <row r="24" spans="9:11">
      <c r="I24" s="15"/>
      <c r="J24" s="15"/>
      <c r="K24" s="11"/>
    </row>
    <row r="25" spans="9:11">
      <c r="I25" s="15"/>
      <c r="J25" s="15"/>
      <c r="K25" s="11"/>
    </row>
    <row r="26" spans="9:11">
      <c r="I26" s="15"/>
      <c r="J26" s="15"/>
      <c r="K26" s="11"/>
    </row>
    <row r="27" spans="9:11">
      <c r="I27" s="15"/>
      <c r="J27" s="15"/>
      <c r="K27" s="11"/>
    </row>
    <row r="28" spans="9:11">
      <c r="I28" s="15"/>
      <c r="J28" s="15"/>
      <c r="K28" s="11"/>
    </row>
    <row r="29" spans="9:11">
      <c r="I29" s="15"/>
      <c r="J29" s="15"/>
      <c r="K29" s="11"/>
    </row>
    <row r="30" spans="9:11">
      <c r="I30" s="15"/>
      <c r="J30" s="15"/>
      <c r="K30" s="11"/>
    </row>
    <row r="31" spans="9:11">
      <c r="I31" s="15"/>
      <c r="J31" s="15"/>
      <c r="K31" s="11"/>
    </row>
  </sheetData>
  <hyperlinks>
    <hyperlink ref="A4" r:id="rId1" xr:uid="{00000000-0004-0000-0500-000000000000}"/>
    <hyperlink ref="I1" location="Contents!A1" display="&lt;&lt;&lt; back to content" xr:uid="{00000000-0004-0000-0500-000001000000}"/>
  </hyperlinks>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5"/>
  <sheetViews>
    <sheetView showGridLines="0" zoomScaleNormal="100" zoomScalePageLayoutView="90" workbookViewId="0"/>
  </sheetViews>
  <sheetFormatPr baseColWidth="10" defaultColWidth="10.5" defaultRowHeight="13"/>
  <cols>
    <col min="1" max="5" width="10.5" style="6"/>
    <col min="6" max="6" width="12.1640625" style="6" customWidth="1"/>
    <col min="7" max="7" width="3.83203125" style="7" customWidth="1"/>
    <col min="8" max="8" width="3.1640625" style="6" customWidth="1"/>
    <col min="9" max="9" width="10.83203125" style="6" customWidth="1"/>
    <col min="10" max="10" width="11.5" style="6" customWidth="1"/>
    <col min="11" max="11" width="13" style="6" customWidth="1"/>
    <col min="12" max="12" width="10.83203125" style="6" customWidth="1"/>
    <col min="13" max="13" width="12.5" style="6" customWidth="1"/>
    <col min="14" max="16384" width="10.5" style="6"/>
  </cols>
  <sheetData>
    <row r="1" spans="1:14">
      <c r="A1" s="5" t="s">
        <v>16</v>
      </c>
      <c r="I1" s="19" t="s">
        <v>22</v>
      </c>
      <c r="J1" s="19"/>
    </row>
    <row r="2" spans="1:14">
      <c r="A2" s="8" t="s">
        <v>17</v>
      </c>
    </row>
    <row r="3" spans="1:14">
      <c r="A3" s="5" t="s">
        <v>18</v>
      </c>
      <c r="I3" s="9" t="str">
        <f>+Contents!C11</f>
        <v>3.21.6 Policy rates</v>
      </c>
      <c r="J3" s="9"/>
    </row>
    <row r="4" spans="1:14">
      <c r="A4" s="10" t="s">
        <v>19</v>
      </c>
      <c r="I4" s="6" t="s">
        <v>1</v>
      </c>
    </row>
    <row r="5" spans="1:14" ht="0.75" customHeight="1">
      <c r="I5" s="42"/>
      <c r="J5" s="42"/>
      <c r="K5" s="42"/>
      <c r="L5" s="42"/>
      <c r="M5" s="42"/>
      <c r="N5" s="42"/>
    </row>
    <row r="6" spans="1:14" ht="18" customHeight="1">
      <c r="I6" s="42"/>
      <c r="J6" s="35"/>
      <c r="K6" s="35"/>
      <c r="L6" s="35"/>
      <c r="M6" s="35"/>
      <c r="N6" s="42"/>
    </row>
    <row r="7" spans="1:14" ht="66" customHeight="1" thickBot="1">
      <c r="I7" s="32" t="s">
        <v>8</v>
      </c>
      <c r="J7" s="34" t="s">
        <v>53</v>
      </c>
      <c r="K7" s="34" t="s">
        <v>54</v>
      </c>
      <c r="L7" s="34" t="s">
        <v>55</v>
      </c>
      <c r="M7" s="34" t="s">
        <v>56</v>
      </c>
      <c r="N7" s="42"/>
    </row>
    <row r="8" spans="1:14" ht="14" thickTop="1">
      <c r="I8" s="15">
        <v>42736</v>
      </c>
      <c r="J8" s="33">
        <v>7</v>
      </c>
      <c r="K8" s="33">
        <v>8.5</v>
      </c>
      <c r="L8" s="33">
        <v>8.33</v>
      </c>
      <c r="M8" s="33">
        <v>7.5</v>
      </c>
      <c r="N8" s="42"/>
    </row>
    <row r="9" spans="1:14">
      <c r="I9" s="15">
        <v>42767</v>
      </c>
      <c r="J9" s="33">
        <v>7</v>
      </c>
      <c r="K9" s="33">
        <v>8.5</v>
      </c>
      <c r="L9" s="33">
        <v>8.4450000000000003</v>
      </c>
      <c r="M9" s="33">
        <v>7.5</v>
      </c>
      <c r="N9" s="42"/>
    </row>
    <row r="10" spans="1:14">
      <c r="I10" s="15">
        <v>42795</v>
      </c>
      <c r="J10" s="33">
        <v>7.25</v>
      </c>
      <c r="K10" s="33">
        <v>8.75</v>
      </c>
      <c r="L10" s="33">
        <v>8.6199999999999992</v>
      </c>
      <c r="M10" s="33">
        <v>7.5</v>
      </c>
      <c r="N10" s="42"/>
    </row>
    <row r="11" spans="1:14">
      <c r="I11" s="15">
        <v>42826</v>
      </c>
      <c r="J11" s="33">
        <v>7.25</v>
      </c>
      <c r="K11" s="33">
        <v>8.75</v>
      </c>
      <c r="L11" s="33">
        <v>8.73</v>
      </c>
      <c r="M11" s="33">
        <v>7.5</v>
      </c>
      <c r="N11" s="42"/>
    </row>
    <row r="12" spans="1:14">
      <c r="I12" s="15">
        <v>42856</v>
      </c>
      <c r="J12" s="33">
        <v>7.25</v>
      </c>
      <c r="K12" s="33">
        <v>8.75</v>
      </c>
      <c r="L12" s="33">
        <v>8.73</v>
      </c>
      <c r="M12" s="33">
        <v>7.5</v>
      </c>
      <c r="N12" s="42"/>
    </row>
    <row r="13" spans="1:14">
      <c r="I13" s="15">
        <v>42887</v>
      </c>
      <c r="J13" s="33">
        <v>7.25</v>
      </c>
      <c r="K13" s="33">
        <v>8.75</v>
      </c>
      <c r="L13" s="33">
        <v>8.75</v>
      </c>
      <c r="M13" s="33">
        <v>7.5</v>
      </c>
      <c r="N13" s="42"/>
    </row>
    <row r="14" spans="1:14">
      <c r="I14" s="15">
        <v>42917</v>
      </c>
      <c r="J14" s="33">
        <v>7.25</v>
      </c>
      <c r="K14" s="33">
        <v>8.75</v>
      </c>
      <c r="L14" s="33">
        <v>8.7200000000000006</v>
      </c>
      <c r="M14" s="33">
        <v>7.5</v>
      </c>
      <c r="N14" s="42"/>
    </row>
    <row r="15" spans="1:14">
      <c r="I15" s="15">
        <v>42948</v>
      </c>
      <c r="J15" s="47">
        <v>7.25</v>
      </c>
      <c r="K15" s="47">
        <v>8.75</v>
      </c>
      <c r="L15" s="47">
        <v>8.4749999999999996</v>
      </c>
      <c r="M15" s="47">
        <v>7.5</v>
      </c>
      <c r="N15" s="42"/>
    </row>
    <row r="16" spans="1:14">
      <c r="I16" s="15">
        <v>42979</v>
      </c>
      <c r="J16" s="47">
        <v>7.25</v>
      </c>
      <c r="K16" s="47">
        <v>8.75</v>
      </c>
      <c r="L16" s="47">
        <v>8.0350000000000001</v>
      </c>
      <c r="M16" s="47">
        <v>7.5</v>
      </c>
      <c r="N16" s="42"/>
    </row>
    <row r="17" spans="9:13">
      <c r="I17" s="15">
        <v>43009</v>
      </c>
      <c r="J17" s="67">
        <v>7.25</v>
      </c>
      <c r="K17" s="67">
        <v>8.75</v>
      </c>
      <c r="L17" s="67">
        <v>8.125</v>
      </c>
      <c r="M17" s="67">
        <v>7.5</v>
      </c>
    </row>
    <row r="18" spans="9:13">
      <c r="I18" s="15">
        <v>43040</v>
      </c>
      <c r="J18" s="67">
        <v>7.25</v>
      </c>
      <c r="K18" s="67">
        <v>8.75</v>
      </c>
      <c r="L18" s="67">
        <v>8.1349999999999998</v>
      </c>
      <c r="M18" s="67">
        <v>7.5</v>
      </c>
    </row>
    <row r="19" spans="9:13">
      <c r="I19" s="15">
        <v>43070</v>
      </c>
      <c r="J19" s="67">
        <v>7.25</v>
      </c>
      <c r="K19" s="67">
        <v>8.75</v>
      </c>
      <c r="L19" s="67">
        <v>8.1300000000000008</v>
      </c>
      <c r="M19" s="67">
        <v>7.5</v>
      </c>
    </row>
    <row r="20" spans="9:13">
      <c r="I20" s="15">
        <v>43101</v>
      </c>
      <c r="J20" s="67">
        <v>7.25</v>
      </c>
      <c r="K20" s="67">
        <v>8.75</v>
      </c>
      <c r="L20" s="67">
        <v>8.1349999999999998</v>
      </c>
      <c r="M20" s="67">
        <v>7.5</v>
      </c>
    </row>
    <row r="21" spans="9:13">
      <c r="I21" s="15">
        <v>43132</v>
      </c>
      <c r="J21" s="67">
        <v>7.25</v>
      </c>
      <c r="K21" s="67">
        <v>8.75</v>
      </c>
      <c r="L21" s="67">
        <v>8.1349999999999998</v>
      </c>
      <c r="M21" s="67">
        <v>7.5</v>
      </c>
    </row>
    <row r="22" spans="9:13">
      <c r="I22" s="15">
        <v>43160</v>
      </c>
      <c r="J22" s="67">
        <v>7.25</v>
      </c>
      <c r="K22" s="67">
        <v>8.75</v>
      </c>
      <c r="L22" s="67">
        <v>8.2650000000000006</v>
      </c>
      <c r="M22" s="67">
        <v>7.5</v>
      </c>
    </row>
    <row r="23" spans="9:13">
      <c r="I23" s="15">
        <v>43191</v>
      </c>
      <c r="J23" s="67">
        <v>7.25</v>
      </c>
      <c r="K23" s="67">
        <v>8.5</v>
      </c>
      <c r="L23" s="67">
        <v>8.16</v>
      </c>
      <c r="M23" s="67">
        <v>7.5</v>
      </c>
    </row>
    <row r="24" spans="9:13">
      <c r="I24" s="15">
        <v>43221</v>
      </c>
      <c r="J24" s="67">
        <v>7.25</v>
      </c>
      <c r="K24" s="67">
        <v>8.5</v>
      </c>
      <c r="L24" s="67">
        <v>7.9050000000000002</v>
      </c>
      <c r="M24" s="67">
        <v>7.5</v>
      </c>
    </row>
    <row r="25" spans="9:13">
      <c r="I25" s="15">
        <v>43252</v>
      </c>
      <c r="J25" s="67">
        <v>7.25</v>
      </c>
      <c r="K25" s="67">
        <v>8.5</v>
      </c>
      <c r="L25" s="67">
        <v>8.2100000000000009</v>
      </c>
      <c r="M25" s="67">
        <v>7.5</v>
      </c>
    </row>
    <row r="26" spans="9:13">
      <c r="I26" s="15">
        <v>43282</v>
      </c>
      <c r="J26" s="67">
        <v>7.25</v>
      </c>
      <c r="K26" s="67">
        <v>8.5</v>
      </c>
      <c r="L26" s="67">
        <v>8.48</v>
      </c>
      <c r="M26" s="67">
        <v>7.5</v>
      </c>
    </row>
    <row r="27" spans="9:13">
      <c r="I27" s="15">
        <v>43313</v>
      </c>
      <c r="J27" s="67">
        <v>7.25</v>
      </c>
      <c r="K27" s="67">
        <v>8.5</v>
      </c>
      <c r="L27" s="67">
        <v>8.07</v>
      </c>
      <c r="M27" s="67">
        <v>7.5</v>
      </c>
    </row>
    <row r="28" spans="9:13">
      <c r="I28" s="15">
        <v>43344</v>
      </c>
      <c r="J28" s="67">
        <v>7.25</v>
      </c>
      <c r="K28" s="67">
        <v>8.5</v>
      </c>
      <c r="L28" s="67">
        <v>8.1300000000000008</v>
      </c>
      <c r="M28" s="67">
        <v>7.5</v>
      </c>
    </row>
    <row r="29" spans="9:13">
      <c r="I29" s="15">
        <v>43374</v>
      </c>
      <c r="J29" s="67">
        <v>7.25</v>
      </c>
      <c r="K29" s="67">
        <v>8.5</v>
      </c>
      <c r="L29" s="67">
        <v>8.4250000000000007</v>
      </c>
      <c r="M29" s="67">
        <v>7.5</v>
      </c>
    </row>
    <row r="30" spans="9:13">
      <c r="I30" s="15">
        <v>43405</v>
      </c>
      <c r="J30" s="67">
        <v>8</v>
      </c>
      <c r="K30" s="67">
        <v>9</v>
      </c>
      <c r="L30" s="67">
        <v>8.7149999999999999</v>
      </c>
      <c r="M30" s="67">
        <v>6</v>
      </c>
    </row>
    <row r="31" spans="9:13">
      <c r="I31" s="15">
        <v>43435</v>
      </c>
      <c r="J31" s="67">
        <v>8</v>
      </c>
      <c r="K31" s="67">
        <v>9</v>
      </c>
      <c r="L31" s="67">
        <v>8.9499999999999993</v>
      </c>
      <c r="M31" s="67">
        <v>6</v>
      </c>
    </row>
    <row r="32" spans="9:13">
      <c r="I32" s="15">
        <v>43466</v>
      </c>
      <c r="J32" s="67">
        <v>8</v>
      </c>
      <c r="K32" s="67">
        <v>9</v>
      </c>
      <c r="L32" s="67">
        <v>8.9844444444444456</v>
      </c>
      <c r="M32" s="67">
        <v>6</v>
      </c>
    </row>
    <row r="33" spans="9:13">
      <c r="I33" s="15">
        <v>43497</v>
      </c>
      <c r="J33" s="22">
        <v>8</v>
      </c>
      <c r="K33" s="67">
        <v>9</v>
      </c>
      <c r="L33" s="67">
        <v>8.9945454545454542</v>
      </c>
      <c r="M33" s="67">
        <v>5</v>
      </c>
    </row>
    <row r="35" spans="9:13">
      <c r="I35" s="68" t="s">
        <v>57</v>
      </c>
    </row>
  </sheetData>
  <hyperlinks>
    <hyperlink ref="A4" r:id="rId1" xr:uid="{00000000-0004-0000-0600-000000000000}"/>
    <hyperlink ref="I1" location="Contents!A1" display="&lt;&lt;&lt; back to content" xr:uid="{00000000-0004-0000-0600-000001000000}"/>
  </hyperlinks>
  <pageMargins left="0.7" right="0.7" top="0.75" bottom="0.75" header="0.3" footer="0.3"/>
  <pageSetup orientation="portrait"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showGridLines="0" zoomScaleNormal="100" workbookViewId="0"/>
  </sheetViews>
  <sheetFormatPr baseColWidth="10" defaultColWidth="10.5" defaultRowHeight="13"/>
  <cols>
    <col min="1" max="5" width="10.5" style="6"/>
    <col min="6" max="6" width="12.1640625" style="6" customWidth="1"/>
    <col min="7" max="7" width="3.83203125" style="7" customWidth="1"/>
    <col min="8" max="8" width="3.1640625" style="6" customWidth="1"/>
    <col min="9" max="9" width="10.5" style="6"/>
    <col min="10" max="10" width="12.5" style="6" customWidth="1"/>
    <col min="11" max="11" width="11.83203125" style="6" customWidth="1"/>
    <col min="12" max="12" width="12.1640625" style="6" customWidth="1"/>
    <col min="13" max="16384" width="10.5" style="6"/>
  </cols>
  <sheetData>
    <row r="1" spans="1:13">
      <c r="A1" s="5" t="s">
        <v>16</v>
      </c>
      <c r="I1" s="19" t="s">
        <v>22</v>
      </c>
      <c r="J1" s="19"/>
    </row>
    <row r="2" spans="1:13">
      <c r="A2" s="8" t="s">
        <v>17</v>
      </c>
    </row>
    <row r="3" spans="1:13">
      <c r="A3" s="5" t="s">
        <v>18</v>
      </c>
      <c r="I3" s="9" t="str">
        <f>+Contents!C12</f>
        <v>3.21.7 Interest rate, credit, and money growth</v>
      </c>
      <c r="J3" s="9"/>
    </row>
    <row r="4" spans="1:13">
      <c r="A4" s="10" t="s">
        <v>19</v>
      </c>
      <c r="I4" s="57" t="s">
        <v>1</v>
      </c>
      <c r="J4" s="57"/>
      <c r="K4" s="57"/>
      <c r="L4" s="57"/>
    </row>
    <row r="5" spans="1:13">
      <c r="I5" s="57"/>
      <c r="J5" s="57"/>
      <c r="K5" s="57"/>
      <c r="L5" s="57"/>
    </row>
    <row r="6" spans="1:13">
      <c r="I6" s="57"/>
      <c r="J6" s="41"/>
      <c r="K6" s="53"/>
      <c r="L6" s="57"/>
    </row>
    <row r="7" spans="1:13" ht="43" thickBot="1">
      <c r="I7" s="21" t="s">
        <v>8</v>
      </c>
      <c r="J7" s="20" t="s">
        <v>58</v>
      </c>
      <c r="K7" s="20" t="s">
        <v>59</v>
      </c>
      <c r="L7" s="30" t="s">
        <v>60</v>
      </c>
    </row>
    <row r="8" spans="1:13" ht="14" thickTop="1">
      <c r="I8" s="15">
        <v>42736</v>
      </c>
      <c r="J8" s="43">
        <v>11.48</v>
      </c>
      <c r="K8" s="43">
        <v>17.725207053159142</v>
      </c>
      <c r="L8" s="67">
        <v>20.874496119969901</v>
      </c>
    </row>
    <row r="9" spans="1:13">
      <c r="I9" s="15">
        <v>42767</v>
      </c>
      <c r="J9" s="43">
        <v>11.55</v>
      </c>
      <c r="K9" s="43">
        <v>18.030818758307632</v>
      </c>
      <c r="L9" s="67">
        <v>21.044222248035702</v>
      </c>
    </row>
    <row r="10" spans="1:13">
      <c r="I10" s="15">
        <v>42795</v>
      </c>
      <c r="J10" s="43">
        <v>11.56</v>
      </c>
      <c r="K10" s="43">
        <v>19.988138946018342</v>
      </c>
      <c r="L10" s="67">
        <v>20.377851037568799</v>
      </c>
    </row>
    <row r="11" spans="1:13">
      <c r="I11" s="15">
        <v>42826</v>
      </c>
      <c r="J11" s="43">
        <v>11.74</v>
      </c>
      <c r="K11" s="43">
        <v>20.088548508695524</v>
      </c>
      <c r="L11" s="67">
        <v>19.479557334548002</v>
      </c>
    </row>
    <row r="12" spans="1:13">
      <c r="I12" s="15">
        <v>42856</v>
      </c>
      <c r="J12" s="43">
        <v>11.67</v>
      </c>
      <c r="K12" s="43">
        <v>21.374756552619601</v>
      </c>
      <c r="L12" s="67">
        <v>18.370365753469599</v>
      </c>
    </row>
    <row r="13" spans="1:13">
      <c r="I13" s="15">
        <v>42887</v>
      </c>
      <c r="J13" s="43">
        <v>11.84</v>
      </c>
      <c r="K13" s="43">
        <v>21.239124707575495</v>
      </c>
      <c r="L13" s="67">
        <v>18.100793797693601</v>
      </c>
      <c r="M13" s="11"/>
    </row>
    <row r="14" spans="1:13">
      <c r="I14" s="15">
        <v>42917</v>
      </c>
      <c r="J14" s="43">
        <v>11.88</v>
      </c>
      <c r="K14" s="43">
        <v>21.176011034021471</v>
      </c>
      <c r="L14" s="67">
        <v>17.521820559487999</v>
      </c>
      <c r="M14" s="11"/>
    </row>
    <row r="15" spans="1:13">
      <c r="I15" s="15">
        <v>42948</v>
      </c>
      <c r="J15" s="67">
        <v>11.67</v>
      </c>
      <c r="K15" s="67">
        <v>21.289104193537533</v>
      </c>
      <c r="L15" s="67">
        <v>17.528000077831301</v>
      </c>
      <c r="M15" s="11"/>
    </row>
    <row r="16" spans="1:13">
      <c r="I16" s="15">
        <v>42979</v>
      </c>
      <c r="J16" s="67">
        <v>11.42</v>
      </c>
      <c r="K16" s="67">
        <v>20.326681855842278</v>
      </c>
      <c r="L16" s="67">
        <v>17.023102488338601</v>
      </c>
      <c r="M16" s="11"/>
    </row>
    <row r="17" spans="9:13">
      <c r="I17" s="15">
        <v>43009</v>
      </c>
      <c r="J17" s="67">
        <v>11.3</v>
      </c>
      <c r="K17" s="67">
        <v>19.23269163838912</v>
      </c>
      <c r="L17" s="67">
        <v>15.681697927535399</v>
      </c>
      <c r="M17" s="11"/>
    </row>
    <row r="18" spans="9:13">
      <c r="I18" s="15">
        <v>43040</v>
      </c>
      <c r="J18" s="67">
        <v>11.4</v>
      </c>
      <c r="K18" s="67">
        <v>17.862978327410417</v>
      </c>
      <c r="L18" s="67">
        <v>14.8893629851973</v>
      </c>
      <c r="M18" s="11"/>
    </row>
    <row r="19" spans="9:13">
      <c r="I19" s="15">
        <v>43070</v>
      </c>
      <c r="J19" s="67">
        <v>11.33</v>
      </c>
      <c r="K19" s="67">
        <v>16.695022291644612</v>
      </c>
      <c r="L19" s="67">
        <v>14.1466217194753</v>
      </c>
      <c r="M19" s="11"/>
    </row>
    <row r="20" spans="9:13">
      <c r="I20" s="15">
        <v>43101</v>
      </c>
      <c r="J20" s="67">
        <v>11.29</v>
      </c>
      <c r="K20" s="67">
        <v>16.810759707909394</v>
      </c>
      <c r="L20" s="67">
        <v>14.679634579954801</v>
      </c>
      <c r="M20" s="11"/>
    </row>
    <row r="21" spans="9:13">
      <c r="I21" s="15">
        <v>43132</v>
      </c>
      <c r="J21" s="67">
        <v>11.27</v>
      </c>
      <c r="K21" s="67">
        <v>16.184334588195149</v>
      </c>
      <c r="L21" s="67">
        <v>14.1341061503849</v>
      </c>
      <c r="M21" s="11"/>
    </row>
    <row r="22" spans="9:13">
      <c r="I22" s="15">
        <v>43160</v>
      </c>
      <c r="J22" s="67">
        <v>11.1</v>
      </c>
      <c r="K22" s="67">
        <v>16.367439219506636</v>
      </c>
      <c r="L22" s="67">
        <v>14.7877421776112</v>
      </c>
      <c r="M22" s="11"/>
    </row>
    <row r="23" spans="9:13">
      <c r="I23" s="15">
        <v>43191</v>
      </c>
      <c r="J23" s="67">
        <v>11.27</v>
      </c>
      <c r="K23" s="67">
        <v>16.768335406189024</v>
      </c>
      <c r="L23" s="67">
        <v>15.2930321513373</v>
      </c>
      <c r="M23" s="11"/>
    </row>
    <row r="24" spans="9:13">
      <c r="I24" s="15">
        <v>43221</v>
      </c>
      <c r="J24" s="67">
        <v>11.34</v>
      </c>
      <c r="K24" s="67">
        <v>14.953588968739467</v>
      </c>
      <c r="L24" s="67">
        <v>15.143875132716101</v>
      </c>
      <c r="M24" s="11"/>
    </row>
    <row r="25" spans="9:13">
      <c r="I25" s="15">
        <v>43252</v>
      </c>
      <c r="J25" s="67">
        <v>11.2</v>
      </c>
      <c r="K25" s="67">
        <v>14.902354464638151</v>
      </c>
      <c r="L25" s="67">
        <v>14.9440525937499</v>
      </c>
      <c r="M25" s="11"/>
    </row>
    <row r="26" spans="9:13">
      <c r="I26" s="15">
        <v>43282</v>
      </c>
      <c r="J26" s="67">
        <v>11.41</v>
      </c>
      <c r="K26" s="67">
        <v>13.509517648417273</v>
      </c>
      <c r="L26" s="67">
        <v>14.6551838740326</v>
      </c>
      <c r="M26" s="11"/>
    </row>
    <row r="27" spans="9:13">
      <c r="I27" s="15">
        <v>43313</v>
      </c>
      <c r="J27" s="67">
        <v>11.65</v>
      </c>
      <c r="K27" s="67">
        <v>13.483481500741</v>
      </c>
      <c r="L27" s="67">
        <v>14.330717644355</v>
      </c>
      <c r="M27" s="11"/>
    </row>
    <row r="28" spans="9:13">
      <c r="I28" s="15">
        <v>43344</v>
      </c>
      <c r="J28" s="67">
        <v>11.72</v>
      </c>
      <c r="K28" s="67">
        <v>13.066620609914301</v>
      </c>
      <c r="L28" s="67">
        <v>15.412345645490699</v>
      </c>
      <c r="M28" s="11"/>
    </row>
    <row r="29" spans="9:13">
      <c r="I29" s="15">
        <v>43374</v>
      </c>
      <c r="J29" s="67">
        <v>12.34</v>
      </c>
      <c r="K29" s="67">
        <v>13.4615520541696</v>
      </c>
      <c r="L29" s="67">
        <v>16.051969991664301</v>
      </c>
      <c r="M29" s="11"/>
    </row>
    <row r="30" spans="9:13">
      <c r="I30" s="15">
        <v>43405</v>
      </c>
      <c r="J30" s="67">
        <v>12.12</v>
      </c>
      <c r="K30" s="67">
        <v>13.8857524938279</v>
      </c>
      <c r="L30" s="67">
        <v>16.223270009689799</v>
      </c>
      <c r="M30" s="11"/>
    </row>
    <row r="31" spans="9:13">
      <c r="I31" s="15">
        <v>43435</v>
      </c>
      <c r="J31" s="67">
        <v>11.94</v>
      </c>
      <c r="K31" s="67">
        <v>13.0029718177046</v>
      </c>
      <c r="L31" s="67">
        <v>15.8814478238176</v>
      </c>
      <c r="M31" s="11"/>
    </row>
    <row r="32" spans="9:13">
      <c r="I32" s="15">
        <v>43466</v>
      </c>
      <c r="J32" s="67">
        <v>12.05</v>
      </c>
      <c r="K32" s="67"/>
      <c r="L32" s="67"/>
    </row>
    <row r="33" spans="9:12">
      <c r="I33" s="15">
        <v>43497</v>
      </c>
      <c r="J33" s="67">
        <v>12.3</v>
      </c>
      <c r="K33" s="67"/>
      <c r="L33" s="67"/>
    </row>
    <row r="34" spans="9:12">
      <c r="I34" s="68"/>
    </row>
    <row r="35" spans="9:12">
      <c r="I35" s="68" t="s">
        <v>57</v>
      </c>
    </row>
  </sheetData>
  <hyperlinks>
    <hyperlink ref="A4" r:id="rId1" xr:uid="{00000000-0004-0000-0700-000000000000}"/>
    <hyperlink ref="I1" location="Contents!A1" display="&lt;&lt;&lt; back to content" xr:uid="{00000000-0004-0000-0700-000001000000}"/>
  </hyperlinks>
  <pageMargins left="0.7" right="0.7" top="0.75" bottom="0.75" header="0.3" footer="0.3"/>
  <pageSetup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1"/>
  <sheetViews>
    <sheetView showGridLines="0" zoomScaleNormal="100" zoomScalePageLayoutView="90" workbookViewId="0"/>
  </sheetViews>
  <sheetFormatPr baseColWidth="10" defaultColWidth="10.5" defaultRowHeight="13"/>
  <cols>
    <col min="1" max="5" width="10.5" style="6"/>
    <col min="6" max="6" width="12.1640625" style="6" customWidth="1"/>
    <col min="7" max="7" width="3.83203125" style="7" customWidth="1"/>
    <col min="8" max="8" width="3.1640625" style="6" customWidth="1"/>
    <col min="9" max="9" width="14.1640625" style="6" customWidth="1"/>
    <col min="10" max="10" width="12.5" style="6" customWidth="1"/>
    <col min="11" max="11" width="11.83203125" style="6" customWidth="1"/>
    <col min="12" max="16384" width="10.5" style="6"/>
  </cols>
  <sheetData>
    <row r="1" spans="1:12">
      <c r="A1" s="5" t="s">
        <v>16</v>
      </c>
      <c r="I1" s="19" t="s">
        <v>22</v>
      </c>
      <c r="J1" s="19"/>
    </row>
    <row r="2" spans="1:12">
      <c r="A2" s="8" t="s">
        <v>17</v>
      </c>
    </row>
    <row r="3" spans="1:12">
      <c r="A3" s="5" t="s">
        <v>18</v>
      </c>
      <c r="I3" s="9" t="str">
        <f>+Contents!C13</f>
        <v>3.21.8 Labour migration and remittance earnings</v>
      </c>
      <c r="J3" s="9"/>
    </row>
    <row r="4" spans="1:12">
      <c r="A4" s="10" t="s">
        <v>19</v>
      </c>
    </row>
    <row r="6" spans="1:12">
      <c r="J6" s="72"/>
      <c r="K6" s="72"/>
    </row>
    <row r="7" spans="1:12" ht="14">
      <c r="I7" s="58"/>
      <c r="J7" s="50" t="s">
        <v>61</v>
      </c>
      <c r="K7" s="50" t="s">
        <v>62</v>
      </c>
    </row>
    <row r="8" spans="1:12" ht="16.5" customHeight="1" thickBot="1">
      <c r="I8" s="21" t="s">
        <v>0</v>
      </c>
      <c r="J8" s="21" t="s">
        <v>23</v>
      </c>
      <c r="K8" s="21" t="s">
        <v>28</v>
      </c>
    </row>
    <row r="9" spans="1:12" ht="14" thickTop="1">
      <c r="I9" s="14">
        <v>2014</v>
      </c>
      <c r="J9" s="37">
        <v>7.0178000000000003</v>
      </c>
      <c r="K9" s="37">
        <v>300.70299999999997</v>
      </c>
    </row>
    <row r="10" spans="1:12">
      <c r="I10" s="14">
        <v>2015</v>
      </c>
      <c r="J10" s="37">
        <v>6.9803000000000006</v>
      </c>
      <c r="K10" s="37">
        <v>263.44299999999998</v>
      </c>
    </row>
    <row r="11" spans="1:12">
      <c r="I11" s="14">
        <v>2016</v>
      </c>
      <c r="J11" s="37">
        <v>7.2415000000000003</v>
      </c>
      <c r="K11" s="37">
        <v>242.816</v>
      </c>
    </row>
    <row r="12" spans="1:12">
      <c r="I12" s="14">
        <v>2017</v>
      </c>
      <c r="J12" s="37">
        <v>7.1639999999999997</v>
      </c>
      <c r="K12" s="37">
        <v>212.16200000000001</v>
      </c>
    </row>
    <row r="13" spans="1:12">
      <c r="I13" s="23">
        <v>2018</v>
      </c>
      <c r="J13" s="37">
        <v>6.431</v>
      </c>
      <c r="K13" s="37"/>
      <c r="L13" s="11"/>
    </row>
    <row r="14" spans="1:12">
      <c r="I14" s="23"/>
      <c r="J14" s="37"/>
      <c r="K14" s="37"/>
      <c r="L14" s="11"/>
    </row>
    <row r="15" spans="1:12">
      <c r="I15" s="23"/>
      <c r="J15" s="37"/>
      <c r="K15" s="37"/>
      <c r="L15" s="11"/>
    </row>
    <row r="16" spans="1:12">
      <c r="I16" s="58"/>
      <c r="J16" s="58"/>
      <c r="K16" s="58"/>
      <c r="L16" s="11"/>
    </row>
    <row r="17" spans="9:12">
      <c r="I17" s="51" t="s">
        <v>57</v>
      </c>
      <c r="L17" s="11"/>
    </row>
    <row r="18" spans="9:12">
      <c r="L18" s="11"/>
    </row>
    <row r="19" spans="9:12">
      <c r="L19" s="11"/>
    </row>
    <row r="20" spans="9:12">
      <c r="L20" s="11"/>
    </row>
    <row r="21" spans="9:12">
      <c r="L21" s="11"/>
    </row>
    <row r="22" spans="9:12">
      <c r="L22" s="11"/>
    </row>
    <row r="23" spans="9:12">
      <c r="L23" s="11"/>
    </row>
    <row r="24" spans="9:12">
      <c r="L24" s="11"/>
    </row>
    <row r="25" spans="9:12">
      <c r="L25" s="11"/>
    </row>
    <row r="26" spans="9:12">
      <c r="L26" s="11"/>
    </row>
    <row r="27" spans="9:12">
      <c r="L27" s="11"/>
    </row>
    <row r="28" spans="9:12">
      <c r="L28" s="11"/>
    </row>
    <row r="29" spans="9:12">
      <c r="L29" s="11"/>
    </row>
    <row r="30" spans="9:12">
      <c r="L30" s="11"/>
    </row>
    <row r="31" spans="9:12">
      <c r="L31" s="11"/>
    </row>
  </sheetData>
  <mergeCells count="1">
    <mergeCell ref="J6:K6"/>
  </mergeCells>
  <hyperlinks>
    <hyperlink ref="A4" r:id="rId1" xr:uid="{00000000-0004-0000-0800-000000000000}"/>
    <hyperlink ref="I1" location="Contents!A1" display="&lt;&lt;&lt; back to content" xr:uid="{00000000-0004-0000-0800-000001000000}"/>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6"/>
  <sheetViews>
    <sheetView showGridLines="0" zoomScaleNormal="100" zoomScalePageLayoutView="90" workbookViewId="0"/>
  </sheetViews>
  <sheetFormatPr baseColWidth="10" defaultColWidth="10.5" defaultRowHeight="13"/>
  <cols>
    <col min="1" max="5" width="10.5" style="6"/>
    <col min="6" max="6" width="12.1640625" style="6" customWidth="1"/>
    <col min="7" max="7" width="3.83203125" style="7" customWidth="1"/>
    <col min="8" max="8" width="3.1640625" style="6" customWidth="1"/>
    <col min="9" max="9" width="14.5" style="6" customWidth="1"/>
    <col min="10" max="10" width="12.5" style="6" customWidth="1"/>
    <col min="11" max="11" width="11.83203125" style="6" customWidth="1"/>
    <col min="12" max="16384" width="10.5" style="6"/>
  </cols>
  <sheetData>
    <row r="1" spans="1:16">
      <c r="A1" s="5" t="s">
        <v>16</v>
      </c>
      <c r="I1" s="19" t="s">
        <v>22</v>
      </c>
      <c r="J1" s="19"/>
    </row>
    <row r="2" spans="1:16">
      <c r="A2" s="8" t="s">
        <v>17</v>
      </c>
    </row>
    <row r="3" spans="1:16">
      <c r="A3" s="5" t="s">
        <v>18</v>
      </c>
      <c r="I3" s="9" t="str">
        <f>+Contents!C14</f>
        <v>3.21.9 Current account components</v>
      </c>
      <c r="J3" s="9"/>
    </row>
    <row r="4" spans="1:16">
      <c r="A4" s="10" t="s">
        <v>19</v>
      </c>
      <c r="I4" s="6" t="s">
        <v>6</v>
      </c>
    </row>
    <row r="6" spans="1:16">
      <c r="J6" s="28"/>
      <c r="K6" s="28"/>
    </row>
    <row r="7" spans="1:16" ht="43" thickBot="1">
      <c r="I7" s="21" t="s">
        <v>0</v>
      </c>
      <c r="J7" s="20" t="s">
        <v>25</v>
      </c>
      <c r="K7" s="20" t="s">
        <v>31</v>
      </c>
      <c r="L7" s="30" t="s">
        <v>63</v>
      </c>
      <c r="M7" s="30" t="s">
        <v>64</v>
      </c>
      <c r="N7" s="30" t="s">
        <v>65</v>
      </c>
      <c r="O7" s="30" t="s">
        <v>26</v>
      </c>
      <c r="P7" s="65"/>
    </row>
    <row r="8" spans="1:16" ht="14" thickTop="1">
      <c r="I8" s="14">
        <v>2014</v>
      </c>
      <c r="J8" s="45">
        <v>14.024909702104921</v>
      </c>
      <c r="K8" s="45">
        <v>-24.466907892433181</v>
      </c>
      <c r="L8" s="67">
        <v>2.3689723274952752</v>
      </c>
      <c r="M8" s="67">
        <v>-2.2782457277188604</v>
      </c>
      <c r="N8" s="67">
        <v>7.8465907889963189</v>
      </c>
      <c r="O8" s="67">
        <v>-2.5049747364392037</v>
      </c>
    </row>
    <row r="9" spans="1:16">
      <c r="I9" s="14">
        <v>2015</v>
      </c>
      <c r="J9" s="45">
        <v>13.091707219161361</v>
      </c>
      <c r="K9" s="45">
        <v>-23.505233686055714</v>
      </c>
      <c r="L9" s="67">
        <v>2.8862335752465547</v>
      </c>
      <c r="M9" s="67">
        <v>-2.4989196503102429</v>
      </c>
      <c r="N9" s="67">
        <v>7.6879331318287791</v>
      </c>
      <c r="O9" s="67">
        <v>-2.3376648237247015</v>
      </c>
    </row>
    <row r="10" spans="1:16">
      <c r="I10" s="14">
        <v>2016</v>
      </c>
      <c r="J10" s="45">
        <v>12.513234229454204</v>
      </c>
      <c r="K10" s="45">
        <v>-23.282972707288245</v>
      </c>
      <c r="L10" s="67">
        <v>3.4943271867947066</v>
      </c>
      <c r="M10" s="67">
        <v>-2.6726323255720543</v>
      </c>
      <c r="N10" s="67">
        <v>7.8321963655388132</v>
      </c>
      <c r="O10" s="67">
        <v>-2.1158472510725774</v>
      </c>
    </row>
    <row r="11" spans="1:16">
      <c r="I11" s="14">
        <v>2017</v>
      </c>
      <c r="J11" s="45">
        <v>12.86888168662092</v>
      </c>
      <c r="K11" s="45">
        <v>-23.765775001657214</v>
      </c>
      <c r="L11" s="67">
        <v>3.7812276909214391</v>
      </c>
      <c r="M11" s="67">
        <v>-2.6677025800239633</v>
      </c>
      <c r="N11" s="67">
        <v>7.1671143200898566</v>
      </c>
      <c r="O11" s="67">
        <v>-2.6162538840489633</v>
      </c>
    </row>
    <row r="12" spans="1:16">
      <c r="I12" s="14" t="s">
        <v>66</v>
      </c>
      <c r="J12" s="45">
        <v>13.411900334714883</v>
      </c>
      <c r="K12" s="45">
        <v>-25.079247676630946</v>
      </c>
      <c r="L12" s="67">
        <v>4.2086912911508154</v>
      </c>
      <c r="M12" s="67">
        <v>-2.5736073923239302</v>
      </c>
      <c r="N12" s="67">
        <v>7.0321580029574298</v>
      </c>
      <c r="O12" s="67">
        <v>-3.0001054401317502</v>
      </c>
    </row>
    <row r="13" spans="1:16">
      <c r="I13" s="14" t="s">
        <v>67</v>
      </c>
      <c r="J13" s="45">
        <v>13.023694069190924</v>
      </c>
      <c r="K13" s="45">
        <v>-24.119164432240783</v>
      </c>
      <c r="L13" s="67">
        <v>4.4012457946675196</v>
      </c>
      <c r="M13" s="67">
        <v>-2.4750846069968699</v>
      </c>
      <c r="N13" s="67">
        <v>6.6316335975602296</v>
      </c>
      <c r="O13" s="67">
        <v>-2.5376755778189799</v>
      </c>
    </row>
    <row r="14" spans="1:16">
      <c r="I14" s="14" t="s">
        <v>68</v>
      </c>
      <c r="J14" s="45">
        <v>12.685416301159991</v>
      </c>
      <c r="K14" s="45">
        <v>-23.492692628805955</v>
      </c>
      <c r="L14" s="67">
        <v>4.4910671374158397</v>
      </c>
      <c r="M14" s="67">
        <v>-2.5255965377519098</v>
      </c>
      <c r="N14" s="67">
        <v>6.27482956355421</v>
      </c>
      <c r="O14" s="67">
        <v>-2.5669761644278299</v>
      </c>
    </row>
    <row r="16" spans="1:16">
      <c r="I16" s="62" t="s">
        <v>69</v>
      </c>
    </row>
  </sheetData>
  <hyperlinks>
    <hyperlink ref="A4" r:id="rId1" xr:uid="{00000000-0004-0000-0900-000000000000}"/>
    <hyperlink ref="I1" location="Contents!A1" display="&lt;&lt;&lt; back to content" xr:uid="{00000000-0004-0000-0900-000001000000}"/>
  </hyperlinks>
  <pageMargins left="0.7" right="0.7" top="0.75" bottom="0.75" header="0.3" footer="0.3"/>
  <pageSetup orientation="portrait"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5"/>
  <sheetViews>
    <sheetView showGridLines="0" zoomScaleNormal="100" zoomScalePageLayoutView="90" workbookViewId="0"/>
  </sheetViews>
  <sheetFormatPr baseColWidth="10" defaultColWidth="10.5" defaultRowHeight="13"/>
  <cols>
    <col min="1" max="5" width="10.5" style="6"/>
    <col min="6" max="6" width="12.1640625" style="6" customWidth="1"/>
    <col min="7" max="7" width="3.83203125" style="7" customWidth="1"/>
    <col min="8" max="8" width="3.1640625" style="6" customWidth="1"/>
    <col min="9" max="10" width="12.5" style="6" customWidth="1"/>
    <col min="11" max="11" width="11.83203125" style="6" customWidth="1"/>
    <col min="12" max="12" width="12" style="6" customWidth="1"/>
    <col min="13" max="16384" width="10.5" style="6"/>
  </cols>
  <sheetData>
    <row r="1" spans="1:13">
      <c r="A1" s="5" t="s">
        <v>16</v>
      </c>
      <c r="I1" s="19" t="s">
        <v>22</v>
      </c>
      <c r="J1" s="19"/>
    </row>
    <row r="2" spans="1:13">
      <c r="A2" s="8" t="s">
        <v>17</v>
      </c>
    </row>
    <row r="3" spans="1:13">
      <c r="A3" s="5" t="s">
        <v>18</v>
      </c>
      <c r="I3" s="9" t="str">
        <f>+Contents!C15</f>
        <v>3.21.10 Exchange rates</v>
      </c>
      <c r="J3" s="9"/>
    </row>
    <row r="4" spans="1:13">
      <c r="A4" s="10" t="s">
        <v>19</v>
      </c>
    </row>
    <row r="6" spans="1:13" ht="28">
      <c r="I6" s="61"/>
      <c r="J6" s="28" t="s">
        <v>70</v>
      </c>
      <c r="K6" s="28" t="s">
        <v>71</v>
      </c>
      <c r="L6" s="28" t="s">
        <v>32</v>
      </c>
    </row>
    <row r="7" spans="1:13" ht="15.75" customHeight="1" thickBot="1">
      <c r="I7" s="21" t="s">
        <v>8</v>
      </c>
      <c r="J7" s="20" t="s">
        <v>72</v>
      </c>
      <c r="K7" s="73" t="s">
        <v>33</v>
      </c>
      <c r="L7" s="73"/>
    </row>
    <row r="8" spans="1:13" ht="14" thickTop="1">
      <c r="I8" s="15">
        <v>42736</v>
      </c>
      <c r="J8" s="43">
        <v>150.09458095238099</v>
      </c>
      <c r="K8" s="43">
        <v>92.22</v>
      </c>
      <c r="L8" s="67">
        <v>109.57</v>
      </c>
    </row>
    <row r="9" spans="1:13">
      <c r="I9" s="15">
        <v>42767</v>
      </c>
      <c r="J9" s="43">
        <v>150.81730555555558</v>
      </c>
      <c r="K9" s="43">
        <v>91.04</v>
      </c>
      <c r="L9" s="67">
        <v>108.82</v>
      </c>
    </row>
    <row r="10" spans="1:13">
      <c r="I10" s="15">
        <v>42795</v>
      </c>
      <c r="J10" s="43">
        <v>151.42749565217389</v>
      </c>
      <c r="K10" s="43">
        <v>90.51</v>
      </c>
      <c r="L10" s="67">
        <v>107.7</v>
      </c>
    </row>
    <row r="11" spans="1:13">
      <c r="I11" s="15">
        <v>42826</v>
      </c>
      <c r="J11" s="43">
        <v>151.75951764705886</v>
      </c>
      <c r="K11" s="43">
        <v>89.52</v>
      </c>
      <c r="L11" s="67">
        <v>106.86</v>
      </c>
    </row>
    <row r="12" spans="1:13">
      <c r="I12" s="15">
        <v>42856</v>
      </c>
      <c r="J12" s="43">
        <v>152.33442500000001</v>
      </c>
      <c r="K12" s="43">
        <v>88.43</v>
      </c>
      <c r="L12" s="67">
        <v>106</v>
      </c>
    </row>
    <row r="13" spans="1:13">
      <c r="I13" s="15">
        <v>42887</v>
      </c>
      <c r="J13" s="43">
        <v>152.83071999999999</v>
      </c>
      <c r="K13" s="43">
        <v>87.76</v>
      </c>
      <c r="L13" s="67">
        <v>106.91</v>
      </c>
      <c r="M13" s="11"/>
    </row>
    <row r="14" spans="1:13">
      <c r="I14" s="15">
        <v>42917</v>
      </c>
      <c r="J14" s="43">
        <v>153.66600476190482</v>
      </c>
      <c r="K14" s="43">
        <v>86.75</v>
      </c>
      <c r="L14" s="67">
        <v>105.04</v>
      </c>
      <c r="M14" s="11"/>
    </row>
    <row r="15" spans="1:13">
      <c r="I15" s="15">
        <v>42948</v>
      </c>
      <c r="J15" s="67">
        <v>153.19295454545454</v>
      </c>
      <c r="K15" s="67">
        <v>86.23</v>
      </c>
      <c r="L15" s="67">
        <v>103.48</v>
      </c>
      <c r="M15" s="11"/>
    </row>
    <row r="16" spans="1:13">
      <c r="I16" s="15">
        <v>42979</v>
      </c>
      <c r="J16" s="67">
        <v>152.89738421052633</v>
      </c>
      <c r="K16" s="67">
        <v>85.84</v>
      </c>
      <c r="L16" s="67">
        <v>103.54</v>
      </c>
      <c r="M16" s="11"/>
    </row>
    <row r="17" spans="9:13">
      <c r="I17" s="15">
        <v>43009</v>
      </c>
      <c r="J17" s="67">
        <v>153.52615500000002</v>
      </c>
      <c r="K17" s="67">
        <v>86.25</v>
      </c>
      <c r="L17" s="67">
        <v>104.48</v>
      </c>
      <c r="M17" s="11"/>
    </row>
    <row r="18" spans="9:13">
      <c r="I18" s="15">
        <v>43040</v>
      </c>
      <c r="J18" s="67">
        <v>153.65987142857139</v>
      </c>
      <c r="K18" s="67">
        <v>86.23</v>
      </c>
      <c r="L18" s="67">
        <v>105.2</v>
      </c>
      <c r="M18" s="11"/>
    </row>
    <row r="19" spans="9:13">
      <c r="I19" s="15">
        <v>43070</v>
      </c>
      <c r="J19" s="67">
        <v>153.15055263157896</v>
      </c>
      <c r="K19" s="67">
        <v>86.06</v>
      </c>
      <c r="L19" s="67">
        <v>105.57</v>
      </c>
      <c r="M19" s="11"/>
    </row>
    <row r="20" spans="9:13">
      <c r="I20" s="15">
        <v>43101</v>
      </c>
      <c r="J20" s="67">
        <v>153.80158499999999</v>
      </c>
      <c r="K20" s="67">
        <v>84.310180320000001</v>
      </c>
      <c r="L20" s="67">
        <v>103.34526998</v>
      </c>
      <c r="M20" s="11"/>
    </row>
    <row r="21" spans="9:13">
      <c r="I21" s="15">
        <v>43132</v>
      </c>
      <c r="J21" s="67">
        <v>154.85786666666667</v>
      </c>
      <c r="K21" s="67">
        <v>83.253689390000005</v>
      </c>
      <c r="L21" s="67">
        <v>101.41862709</v>
      </c>
      <c r="M21" s="11"/>
    </row>
    <row r="22" spans="9:13">
      <c r="I22" s="15">
        <v>43160</v>
      </c>
      <c r="J22" s="67">
        <v>155.72883499999995</v>
      </c>
      <c r="K22" s="67">
        <v>83.005775959999994</v>
      </c>
      <c r="L22" s="67">
        <v>100.49677561</v>
      </c>
      <c r="M22" s="11"/>
    </row>
    <row r="23" spans="9:13">
      <c r="I23" s="15">
        <v>43191</v>
      </c>
      <c r="J23" s="67">
        <v>156.1354</v>
      </c>
      <c r="K23" s="67">
        <v>83.101880629999997</v>
      </c>
      <c r="L23" s="67">
        <v>100.48640594</v>
      </c>
      <c r="M23" s="11"/>
    </row>
    <row r="24" spans="9:13">
      <c r="I24" s="15">
        <v>43221</v>
      </c>
      <c r="J24" s="67">
        <v>157.89936666666665</v>
      </c>
      <c r="K24" s="67">
        <v>84.083900130000004</v>
      </c>
      <c r="L24" s="67">
        <v>102.08200904</v>
      </c>
      <c r="M24" s="11"/>
    </row>
    <row r="25" spans="9:13">
      <c r="I25" s="15">
        <v>43252</v>
      </c>
      <c r="J25" s="67">
        <v>159.07105789473684</v>
      </c>
      <c r="K25" s="67">
        <v>84.130870819999998</v>
      </c>
      <c r="L25" s="67">
        <v>104.09179448</v>
      </c>
      <c r="M25" s="11"/>
    </row>
    <row r="26" spans="9:13">
      <c r="I26" s="15">
        <v>43282</v>
      </c>
      <c r="J26" s="67">
        <v>159.33745714285712</v>
      </c>
      <c r="K26" s="67">
        <v>84.811194290000003</v>
      </c>
      <c r="L26" s="67">
        <v>105.27869401</v>
      </c>
      <c r="M26" s="11"/>
    </row>
    <row r="27" spans="9:13">
      <c r="I27" s="15">
        <v>43313</v>
      </c>
      <c r="J27" s="67">
        <v>160.35386363636363</v>
      </c>
      <c r="K27" s="67">
        <v>85.295159119999994</v>
      </c>
      <c r="L27" s="67">
        <v>105.48618245999999</v>
      </c>
      <c r="M27" s="11"/>
    </row>
    <row r="28" spans="9:13">
      <c r="I28" s="15">
        <v>43344</v>
      </c>
      <c r="J28" s="67">
        <v>164.41525789473681</v>
      </c>
      <c r="K28" s="67">
        <v>83.464641869999994</v>
      </c>
      <c r="L28" s="67">
        <v>102.24205495</v>
      </c>
      <c r="M28" s="11"/>
    </row>
    <row r="29" spans="9:13">
      <c r="I29" s="15">
        <v>43374</v>
      </c>
      <c r="J29" s="67">
        <v>171.2248772727273</v>
      </c>
      <c r="K29" s="67">
        <v>80.730008960000006</v>
      </c>
      <c r="L29" s="67">
        <v>98.101988270000007</v>
      </c>
      <c r="M29" s="11"/>
    </row>
    <row r="30" spans="9:13">
      <c r="I30" s="15">
        <v>43405</v>
      </c>
      <c r="J30" s="67">
        <v>176.84964210526314</v>
      </c>
      <c r="K30" s="67">
        <v>78.201804069999994</v>
      </c>
      <c r="L30" s="67">
        <v>96.234715410000007</v>
      </c>
      <c r="M30" s="11"/>
    </row>
    <row r="31" spans="9:13">
      <c r="I31" s="15">
        <v>43435</v>
      </c>
      <c r="J31" s="67">
        <v>180.09797</v>
      </c>
      <c r="K31" s="67">
        <v>76.706294729999996</v>
      </c>
      <c r="L31" s="67">
        <v>94.653826109999997</v>
      </c>
      <c r="M31" s="11"/>
    </row>
    <row r="32" spans="9:13">
      <c r="I32" s="15">
        <v>43466</v>
      </c>
      <c r="J32" s="67">
        <v>182.12773636363636</v>
      </c>
      <c r="K32" s="67">
        <v>75.494950557964003</v>
      </c>
      <c r="L32" s="67">
        <v>94.1808477591577</v>
      </c>
    </row>
    <row r="33" spans="9:12">
      <c r="I33" s="15">
        <v>43497</v>
      </c>
      <c r="J33" s="67">
        <v>178.73306111111111</v>
      </c>
      <c r="K33" s="67"/>
      <c r="L33" s="67"/>
    </row>
    <row r="35" spans="9:12">
      <c r="I35" s="68" t="s">
        <v>73</v>
      </c>
    </row>
  </sheetData>
  <mergeCells count="1">
    <mergeCell ref="K7:L7"/>
  </mergeCells>
  <hyperlinks>
    <hyperlink ref="A4" r:id="rId1" xr:uid="{00000000-0004-0000-0A00-000000000000}"/>
    <hyperlink ref="I1" location="Contents!A1" display="&lt;&lt;&lt; back to content" xr:uid="{00000000-0004-0000-0A00-000001000000}"/>
  </hyperlinks>
  <pageMargins left="0.7" right="0.7" top="0.75" bottom="0.75" header="0.3" footer="0.3"/>
  <pageSetup orientation="portrait"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6"/>
  <sheetViews>
    <sheetView showGridLines="0" zoomScaleNormal="100" zoomScalePageLayoutView="90" workbookViewId="0"/>
  </sheetViews>
  <sheetFormatPr baseColWidth="10" defaultColWidth="10.5" defaultRowHeight="13"/>
  <cols>
    <col min="1" max="5" width="10.5" style="6"/>
    <col min="6" max="6" width="12.1640625" style="6" customWidth="1"/>
    <col min="7" max="7" width="3.83203125" style="7" customWidth="1"/>
    <col min="8" max="8" width="3.1640625" style="6" customWidth="1"/>
    <col min="9" max="9" width="9" style="6" customWidth="1"/>
    <col min="10" max="10" width="12.5" style="6" customWidth="1"/>
    <col min="11" max="11" width="16" style="6" customWidth="1"/>
    <col min="12" max="16384" width="10.5" style="6"/>
  </cols>
  <sheetData>
    <row r="1" spans="1:12">
      <c r="A1" s="5" t="s">
        <v>16</v>
      </c>
      <c r="I1" s="19" t="s">
        <v>22</v>
      </c>
      <c r="J1" s="19"/>
    </row>
    <row r="2" spans="1:12">
      <c r="A2" s="8" t="s">
        <v>17</v>
      </c>
    </row>
    <row r="3" spans="1:12">
      <c r="A3" s="5" t="s">
        <v>18</v>
      </c>
      <c r="I3" s="9" t="str">
        <f>+Contents!C16</f>
        <v>3.21.11 Gross official reserves</v>
      </c>
      <c r="J3" s="9"/>
    </row>
    <row r="4" spans="1:12">
      <c r="A4" s="10" t="s">
        <v>19</v>
      </c>
      <c r="I4" s="6" t="s">
        <v>1</v>
      </c>
    </row>
    <row r="5" spans="1:12">
      <c r="H5" s="68"/>
      <c r="I5" s="68"/>
      <c r="J5" s="68"/>
      <c r="K5" s="68"/>
      <c r="L5" s="68"/>
    </row>
    <row r="7" spans="1:12" ht="28">
      <c r="I7" s="61"/>
      <c r="J7" s="28" t="s">
        <v>74</v>
      </c>
      <c r="K7" s="28" t="s">
        <v>27</v>
      </c>
    </row>
    <row r="8" spans="1:12" ht="14" thickBot="1">
      <c r="I8" s="21" t="s">
        <v>8</v>
      </c>
      <c r="J8" s="21" t="s">
        <v>23</v>
      </c>
      <c r="K8" s="56" t="s">
        <v>75</v>
      </c>
    </row>
    <row r="9" spans="1:12" ht="14" thickTop="1">
      <c r="I9" s="15">
        <v>42736</v>
      </c>
      <c r="J9" s="43">
        <v>5.5</v>
      </c>
      <c r="K9" s="43">
        <v>3.3</v>
      </c>
    </row>
    <row r="10" spans="1:12">
      <c r="I10" s="15">
        <v>42767</v>
      </c>
      <c r="J10" s="43">
        <v>5.6</v>
      </c>
      <c r="K10" s="43">
        <v>3.4</v>
      </c>
    </row>
    <row r="11" spans="1:12">
      <c r="I11" s="15">
        <v>42795</v>
      </c>
      <c r="J11" s="43">
        <v>5.0999999999999996</v>
      </c>
      <c r="K11" s="43">
        <v>3.1</v>
      </c>
    </row>
    <row r="12" spans="1:12">
      <c r="I12" s="15">
        <v>42826</v>
      </c>
      <c r="J12" s="43">
        <v>5</v>
      </c>
      <c r="K12" s="43">
        <v>3</v>
      </c>
    </row>
    <row r="13" spans="1:12">
      <c r="I13" s="15">
        <v>42856</v>
      </c>
      <c r="J13" s="43">
        <v>6.8</v>
      </c>
      <c r="K13" s="43">
        <v>4</v>
      </c>
    </row>
    <row r="14" spans="1:12">
      <c r="I14" s="15">
        <v>42887</v>
      </c>
      <c r="J14" s="43">
        <v>7</v>
      </c>
      <c r="K14" s="43">
        <v>4.0999999999999996</v>
      </c>
    </row>
    <row r="15" spans="1:12">
      <c r="I15" s="15">
        <v>42917</v>
      </c>
      <c r="J15" s="43">
        <v>6.7</v>
      </c>
      <c r="K15" s="43">
        <v>3.9</v>
      </c>
    </row>
    <row r="16" spans="1:12">
      <c r="I16" s="15">
        <v>42948</v>
      </c>
      <c r="J16" s="67">
        <v>7.7</v>
      </c>
      <c r="K16" s="67">
        <v>4.5</v>
      </c>
    </row>
    <row r="17" spans="9:11">
      <c r="I17" s="15">
        <v>42979</v>
      </c>
      <c r="J17" s="67">
        <v>7.3</v>
      </c>
      <c r="K17" s="67">
        <v>4.2</v>
      </c>
    </row>
    <row r="18" spans="9:11">
      <c r="I18" s="15">
        <v>43009</v>
      </c>
      <c r="J18" s="67">
        <v>7.5</v>
      </c>
      <c r="K18" s="67">
        <v>4.4000000000000004</v>
      </c>
    </row>
    <row r="19" spans="9:11">
      <c r="I19" s="15">
        <v>43040</v>
      </c>
      <c r="J19" s="67">
        <v>7.3</v>
      </c>
      <c r="K19" s="67">
        <v>4.2</v>
      </c>
    </row>
    <row r="20" spans="9:11">
      <c r="I20" s="15">
        <v>43070</v>
      </c>
      <c r="J20" s="67">
        <v>8</v>
      </c>
      <c r="K20" s="67">
        <v>4.5999999999999996</v>
      </c>
    </row>
    <row r="21" spans="9:11">
      <c r="I21" s="15">
        <v>43101</v>
      </c>
      <c r="J21" s="67">
        <v>7.6699799999999998</v>
      </c>
      <c r="K21" s="67">
        <v>4.3</v>
      </c>
    </row>
    <row r="22" spans="9:11">
      <c r="I22" s="15">
        <v>43132</v>
      </c>
      <c r="J22" s="67">
        <v>7.9223693454901891</v>
      </c>
      <c r="K22" s="67">
        <v>4.4000000000000004</v>
      </c>
    </row>
    <row r="23" spans="9:11">
      <c r="I23" s="15">
        <v>43160</v>
      </c>
      <c r="J23" s="67">
        <v>7.3197497097429247</v>
      </c>
      <c r="K23" s="67">
        <v>4.0999999999999996</v>
      </c>
    </row>
    <row r="24" spans="9:11">
      <c r="I24" s="15">
        <v>43191</v>
      </c>
      <c r="J24" s="67">
        <v>9.9357688133970932</v>
      </c>
      <c r="K24" s="67">
        <v>5.5</v>
      </c>
    </row>
    <row r="25" spans="9:11">
      <c r="I25" s="15">
        <v>43221</v>
      </c>
      <c r="J25" s="67">
        <v>8.8089165856222422</v>
      </c>
      <c r="K25" s="67">
        <v>4.8</v>
      </c>
    </row>
    <row r="26" spans="9:11">
      <c r="I26" s="15">
        <v>43252</v>
      </c>
      <c r="J26" s="67">
        <v>9.2670171221118238</v>
      </c>
      <c r="K26" s="67">
        <v>5</v>
      </c>
    </row>
    <row r="27" spans="9:11">
      <c r="I27" s="15">
        <v>43282</v>
      </c>
      <c r="J27" s="67">
        <v>8.429671933126869</v>
      </c>
      <c r="K27" s="67">
        <v>4.5</v>
      </c>
    </row>
    <row r="28" spans="9:11">
      <c r="I28" s="15">
        <v>43313</v>
      </c>
      <c r="J28" s="67">
        <v>8.5845378220229591</v>
      </c>
      <c r="K28" s="67">
        <v>4.5999999999999996</v>
      </c>
    </row>
    <row r="29" spans="9:11">
      <c r="I29" s="15">
        <v>43344</v>
      </c>
      <c r="J29" s="67">
        <v>7.1640793420685007</v>
      </c>
      <c r="K29" s="67">
        <v>3.8</v>
      </c>
    </row>
    <row r="30" spans="9:11">
      <c r="I30" s="15">
        <v>43374</v>
      </c>
      <c r="J30" s="67">
        <v>7.9033053181482673</v>
      </c>
      <c r="K30" s="67">
        <v>4.2</v>
      </c>
    </row>
    <row r="31" spans="9:11">
      <c r="I31" s="15">
        <v>43405</v>
      </c>
      <c r="J31" s="67">
        <v>7</v>
      </c>
      <c r="K31" s="67">
        <v>3.7</v>
      </c>
    </row>
    <row r="32" spans="9:11">
      <c r="I32" s="15">
        <v>43435</v>
      </c>
      <c r="J32" s="67">
        <v>6.9</v>
      </c>
      <c r="K32" s="67">
        <v>3.7</v>
      </c>
    </row>
    <row r="33" spans="9:11">
      <c r="I33" s="15">
        <v>43466</v>
      </c>
      <c r="J33" s="67">
        <v>6.2</v>
      </c>
      <c r="K33" s="67">
        <v>3.4</v>
      </c>
    </row>
    <row r="34" spans="9:11">
      <c r="I34" s="15"/>
      <c r="J34" s="67"/>
      <c r="K34" s="67"/>
    </row>
    <row r="35" spans="9:11">
      <c r="I35" s="68"/>
      <c r="J35" s="68"/>
      <c r="K35" s="68"/>
    </row>
    <row r="36" spans="9:11">
      <c r="I36" s="68" t="s">
        <v>76</v>
      </c>
      <c r="J36" s="68"/>
      <c r="K36" s="68"/>
    </row>
  </sheetData>
  <hyperlinks>
    <hyperlink ref="A4" r:id="rId1" xr:uid="{00000000-0004-0000-0B00-000000000000}"/>
    <hyperlink ref="I1" location="Contents!A1" display="&lt;&lt;&lt; back to content" xr:uid="{00000000-0004-0000-0B00-000001000000}"/>
  </hyperlinks>
  <pageMargins left="0.7" right="0.7" top="0.75" bottom="0.75" header="0.3" footer="0.3"/>
  <pageSetup orientation="portrait" verticalDpi="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8"/>
  <sheetViews>
    <sheetView showGridLines="0" zoomScaleNormal="100" zoomScalePageLayoutView="90" workbookViewId="0"/>
  </sheetViews>
  <sheetFormatPr baseColWidth="10" defaultColWidth="10.5" defaultRowHeight="13"/>
  <cols>
    <col min="1" max="5" width="10.5" style="68"/>
    <col min="6" max="6" width="12.1640625" style="68" customWidth="1"/>
    <col min="7" max="7" width="3.83203125" style="7" customWidth="1"/>
    <col min="8" max="8" width="3.1640625" style="68" customWidth="1"/>
    <col min="9" max="9" width="10.83203125" style="68" customWidth="1"/>
    <col min="10" max="10" width="12.5" style="68" customWidth="1"/>
    <col min="11" max="11" width="13.83203125" style="68" customWidth="1"/>
    <col min="12" max="16384" width="10.5" style="68"/>
  </cols>
  <sheetData>
    <row r="1" spans="1:11">
      <c r="A1" s="5" t="s">
        <v>16</v>
      </c>
      <c r="I1" s="19" t="s">
        <v>22</v>
      </c>
      <c r="J1" s="19"/>
    </row>
    <row r="2" spans="1:11">
      <c r="A2" s="8" t="s">
        <v>17</v>
      </c>
    </row>
    <row r="3" spans="1:11">
      <c r="A3" s="5" t="s">
        <v>18</v>
      </c>
      <c r="I3" s="69" t="str">
        <f>+Contents!C17</f>
        <v>3.21.12 Impact of weather-related hazards</v>
      </c>
      <c r="J3" s="69"/>
    </row>
    <row r="4" spans="1:11">
      <c r="A4" s="10" t="s">
        <v>19</v>
      </c>
    </row>
    <row r="6" spans="1:11">
      <c r="J6" s="12" t="s">
        <v>114</v>
      </c>
      <c r="K6" s="12" t="s">
        <v>77</v>
      </c>
    </row>
    <row r="7" spans="1:11" ht="14" thickBot="1">
      <c r="I7" s="64"/>
      <c r="J7" s="21" t="s">
        <v>84</v>
      </c>
      <c r="K7" s="21" t="s">
        <v>23</v>
      </c>
    </row>
    <row r="8" spans="1:11" ht="14" thickTop="1">
      <c r="I8" s="68" t="s">
        <v>78</v>
      </c>
      <c r="J8" s="67">
        <v>1.3993469999999999</v>
      </c>
      <c r="K8" s="67">
        <v>16.5</v>
      </c>
    </row>
    <row r="9" spans="1:11">
      <c r="I9" s="68" t="s">
        <v>79</v>
      </c>
      <c r="J9" s="67">
        <v>4.2270000000000003</v>
      </c>
      <c r="K9" s="67">
        <v>3</v>
      </c>
    </row>
    <row r="10" spans="1:11">
      <c r="I10" s="59" t="s">
        <v>80</v>
      </c>
      <c r="J10" s="29">
        <v>6.0227360000000001</v>
      </c>
      <c r="K10" s="29">
        <v>318.99400000000003</v>
      </c>
    </row>
    <row r="11" spans="1:11">
      <c r="I11" s="59" t="s">
        <v>81</v>
      </c>
      <c r="J11" s="29">
        <v>3.6594850000000001</v>
      </c>
      <c r="K11" s="29">
        <v>32.82</v>
      </c>
    </row>
    <row r="12" spans="1:11">
      <c r="I12" s="68" t="s">
        <v>82</v>
      </c>
      <c r="J12" s="29">
        <v>9.4301069999999996</v>
      </c>
      <c r="K12" s="29">
        <v>638.25</v>
      </c>
    </row>
    <row r="13" spans="1:11">
      <c r="I13" s="59" t="s">
        <v>83</v>
      </c>
      <c r="J13" s="29">
        <v>2.4257520000000001</v>
      </c>
      <c r="K13" s="46">
        <v>1609</v>
      </c>
    </row>
    <row r="14" spans="1:11">
      <c r="I14" s="59"/>
      <c r="J14" s="29"/>
      <c r="K14" s="29"/>
    </row>
    <row r="15" spans="1:11">
      <c r="I15" s="59"/>
      <c r="J15" s="29"/>
      <c r="K15" s="29"/>
    </row>
    <row r="16" spans="1:11">
      <c r="I16" s="61"/>
      <c r="J16" s="61"/>
      <c r="K16" s="61"/>
    </row>
    <row r="17" spans="9:11">
      <c r="I17" s="40"/>
      <c r="J17" s="61"/>
      <c r="K17" s="61"/>
    </row>
    <row r="18" spans="9:11">
      <c r="I18" s="68" t="s">
        <v>85</v>
      </c>
      <c r="J18" s="61"/>
      <c r="K18" s="61"/>
    </row>
  </sheetData>
  <hyperlinks>
    <hyperlink ref="A4" r:id="rId1" xr:uid="{00000000-0004-0000-0C00-000000000000}"/>
    <hyperlink ref="I1" location="Contents!A1" display="&lt;&lt;&lt; back to content" xr:uid="{00000000-0004-0000-0C00-000001000000}"/>
  </hyperlinks>
  <pageMargins left="0.7" right="0.7" top="0.75" bottom="0.75" header="0.3" footer="0.3"/>
  <pageSetup orientation="portrait" verticalDpi="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1"/>
  <sheetViews>
    <sheetView workbookViewId="0">
      <selection activeCell="J23" sqref="J23"/>
    </sheetView>
  </sheetViews>
  <sheetFormatPr baseColWidth="10" defaultColWidth="10.5" defaultRowHeight="15"/>
  <cols>
    <col min="2" max="2" width="11" bestFit="1" customWidth="1"/>
    <col min="3" max="3" width="12.83203125" customWidth="1"/>
  </cols>
  <sheetData>
    <row r="1" spans="1:3">
      <c r="A1" s="3" t="s">
        <v>10</v>
      </c>
    </row>
    <row r="3" spans="1:3">
      <c r="B3" t="s">
        <v>6</v>
      </c>
      <c r="C3" t="s">
        <v>11</v>
      </c>
    </row>
    <row r="4" spans="1:3" ht="48.75" customHeight="1">
      <c r="A4" t="s">
        <v>9</v>
      </c>
      <c r="B4" t="s">
        <v>12</v>
      </c>
      <c r="C4" s="2" t="s">
        <v>13</v>
      </c>
    </row>
    <row r="5" spans="1:3">
      <c r="A5">
        <v>2013</v>
      </c>
      <c r="B5" s="1">
        <v>32.182000000000002</v>
      </c>
      <c r="C5">
        <v>2.8</v>
      </c>
    </row>
    <row r="6" spans="1:3">
      <c r="A6">
        <f>+A5+1</f>
        <v>2014</v>
      </c>
      <c r="B6" s="1">
        <v>34.83</v>
      </c>
      <c r="C6">
        <v>2.7</v>
      </c>
    </row>
    <row r="7" spans="1:3">
      <c r="A7">
        <f t="shared" ref="A7:A11" si="0">+A6+1</f>
        <v>2015</v>
      </c>
      <c r="B7" s="1">
        <v>41.4</v>
      </c>
      <c r="C7">
        <v>2.5</v>
      </c>
    </row>
    <row r="8" spans="1:3">
      <c r="A8">
        <f t="shared" si="0"/>
        <v>2016</v>
      </c>
      <c r="B8" s="1">
        <v>44.6</v>
      </c>
      <c r="C8">
        <v>2.8</v>
      </c>
    </row>
    <row r="9" spans="1:3">
      <c r="A9">
        <f t="shared" si="0"/>
        <v>2017</v>
      </c>
      <c r="B9" s="1">
        <v>42.3</v>
      </c>
      <c r="C9" s="1">
        <v>3.2</v>
      </c>
    </row>
    <row r="10" spans="1:3">
      <c r="A10">
        <f t="shared" si="0"/>
        <v>2018</v>
      </c>
      <c r="B10" s="1">
        <v>42.7</v>
      </c>
      <c r="C10">
        <v>3.4</v>
      </c>
    </row>
    <row r="11" spans="1:3">
      <c r="A11">
        <f t="shared" si="0"/>
        <v>2019</v>
      </c>
      <c r="B11" s="1">
        <v>42.8</v>
      </c>
      <c r="C11">
        <v>3.7</v>
      </c>
    </row>
    <row r="17" spans="6:13">
      <c r="F17" s="74" t="s">
        <v>14</v>
      </c>
      <c r="G17" s="74"/>
      <c r="H17" s="74"/>
      <c r="I17" s="74"/>
      <c r="J17" s="74"/>
      <c r="K17" s="74"/>
      <c r="L17" s="74"/>
      <c r="M17" s="74"/>
    </row>
    <row r="18" spans="6:13">
      <c r="F18" s="74"/>
      <c r="G18" s="74"/>
      <c r="H18" s="74"/>
      <c r="I18" s="74"/>
      <c r="J18" s="74"/>
      <c r="K18" s="74"/>
      <c r="L18" s="74"/>
      <c r="M18" s="74"/>
    </row>
    <row r="19" spans="6:13">
      <c r="F19" s="74"/>
      <c r="G19" s="74"/>
      <c r="H19" s="74"/>
      <c r="I19" s="74"/>
      <c r="J19" s="74"/>
      <c r="K19" s="74"/>
      <c r="L19" s="74"/>
      <c r="M19" s="74"/>
    </row>
    <row r="21" spans="6:13">
      <c r="F21" s="4"/>
    </row>
  </sheetData>
  <mergeCells count="1">
    <mergeCell ref="F17:M19"/>
  </mergeCells>
  <pageMargins left="0.18" right="0.7" top="0.75" bottom="0.75" header="0.3" footer="0.3"/>
  <pageSetup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3.21.1</vt:lpstr>
      <vt:lpstr>3.21.2</vt:lpstr>
      <vt:lpstr>3.21.3</vt:lpstr>
      <vt:lpstr>3.21.4</vt:lpstr>
      <vt:lpstr>3.21.5</vt:lpstr>
      <vt:lpstr>3.21.6</vt:lpstr>
      <vt:lpstr>3.21.7</vt:lpstr>
      <vt:lpstr>3.21.8</vt:lpstr>
      <vt:lpstr>3.21.9</vt:lpstr>
      <vt:lpstr>3.21.10</vt:lpstr>
      <vt:lpstr>3.21.11</vt:lpstr>
      <vt:lpstr>3.21.12</vt:lpstr>
      <vt:lpstr>3.3.11 (2)</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Sri Lanka: Asian Development Outlook 2019 – Strengthening Disaster Resilience</dc:title>
  <dc:subject>Chart data on growth and outlook for Sri Lanka including economic performance, prospects, and challenges as reported in the Asian Development Outlook 2019.</dc:subject>
  <dc:creator>Asian Development Bank</dc:creator>
  <cp:keywords>ado 2019, asian development outlook 2019, sri lanka, sri lanka economic data, sri lanka economic indicators, sri lanka economic outlook, sri lanka economic forecast, sri lanka gdp, sri lanka gdp growth, sri lanka gdp agriculture, sri lanka gdp industry, s</cp:keywords>
  <dc:description/>
  <cp:lastModifiedBy>Microsoft Office User</cp:lastModifiedBy>
  <cp:lastPrinted>2018-02-27T07:19:52Z</cp:lastPrinted>
  <dcterms:created xsi:type="dcterms:W3CDTF">2016-03-02T05:09:31Z</dcterms:created>
  <dcterms:modified xsi:type="dcterms:W3CDTF">2019-05-31T01:00:30Z</dcterms:modified>
  <cp:category/>
</cp:coreProperties>
</file>