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gelojacinto/Desktop/ar2016/done/"/>
    </mc:Choice>
  </mc:AlternateContent>
  <bookViews>
    <workbookView xWindow="-22360" yWindow="1820" windowWidth="19320" windowHeight="13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1" l="1"/>
  <c r="C11" i="1"/>
  <c r="C12" i="1"/>
  <c r="C13" i="1"/>
  <c r="C15" i="1"/>
  <c r="C16" i="1"/>
  <c r="C22" i="1"/>
  <c r="C23" i="1"/>
  <c r="C26" i="1"/>
  <c r="C27" i="1"/>
</calcChain>
</file>

<file path=xl/sharedStrings.xml><?xml version="1.0" encoding="utf-8"?>
<sst xmlns="http://schemas.openxmlformats.org/spreadsheetml/2006/main" count="33" uniqueCount="25">
  <si>
    <t>India</t>
  </si>
  <si>
    <t>Thailand</t>
  </si>
  <si>
    <t>Bangladesh</t>
  </si>
  <si>
    <t>Philippines</t>
  </si>
  <si>
    <t>Sri Lanka</t>
  </si>
  <si>
    <t>Regional</t>
  </si>
  <si>
    <t>TOTAL</t>
  </si>
  <si>
    <t>Pakistan</t>
  </si>
  <si>
    <t>Georgia</t>
  </si>
  <si>
    <t>Azerbaijan</t>
  </si>
  <si>
    <t>Myanmar</t>
  </si>
  <si>
    <t>Country</t>
  </si>
  <si>
    <t>–</t>
  </si>
  <si>
    <t>Kyrgyz Republic</t>
  </si>
  <si>
    <t>Bhutan</t>
  </si>
  <si>
    <t xml:space="preserve">    $ million  </t>
  </si>
  <si>
    <t xml:space="preserve">   %</t>
  </si>
  <si>
    <t>– = nil.</t>
  </si>
  <si>
    <r>
      <t>Nonsovereign Approvals by Top Countries, 2015–2016</t>
    </r>
    <r>
      <rPr>
        <vertAlign val="superscript"/>
        <sz val="11"/>
        <color rgb="FF007DB7"/>
        <rFont val="Arial"/>
        <family val="2"/>
      </rPr>
      <t>a</t>
    </r>
  </si>
  <si>
    <t>China, People's Republic of</t>
  </si>
  <si>
    <t>Indonesia</t>
  </si>
  <si>
    <t>Cambodia</t>
  </si>
  <si>
    <t>Armenia</t>
  </si>
  <si>
    <t>Note: Numbers may not sum precisely because of rounding.</t>
  </si>
  <si>
    <r>
      <rPr>
        <vertAlign val="superscript"/>
        <sz val="8"/>
        <color theme="1"/>
        <rFont val="Arial"/>
      </rPr>
      <t>a</t>
    </r>
    <r>
      <rPr>
        <sz val="8"/>
        <color theme="1"/>
        <rFont val="Arial"/>
      </rPr>
      <t xml:space="preserve">  Includes ordinary capital resources loans, debt securities, equity investments, guarantees, B loans, and local currency complementary loans.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</si>
</sst>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7DB7"/>
      <name val="Arial"/>
      <family val="2"/>
    </font>
    <font>
      <vertAlign val="superscript"/>
      <sz val="11"/>
      <color rgb="FF007DB7"/>
      <name val="Arial"/>
      <family val="2"/>
    </font>
    <font>
      <sz val="8"/>
      <color theme="1"/>
      <name val="Arial"/>
    </font>
    <font>
      <vertAlign val="superscript"/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5" fillId="0" borderId="0" xfId="0" applyFont="1"/>
    <xf numFmtId="0" fontId="7" fillId="0" borderId="0" xfId="0" applyFont="1"/>
    <xf numFmtId="0" fontId="7" fillId="0" borderId="0" xfId="0" applyFont="1" applyFill="1" applyBorder="1"/>
    <xf numFmtId="0" fontId="9" fillId="0" borderId="1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10" fillId="0" borderId="3" xfId="0" applyFont="1" applyBorder="1"/>
    <xf numFmtId="9" fontId="9" fillId="0" borderId="0" xfId="2" applyFont="1" applyFill="1" applyAlignment="1">
      <alignment horizontal="right" indent="1"/>
    </xf>
    <xf numFmtId="0" fontId="0" fillId="0" borderId="0" xfId="0" applyFill="1" applyAlignment="1"/>
    <xf numFmtId="0" fontId="0" fillId="0" borderId="0" xfId="0" applyFill="1" applyBorder="1"/>
    <xf numFmtId="9" fontId="9" fillId="0" borderId="0" xfId="2" applyFont="1" applyFill="1" applyBorder="1" applyAlignment="1">
      <alignment horizontal="right" indent="1"/>
    </xf>
    <xf numFmtId="43" fontId="9" fillId="0" borderId="0" xfId="1" applyFont="1" applyFill="1" applyBorder="1" applyAlignment="1">
      <alignment horizontal="right" indent="1"/>
    </xf>
    <xf numFmtId="9" fontId="10" fillId="0" borderId="0" xfId="2" applyFont="1" applyBorder="1" applyAlignment="1">
      <alignment horizontal="right" indent="1"/>
    </xf>
    <xf numFmtId="0" fontId="11" fillId="0" borderId="0" xfId="0" applyFont="1" applyFill="1" applyAlignment="1"/>
    <xf numFmtId="43" fontId="11" fillId="0" borderId="0" xfId="1" applyFont="1" applyFill="1"/>
    <xf numFmtId="43" fontId="11" fillId="0" borderId="0" xfId="1" applyFont="1" applyFill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3" xfId="0" applyFont="1" applyFill="1" applyBorder="1"/>
    <xf numFmtId="43" fontId="11" fillId="0" borderId="3" xfId="1" applyFont="1" applyFill="1" applyBorder="1"/>
    <xf numFmtId="43" fontId="11" fillId="0" borderId="3" xfId="1" applyFont="1" applyFill="1" applyBorder="1" applyAlignment="1">
      <alignment horizontal="left"/>
    </xf>
    <xf numFmtId="0" fontId="12" fillId="0" borderId="2" xfId="0" applyFont="1" applyBorder="1"/>
    <xf numFmtId="43" fontId="12" fillId="0" borderId="2" xfId="1" applyFont="1" applyBorder="1"/>
    <xf numFmtId="0" fontId="11" fillId="0" borderId="0" xfId="0" applyNumberFormat="1" applyFont="1" applyFill="1" applyAlignment="1">
      <alignment horizontal="right" indent="2"/>
    </xf>
    <xf numFmtId="0" fontId="12" fillId="0" borderId="2" xfId="0" applyNumberFormat="1" applyFont="1" applyBorder="1" applyAlignment="1">
      <alignment horizontal="right" indent="2"/>
    </xf>
    <xf numFmtId="0" fontId="11" fillId="0" borderId="3" xfId="0" applyNumberFormat="1" applyFont="1" applyFill="1" applyBorder="1" applyAlignment="1">
      <alignment horizontal="right" indent="2"/>
    </xf>
    <xf numFmtId="0" fontId="10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</cellXfs>
  <cellStyles count="47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565150</xdr:colOff>
      <xdr:row>0</xdr:row>
      <xdr:rowOff>25400</xdr:rowOff>
    </xdr:from>
    <xdr:to>
      <xdr:col>7</xdr:col>
      <xdr:colOff>405831</xdr:colOff>
      <xdr:row>4</xdr:row>
      <xdr:rowOff>4204</xdr:rowOff>
    </xdr:to>
    <xdr:sp macro="" textlink="">
      <xdr:nvSpPr>
        <xdr:cNvPr id="5" name="TextBox 4"/>
        <xdr:cNvSpPr txBox="1"/>
      </xdr:nvSpPr>
      <xdr:spPr>
        <a:xfrm>
          <a:off x="565150" y="25400"/>
          <a:ext cx="5822381" cy="69000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nonsovereign, approvals, loans, countries</a:t>
          </a:r>
        </a:p>
      </xdr:txBody>
    </xdr:sp>
    <xdr:clientData/>
  </xdr:twoCellAnchor>
  <xdr:twoCellAnchor editAs="oneCell">
    <xdr:from>
      <xdr:col>0</xdr:col>
      <xdr:colOff>33132</xdr:colOff>
      <xdr:row>0</xdr:row>
      <xdr:rowOff>41415</xdr:rowOff>
    </xdr:from>
    <xdr:to>
      <xdr:col>0</xdr:col>
      <xdr:colOff>421752</xdr:colOff>
      <xdr:row>2</xdr:row>
      <xdr:rowOff>178575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2" y="41415"/>
          <a:ext cx="38862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1"/>
  <sheetViews>
    <sheetView tabSelected="1" zoomScale="115" zoomScaleNormal="115" zoomScalePageLayoutView="115" workbookViewId="0">
      <selection activeCell="A7" sqref="A7"/>
    </sheetView>
  </sheetViews>
  <sheetFormatPr baseColWidth="10" defaultColWidth="8.83203125" defaultRowHeight="15" x14ac:dyDescent="0.2"/>
  <cols>
    <col min="1" max="1" width="26" customWidth="1"/>
    <col min="2" max="2" width="5.5" customWidth="1"/>
    <col min="3" max="3" width="10.5" customWidth="1"/>
    <col min="4" max="4" width="10.1640625" customWidth="1"/>
    <col min="5" max="5" width="5.5" customWidth="1"/>
    <col min="6" max="6" width="10.33203125" customWidth="1"/>
    <col min="7" max="7" width="10.1640625" customWidth="1"/>
  </cols>
  <sheetData>
    <row r="7" spans="1:9" ht="16" x14ac:dyDescent="0.2">
      <c r="A7" s="2" t="s">
        <v>18</v>
      </c>
    </row>
    <row r="9" spans="1:9" x14ac:dyDescent="0.2">
      <c r="A9" s="5"/>
      <c r="B9" s="5"/>
      <c r="C9" s="28">
        <v>2015</v>
      </c>
      <c r="D9" s="28"/>
      <c r="E9" s="5"/>
      <c r="F9" s="28">
        <v>2016</v>
      </c>
      <c r="G9" s="28"/>
    </row>
    <row r="10" spans="1:9" x14ac:dyDescent="0.2">
      <c r="A10" s="8" t="s">
        <v>11</v>
      </c>
      <c r="B10" s="6"/>
      <c r="C10" s="7" t="s">
        <v>15</v>
      </c>
      <c r="D10" s="7" t="s">
        <v>16</v>
      </c>
      <c r="E10" s="6"/>
      <c r="F10" s="7" t="s">
        <v>15</v>
      </c>
      <c r="G10" s="7" t="s">
        <v>16</v>
      </c>
    </row>
    <row r="11" spans="1:9" s="10" customFormat="1" ht="15" customHeight="1" x14ac:dyDescent="0.2">
      <c r="A11" s="18" t="s">
        <v>0</v>
      </c>
      <c r="B11" s="15"/>
      <c r="C11" s="16">
        <f>35+500+151+150</f>
        <v>836</v>
      </c>
      <c r="D11" s="25">
        <v>23</v>
      </c>
      <c r="E11" s="15"/>
      <c r="F11" s="16">
        <v>795</v>
      </c>
      <c r="G11" s="25">
        <v>29</v>
      </c>
      <c r="I11" s="9"/>
    </row>
    <row r="12" spans="1:9" s="1" customFormat="1" x14ac:dyDescent="0.2">
      <c r="A12" s="18" t="s">
        <v>19</v>
      </c>
      <c r="B12" s="18"/>
      <c r="C12" s="16">
        <f>150+150+100+100+150+75</f>
        <v>725</v>
      </c>
      <c r="D12" s="25">
        <v>20</v>
      </c>
      <c r="E12" s="18"/>
      <c r="F12" s="16">
        <v>520</v>
      </c>
      <c r="G12" s="25">
        <v>19</v>
      </c>
      <c r="H12" s="11"/>
      <c r="I12" s="12"/>
    </row>
    <row r="13" spans="1:9" s="1" customFormat="1" x14ac:dyDescent="0.2">
      <c r="A13" s="18" t="s">
        <v>9</v>
      </c>
      <c r="B13" s="18"/>
      <c r="C13" s="16">
        <f>250+225+75+20+5</f>
        <v>575</v>
      </c>
      <c r="D13" s="25">
        <v>15</v>
      </c>
      <c r="E13" s="18"/>
      <c r="F13" s="16">
        <v>500</v>
      </c>
      <c r="G13" s="25">
        <v>18</v>
      </c>
      <c r="H13" s="11"/>
      <c r="I13" s="12"/>
    </row>
    <row r="14" spans="1:9" s="1" customFormat="1" x14ac:dyDescent="0.2">
      <c r="A14" s="18" t="s">
        <v>20</v>
      </c>
      <c r="B14" s="18"/>
      <c r="C14" s="17" t="s">
        <v>12</v>
      </c>
      <c r="D14" s="25">
        <v>0</v>
      </c>
      <c r="E14" s="18"/>
      <c r="F14" s="16">
        <v>470</v>
      </c>
      <c r="G14" s="25">
        <v>17</v>
      </c>
      <c r="H14" s="11"/>
      <c r="I14" s="12"/>
    </row>
    <row r="15" spans="1:9" s="1" customFormat="1" x14ac:dyDescent="0.2">
      <c r="A15" s="18" t="s">
        <v>10</v>
      </c>
      <c r="B15" s="18"/>
      <c r="C15" s="16">
        <f>150+300+152.2+110</f>
        <v>712.2</v>
      </c>
      <c r="D15" s="25">
        <v>19</v>
      </c>
      <c r="E15" s="18"/>
      <c r="F15" s="16">
        <v>105</v>
      </c>
      <c r="G15" s="25">
        <v>4</v>
      </c>
      <c r="H15" s="11"/>
      <c r="I15" s="12"/>
    </row>
    <row r="16" spans="1:9" s="1" customFormat="1" x14ac:dyDescent="0.2">
      <c r="A16" s="18" t="s">
        <v>7</v>
      </c>
      <c r="B16" s="18"/>
      <c r="C16" s="16">
        <f>30+65</f>
        <v>95</v>
      </c>
      <c r="D16" s="25">
        <v>3</v>
      </c>
      <c r="E16" s="18"/>
      <c r="F16" s="16">
        <v>95</v>
      </c>
      <c r="G16" s="25">
        <v>4</v>
      </c>
      <c r="H16" s="11"/>
      <c r="I16" s="13"/>
    </row>
    <row r="17" spans="1:9" s="1" customFormat="1" x14ac:dyDescent="0.2">
      <c r="A17" s="18" t="s">
        <v>1</v>
      </c>
      <c r="B17" s="18"/>
      <c r="C17" s="16">
        <v>157.5</v>
      </c>
      <c r="D17" s="25">
        <v>4</v>
      </c>
      <c r="E17" s="18"/>
      <c r="F17" s="16">
        <v>90.6</v>
      </c>
      <c r="G17" s="25">
        <v>3</v>
      </c>
      <c r="H17" s="11"/>
      <c r="I17" s="12"/>
    </row>
    <row r="18" spans="1:9" s="1" customFormat="1" x14ac:dyDescent="0.2">
      <c r="A18" s="18" t="s">
        <v>4</v>
      </c>
      <c r="B18" s="18"/>
      <c r="C18" s="16">
        <v>100</v>
      </c>
      <c r="D18" s="25">
        <v>3</v>
      </c>
      <c r="E18" s="18"/>
      <c r="F18" s="16">
        <v>50</v>
      </c>
      <c r="G18" s="25">
        <v>2</v>
      </c>
      <c r="H18" s="11"/>
      <c r="I18" s="13"/>
    </row>
    <row r="19" spans="1:9" s="1" customFormat="1" x14ac:dyDescent="0.2">
      <c r="A19" s="18" t="s">
        <v>2</v>
      </c>
      <c r="B19" s="18"/>
      <c r="C19" s="16">
        <v>30</v>
      </c>
      <c r="D19" s="25">
        <v>1</v>
      </c>
      <c r="E19" s="18"/>
      <c r="F19" s="16">
        <v>20</v>
      </c>
      <c r="G19" s="25">
        <v>1</v>
      </c>
      <c r="H19" s="11"/>
      <c r="I19" s="12"/>
    </row>
    <row r="20" spans="1:9" s="1" customFormat="1" x14ac:dyDescent="0.2">
      <c r="A20" s="18" t="s">
        <v>21</v>
      </c>
      <c r="B20" s="18"/>
      <c r="C20" s="17" t="s">
        <v>12</v>
      </c>
      <c r="D20" s="25">
        <v>0</v>
      </c>
      <c r="E20" s="18"/>
      <c r="F20" s="16">
        <v>6.6</v>
      </c>
      <c r="G20" s="25">
        <v>0</v>
      </c>
      <c r="H20" s="11"/>
      <c r="I20" s="12"/>
    </row>
    <row r="21" spans="1:9" s="1" customFormat="1" x14ac:dyDescent="0.2">
      <c r="A21" s="18" t="s">
        <v>22</v>
      </c>
      <c r="B21" s="18"/>
      <c r="C21" s="17" t="s">
        <v>12</v>
      </c>
      <c r="D21" s="25">
        <v>0</v>
      </c>
      <c r="E21" s="18"/>
      <c r="F21" s="16">
        <v>6</v>
      </c>
      <c r="G21" s="25">
        <v>0</v>
      </c>
      <c r="H21" s="11"/>
      <c r="I21" s="12"/>
    </row>
    <row r="22" spans="1:9" s="1" customFormat="1" x14ac:dyDescent="0.2">
      <c r="A22" s="18" t="s">
        <v>3</v>
      </c>
      <c r="B22" s="18"/>
      <c r="C22" s="16">
        <f>20+221.8</f>
        <v>241.8</v>
      </c>
      <c r="D22" s="25">
        <v>7</v>
      </c>
      <c r="E22" s="18"/>
      <c r="F22" s="17" t="s">
        <v>12</v>
      </c>
      <c r="G22" s="25">
        <v>0</v>
      </c>
      <c r="H22" s="11"/>
      <c r="I22" s="12"/>
    </row>
    <row r="23" spans="1:9" s="1" customFormat="1" x14ac:dyDescent="0.2">
      <c r="A23" s="19" t="s">
        <v>8</v>
      </c>
      <c r="B23" s="18"/>
      <c r="C23" s="16">
        <f>23+7+100</f>
        <v>130</v>
      </c>
      <c r="D23" s="25">
        <v>4</v>
      </c>
      <c r="E23" s="18"/>
      <c r="F23" s="17" t="s">
        <v>12</v>
      </c>
      <c r="G23" s="25">
        <v>0</v>
      </c>
      <c r="H23" s="11"/>
      <c r="I23" s="12"/>
    </row>
    <row r="24" spans="1:9" s="1" customFormat="1" x14ac:dyDescent="0.2">
      <c r="A24" s="18" t="s">
        <v>13</v>
      </c>
      <c r="B24" s="18"/>
      <c r="C24" s="16">
        <v>10</v>
      </c>
      <c r="D24" s="25">
        <v>0</v>
      </c>
      <c r="E24" s="18"/>
      <c r="F24" s="17" t="s">
        <v>12</v>
      </c>
      <c r="G24" s="25">
        <v>0</v>
      </c>
      <c r="H24" s="11"/>
      <c r="I24" s="12"/>
    </row>
    <row r="25" spans="1:9" s="1" customFormat="1" x14ac:dyDescent="0.2">
      <c r="A25" s="18" t="s">
        <v>14</v>
      </c>
      <c r="B25" s="18"/>
      <c r="C25" s="16">
        <v>3</v>
      </c>
      <c r="D25" s="25">
        <v>0</v>
      </c>
      <c r="E25" s="18"/>
      <c r="F25" s="17" t="s">
        <v>12</v>
      </c>
      <c r="G25" s="25">
        <v>0</v>
      </c>
      <c r="H25" s="11"/>
      <c r="I25" s="12"/>
    </row>
    <row r="26" spans="1:9" s="1" customFormat="1" x14ac:dyDescent="0.2">
      <c r="A26" s="20" t="s">
        <v>5</v>
      </c>
      <c r="B26" s="20"/>
      <c r="C26" s="21">
        <f>50+45</f>
        <v>95</v>
      </c>
      <c r="D26" s="27">
        <v>3</v>
      </c>
      <c r="E26" s="20"/>
      <c r="F26" s="22">
        <v>46.5</v>
      </c>
      <c r="G26" s="25">
        <v>2</v>
      </c>
      <c r="H26" s="11"/>
      <c r="I26" s="12"/>
    </row>
    <row r="27" spans="1:9" x14ac:dyDescent="0.2">
      <c r="A27" s="23" t="s">
        <v>6</v>
      </c>
      <c r="B27" s="23"/>
      <c r="C27" s="24">
        <f>SUM(C11:C26)</f>
        <v>3710.5</v>
      </c>
      <c r="D27" s="26">
        <v>100</v>
      </c>
      <c r="E27" s="23"/>
      <c r="F27" s="24">
        <f>SUM(F11:F26)</f>
        <v>2704.7</v>
      </c>
      <c r="G27" s="26">
        <v>100</v>
      </c>
      <c r="H27" s="11"/>
      <c r="I27" s="14"/>
    </row>
    <row r="28" spans="1:9" x14ac:dyDescent="0.2">
      <c r="A28" s="4" t="s">
        <v>17</v>
      </c>
      <c r="B28" s="3"/>
      <c r="C28" s="3"/>
      <c r="D28" s="3"/>
    </row>
    <row r="29" spans="1:9" x14ac:dyDescent="0.2">
      <c r="A29" s="4" t="s">
        <v>23</v>
      </c>
      <c r="B29" s="3"/>
      <c r="C29" s="3"/>
      <c r="D29" s="3"/>
    </row>
    <row r="30" spans="1:9" ht="21" customHeight="1" x14ac:dyDescent="0.2">
      <c r="A30" s="29" t="s">
        <v>24</v>
      </c>
      <c r="B30" s="29"/>
      <c r="C30" s="29"/>
      <c r="D30" s="29"/>
      <c r="E30" s="29"/>
      <c r="F30" s="29"/>
      <c r="G30" s="29"/>
    </row>
    <row r="31" spans="1:9" ht="13" customHeight="1" x14ac:dyDescent="0.2">
      <c r="A31" s="4"/>
      <c r="B31" s="3"/>
      <c r="C31" s="3"/>
      <c r="D31" s="3"/>
    </row>
  </sheetData>
  <mergeCells count="3">
    <mergeCell ref="C9:D9"/>
    <mergeCell ref="F9:G9"/>
    <mergeCell ref="A30:G30"/>
  </mergeCells>
  <phoneticPr fontId="2" type="noConversion"/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Nonsovereign Approvals by Top Countries, 2015–2016 </dc:title>
  <dc:subject>ADB Annual Report 2016 - Operational Data</dc:subject>
  <dc:creator>Asian Development Bank</dc:creator>
  <cp:keywords>asian development bank, adb, adb annual report 2016, asian development bank annual report 2016, operational data, nonsovereign, approvals, loans, countries</cp:keywords>
  <dc:description/>
  <cp:lastModifiedBy>Microsoft Office User</cp:lastModifiedBy>
  <cp:lastPrinted>2016-02-29T09:31:11Z</cp:lastPrinted>
  <dcterms:created xsi:type="dcterms:W3CDTF">2013-01-03T03:15:32Z</dcterms:created>
  <dcterms:modified xsi:type="dcterms:W3CDTF">2017-11-16T03:06:02Z</dcterms:modified>
  <cp:category/>
</cp:coreProperties>
</file>