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 defaultThemeVersion="124226"/>
  <bookViews>
    <workbookView xWindow="1815" yWindow="5460" windowWidth="23925" windowHeight="13740"/>
  </bookViews>
  <sheets>
    <sheet name="cofin arrangments" sheetId="4" r:id="rId1"/>
    <sheet name="Sheet1" sheetId="5" r:id="rId2"/>
  </sheets>
  <definedNames>
    <definedName name="_xlnm.Print_Area" localSheetId="0">'cofin arrangments'!$A$1:$Q$37</definedName>
  </definedNames>
  <calcPr calcId="145621"/>
</workbook>
</file>

<file path=xl/calcChain.xml><?xml version="1.0" encoding="utf-8"?>
<calcChain xmlns="http://schemas.openxmlformats.org/spreadsheetml/2006/main">
  <c r="H30" i="4" l="1"/>
  <c r="I30" i="4" s="1"/>
  <c r="H18" i="4"/>
  <c r="I18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<sst xmlns="http://schemas.openxmlformats.org/spreadsheetml/2006/main" count="29" uniqueCount="26">
  <si>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</si>
  <si>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</si>
  <si>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</si>
  <si>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</si>
  <si>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</si>
  <si>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</si>
  <si>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</si>
  <si>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</si>
  <si>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Parallel Equity</t>
  </si>
  <si>
    <t>Item</t>
  </si>
  <si>
    <t xml:space="preserve">   Projects</t>
  </si>
  <si>
    <t>Risk Transfer</t>
  </si>
  <si>
    <t>Official Cofinancing</t>
  </si>
  <si>
    <t xml:space="preserve">   Technical Assistance</t>
  </si>
  <si>
    <r>
      <t>Trade and Supply Chain Finance 
   Program</t>
    </r>
    <r>
      <rPr>
        <sz val="10"/>
        <rFont val="Arial"/>
        <family val="2"/>
      </rPr>
      <t xml:space="preserve"> and Microfinance Program</t>
    </r>
  </si>
  <si>
    <r>
      <t>(number of projects</t>
    </r>
    <r>
      <rPr>
        <sz val="11"/>
        <color rgb="FF007DB7"/>
        <rFont val="Arial"/>
        <family val="2"/>
      </rPr>
      <t>)</t>
    </r>
  </si>
  <si>
    <t>Guarantees</t>
  </si>
  <si>
    <t>A. Sovereign Cofinancing</t>
  </si>
  <si>
    <t xml:space="preserve">   Subtotal (A)</t>
  </si>
  <si>
    <t xml:space="preserve">   Subtotal (B)</t>
  </si>
  <si>
    <t>B. Nonsovereign Cofinancing</t>
  </si>
  <si>
    <t>TOTAL (A+B+C)</t>
  </si>
  <si>
    <t>C. Transaction Advisory Services</t>
  </si>
  <si>
    <t>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</si>
  <si>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This figure includes some projects with more than one source of cofinancing, i.e., more than one loan and/or grant.</t>
    </r>
  </si>
  <si>
    <t>Cofinancing Arrangements, 2024–2025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</si>
</sst>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4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43" fontId="2" fillId="0" borderId="0" xfId="5" applyNumberFormat="1" applyFont="1" applyFill="1" applyAlignment="1">
      <alignment horizontal="right"/>
    </xf>
    <xf numFmtId="0" fontId="2" fillId="0" borderId="0" xfId="5" applyFont="1" applyFill="1" applyAlignment="1">
      <alignment horizontal="right"/>
    </xf>
    <xf numFmtId="0" fontId="3" fillId="0" borderId="0" xfId="5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 indent="1"/>
    </xf>
    <xf numFmtId="1" fontId="2" fillId="0" borderId="3" xfId="5" applyNumberFormat="1" applyFont="1" applyFill="1" applyBorder="1"/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43" fontId="3" fillId="0" borderId="0" xfId="1" applyFont="1" applyFill="1" applyAlignment="1">
      <alignment horizontal="right" vertical="top" indent="3"/>
    </xf>
    <xf numFmtId="0" fontId="3" fillId="0" borderId="0" xfId="5" applyFont="1" applyFill="1" applyAlignment="1">
      <alignment horizontal="right" vertical="top" indent="3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right"/>
    </xf>
    <xf numFmtId="1" fontId="2" fillId="0" borderId="0" xfId="6" applyNumberFormat="1" applyFont="1" applyFill="1" applyAlignment="1">
      <alignment horizontal="right"/>
    </xf>
    <xf numFmtId="1" fontId="3" fillId="0" borderId="0" xfId="6" applyNumberFormat="1" applyFont="1" applyFill="1" applyAlignment="1">
      <alignment horizontal="right"/>
    </xf>
    <xf numFmtId="1" fontId="2" fillId="0" borderId="0" xfId="7" applyNumberFormat="1" applyFont="1" applyFill="1" applyAlignment="1">
      <alignment horizontal="right"/>
    </xf>
    <xf numFmtId="1" fontId="2" fillId="0" borderId="0" xfId="6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1" fontId="3" fillId="0" borderId="0" xfId="6" applyNumberFormat="1" applyFont="1" applyFill="1" applyAlignment="1">
      <alignment horizontal="right" vertical="top"/>
    </xf>
    <xf numFmtId="0" fontId="3" fillId="0" borderId="3" xfId="5" applyFont="1" applyFill="1" applyBorder="1" applyAlignment="1">
      <alignment horizontal="right"/>
    </xf>
    <xf numFmtId="43" fontId="3" fillId="0" borderId="0" xfId="1" applyFont="1" applyBorder="1" applyAlignment="1">
      <alignment horizontal="right"/>
    </xf>
    <xf numFmtId="1" fontId="2" fillId="0" borderId="3" xfId="5" applyNumberFormat="1" applyFont="1" applyFill="1" applyBorder="1" applyAlignment="1">
      <alignment horizontal="right"/>
    </xf>
    <xf numFmtId="0" fontId="10" fillId="0" borderId="0" xfId="5" applyNumberFormat="1" applyFont="1" applyFill="1" applyAlignment="1">
      <alignment horizontal="left"/>
    </xf>
    <xf numFmtId="0" fontId="2" fillId="0" borderId="0" xfId="6" applyFont="1" applyAlignment="1">
      <alignment horizontal="center"/>
    </xf>
    <xf numFmtId="1" fontId="2" fillId="0" borderId="0" xfId="6" applyNumberFormat="1" applyFont="1" applyAlignment="1">
      <alignment horizontal="center"/>
    </xf>
    <xf numFmtId="0" fontId="12" fillId="0" borderId="0" xfId="6" applyFont="1" applyAlignment="1">
      <alignment horizontal="center"/>
    </xf>
    <xf numFmtId="1" fontId="12" fillId="0" borderId="0" xfId="8" applyNumberFormat="1" applyFont="1" applyAlignment="1">
      <alignment horizontal="center" vertical="center"/>
    </xf>
    <xf numFmtId="0" fontId="12" fillId="0" borderId="0" xfId="6" applyFont="1" applyAlignment="1">
      <alignment horizontal="center" vertical="top"/>
    </xf>
    <xf numFmtId="1" fontId="2" fillId="0" borderId="0" xfId="6" applyNumberFormat="1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</cellXfs>
  <cellStyles count="15">
    <cellStyle name="Comma" xfId="1" builtinId="3"/>
    <cellStyle name="Comma 2" xfId="7"/>
    <cellStyle name="Comma 3" xfId="14"/>
    <cellStyle name="Comma 4" xfId="8"/>
    <cellStyle name="Comma 5" xfId="9"/>
    <cellStyle name="Currency 3" xfId="12"/>
    <cellStyle name="Followed Hyperlink" xfId="3" builtinId="9" hidden="1"/>
    <cellStyle name="Followed Hyperlink" xfId="4" builtinId="9" hidden="1"/>
    <cellStyle name="Heading 1 2" xfId="10"/>
    <cellStyle name="Hyperlink" xfId="2" builtinId="8"/>
    <cellStyle name="Normal" xfId="0" builtinId="0"/>
    <cellStyle name="Normal 3" xfId="5"/>
    <cellStyle name="Normal 3 2" xfId="6"/>
    <cellStyle name="Normal 3 2 3" xfId="11"/>
    <cellStyle name="Normal 3 4" xfId="13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105184</xdr:colOff>
      <xdr:row>0</xdr:row>
      <xdr:rowOff>28575</xdr:rowOff>
    </xdr:from>
    <xdr:to>
      <xdr:col>14</xdr:col>
      <xdr:colOff>468791</xdr:colOff>
      <xdr:row>4</xdr:row>
      <xdr:rowOff>53835</xdr:rowOff>
    </xdr:to>
    <xdr:sp macro="" textlink="">
      <xdr:nvSpPr>
        <xdr:cNvPr id="3" name="TextBox 2"/>
        <xdr:cNvSpPr txBox="1"/>
      </xdr:nvSpPr>
      <xdr:spPr>
        <a:xfrm>
          <a:off x="522819" y="28575"/>
          <a:ext cx="3909837" cy="640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42632</xdr:colOff>
      <xdr:row>0</xdr:row>
      <xdr:rowOff>56110</xdr:rowOff>
    </xdr:from>
    <xdr:to>
      <xdr:col>1</xdr:col>
      <xdr:colOff>9450</xdr:colOff>
      <xdr:row>3</xdr:row>
      <xdr:rowOff>92041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32" y="56110"/>
          <a:ext cx="384453" cy="49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="110" zoomScaleNormal="110" workbookViewId="0">
      <selection activeCell="A39" sqref="A39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7.7109375" style="2" customWidth="1"/>
    <col min="11" max="11" width="9.8554687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9.85546875" style="2" customWidth="1"/>
    <col min="16" max="16" width="1.85546875" style="2" customWidth="1"/>
    <col min="17" max="17" width="4.140625" style="2" customWidth="1"/>
    <col min="18" max="16384" width="8.85546875" style="2"/>
  </cols>
  <sheetData>
    <row r="1" spans="1:19" ht="12" customHeight="1" x14ac:dyDescent="0.2"/>
    <row r="2" spans="1:19" ht="12" customHeight="1" x14ac:dyDescent="0.2"/>
    <row r="3" spans="1:19" ht="12" customHeight="1" x14ac:dyDescent="0.2"/>
    <row r="4" spans="1:19" ht="12" customHeight="1" x14ac:dyDescent="0.2"/>
    <row r="5" spans="1:19" ht="12" customHeight="1" x14ac:dyDescent="0.2"/>
    <row r="6" spans="1:19" ht="12" customHeight="1" x14ac:dyDescent="0.2">
      <c r="A6" s="27"/>
    </row>
    <row r="7" spans="1:19" ht="12" customHeight="1" x14ac:dyDescent="0.2"/>
    <row r="8" spans="1:19" ht="15" x14ac:dyDescent="0.25">
      <c r="A8" s="28" t="s">
        <v>25</v>
      </c>
      <c r="I8" s="3"/>
    </row>
    <row r="9" spans="1:19" ht="14.25" x14ac:dyDescent="0.2">
      <c r="A9" s="29" t="s">
        <v>15</v>
      </c>
    </row>
    <row r="10" spans="1:19" ht="12" customHeight="1" x14ac:dyDescent="0.2">
      <c r="G10" s="83"/>
      <c r="H10" s="83"/>
      <c r="I10" s="83"/>
      <c r="K10" s="83"/>
      <c r="L10" s="83"/>
      <c r="N10" s="83"/>
      <c r="O10" s="83"/>
      <c r="P10" s="83"/>
      <c r="Q10" s="83"/>
    </row>
    <row r="11" spans="1:19" x14ac:dyDescent="0.2">
      <c r="A11" s="47" t="s">
        <v>9</v>
      </c>
      <c r="B11" s="48"/>
      <c r="C11" s="48"/>
      <c r="D11" s="48"/>
      <c r="E11" s="49"/>
      <c r="F11" s="49"/>
      <c r="G11" s="49" t="s">
        <v>2</v>
      </c>
      <c r="H11" s="49" t="s">
        <v>3</v>
      </c>
      <c r="I11" s="49" t="s">
        <v>4</v>
      </c>
      <c r="J11" s="48"/>
      <c r="K11" s="85">
        <v>2024</v>
      </c>
      <c r="L11" s="85"/>
      <c r="M11" s="85"/>
      <c r="N11" s="46"/>
      <c r="O11" s="86">
        <v>2025</v>
      </c>
      <c r="P11" s="86"/>
      <c r="Q11" s="86"/>
    </row>
    <row r="12" spans="1:19" ht="6" customHeight="1" x14ac:dyDescent="0.2">
      <c r="A12" s="6"/>
      <c r="B12" s="6"/>
      <c r="C12" s="6"/>
      <c r="D12" s="6"/>
      <c r="E12" s="23"/>
      <c r="F12" s="23"/>
      <c r="G12" s="23"/>
      <c r="H12" s="23"/>
      <c r="I12" s="23"/>
      <c r="K12" s="65"/>
      <c r="L12" s="32"/>
      <c r="N12" s="32"/>
      <c r="O12" s="65"/>
      <c r="P12" s="65"/>
      <c r="Q12" s="32"/>
    </row>
    <row r="13" spans="1:19" s="1" customFormat="1" x14ac:dyDescent="0.2">
      <c r="A13" s="1" t="s">
        <v>17</v>
      </c>
      <c r="C13" s="8"/>
      <c r="E13" s="7"/>
      <c r="F13" s="8"/>
      <c r="G13" s="8">
        <v>3279</v>
      </c>
      <c r="H13" s="21">
        <f>H20</f>
        <v>4204.24</v>
      </c>
      <c r="I13" s="8">
        <f>G13+H13</f>
        <v>7483.24</v>
      </c>
      <c r="K13" s="59"/>
      <c r="L13" s="50"/>
      <c r="M13" s="51"/>
      <c r="N13" s="50"/>
      <c r="O13" s="69"/>
      <c r="P13" s="69"/>
      <c r="Q13" s="33"/>
    </row>
    <row r="14" spans="1:19" s="1" customFormat="1" ht="14.25" x14ac:dyDescent="0.2">
      <c r="A14" s="1" t="s">
        <v>10</v>
      </c>
      <c r="C14" s="8"/>
      <c r="E14" s="7"/>
      <c r="F14" s="7"/>
      <c r="G14" s="7">
        <v>3279</v>
      </c>
      <c r="H14" s="10">
        <v>0</v>
      </c>
      <c r="I14" s="7">
        <v>3279</v>
      </c>
      <c r="K14" s="66">
        <v>51</v>
      </c>
      <c r="L14" s="75" t="s">
        <v>23</v>
      </c>
      <c r="M14" s="53"/>
      <c r="N14" s="52">
        <v>0</v>
      </c>
      <c r="O14" s="66">
        <v>45</v>
      </c>
      <c r="P14" s="75" t="s">
        <v>23</v>
      </c>
      <c r="Q14" s="75"/>
    </row>
    <row r="15" spans="1:19" x14ac:dyDescent="0.2">
      <c r="B15" s="2" t="s">
        <v>1</v>
      </c>
      <c r="C15" s="8"/>
      <c r="D15" s="3"/>
      <c r="E15" s="10"/>
      <c r="F15" s="10"/>
      <c r="G15" s="10">
        <v>2307.52</v>
      </c>
      <c r="H15" s="10">
        <v>0</v>
      </c>
      <c r="I15" s="9">
        <v>2307.52</v>
      </c>
      <c r="K15" s="67">
        <v>25</v>
      </c>
      <c r="L15" s="38"/>
      <c r="M15" s="54"/>
      <c r="N15" s="38"/>
      <c r="O15" s="67">
        <v>18</v>
      </c>
      <c r="P15" s="67"/>
      <c r="Q15" s="36"/>
      <c r="S15" s="3"/>
    </row>
    <row r="16" spans="1:19" x14ac:dyDescent="0.2">
      <c r="B16" s="2" t="s">
        <v>0</v>
      </c>
      <c r="C16" s="8"/>
      <c r="E16" s="10"/>
      <c r="F16" s="10"/>
      <c r="G16" s="10">
        <v>971.48</v>
      </c>
      <c r="H16" s="10">
        <v>0</v>
      </c>
      <c r="I16" s="9">
        <v>971.48</v>
      </c>
      <c r="K16" s="67">
        <v>30</v>
      </c>
      <c r="L16" s="38"/>
      <c r="M16" s="54"/>
      <c r="N16" s="38"/>
      <c r="O16" s="67">
        <v>32</v>
      </c>
      <c r="P16" s="67"/>
      <c r="Q16" s="38"/>
    </row>
    <row r="17" spans="1:20" x14ac:dyDescent="0.2">
      <c r="A17" s="1" t="s">
        <v>13</v>
      </c>
      <c r="B17" s="1"/>
      <c r="C17" s="8"/>
      <c r="E17" s="9"/>
      <c r="F17" s="9"/>
      <c r="G17" s="9"/>
      <c r="H17" s="9"/>
      <c r="I17" s="7"/>
      <c r="K17" s="68">
        <v>120</v>
      </c>
      <c r="L17" s="55"/>
      <c r="M17" s="53"/>
      <c r="N17" s="56"/>
      <c r="O17" s="68">
        <v>119</v>
      </c>
      <c r="P17" s="68"/>
      <c r="Q17" s="30"/>
    </row>
    <row r="18" spans="1:20" s="1" customFormat="1" x14ac:dyDescent="0.2">
      <c r="A18" s="1" t="s">
        <v>18</v>
      </c>
      <c r="C18" s="8"/>
      <c r="E18" s="7"/>
      <c r="F18" s="8"/>
      <c r="G18" s="8">
        <v>3279</v>
      </c>
      <c r="H18" s="21">
        <f>H26</f>
        <v>0</v>
      </c>
      <c r="I18" s="8">
        <f>G18+H18</f>
        <v>3279</v>
      </c>
      <c r="K18" s="69">
        <v>171</v>
      </c>
      <c r="L18" s="50"/>
      <c r="M18" s="51"/>
      <c r="N18" s="50">
        <v>0</v>
      </c>
      <c r="O18" s="69">
        <v>164</v>
      </c>
      <c r="P18" s="69"/>
      <c r="Q18" s="33"/>
    </row>
    <row r="19" spans="1:20" x14ac:dyDescent="0.2">
      <c r="B19" s="5"/>
      <c r="C19" s="8"/>
      <c r="E19" s="9"/>
      <c r="F19" s="9"/>
      <c r="G19" s="9"/>
      <c r="H19" s="9"/>
      <c r="I19" s="7"/>
      <c r="K19" s="70"/>
      <c r="L19" s="31"/>
      <c r="M19" s="37"/>
      <c r="N19" s="39"/>
      <c r="O19" s="70"/>
      <c r="P19" s="70"/>
      <c r="Q19" s="31"/>
    </row>
    <row r="20" spans="1:20" x14ac:dyDescent="0.2">
      <c r="A20" s="1" t="s">
        <v>20</v>
      </c>
      <c r="B20" s="5"/>
      <c r="C20" s="8"/>
      <c r="E20" s="9"/>
      <c r="F20" s="9"/>
      <c r="G20" s="9"/>
      <c r="H20" s="19">
        <f>SUM(H22:H24)</f>
        <v>4204.24</v>
      </c>
      <c r="I20" s="19">
        <f>H20</f>
        <v>4204.24</v>
      </c>
      <c r="K20" s="68"/>
      <c r="L20" s="55"/>
      <c r="M20" s="53"/>
      <c r="N20" s="56"/>
      <c r="O20" s="68"/>
      <c r="P20" s="68"/>
      <c r="Q20" s="30"/>
    </row>
    <row r="21" spans="1:20" s="1" customFormat="1" x14ac:dyDescent="0.2">
      <c r="A21" s="1" t="s">
        <v>10</v>
      </c>
      <c r="C21" s="8"/>
      <c r="E21" s="7"/>
      <c r="F21" s="7"/>
      <c r="G21" s="7">
        <v>3279</v>
      </c>
      <c r="H21" s="10">
        <v>0</v>
      </c>
      <c r="I21" s="7">
        <v>3279</v>
      </c>
      <c r="K21" s="66">
        <v>56</v>
      </c>
      <c r="L21" s="34"/>
      <c r="M21" s="35"/>
      <c r="N21" s="34"/>
      <c r="O21" s="66">
        <v>47</v>
      </c>
      <c r="P21" s="66"/>
      <c r="Q21" s="34"/>
      <c r="T21" s="77"/>
    </row>
    <row r="22" spans="1:20" x14ac:dyDescent="0.2">
      <c r="B22" s="11" t="s">
        <v>5</v>
      </c>
      <c r="C22" s="8"/>
      <c r="E22" s="9"/>
      <c r="F22" s="9"/>
      <c r="G22" s="9"/>
      <c r="H22" s="20">
        <v>200</v>
      </c>
      <c r="I22" s="20">
        <f>H22</f>
        <v>200</v>
      </c>
      <c r="K22" s="67">
        <v>5</v>
      </c>
      <c r="L22" s="31"/>
      <c r="M22" s="37"/>
      <c r="N22" s="39"/>
      <c r="O22" s="67">
        <v>6</v>
      </c>
      <c r="P22" s="67"/>
      <c r="Q22" s="31"/>
      <c r="T22" s="78"/>
    </row>
    <row r="23" spans="1:20" x14ac:dyDescent="0.2">
      <c r="B23" s="11" t="s">
        <v>6</v>
      </c>
      <c r="C23" s="8"/>
      <c r="E23" s="9"/>
      <c r="F23" s="9"/>
      <c r="G23" s="9"/>
      <c r="H23" s="20">
        <v>1623.38</v>
      </c>
      <c r="I23" s="20">
        <f t="shared" ref="I23:I24" si="0">H23</f>
        <v>1623.38</v>
      </c>
      <c r="K23" s="67">
        <v>15</v>
      </c>
      <c r="L23" s="31"/>
      <c r="M23" s="37"/>
      <c r="N23" s="39"/>
      <c r="O23" s="67">
        <v>13</v>
      </c>
      <c r="P23" s="67"/>
      <c r="Q23" s="31"/>
      <c r="T23" s="78"/>
    </row>
    <row r="24" spans="1:20" x14ac:dyDescent="0.2">
      <c r="B24" s="11" t="s">
        <v>8</v>
      </c>
      <c r="C24" s="8"/>
      <c r="E24" s="9"/>
      <c r="F24" s="9"/>
      <c r="G24" s="9"/>
      <c r="H24" s="20">
        <v>2380.86</v>
      </c>
      <c r="I24" s="20">
        <f t="shared" si="0"/>
        <v>2380.86</v>
      </c>
      <c r="K24" s="67">
        <v>7</v>
      </c>
      <c r="L24" s="31"/>
      <c r="M24" s="37"/>
      <c r="N24" s="39"/>
      <c r="O24" s="67">
        <v>8</v>
      </c>
      <c r="P24" s="67"/>
      <c r="Q24" s="31"/>
      <c r="T24" s="78"/>
    </row>
    <row r="25" spans="1:20" x14ac:dyDescent="0.2">
      <c r="B25" s="11" t="s">
        <v>16</v>
      </c>
      <c r="C25" s="8"/>
      <c r="E25" s="9"/>
      <c r="F25" s="9"/>
      <c r="G25" s="9"/>
      <c r="H25" s="20"/>
      <c r="I25" s="20"/>
      <c r="K25" s="67">
        <v>0</v>
      </c>
      <c r="L25" s="31"/>
      <c r="M25" s="37"/>
      <c r="N25" s="39"/>
      <c r="O25" s="67">
        <v>1</v>
      </c>
      <c r="P25" s="67"/>
      <c r="Q25" s="31"/>
      <c r="T25" s="79"/>
    </row>
    <row r="26" spans="1:20" ht="25.5" customHeight="1" x14ac:dyDescent="0.2">
      <c r="A26" s="62"/>
      <c r="B26" s="84" t="s">
        <v>14</v>
      </c>
      <c r="C26" s="84"/>
      <c r="D26" s="84"/>
      <c r="E26" s="84"/>
      <c r="F26" s="84"/>
      <c r="G26" s="84"/>
      <c r="H26" s="84"/>
      <c r="I26" s="84"/>
      <c r="J26" s="84"/>
      <c r="K26" s="71">
        <v>3</v>
      </c>
      <c r="L26" s="60"/>
      <c r="M26" s="61"/>
      <c r="N26" s="60"/>
      <c r="O26" s="71">
        <v>3</v>
      </c>
      <c r="P26" s="71"/>
      <c r="Q26" s="31"/>
      <c r="T26" s="80"/>
    </row>
    <row r="27" spans="1:20" x14ac:dyDescent="0.2">
      <c r="B27" s="11" t="s">
        <v>11</v>
      </c>
      <c r="C27" s="8"/>
      <c r="E27" s="9"/>
      <c r="F27" s="9"/>
      <c r="G27" s="9"/>
      <c r="H27" s="20"/>
      <c r="I27" s="20"/>
      <c r="K27" s="67">
        <v>11</v>
      </c>
      <c r="L27" s="31"/>
      <c r="M27" s="37"/>
      <c r="N27" s="39"/>
      <c r="O27" s="67">
        <v>7</v>
      </c>
      <c r="P27" s="67"/>
      <c r="Q27" s="31"/>
      <c r="T27" s="78"/>
    </row>
    <row r="28" spans="1:20" x14ac:dyDescent="0.2">
      <c r="B28" s="11" t="s">
        <v>12</v>
      </c>
      <c r="C28" s="8"/>
      <c r="E28" s="9"/>
      <c r="F28" s="9"/>
      <c r="G28" s="9"/>
      <c r="H28" s="20"/>
      <c r="I28" s="20"/>
      <c r="K28" s="67">
        <v>15</v>
      </c>
      <c r="L28" s="31"/>
      <c r="M28" s="37"/>
      <c r="N28" s="39"/>
      <c r="O28" s="67">
        <v>9</v>
      </c>
      <c r="P28" s="67"/>
      <c r="Q28" s="31"/>
      <c r="T28" s="78"/>
    </row>
    <row r="29" spans="1:20" x14ac:dyDescent="0.2">
      <c r="A29" s="1" t="s">
        <v>13</v>
      </c>
      <c r="B29" s="12"/>
      <c r="C29" s="13"/>
      <c r="D29" s="12"/>
      <c r="E29" s="6"/>
      <c r="F29" s="15"/>
      <c r="G29" s="14">
        <v>210.46</v>
      </c>
      <c r="H29" s="15"/>
      <c r="I29" s="14">
        <v>211.35745</v>
      </c>
      <c r="K29" s="66">
        <v>5</v>
      </c>
      <c r="L29" s="40"/>
      <c r="M29" s="37"/>
      <c r="N29" s="40"/>
      <c r="O29" s="66">
        <v>11</v>
      </c>
      <c r="P29" s="66"/>
      <c r="Q29" s="40"/>
      <c r="T29" s="76"/>
    </row>
    <row r="30" spans="1:20" x14ac:dyDescent="0.2">
      <c r="A30" s="1" t="s">
        <v>19</v>
      </c>
      <c r="B30" s="5"/>
      <c r="C30" s="8"/>
      <c r="E30" s="9"/>
      <c r="F30" s="9"/>
      <c r="G30" s="9"/>
      <c r="H30" s="19">
        <f>SUM(H32:H34)</f>
        <v>0</v>
      </c>
      <c r="I30" s="19">
        <f>H30</f>
        <v>0</v>
      </c>
      <c r="K30" s="68">
        <v>61</v>
      </c>
      <c r="L30" s="55"/>
      <c r="M30" s="53"/>
      <c r="N30" s="56"/>
      <c r="O30" s="66">
        <v>58</v>
      </c>
      <c r="P30" s="68"/>
      <c r="Q30" s="30"/>
      <c r="T30" s="77"/>
    </row>
    <row r="31" spans="1:20" x14ac:dyDescent="0.2">
      <c r="B31" s="11"/>
      <c r="C31" s="8"/>
      <c r="E31" s="9"/>
      <c r="F31" s="9"/>
      <c r="G31" s="9"/>
      <c r="H31" s="20"/>
      <c r="I31" s="20"/>
      <c r="K31" s="67"/>
      <c r="L31" s="31"/>
      <c r="M31" s="37"/>
      <c r="N31" s="39"/>
      <c r="O31" s="67"/>
      <c r="P31" s="67"/>
      <c r="Q31" s="31"/>
      <c r="T31" s="76"/>
    </row>
    <row r="32" spans="1:20" x14ac:dyDescent="0.2">
      <c r="A32" s="1" t="s">
        <v>22</v>
      </c>
      <c r="B32" s="12"/>
      <c r="C32" s="13"/>
      <c r="D32" s="12"/>
      <c r="E32" s="6"/>
      <c r="F32" s="15"/>
      <c r="G32" s="14">
        <v>210.46</v>
      </c>
      <c r="H32" s="15"/>
      <c r="I32" s="14">
        <v>211.35745</v>
      </c>
      <c r="K32" s="66">
        <v>2</v>
      </c>
      <c r="L32" s="40"/>
      <c r="M32" s="37"/>
      <c r="N32" s="40"/>
      <c r="O32" s="66">
        <v>2</v>
      </c>
      <c r="P32" s="66"/>
      <c r="Q32" s="40"/>
      <c r="T32" s="82"/>
    </row>
    <row r="33" spans="1:20" ht="5.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K33" s="72"/>
      <c r="L33" s="41"/>
      <c r="M33" s="41"/>
      <c r="N33" s="42"/>
      <c r="O33" s="72"/>
      <c r="P33" s="72"/>
      <c r="Q33" s="41"/>
      <c r="T33" s="6"/>
    </row>
    <row r="34" spans="1:20" ht="0.95" customHeight="1" x14ac:dyDescent="0.2">
      <c r="A34" s="4"/>
      <c r="B34" s="4"/>
      <c r="C34" s="24"/>
      <c r="D34" s="4"/>
      <c r="E34" s="4"/>
      <c r="F34" s="25"/>
      <c r="G34" s="4"/>
      <c r="H34" s="26"/>
      <c r="I34" s="25"/>
      <c r="J34" s="4"/>
      <c r="K34" s="73"/>
      <c r="L34" s="15"/>
      <c r="M34" s="43"/>
      <c r="N34" s="44"/>
      <c r="O34" s="73"/>
      <c r="P34" s="73"/>
      <c r="Q34" s="15"/>
      <c r="T34" s="81"/>
    </row>
    <row r="35" spans="1:20" s="1" customFormat="1" ht="12" customHeight="1" x14ac:dyDescent="0.2">
      <c r="A35" s="16" t="s">
        <v>21</v>
      </c>
      <c r="B35" s="16"/>
      <c r="C35" s="17"/>
      <c r="D35" s="16"/>
      <c r="E35" s="16"/>
      <c r="F35" s="17"/>
      <c r="G35" s="17" t="e">
        <f>G13+#REF!</f>
        <v>#REF!</v>
      </c>
      <c r="H35" s="22">
        <f>H13</f>
        <v>4204.24</v>
      </c>
      <c r="I35" s="17" t="e">
        <f>G35+H35</f>
        <v>#REF!</v>
      </c>
      <c r="J35" s="16"/>
      <c r="K35" s="74">
        <v>234</v>
      </c>
      <c r="L35" s="57"/>
      <c r="M35" s="58"/>
      <c r="N35" s="57"/>
      <c r="O35" s="74">
        <v>224</v>
      </c>
      <c r="P35" s="74"/>
      <c r="Q35" s="45"/>
      <c r="T35" s="81"/>
    </row>
    <row r="36" spans="1:20" s="1" customFormat="1" ht="3.75" customHeight="1" x14ac:dyDescent="0.2">
      <c r="C36" s="8"/>
      <c r="E36" s="12"/>
      <c r="F36" s="8"/>
      <c r="G36" s="13"/>
      <c r="H36" s="13"/>
      <c r="I36" s="13"/>
      <c r="K36" s="13"/>
      <c r="L36" s="13"/>
      <c r="N36" s="13"/>
      <c r="O36" s="13"/>
      <c r="P36" s="13"/>
      <c r="Q36" s="13"/>
      <c r="T36" s="12"/>
    </row>
    <row r="37" spans="1:20" s="62" customFormat="1" ht="12" customHeight="1" x14ac:dyDescent="0.25">
      <c r="A37" s="63" t="s">
        <v>24</v>
      </c>
      <c r="G37" s="64"/>
      <c r="I37" s="64"/>
      <c r="N37" s="64"/>
    </row>
    <row r="38" spans="1:20" x14ac:dyDescent="0.2">
      <c r="G38" s="3"/>
      <c r="I38" s="3"/>
      <c r="N38" s="3"/>
    </row>
    <row r="39" spans="1:20" x14ac:dyDescent="0.2">
      <c r="G39" s="3"/>
      <c r="I39" s="3"/>
      <c r="N39" s="3"/>
    </row>
    <row r="40" spans="1:20" x14ac:dyDescent="0.2">
      <c r="G40" s="3"/>
      <c r="I40" s="3"/>
      <c r="N40" s="3"/>
    </row>
    <row r="45" spans="1:20" x14ac:dyDescent="0.2">
      <c r="A45" s="18" t="s">
        <v>7</v>
      </c>
    </row>
  </sheetData>
  <mergeCells count="6">
    <mergeCell ref="G10:I10"/>
    <mergeCell ref="N10:Q10"/>
    <mergeCell ref="K10:L10"/>
    <mergeCell ref="B26:J26"/>
    <mergeCell ref="K11:M11"/>
    <mergeCell ref="O11:Q11"/>
  </mergeCells>
  <phoneticPr fontId="8" type="noConversion"/>
  <printOptions horizontalCentered="1"/>
  <pageMargins left="0.5" right="0.5" top="0.5" bottom="0.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748AE0-AA70-4641-A6CA-59D647BBAA03}"/>
</file>

<file path=customXml/itemProps2.xml><?xml version="1.0" encoding="utf-8"?>
<ds:datastoreItem xmlns:ds="http://schemas.openxmlformats.org/officeDocument/2006/customXml" ds:itemID="{10D5A404-3226-43B7-819F-152AAEBE416F}"/>
</file>

<file path=customXml/itemProps3.xml><?xml version="1.0" encoding="utf-8"?>
<ds:datastoreItem xmlns:ds="http://schemas.openxmlformats.org/officeDocument/2006/customXml" ds:itemID="{8A2CF60C-33F4-4B45-B9A2-ACB1E2296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t15</dc:creator>
  <cp:lastModifiedBy>Amir</cp:lastModifiedBy>
  <cp:lastPrinted>2026-04-06T00:10:25Z</cp:lastPrinted>
  <dcterms:created xsi:type="dcterms:W3CDTF">2013-01-07T02:15:48Z</dcterms:created>
  <dcterms:modified xsi:type="dcterms:W3CDTF">2026-04-07T03:39:32Z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2026-04-14T06:21:04Z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84384006-2ffd-471d-9713-cfb9e84967c4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