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2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120" windowWidth="25440" windowHeight="15390" firstSheet="15" activeTab="15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A Grant Commitments" sheetId="62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'TA Grant Commitments'!$A$1:$AQ$71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45621"/>
</workbook>
</file>

<file path=xl/calcChain.xml><?xml version="1.0" encoding="utf-8"?>
<calcChain xmlns="http://schemas.openxmlformats.org/spreadsheetml/2006/main">
  <c r="J40" i="26" l="1"/>
  <c r="J33" i="26"/>
  <c r="J16" i="26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35" i="20" s="1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G18" i="13"/>
  <c r="G30" i="13" s="1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F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1" i="34" s="1"/>
  <c r="H12" i="34"/>
  <c r="G11" i="34"/>
  <c r="F11" i="34"/>
  <c r="E11" i="34"/>
  <c r="D11" i="34"/>
  <c r="C11" i="34"/>
  <c r="H9" i="34"/>
  <c r="H8" i="34" s="1"/>
  <c r="G8" i="34"/>
  <c r="F8" i="34"/>
  <c r="E8" i="34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 s="1"/>
  <c r="H11" i="33" s="1"/>
  <c r="G8" i="33"/>
  <c r="G11" i="33" s="1"/>
  <c r="F8" i="33"/>
  <c r="F11" i="33"/>
  <c r="E8" i="33"/>
  <c r="E11" i="33" s="1"/>
  <c r="D8" i="33"/>
  <c r="D11" i="33" s="1"/>
  <c r="C8" i="33"/>
  <c r="C11" i="33" s="1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C17" i="31" s="1"/>
  <c r="D8" i="31"/>
  <c r="D17" i="31"/>
  <c r="E8" i="31"/>
  <c r="E17" i="31"/>
  <c r="F8" i="31"/>
  <c r="F17" i="3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 s="1"/>
  <c r="G7" i="30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J31" i="10"/>
  <c r="H31" i="10"/>
  <c r="G31" i="10"/>
  <c r="L30" i="10"/>
  <c r="L29" i="10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 s="1"/>
  <c r="J11" i="10"/>
  <c r="H11" i="10"/>
  <c r="G11" i="10"/>
  <c r="L10" i="10"/>
  <c r="L9" i="10"/>
  <c r="J7" i="10"/>
  <c r="H7" i="10"/>
  <c r="G7" i="10"/>
  <c r="F37" i="9"/>
  <c r="D15" i="34"/>
  <c r="F34" i="25"/>
  <c r="C15" i="34"/>
  <c r="G15" i="34"/>
  <c r="F15" i="34"/>
  <c r="E15" i="34"/>
  <c r="J28" i="26"/>
  <c r="J7" i="26"/>
  <c r="J21" i="26"/>
  <c r="J14" i="26"/>
  <c r="F49" i="26"/>
  <c r="J42" i="26"/>
  <c r="G49" i="26"/>
  <c r="I49" i="26"/>
  <c r="E49" i="26"/>
  <c r="H49" i="26"/>
  <c r="F29" i="24"/>
  <c r="J14" i="20"/>
  <c r="E43" i="20"/>
  <c r="H43" i="20"/>
  <c r="I43" i="20"/>
  <c r="J28" i="20"/>
  <c r="J21" i="20"/>
  <c r="G43" i="20"/>
  <c r="F43" i="20"/>
  <c r="J7" i="20"/>
  <c r="F45" i="19"/>
  <c r="J24" i="16"/>
  <c r="J12" i="16"/>
  <c r="F48" i="16"/>
  <c r="E48" i="16"/>
  <c r="G48" i="16"/>
  <c r="H48" i="16"/>
  <c r="I48" i="16"/>
  <c r="J18" i="13"/>
  <c r="H30" i="13"/>
  <c r="J7" i="13"/>
  <c r="I30" i="13"/>
  <c r="E30" i="13"/>
  <c r="F30" i="13"/>
  <c r="E23" i="30"/>
  <c r="G23" i="30"/>
  <c r="I19" i="30"/>
  <c r="I23" i="30" s="1"/>
  <c r="F23" i="30"/>
  <c r="D23" i="30"/>
  <c r="L19" i="10"/>
  <c r="L23" i="10"/>
  <c r="G43" i="10"/>
  <c r="L27" i="10"/>
  <c r="L39" i="10"/>
  <c r="L31" i="10"/>
  <c r="H43" i="10"/>
  <c r="I43" i="10"/>
  <c r="K43" i="10"/>
  <c r="L7" i="10"/>
  <c r="J43" i="10"/>
  <c r="J30" i="13" l="1"/>
  <c r="L43" i="10"/>
  <c r="H23" i="30"/>
  <c r="J43" i="20"/>
  <c r="J48" i="16"/>
  <c r="H15" i="34"/>
  <c r="J49" i="26"/>
</calcChain>
</file>

<file path=xl/comments1.xml><?xml version="1.0" encoding="utf-8"?>
<comments xmlns="http://schemas.openxmlformats.org/spreadsheetml/2006/main">
  <authors>
    <author>mlb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<sst xmlns="http://schemas.openxmlformats.org/spreadsheetml/2006/main" count="921" uniqueCount="156">
  <si>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</si>
  <si>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</si>
  <si>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</si>
  <si>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</si>
  <si>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</si>
  <si>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</si>
  <si>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</si>
  <si>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</si>
  <si>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</si>
  <si>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</si>
  <si>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</si>
  <si>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</si>
  <si>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</si>
  <si>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</si>
  <si>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</si>
  <si>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</si>
  <si>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</si>
  <si>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</si>
  <si>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</si>
  <si>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</si>
  <si>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</si>
  <si>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</si>
  <si>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</si>
  <si>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</si>
  <si>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</si>
  <si>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</si>
  <si>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</si>
  <si>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</si>
  <si>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</si>
  <si>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</si>
  <si>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</si>
  <si>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</si>
  <si>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</si>
  <si>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</si>
  <si>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</si>
  <si>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</si>
  <si>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</si>
  <si>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</si>
  <si>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</si>
  <si>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</si>
  <si>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</si>
  <si>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</si>
  <si>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</si>
  <si>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</si>
  <si>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</si>
  <si>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</si>
  <si>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</si>
  <si>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</si>
  <si>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</si>
  <si>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</si>
  <si>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</si>
  <si>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</si>
  <si>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</si>
  <si>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</si>
  <si>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</si>
  <si>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</si>
  <si>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</si>
  <si>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</si>
  <si>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</si>
  <si>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</si>
  <si>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</si>
  <si>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</si>
  <si>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</si>
  <si>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</si>
  <si>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</si>
  <si>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</si>
  <si>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</si>
  <si>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</si>
  <si>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</si>
  <si>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</si>
  <si>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</si>
  <si>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</si>
  <si>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</si>
  <si>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</si>
  <si>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</si>
  <si>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</si>
  <si>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</si>
  <si>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</si>
  <si>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</si>
  <si>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</si>
  <si>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</si>
  <si>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</si>
  <si>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</si>
  <si>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</si>
  <si>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</si>
  <si>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</si>
  <si>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</si>
  <si>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</si>
  <si>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</si>
  <si>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</si>
  <si>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</si>
  <si>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</si>
  <si>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</si>
  <si>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</si>
  <si>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</si>
  <si>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</si>
  <si>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</si>
  <si>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</si>
  <si>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</si>
  <si>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</si>
  <si>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</si>
  <si>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</si>
  <si>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</si>
  <si>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</si>
  <si>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</si>
  <si>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</si>
  <si>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</si>
  <si>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</si>
  <si>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</si>
  <si>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</si>
  <si>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</si>
  <si>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</si>
  <si>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No.</t>
  </si>
  <si>
    <t>Amount</t>
  </si>
  <si>
    <t>%</t>
  </si>
  <si>
    <t>TASF Financing</t>
  </si>
  <si>
    <t>RCIF Financing</t>
  </si>
  <si>
    <t>CCF Financing</t>
  </si>
  <si>
    <t>JFPR Financing</t>
  </si>
  <si>
    <t>Other Sources</t>
  </si>
  <si>
    <t>All DMCs</t>
  </si>
  <si>
    <t>FSDPSF Financing</t>
  </si>
  <si>
    <t>Member</t>
  </si>
  <si>
    <t xml:space="preserve">
      %</t>
  </si>
  <si>
    <t xml:space="preserve">
   No.</t>
  </si>
  <si>
    <t>Brunei Darussalam</t>
  </si>
  <si>
    <t>China, People’s Republic of</t>
  </si>
  <si>
    <t>Fiji</t>
  </si>
  <si>
    <t>Korea, Republic of</t>
  </si>
  <si>
    <t>Lao People’s Democratic Republic</t>
  </si>
  <si>
    <t>Mongolia</t>
  </si>
  <si>
    <t>Singapore</t>
  </si>
  <si>
    <t>Solomon Islands</t>
  </si>
  <si>
    <t>Taipei,China</t>
  </si>
  <si>
    <t>Tajikistan</t>
  </si>
  <si>
    <t>Turkmenistan</t>
  </si>
  <si>
    <t>Viet Nam</t>
  </si>
  <si>
    <t xml:space="preserve">     Total</t>
  </si>
  <si>
    <t>Niue</t>
  </si>
  <si>
    <t>($'000)</t>
  </si>
  <si>
    <t>JSF Financing</t>
  </si>
  <si>
    <t>–</t>
  </si>
  <si>
    <t>Notes:</t>
  </si>
  <si>
    <r>
      <rPr>
        <sz val="8"/>
        <rFont val="Arial"/>
        <family val="2"/>
      </rPr>
      <t>1.</t>
    </r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>Excludes technical assistance financed under loans that are included in ADB's loan data.</t>
    </r>
  </si>
  <si>
    <r>
      <t xml:space="preserve">a    </t>
    </r>
    <r>
      <rPr>
        <sz val="8"/>
        <rFont val="Arial"/>
        <family val="2"/>
      </rPr>
      <t>ADB placed its regular assistance to Afghanistan on hold effective 15 August 2021, but since 2022 has supported the Afghan people through a special arrangement with the United Nations to address basic human needs, including critical food support, and health and education services.</t>
    </r>
  </si>
  <si>
    <r>
      <t xml:space="preserve">b    </t>
    </r>
    <r>
      <rPr>
        <sz val="8"/>
        <rFont val="Arial"/>
        <family val="2"/>
      </rPr>
      <t>Consists of reimbursable technical assistance.</t>
    </r>
  </si>
  <si>
    <t>Technical Assistance Grant Commitments</t>
  </si>
  <si>
    <r>
      <t>Afghanistan</t>
    </r>
    <r>
      <rPr>
        <vertAlign val="superscript"/>
        <sz val="10"/>
        <rFont val="Arial"/>
        <family val="2"/>
      </rPr>
      <t>a</t>
    </r>
  </si>
  <si>
    <r>
      <t>Myanmar</t>
    </r>
    <r>
      <rPr>
        <vertAlign val="superscript"/>
        <sz val="10"/>
        <rFont val="Arial"/>
        <family val="2"/>
      </rPr>
      <t>c</t>
    </r>
  </si>
  <si>
    <t>b</t>
  </si>
  <si>
    <t>– = nil or data not applicable, 0.0 = less than 0.05%,  ADB = Asian Development Bank, CCF = Climate Change Fund, DMC = developing member country, FSDPSF = Financial Sector Development Partnership Special Fund, JFPR = Japan Fund for Prosperous and Resilient Asia and the Pacific, JSF = Japan Special Fund, RCIF = Regional Cooperation and Integration Fund, TASF = Technical Assistance Special Fund.</t>
  </si>
  <si>
    <t>Micronesia, Federated States of</t>
  </si>
  <si>
    <r>
      <rPr>
        <sz val="8"/>
        <rFont val="Arial"/>
        <family val="2"/>
      </rPr>
      <t>2.</t>
    </r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>Numbers may not sum precisely, and percentages may not total 100%, because of rounding.</t>
    </r>
  </si>
  <si>
    <t>1967–2025</t>
  </si>
  <si>
    <t>Türkiye</t>
  </si>
  <si>
    <r>
      <t xml:space="preserve">c    </t>
    </r>
    <r>
      <rPr>
        <sz val="8"/>
        <rFont val="Arial"/>
        <family val="2"/>
      </rPr>
      <t>Effective 1 February 2021, ADB placed a temporary hold on public sector project disbursements and new contracts in Myanmar, but since 2023 has supported the people of Myanmar through a special arrangement with United Nations agencies to deliver humanitarian assistance.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</si>
</sst>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#,##0.000"/>
    <numFmt numFmtId="169" formatCode="0_)"/>
    <numFmt numFmtId="170" formatCode="#,##0.0"/>
    <numFmt numFmtId="171" formatCode="_(* #,##0_);_(* \(#,##0\);_(* &quot;-&quot;??_);_(@_)"/>
  </numFmts>
  <fonts count="41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u/>
      <sz val="11"/>
      <color theme="10"/>
      <name val="Arial"/>
      <family val="2"/>
    </font>
    <font>
      <vertAlign val="superscript"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14"/>
      <name val="Arial"/>
      <family val="2"/>
    </font>
    <font>
      <vertAlign val="superscript"/>
      <sz val="10"/>
      <name val="Arial"/>
      <family val="2"/>
    </font>
    <font>
      <u/>
      <sz val="11"/>
      <color theme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94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7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5" fontId="14" fillId="2" borderId="0" xfId="2" applyNumberFormat="1" applyFont="1" applyFill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0" fillId="2" borderId="0" xfId="2" applyFont="1" applyFill="1"/>
    <xf numFmtId="43" fontId="14" fillId="2" borderId="2" xfId="0" applyNumberFormat="1" applyFont="1" applyFill="1" applyBorder="1"/>
    <xf numFmtId="0" fontId="14" fillId="0" borderId="0" xfId="0" applyFont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/>
    <xf numFmtId="43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/>
    <xf numFmtId="43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26" fillId="0" borderId="0" xfId="0" applyFont="1"/>
    <xf numFmtId="165" fontId="16" fillId="0" borderId="0" xfId="1" applyNumberFormat="1" applyFont="1" applyAlignment="1">
      <alignment wrapText="1"/>
    </xf>
    <xf numFmtId="0" fontId="5" fillId="8" borderId="0" xfId="0" applyFont="1" applyFill="1"/>
    <xf numFmtId="2" fontId="5" fillId="8" borderId="0" xfId="0" applyNumberFormat="1" applyFont="1" applyFill="1"/>
    <xf numFmtId="1" fontId="5" fillId="8" borderId="0" xfId="0" applyNumberFormat="1" applyFont="1" applyFill="1" applyAlignment="1">
      <alignment horizontal="right"/>
    </xf>
    <xf numFmtId="4" fontId="5" fillId="8" borderId="0" xfId="0" applyNumberFormat="1" applyFont="1" applyFill="1"/>
    <xf numFmtId="0" fontId="5" fillId="8" borderId="0" xfId="0" quotePrefix="1" applyFont="1" applyFill="1" applyAlignment="1">
      <alignment horizontal="left"/>
    </xf>
    <xf numFmtId="0" fontId="38" fillId="8" borderId="0" xfId="0" applyFont="1" applyFill="1"/>
    <xf numFmtId="0" fontId="36" fillId="8" borderId="0" xfId="0" applyFont="1" applyFill="1"/>
    <xf numFmtId="0" fontId="37" fillId="8" borderId="0" xfId="0" quotePrefix="1" applyFont="1" applyFill="1" applyAlignment="1">
      <alignment horizontal="left"/>
    </xf>
    <xf numFmtId="0" fontId="6" fillId="8" borderId="0" xfId="0" applyFont="1" applyFill="1"/>
    <xf numFmtId="43" fontId="6" fillId="8" borderId="0" xfId="1" applyFont="1" applyFill="1"/>
    <xf numFmtId="2" fontId="6" fillId="8" borderId="0" xfId="0" applyNumberFormat="1" applyFont="1" applyFill="1"/>
    <xf numFmtId="1" fontId="6" fillId="8" borderId="0" xfId="0" applyNumberFormat="1" applyFont="1" applyFill="1" applyAlignment="1">
      <alignment horizontal="center"/>
    </xf>
    <xf numFmtId="1" fontId="35" fillId="8" borderId="0" xfId="0" quotePrefix="1" applyNumberFormat="1" applyFont="1" applyFill="1"/>
    <xf numFmtId="170" fontId="35" fillId="8" borderId="0" xfId="0" applyNumberFormat="1" applyFont="1" applyFill="1"/>
    <xf numFmtId="0" fontId="35" fillId="8" borderId="0" xfId="0" applyFont="1" applyFill="1" applyAlignment="1">
      <alignment horizontal="left"/>
    </xf>
    <xf numFmtId="3" fontId="35" fillId="8" borderId="0" xfId="0" applyNumberFormat="1" applyFont="1" applyFill="1"/>
    <xf numFmtId="170" fontId="35" fillId="8" borderId="0" xfId="1" applyNumberFormat="1" applyFont="1" applyFill="1"/>
    <xf numFmtId="4" fontId="35" fillId="8" borderId="0" xfId="0" applyNumberFormat="1" applyFont="1" applyFill="1"/>
    <xf numFmtId="170" fontId="35" fillId="8" borderId="0" xfId="0" applyNumberFormat="1" applyFont="1" applyFill="1" applyAlignment="1">
      <alignment horizontal="right"/>
    </xf>
    <xf numFmtId="2" fontId="35" fillId="8" borderId="10" xfId="0" applyNumberFormat="1" applyFont="1" applyFill="1" applyBorder="1" applyAlignment="1">
      <alignment horizontal="centerContinuous"/>
    </xf>
    <xf numFmtId="43" fontId="35" fillId="8" borderId="8" xfId="1" applyFont="1" applyFill="1" applyBorder="1" applyAlignment="1">
      <alignment horizontal="right"/>
    </xf>
    <xf numFmtId="2" fontId="35" fillId="8" borderId="8" xfId="0" applyNumberFormat="1" applyFont="1" applyFill="1" applyBorder="1" applyAlignment="1">
      <alignment horizontal="left" indent="1"/>
    </xf>
    <xf numFmtId="1" fontId="35" fillId="8" borderId="11" xfId="0" applyNumberFormat="1" applyFont="1" applyFill="1" applyBorder="1" applyAlignment="1">
      <alignment horizontal="right" wrapText="1"/>
    </xf>
    <xf numFmtId="3" fontId="34" fillId="8" borderId="0" xfId="0" applyNumberFormat="1" applyFont="1" applyFill="1" applyAlignment="1">
      <alignment vertical="center"/>
    </xf>
    <xf numFmtId="43" fontId="34" fillId="8" borderId="0" xfId="1" applyFont="1" applyFill="1" applyAlignment="1">
      <alignment vertical="center"/>
    </xf>
    <xf numFmtId="2" fontId="5" fillId="8" borderId="0" xfId="0" applyNumberFormat="1" applyFont="1" applyFill="1" applyAlignment="1">
      <alignment vertical="center"/>
    </xf>
    <xf numFmtId="1" fontId="34" fillId="8" borderId="0" xfId="0" quotePrefix="1" applyNumberFormat="1" applyFont="1" applyFill="1" applyAlignment="1">
      <alignment horizontal="right" vertical="center"/>
    </xf>
    <xf numFmtId="4" fontId="34" fillId="8" borderId="0" xfId="0" quotePrefix="1" applyNumberFormat="1" applyFont="1" applyFill="1" applyAlignment="1">
      <alignment horizontal="right" vertical="center"/>
    </xf>
    <xf numFmtId="4" fontId="34" fillId="8" borderId="0" xfId="0" applyNumberFormat="1" applyFont="1" applyFill="1" applyAlignment="1">
      <alignment vertical="center"/>
    </xf>
    <xf numFmtId="2" fontId="5" fillId="8" borderId="0" xfId="0" applyNumberFormat="1" applyFont="1" applyFill="1" applyAlignment="1">
      <alignment horizontal="right" vertical="center"/>
    </xf>
    <xf numFmtId="0" fontId="5" fillId="8" borderId="0" xfId="0" applyFont="1" applyFill="1" applyAlignment="1">
      <alignment vertical="center"/>
    </xf>
    <xf numFmtId="0" fontId="7" fillId="8" borderId="0" xfId="0" applyFont="1" applyFill="1" applyAlignment="1">
      <alignment horizontal="left" vertical="center"/>
    </xf>
    <xf numFmtId="0" fontId="33" fillId="8" borderId="0" xfId="0" applyFont="1" applyFill="1" applyAlignment="1">
      <alignment horizontal="left" vertical="center"/>
    </xf>
    <xf numFmtId="169" fontId="5" fillId="8" borderId="0" xfId="0" applyNumberFormat="1" applyFont="1" applyFill="1" applyAlignment="1">
      <alignment vertical="center"/>
    </xf>
    <xf numFmtId="1" fontId="5" fillId="8" borderId="0" xfId="0" applyNumberFormat="1" applyFont="1" applyFill="1" applyAlignment="1">
      <alignment horizontal="right" vertical="center"/>
    </xf>
    <xf numFmtId="4" fontId="5" fillId="8" borderId="0" xfId="0" applyNumberFormat="1" applyFont="1" applyFill="1" applyAlignment="1">
      <alignment vertical="center"/>
    </xf>
    <xf numFmtId="0" fontId="35" fillId="8" borderId="8" xfId="0" applyFont="1" applyFill="1" applyBorder="1" applyAlignment="1">
      <alignment horizontal="right"/>
    </xf>
    <xf numFmtId="0" fontId="35" fillId="8" borderId="11" xfId="0" applyFont="1" applyFill="1" applyBorder="1" applyAlignment="1">
      <alignment horizontal="center" wrapText="1"/>
    </xf>
    <xf numFmtId="0" fontId="32" fillId="8" borderId="0" xfId="32" applyFont="1" applyFill="1"/>
    <xf numFmtId="43" fontId="5" fillId="8" borderId="0" xfId="1" applyFont="1" applyFill="1"/>
    <xf numFmtId="43" fontId="5" fillId="8" borderId="0" xfId="1" applyFont="1" applyFill="1" applyAlignment="1">
      <alignment vertical="center"/>
    </xf>
    <xf numFmtId="0" fontId="35" fillId="8" borderId="11" xfId="0" applyFont="1" applyFill="1" applyBorder="1" applyAlignment="1">
      <alignment horizontal="center"/>
    </xf>
    <xf numFmtId="0" fontId="6" fillId="8" borderId="0" xfId="0" applyFont="1" applyFill="1" applyAlignment="1">
      <alignment vertical="center"/>
    </xf>
    <xf numFmtId="170" fontId="6" fillId="8" borderId="0" xfId="46" applyNumberFormat="1" applyFont="1" applyFill="1" applyAlignment="1">
      <alignment vertical="center"/>
    </xf>
    <xf numFmtId="170" fontId="6" fillId="8" borderId="0" xfId="48" applyNumberFormat="1" applyFont="1" applyFill="1" applyAlignment="1">
      <alignment vertical="center"/>
    </xf>
    <xf numFmtId="4" fontId="6" fillId="8" borderId="0" xfId="0" applyNumberFormat="1" applyFont="1" applyFill="1" applyAlignment="1">
      <alignment vertical="center"/>
    </xf>
    <xf numFmtId="170" fontId="6" fillId="8" borderId="0" xfId="0" applyNumberFormat="1" applyFont="1" applyFill="1" applyAlignment="1">
      <alignment horizontal="right" vertical="center"/>
    </xf>
    <xf numFmtId="3" fontId="6" fillId="8" borderId="0" xfId="59" applyNumberFormat="1" applyFont="1" applyFill="1" applyAlignment="1">
      <alignment horizontal="right" vertical="center"/>
    </xf>
    <xf numFmtId="170" fontId="6" fillId="8" borderId="0" xfId="60" applyNumberFormat="1" applyFont="1" applyFill="1" applyAlignment="1">
      <alignment horizontal="right" vertical="center"/>
    </xf>
    <xf numFmtId="170" fontId="6" fillId="8" borderId="0" xfId="61" applyNumberFormat="1" applyFont="1" applyFill="1" applyAlignment="1">
      <alignment horizontal="right" vertical="center"/>
    </xf>
    <xf numFmtId="170" fontId="6" fillId="8" borderId="0" xfId="62" applyNumberFormat="1" applyFont="1" applyFill="1" applyAlignment="1">
      <alignment horizontal="right" vertical="center"/>
    </xf>
    <xf numFmtId="170" fontId="6" fillId="8" borderId="0" xfId="63" applyNumberFormat="1" applyFont="1" applyFill="1" applyAlignment="1">
      <alignment horizontal="right" vertical="center"/>
    </xf>
    <xf numFmtId="170" fontId="6" fillId="8" borderId="0" xfId="64" applyNumberFormat="1" applyFont="1" applyFill="1" applyAlignment="1">
      <alignment horizontal="right" vertical="center"/>
    </xf>
    <xf numFmtId="170" fontId="6" fillId="8" borderId="0" xfId="65" applyNumberFormat="1" applyFont="1" applyFill="1" applyAlignment="1">
      <alignment horizontal="right" vertical="center"/>
    </xf>
    <xf numFmtId="170" fontId="6" fillId="8" borderId="0" xfId="66" applyNumberFormat="1" applyFont="1" applyFill="1" applyAlignment="1">
      <alignment horizontal="right" vertical="center"/>
    </xf>
    <xf numFmtId="170" fontId="6" fillId="8" borderId="0" xfId="67" applyNumberFormat="1" applyFont="1" applyFill="1" applyAlignment="1">
      <alignment horizontal="right" vertical="center"/>
    </xf>
    <xf numFmtId="170" fontId="6" fillId="8" borderId="0" xfId="68" applyNumberFormat="1" applyFont="1" applyFill="1" applyAlignment="1">
      <alignment horizontal="right" vertical="center"/>
    </xf>
    <xf numFmtId="170" fontId="6" fillId="8" borderId="0" xfId="46" applyNumberFormat="1" applyFont="1" applyFill="1" applyAlignment="1" applyProtection="1">
      <alignment vertical="center" wrapText="1"/>
      <protection locked="0"/>
    </xf>
    <xf numFmtId="170" fontId="6" fillId="8" borderId="0" xfId="0" applyNumberFormat="1" applyFont="1" applyFill="1" applyAlignment="1" applyProtection="1">
      <alignment horizontal="right" vertical="center"/>
      <protection locked="0"/>
    </xf>
    <xf numFmtId="3" fontId="39" fillId="8" borderId="0" xfId="0" applyNumberFormat="1" applyFont="1" applyFill="1" applyAlignment="1">
      <alignment vertical="center"/>
    </xf>
    <xf numFmtId="3" fontId="39" fillId="8" borderId="0" xfId="0" applyNumberFormat="1" applyFont="1" applyFill="1" applyAlignment="1">
      <alignment horizontal="left" vertical="center"/>
    </xf>
    <xf numFmtId="0" fontId="6" fillId="8" borderId="0" xfId="0" applyFont="1" applyFill="1" applyAlignment="1">
      <alignment vertical="center" wrapText="1"/>
    </xf>
    <xf numFmtId="170" fontId="6" fillId="8" borderId="0" xfId="46" applyNumberFormat="1" applyFont="1" applyFill="1" applyAlignment="1" applyProtection="1">
      <alignment vertical="center"/>
      <protection locked="0"/>
    </xf>
    <xf numFmtId="0" fontId="6" fillId="8" borderId="0" xfId="0" quotePrefix="1" applyFont="1" applyFill="1" applyAlignment="1">
      <alignment vertical="center"/>
    </xf>
    <xf numFmtId="3" fontId="6" fillId="8" borderId="0" xfId="59" quotePrefix="1" applyNumberFormat="1" applyFont="1" applyFill="1" applyAlignment="1">
      <alignment horizontal="right" vertical="center"/>
    </xf>
    <xf numFmtId="168" fontId="6" fillId="8" borderId="0" xfId="0" applyNumberFormat="1" applyFont="1" applyFill="1" applyAlignment="1">
      <alignment vertical="center"/>
    </xf>
    <xf numFmtId="1" fontId="6" fillId="8" borderId="0" xfId="0" applyNumberFormat="1" applyFont="1" applyFill="1" applyAlignment="1">
      <alignment vertical="center"/>
    </xf>
    <xf numFmtId="170" fontId="6" fillId="8" borderId="0" xfId="1" applyNumberFormat="1" applyFont="1" applyFill="1" applyAlignment="1">
      <alignment vertical="center"/>
    </xf>
    <xf numFmtId="170" fontId="6" fillId="8" borderId="0" xfId="0" applyNumberFormat="1" applyFont="1" applyFill="1" applyAlignment="1">
      <alignment vertical="center"/>
    </xf>
    <xf numFmtId="2" fontId="6" fillId="8" borderId="0" xfId="0" applyNumberFormat="1" applyFont="1" applyFill="1" applyAlignment="1">
      <alignment vertical="center"/>
    </xf>
    <xf numFmtId="3" fontId="6" fillId="8" borderId="0" xfId="0" applyNumberFormat="1" applyFont="1" applyFill="1" applyAlignment="1">
      <alignment horizontal="right" vertical="center"/>
    </xf>
    <xf numFmtId="170" fontId="6" fillId="8" borderId="0" xfId="0" applyNumberFormat="1" applyFont="1" applyFill="1" applyBorder="1" applyAlignment="1">
      <alignment horizontal="right" vertical="center"/>
    </xf>
    <xf numFmtId="0" fontId="35" fillId="8" borderId="14" xfId="0" applyFont="1" applyFill="1" applyBorder="1" applyAlignment="1">
      <alignment horizontal="left" vertical="center"/>
    </xf>
    <xf numFmtId="3" fontId="35" fillId="8" borderId="14" xfId="72" applyNumberFormat="1" applyFont="1" applyFill="1" applyBorder="1" applyAlignment="1">
      <alignment vertical="center"/>
    </xf>
    <xf numFmtId="170" fontId="35" fillId="8" borderId="14" xfId="73" applyNumberFormat="1" applyFont="1" applyFill="1" applyBorder="1" applyAlignment="1">
      <alignment vertical="center"/>
    </xf>
    <xf numFmtId="170" fontId="35" fillId="8" borderId="14" xfId="74" applyNumberFormat="1" applyFont="1" applyFill="1" applyBorder="1" applyAlignment="1">
      <alignment vertical="center"/>
    </xf>
    <xf numFmtId="4" fontId="35" fillId="8" borderId="14" xfId="0" applyNumberFormat="1" applyFont="1" applyFill="1" applyBorder="1" applyAlignment="1">
      <alignment vertical="center"/>
    </xf>
    <xf numFmtId="170" fontId="35" fillId="8" borderId="14" xfId="0" applyNumberFormat="1" applyFont="1" applyFill="1" applyBorder="1" applyAlignment="1">
      <alignment horizontal="right" vertical="center"/>
    </xf>
    <xf numFmtId="3" fontId="35" fillId="8" borderId="14" xfId="84" quotePrefix="1" applyNumberFormat="1" applyFont="1" applyFill="1" applyBorder="1" applyAlignment="1">
      <alignment horizontal="right" vertical="center"/>
    </xf>
    <xf numFmtId="170" fontId="35" fillId="8" borderId="14" xfId="85" applyNumberFormat="1" applyFont="1" applyFill="1" applyBorder="1" applyAlignment="1">
      <alignment horizontal="right" vertical="center"/>
    </xf>
    <xf numFmtId="170" fontId="35" fillId="8" borderId="14" xfId="86" applyNumberFormat="1" applyFont="1" applyFill="1" applyBorder="1" applyAlignment="1">
      <alignment horizontal="right" vertical="center"/>
    </xf>
    <xf numFmtId="170" fontId="35" fillId="8" borderId="14" xfId="87" applyNumberFormat="1" applyFont="1" applyFill="1" applyBorder="1" applyAlignment="1">
      <alignment horizontal="right" vertical="center"/>
    </xf>
    <xf numFmtId="170" fontId="35" fillId="8" borderId="14" xfId="88" applyNumberFormat="1" applyFont="1" applyFill="1" applyBorder="1" applyAlignment="1">
      <alignment horizontal="right" vertical="center"/>
    </xf>
    <xf numFmtId="170" fontId="35" fillId="8" borderId="14" xfId="89" applyNumberFormat="1" applyFont="1" applyFill="1" applyBorder="1" applyAlignment="1">
      <alignment horizontal="right" vertical="center"/>
    </xf>
    <xf numFmtId="170" fontId="35" fillId="8" borderId="14" xfId="90" applyNumberFormat="1" applyFont="1" applyFill="1" applyBorder="1" applyAlignment="1">
      <alignment horizontal="right" vertical="center"/>
    </xf>
    <xf numFmtId="170" fontId="35" fillId="8" borderId="14" xfId="91" applyNumberFormat="1" applyFont="1" applyFill="1" applyBorder="1" applyAlignment="1">
      <alignment horizontal="right" vertical="center"/>
    </xf>
    <xf numFmtId="170" fontId="35" fillId="8" borderId="14" xfId="92" applyNumberFormat="1" applyFont="1" applyFill="1" applyBorder="1" applyAlignment="1">
      <alignment horizontal="right" vertical="center"/>
    </xf>
    <xf numFmtId="170" fontId="35" fillId="8" borderId="14" xfId="93" applyNumberFormat="1" applyFont="1" applyFill="1" applyBorder="1" applyAlignment="1">
      <alignment horizontal="right" vertical="center"/>
    </xf>
    <xf numFmtId="0" fontId="35" fillId="8" borderId="8" xfId="0" applyFont="1" applyFill="1" applyBorder="1" applyAlignment="1">
      <alignment horizontal="left" vertical="center"/>
    </xf>
    <xf numFmtId="3" fontId="35" fillId="8" borderId="0" xfId="72" applyNumberFormat="1" applyFont="1" applyFill="1" applyAlignment="1">
      <alignment vertical="center"/>
    </xf>
    <xf numFmtId="170" fontId="35" fillId="8" borderId="0" xfId="3" applyNumberFormat="1" applyFont="1" applyFill="1" applyAlignment="1">
      <alignment vertical="center"/>
    </xf>
    <xf numFmtId="170" fontId="35" fillId="8" borderId="0" xfId="74" applyNumberFormat="1" applyFont="1" applyFill="1" applyAlignment="1">
      <alignment vertical="center"/>
    </xf>
    <xf numFmtId="4" fontId="35" fillId="8" borderId="8" xfId="0" applyNumberFormat="1" applyFont="1" applyFill="1" applyBorder="1" applyAlignment="1">
      <alignment vertical="center"/>
    </xf>
    <xf numFmtId="170" fontId="35" fillId="8" borderId="0" xfId="3" applyNumberFormat="1" applyFont="1" applyFill="1" applyAlignment="1">
      <alignment horizontal="right" vertical="center"/>
    </xf>
    <xf numFmtId="170" fontId="35" fillId="8" borderId="8" xfId="0" applyNumberFormat="1" applyFont="1" applyFill="1" applyBorder="1" applyAlignment="1">
      <alignment horizontal="right" vertical="center"/>
    </xf>
    <xf numFmtId="170" fontId="35" fillId="8" borderId="8" xfId="1" applyNumberFormat="1" applyFont="1" applyFill="1" applyBorder="1" applyAlignment="1">
      <alignment horizontal="right" vertical="center"/>
    </xf>
    <xf numFmtId="3" fontId="35" fillId="8" borderId="0" xfId="84" quotePrefix="1" applyNumberFormat="1" applyFont="1" applyFill="1" applyAlignment="1">
      <alignment horizontal="right" vertical="center"/>
    </xf>
    <xf numFmtId="170" fontId="35" fillId="8" borderId="0" xfId="86" applyNumberFormat="1" applyFont="1" applyFill="1" applyAlignment="1">
      <alignment horizontal="right" vertical="center"/>
    </xf>
    <xf numFmtId="170" fontId="35" fillId="8" borderId="0" xfId="88" applyNumberFormat="1" applyFont="1" applyFill="1" applyAlignment="1">
      <alignment horizontal="right" vertical="center"/>
    </xf>
    <xf numFmtId="170" fontId="35" fillId="8" borderId="0" xfId="89" applyNumberFormat="1" applyFont="1" applyFill="1" applyAlignment="1">
      <alignment horizontal="right" vertical="center"/>
    </xf>
    <xf numFmtId="170" fontId="35" fillId="8" borderId="0" xfId="91" applyNumberFormat="1" applyFont="1" applyFill="1" applyAlignment="1">
      <alignment horizontal="right" vertical="center"/>
    </xf>
    <xf numFmtId="170" fontId="35" fillId="8" borderId="0" xfId="93" applyNumberFormat="1" applyFont="1" applyFill="1" applyAlignment="1">
      <alignment horizontal="right" vertical="center"/>
    </xf>
    <xf numFmtId="0" fontId="35" fillId="8" borderId="13" xfId="0" applyFont="1" applyFill="1" applyBorder="1" applyAlignment="1">
      <alignment horizontal="left" vertical="center"/>
    </xf>
    <xf numFmtId="3" fontId="35" fillId="8" borderId="13" xfId="72" applyNumberFormat="1" applyFont="1" applyFill="1" applyBorder="1" applyAlignment="1">
      <alignment vertical="center"/>
    </xf>
    <xf numFmtId="170" fontId="35" fillId="8" borderId="13" xfId="3" applyNumberFormat="1" applyFont="1" applyFill="1" applyBorder="1" applyAlignment="1">
      <alignment vertical="center"/>
    </xf>
    <xf numFmtId="170" fontId="35" fillId="8" borderId="13" xfId="74" applyNumberFormat="1" applyFont="1" applyFill="1" applyBorder="1" applyAlignment="1">
      <alignment vertical="center"/>
    </xf>
    <xf numFmtId="4" fontId="35" fillId="8" borderId="13" xfId="0" applyNumberFormat="1" applyFont="1" applyFill="1" applyBorder="1" applyAlignment="1">
      <alignment vertical="center"/>
    </xf>
    <xf numFmtId="170" fontId="35" fillId="8" borderId="13" xfId="3" applyNumberFormat="1" applyFont="1" applyFill="1" applyBorder="1" applyAlignment="1">
      <alignment horizontal="right" vertical="center"/>
    </xf>
    <xf numFmtId="170" fontId="35" fillId="8" borderId="13" xfId="0" applyNumberFormat="1" applyFont="1" applyFill="1" applyBorder="1" applyAlignment="1">
      <alignment horizontal="right" vertical="center"/>
    </xf>
    <xf numFmtId="3" fontId="35" fillId="8" borderId="13" xfId="84" quotePrefix="1" applyNumberFormat="1" applyFont="1" applyFill="1" applyBorder="1" applyAlignment="1">
      <alignment horizontal="right" vertical="center"/>
    </xf>
    <xf numFmtId="170" fontId="35" fillId="8" borderId="13" xfId="86" applyNumberFormat="1" applyFont="1" applyFill="1" applyBorder="1" applyAlignment="1">
      <alignment horizontal="right" vertical="center"/>
    </xf>
    <xf numFmtId="170" fontId="35" fillId="8" borderId="13" xfId="88" applyNumberFormat="1" applyFont="1" applyFill="1" applyBorder="1" applyAlignment="1">
      <alignment horizontal="right" vertical="center"/>
    </xf>
    <xf numFmtId="170" fontId="35" fillId="8" borderId="13" xfId="89" applyNumberFormat="1" applyFont="1" applyFill="1" applyBorder="1" applyAlignment="1">
      <alignment horizontal="right" vertical="center"/>
    </xf>
    <xf numFmtId="170" fontId="35" fillId="8" borderId="13" xfId="91" applyNumberFormat="1" applyFont="1" applyFill="1" applyBorder="1" applyAlignment="1">
      <alignment horizontal="right" vertical="center"/>
    </xf>
    <xf numFmtId="170" fontId="35" fillId="8" borderId="13" xfId="93" applyNumberFormat="1" applyFont="1" applyFill="1" applyBorder="1" applyAlignment="1">
      <alignment horizontal="right" vertical="center"/>
    </xf>
    <xf numFmtId="0" fontId="38" fillId="8" borderId="0" xfId="0" applyFont="1" applyFill="1" applyAlignment="1">
      <alignment vertical="center"/>
    </xf>
    <xf numFmtId="170" fontId="35" fillId="8" borderId="16" xfId="93" applyNumberFormat="1" applyFont="1" applyFill="1" applyBorder="1" applyAlignment="1">
      <alignment horizontal="right" vertical="center"/>
    </xf>
    <xf numFmtId="170" fontId="35" fillId="8" borderId="15" xfId="93" applyNumberFormat="1" applyFont="1" applyFill="1" applyBorder="1" applyAlignment="1">
      <alignment horizontal="right" vertical="center"/>
    </xf>
    <xf numFmtId="1" fontId="35" fillId="8" borderId="16" xfId="0" quotePrefix="1" applyNumberFormat="1" applyFont="1" applyFill="1" applyBorder="1" applyAlignment="1">
      <alignment horizontal="center"/>
    </xf>
    <xf numFmtId="171" fontId="6" fillId="8" borderId="0" xfId="1" applyNumberFormat="1" applyFont="1" applyFill="1" applyAlignment="1">
      <alignment vertical="center"/>
    </xf>
    <xf numFmtId="171" fontId="6" fillId="8" borderId="0" xfId="1" applyNumberFormat="1" applyFont="1" applyFill="1" applyAlignment="1" applyProtection="1">
      <alignment vertical="center" wrapText="1"/>
      <protection locked="0"/>
    </xf>
    <xf numFmtId="171" fontId="6" fillId="8" borderId="0" xfId="1" applyNumberFormat="1" applyFont="1" applyFill="1" applyAlignment="1" applyProtection="1">
      <alignment vertical="center"/>
      <protection locked="0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8" borderId="0" xfId="0" quotePrefix="1" applyFont="1" applyFill="1" applyAlignment="1">
      <alignment horizontal="left" vertical="center" wrapText="1"/>
    </xf>
    <xf numFmtId="0" fontId="35" fillId="8" borderId="10" xfId="0" applyFont="1" applyFill="1" applyBorder="1" applyAlignment="1">
      <alignment horizontal="left"/>
    </xf>
    <xf numFmtId="0" fontId="35" fillId="8" borderId="8" xfId="0" applyFont="1" applyFill="1" applyBorder="1" applyAlignment="1">
      <alignment horizontal="left"/>
    </xf>
    <xf numFmtId="168" fontId="35" fillId="8" borderId="9" xfId="0" quotePrefix="1" applyNumberFormat="1" applyFont="1" applyFill="1" applyBorder="1" applyAlignment="1">
      <alignment horizontal="center"/>
    </xf>
    <xf numFmtId="0" fontId="35" fillId="8" borderId="11" xfId="0" applyFont="1" applyFill="1" applyBorder="1" applyAlignment="1">
      <alignment horizontal="center" wrapText="1"/>
    </xf>
    <xf numFmtId="0" fontId="35" fillId="8" borderId="13" xfId="0" applyFont="1" applyFill="1" applyBorder="1" applyAlignment="1">
      <alignment horizontal="center" wrapText="1"/>
    </xf>
    <xf numFmtId="1" fontId="35" fillId="8" borderId="12" xfId="0" quotePrefix="1" applyNumberFormat="1" applyFont="1" applyFill="1" applyBorder="1" applyAlignment="1">
      <alignment horizontal="center"/>
    </xf>
    <xf numFmtId="1" fontId="35" fillId="8" borderId="13" xfId="0" quotePrefix="1" applyNumberFormat="1" applyFont="1" applyFill="1" applyBorder="1" applyAlignment="1">
      <alignment horizontal="center"/>
    </xf>
    <xf numFmtId="0" fontId="35" fillId="8" borderId="13" xfId="0" applyFont="1" applyFill="1" applyBorder="1" applyAlignment="1">
      <alignment horizontal="center"/>
    </xf>
  </cellXfs>
  <cellStyles count="94">
    <cellStyle name="Comma" xfId="1" builtinId="3"/>
    <cellStyle name="Comma 2" xfId="2"/>
    <cellStyle name="Comma 2 2" xfId="3"/>
    <cellStyle name="Comma 2 4" xfId="31"/>
    <cellStyle name="Comma 3" xfId="4"/>
    <cellStyle name="Comma 3 2" xfId="12"/>
    <cellStyle name="Comma 3 3" xfId="13"/>
    <cellStyle name="Comma 4" xfId="14"/>
    <cellStyle name="Comma 5" xfId="15"/>
    <cellStyle name="Comma 6" xfId="34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Grey" xfId="16"/>
    <cellStyle name="Hyperlink" xfId="32" builtinId="8"/>
    <cellStyle name="Input [yellow]" xfId="17"/>
    <cellStyle name="Normal" xfId="0" builtinId="0"/>
    <cellStyle name="Normal - Style1" xfId="18"/>
    <cellStyle name="Normal 10" xfId="33"/>
    <cellStyle name="Normal 11" xfId="42"/>
    <cellStyle name="Normal 12" xfId="43"/>
    <cellStyle name="Normal 13" xfId="46"/>
    <cellStyle name="Normal 14" xfId="47"/>
    <cellStyle name="Normal 15" xfId="48"/>
    <cellStyle name="Normal 16" xfId="49"/>
    <cellStyle name="Normal 17" xfId="50"/>
    <cellStyle name="Normal 18" xfId="51"/>
    <cellStyle name="Normal 19" xfId="52"/>
    <cellStyle name="Normal 2" xfId="5"/>
    <cellStyle name="Normal 2 2" xfId="6"/>
    <cellStyle name="Normal 2 2 2" xfId="19"/>
    <cellStyle name="Normal 2 3" xfId="20"/>
    <cellStyle name="Normal 2 4" xfId="45"/>
    <cellStyle name="Normal 20" xfId="53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7"/>
    <cellStyle name="Normal 3 2" xfId="35"/>
    <cellStyle name="Normal 3 2 2" xfId="44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8"/>
    <cellStyle name="Normal 4 2" xfId="21"/>
    <cellStyle name="Normal 4 3" xfId="22"/>
    <cellStyle name="Normal 40" xfId="73"/>
    <cellStyle name="Normal 41" xfId="74"/>
    <cellStyle name="Normal 42" xfId="75"/>
    <cellStyle name="Normal 43" xfId="76"/>
    <cellStyle name="Normal 44" xfId="77"/>
    <cellStyle name="Normal 45" xfId="78"/>
    <cellStyle name="Normal 46" xfId="79"/>
    <cellStyle name="Normal 47" xfId="80"/>
    <cellStyle name="Normal 48" xfId="81"/>
    <cellStyle name="Normal 49" xfId="82"/>
    <cellStyle name="Normal 5" xfId="9"/>
    <cellStyle name="Normal 50" xfId="83"/>
    <cellStyle name="Normal 51" xfId="84"/>
    <cellStyle name="Normal 52" xfId="85"/>
    <cellStyle name="Normal 53" xfId="86"/>
    <cellStyle name="Normal 54" xfId="87"/>
    <cellStyle name="Normal 55" xfId="88"/>
    <cellStyle name="Normal 56" xfId="89"/>
    <cellStyle name="Normal 57" xfId="90"/>
    <cellStyle name="Normal 58" xfId="91"/>
    <cellStyle name="Normal 59" xfId="92"/>
    <cellStyle name="Normal 6" xfId="10"/>
    <cellStyle name="Normal 6 2" xfId="23"/>
    <cellStyle name="Normal 6 3" xfId="29"/>
    <cellStyle name="Normal 60" xfId="93"/>
    <cellStyle name="Normal 7" xfId="24"/>
    <cellStyle name="Normal 7 2" xfId="25"/>
    <cellStyle name="Normal 8" xfId="26"/>
    <cellStyle name="Normal 9" xfId="30"/>
    <cellStyle name="Percent [2]" xfId="27"/>
    <cellStyle name="Percent 2" xfId="11"/>
    <cellStyle name="Percent 2 2" xfId="28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532694</xdr:colOff>
      <xdr:row>0</xdr:row>
      <xdr:rowOff>40821</xdr:rowOff>
    </xdr:from>
    <xdr:to>
      <xdr:col>7</xdr:col>
      <xdr:colOff>182363</xdr:colOff>
      <xdr:row>4</xdr:row>
      <xdr:rowOff>1715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32694" y="40821"/>
          <a:ext cx="4345494" cy="57049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https://www.adb.org/documents/adb-annual-report-2025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commitments, special funds, technical assistance</a:t>
          </a:r>
        </a:p>
      </xdr:txBody>
    </xdr:sp>
    <xdr:clientData/>
  </xdr:twoCellAnchor>
  <xdr:twoCellAnchor editAs="oneCell">
    <xdr:from>
      <xdr:col>0</xdr:col>
      <xdr:colOff>45825</xdr:colOff>
      <xdr:row>0</xdr:row>
      <xdr:rowOff>54613</xdr:rowOff>
    </xdr:from>
    <xdr:to>
      <xdr:col>0</xdr:col>
      <xdr:colOff>442550</xdr:colOff>
      <xdr:row>3</xdr:row>
      <xdr:rowOff>116839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25" y="54613"/>
          <a:ext cx="396725" cy="5134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89</v>
      </c>
      <c r="B1" s="3"/>
      <c r="C1" s="3"/>
      <c r="D1" s="3"/>
      <c r="E1" s="3"/>
    </row>
    <row r="2" spans="1:12" x14ac:dyDescent="0.25">
      <c r="A2" s="4" t="s">
        <v>8</v>
      </c>
    </row>
    <row r="4" spans="1:12" x14ac:dyDescent="0.25">
      <c r="A4" s="16"/>
      <c r="B4" s="16"/>
      <c r="C4" s="16"/>
      <c r="D4" s="16"/>
      <c r="E4" s="16"/>
      <c r="F4" s="16"/>
      <c r="G4" s="73"/>
      <c r="H4" s="73"/>
      <c r="I4" s="75" t="s">
        <v>65</v>
      </c>
      <c r="J4" s="70" t="s">
        <v>3</v>
      </c>
      <c r="K4" s="76"/>
      <c r="L4" s="73"/>
    </row>
    <row r="5" spans="1:12" x14ac:dyDescent="0.25">
      <c r="A5" s="17" t="s">
        <v>10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66</v>
      </c>
      <c r="J5" s="72" t="s">
        <v>67</v>
      </c>
      <c r="K5" s="72" t="s">
        <v>45</v>
      </c>
      <c r="L5" s="72" t="s">
        <v>7</v>
      </c>
    </row>
    <row r="6" spans="1:12" x14ac:dyDescent="0.25">
      <c r="A6" s="3" t="s">
        <v>108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109</v>
      </c>
      <c r="C7" s="4"/>
      <c r="D7" s="3" t="s">
        <v>76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111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77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78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79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80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81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82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83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84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43</v>
      </c>
      <c r="B44" s="14"/>
      <c r="C44" s="14"/>
    </row>
    <row r="46" spans="1:13" x14ac:dyDescent="0.25">
      <c r="A46" s="79" t="s">
        <v>72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25">
      <c r="A47" s="79"/>
      <c r="B47" s="79"/>
      <c r="C47" s="79"/>
      <c r="D47" s="79"/>
      <c r="E47" s="79" t="s">
        <v>73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25">
      <c r="A48" s="79"/>
      <c r="B48" s="79"/>
      <c r="C48" s="79"/>
      <c r="D48" s="79"/>
      <c r="E48" s="79" t="s">
        <v>71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25">
      <c r="A49" s="79"/>
      <c r="B49" s="79"/>
      <c r="C49" s="79"/>
      <c r="D49" s="79" t="s">
        <v>74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25">
      <c r="A50" s="79"/>
      <c r="B50" s="79"/>
      <c r="C50" s="79"/>
      <c r="D50" s="79"/>
      <c r="E50" s="79" t="s">
        <v>75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25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100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76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D8" s="11"/>
      <c r="E8" s="41"/>
      <c r="F8" s="41"/>
      <c r="G8" s="41"/>
      <c r="H8" s="41"/>
      <c r="I8" s="41"/>
      <c r="J8" s="41"/>
    </row>
    <row r="9" spans="1:10" x14ac:dyDescent="0.25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25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25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25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25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25">
      <c r="B14" s="3" t="s">
        <v>77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25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 x14ac:dyDescent="0.25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25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25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25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25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25">
      <c r="B21" s="3" t="s">
        <v>78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25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 x14ac:dyDescent="0.25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25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25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 x14ac:dyDescent="0.25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25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25">
      <c r="B28" s="3" t="s">
        <v>79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25">
      <c r="C29" s="4" t="s">
        <v>0</v>
      </c>
      <c r="D29" s="11"/>
      <c r="E29" s="41"/>
      <c r="F29" s="41"/>
      <c r="G29" s="41"/>
      <c r="I29" s="41"/>
      <c r="J29" s="41"/>
    </row>
    <row r="30" spans="1:10" x14ac:dyDescent="0.25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25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 x14ac:dyDescent="0.25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25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25">
      <c r="B35" s="3" t="s">
        <v>80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25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 x14ac:dyDescent="0.25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25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25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 x14ac:dyDescent="0.25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25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4.25" x14ac:dyDescent="0.2">
      <c r="A44" s="44" t="s">
        <v>48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101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05" t="s">
        <v>4</v>
      </c>
      <c r="D5" s="205"/>
      <c r="E5" s="205"/>
      <c r="F5" s="206" t="s">
        <v>3</v>
      </c>
      <c r="G5" s="206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7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4.25" x14ac:dyDescent="0.2">
      <c r="A12" s="44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49" customWidth="1"/>
    <col min="2" max="2" width="2.375" style="49" customWidth="1"/>
    <col min="3" max="3" width="10.625" style="49" customWidth="1"/>
    <col min="4" max="4" width="15.125" style="49" customWidth="1"/>
    <col min="5" max="5" width="11.125" style="49" customWidth="1"/>
    <col min="6" max="16384" width="9" style="49"/>
  </cols>
  <sheetData>
    <row r="1" spans="1:14" x14ac:dyDescent="0.25">
      <c r="A1" s="35" t="s">
        <v>102</v>
      </c>
    </row>
    <row r="2" spans="1:14" ht="17.25" x14ac:dyDescent="0.25">
      <c r="A2" s="35" t="s">
        <v>88</v>
      </c>
    </row>
    <row r="3" spans="1:14" x14ac:dyDescent="0.25">
      <c r="A3" s="49" t="s">
        <v>8</v>
      </c>
    </row>
    <row r="5" spans="1:14" x14ac:dyDescent="0.25">
      <c r="A5" s="52" t="s">
        <v>10</v>
      </c>
      <c r="B5" s="50"/>
      <c r="C5" s="53" t="s">
        <v>19</v>
      </c>
      <c r="D5" s="53" t="s">
        <v>9</v>
      </c>
    </row>
    <row r="6" spans="1:14" x14ac:dyDescent="0.25">
      <c r="A6" s="49" t="s">
        <v>29</v>
      </c>
      <c r="C6" s="59"/>
      <c r="D6" s="214" t="s">
        <v>64</v>
      </c>
      <c r="N6" s="60"/>
    </row>
    <row r="7" spans="1:14" x14ac:dyDescent="0.25">
      <c r="A7" s="49" t="s">
        <v>30</v>
      </c>
      <c r="C7" s="59"/>
      <c r="D7" s="215"/>
      <c r="N7" s="60"/>
    </row>
    <row r="8" spans="1:14" x14ac:dyDescent="0.25">
      <c r="A8" s="49" t="s">
        <v>31</v>
      </c>
      <c r="C8" s="59"/>
      <c r="D8" s="215"/>
      <c r="N8" s="60"/>
    </row>
    <row r="9" spans="1:14" x14ac:dyDescent="0.25">
      <c r="A9" s="49" t="s">
        <v>32</v>
      </c>
      <c r="C9" s="59"/>
      <c r="D9" s="215"/>
      <c r="N9" s="60"/>
    </row>
    <row r="10" spans="1:14" x14ac:dyDescent="0.25">
      <c r="A10" s="49" t="s">
        <v>33</v>
      </c>
      <c r="C10" s="59"/>
      <c r="D10" s="215"/>
      <c r="N10" s="60"/>
    </row>
    <row r="11" spans="1:14" x14ac:dyDescent="0.25">
      <c r="A11" s="49" t="s">
        <v>34</v>
      </c>
      <c r="C11" s="59"/>
      <c r="D11" s="215"/>
      <c r="N11" s="60"/>
    </row>
    <row r="12" spans="1:14" x14ac:dyDescent="0.25">
      <c r="C12" s="59"/>
      <c r="D12" s="59"/>
    </row>
    <row r="13" spans="1:14" x14ac:dyDescent="0.25">
      <c r="A13" s="52" t="s">
        <v>7</v>
      </c>
      <c r="B13" s="52"/>
      <c r="C13" s="63">
        <f>SUM(C6:C12)</f>
        <v>0</v>
      </c>
      <c r="D13" s="63"/>
    </row>
    <row r="14" spans="1:14" x14ac:dyDescent="0.25">
      <c r="A14" s="54" t="s">
        <v>52</v>
      </c>
    </row>
    <row r="15" spans="1:14" x14ac:dyDescent="0.25">
      <c r="A15" s="54" t="s">
        <v>53</v>
      </c>
    </row>
    <row r="18" spans="1:6" x14ac:dyDescent="0.25">
      <c r="A18" s="35" t="s">
        <v>103</v>
      </c>
    </row>
    <row r="19" spans="1:6" x14ac:dyDescent="0.25">
      <c r="A19" s="35" t="s">
        <v>86</v>
      </c>
    </row>
    <row r="20" spans="1:6" x14ac:dyDescent="0.25">
      <c r="A20" s="49" t="s">
        <v>8</v>
      </c>
    </row>
    <row r="21" spans="1:6" x14ac:dyDescent="0.25">
      <c r="A21" s="51"/>
      <c r="B21" s="51"/>
      <c r="C21" s="51"/>
      <c r="D21" s="51"/>
      <c r="E21" s="51"/>
      <c r="F21" s="51"/>
    </row>
    <row r="22" spans="1:6" ht="15.75" x14ac:dyDescent="0.25">
      <c r="A22" s="1" t="s">
        <v>10</v>
      </c>
      <c r="B22" s="55"/>
      <c r="C22" s="2" t="s">
        <v>5</v>
      </c>
      <c r="D22" s="2" t="s">
        <v>39</v>
      </c>
      <c r="E22" s="2" t="s">
        <v>68</v>
      </c>
      <c r="F22" s="2" t="s">
        <v>7</v>
      </c>
    </row>
    <row r="23" spans="1:6" s="56" customFormat="1" x14ac:dyDescent="0.25">
      <c r="A23" s="49" t="s">
        <v>29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25">
      <c r="A24" s="49" t="s">
        <v>30</v>
      </c>
      <c r="C24" s="59"/>
      <c r="D24" s="59"/>
      <c r="E24" s="59"/>
      <c r="F24" s="59">
        <f t="shared" si="0"/>
        <v>0</v>
      </c>
    </row>
    <row r="25" spans="1:6" x14ac:dyDescent="0.25">
      <c r="A25" s="49" t="s">
        <v>31</v>
      </c>
      <c r="C25" s="59"/>
      <c r="D25" s="59"/>
      <c r="E25" s="59"/>
      <c r="F25" s="59">
        <f t="shared" si="0"/>
        <v>0</v>
      </c>
    </row>
    <row r="26" spans="1:6" x14ac:dyDescent="0.25">
      <c r="A26" s="49" t="s">
        <v>32</v>
      </c>
      <c r="C26" s="59"/>
      <c r="D26" s="59"/>
      <c r="E26" s="59"/>
      <c r="F26" s="59">
        <f t="shared" si="0"/>
        <v>0</v>
      </c>
    </row>
    <row r="27" spans="1:6" x14ac:dyDescent="0.25">
      <c r="A27" s="49" t="s">
        <v>33</v>
      </c>
      <c r="C27" s="59"/>
      <c r="D27" s="59"/>
      <c r="E27" s="59"/>
      <c r="F27" s="59">
        <f t="shared" si="0"/>
        <v>0</v>
      </c>
    </row>
    <row r="28" spans="1:6" x14ac:dyDescent="0.25">
      <c r="A28" s="49" t="s">
        <v>34</v>
      </c>
      <c r="C28" s="59"/>
      <c r="D28" s="59"/>
      <c r="E28" s="59"/>
      <c r="F28" s="59">
        <f t="shared" si="0"/>
        <v>0</v>
      </c>
    </row>
    <row r="29" spans="1:6" x14ac:dyDescent="0.25">
      <c r="A29" s="52" t="s">
        <v>7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.25" x14ac:dyDescent="0.25">
      <c r="A30" s="81" t="s">
        <v>70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104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 x14ac:dyDescent="0.25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76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25">
      <c r="C8" s="4" t="s">
        <v>0</v>
      </c>
      <c r="D8" s="11"/>
      <c r="E8" s="9"/>
      <c r="F8" s="9"/>
      <c r="J8" s="9"/>
    </row>
    <row r="9" spans="1:10" x14ac:dyDescent="0.25">
      <c r="G9" s="29"/>
      <c r="H9" s="29"/>
      <c r="I9" s="29"/>
      <c r="J9" s="5">
        <f>SUM(E9:I9)</f>
        <v>0</v>
      </c>
    </row>
    <row r="10" spans="1:10" x14ac:dyDescent="0.25">
      <c r="D10" s="10"/>
      <c r="G10" s="29"/>
      <c r="H10" s="29"/>
      <c r="I10" s="29"/>
      <c r="J10" s="5">
        <f>SUM(E10:I10)</f>
        <v>0</v>
      </c>
    </row>
    <row r="11" spans="1:10" x14ac:dyDescent="0.25">
      <c r="C11" s="4" t="s">
        <v>1</v>
      </c>
      <c r="D11" s="10"/>
      <c r="G11" s="29"/>
      <c r="H11" s="29"/>
      <c r="I11" s="29"/>
    </row>
    <row r="12" spans="1:10" x14ac:dyDescent="0.25">
      <c r="G12" s="29"/>
      <c r="H12" s="29"/>
      <c r="I12" s="29"/>
      <c r="J12" s="5">
        <f>SUM(E12:I12)</f>
        <v>0</v>
      </c>
    </row>
    <row r="13" spans="1:10" x14ac:dyDescent="0.25">
      <c r="D13" s="10"/>
      <c r="G13" s="29"/>
      <c r="H13" s="29"/>
      <c r="I13" s="29"/>
      <c r="J13" s="5">
        <f>SUM(E13:I13)</f>
        <v>0</v>
      </c>
    </row>
    <row r="14" spans="1:10" s="3" customFormat="1" x14ac:dyDescent="0.25">
      <c r="B14" s="3" t="s">
        <v>77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25">
      <c r="C15" s="4" t="s">
        <v>0</v>
      </c>
      <c r="D15" s="11"/>
      <c r="E15" s="9"/>
      <c r="F15" s="9"/>
      <c r="G15" s="29"/>
      <c r="H15" s="29"/>
      <c r="I15" s="29"/>
      <c r="J15" s="9"/>
    </row>
    <row r="16" spans="1:10" x14ac:dyDescent="0.25">
      <c r="D16" s="10"/>
      <c r="G16" s="29"/>
      <c r="H16" s="29"/>
      <c r="I16" s="29"/>
      <c r="J16" s="5">
        <f>SUM(E16:I16)</f>
        <v>0</v>
      </c>
    </row>
    <row r="17" spans="1:10" x14ac:dyDescent="0.25">
      <c r="D17" s="10"/>
      <c r="G17" s="29"/>
      <c r="H17" s="29"/>
      <c r="I17" s="29"/>
      <c r="J17" s="5">
        <f>SUM(E17:I17)</f>
        <v>0</v>
      </c>
    </row>
    <row r="18" spans="1:10" x14ac:dyDescent="0.25">
      <c r="C18" s="4" t="s">
        <v>1</v>
      </c>
      <c r="D18" s="10"/>
      <c r="G18" s="29"/>
      <c r="H18" s="29"/>
      <c r="I18" s="29"/>
    </row>
    <row r="19" spans="1:10" x14ac:dyDescent="0.25">
      <c r="D19" s="10"/>
      <c r="G19" s="29"/>
      <c r="H19" s="5"/>
      <c r="I19" s="29"/>
      <c r="J19" s="5">
        <f>SUM(E19:I19)</f>
        <v>0</v>
      </c>
    </row>
    <row r="20" spans="1:10" x14ac:dyDescent="0.25">
      <c r="D20" s="10"/>
      <c r="G20" s="5"/>
      <c r="H20" s="29"/>
      <c r="I20" s="29"/>
      <c r="J20" s="5">
        <f>SUM(E20:I20)</f>
        <v>0</v>
      </c>
    </row>
    <row r="21" spans="1:10" s="3" customFormat="1" x14ac:dyDescent="0.25">
      <c r="B21" s="3" t="s">
        <v>78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25">
      <c r="C22" s="4" t="s">
        <v>0</v>
      </c>
      <c r="D22" s="11"/>
      <c r="E22" s="9"/>
      <c r="F22" s="9"/>
      <c r="G22" s="9"/>
      <c r="H22" s="9"/>
      <c r="I22" s="9"/>
      <c r="J22" s="9"/>
    </row>
    <row r="23" spans="1:10" x14ac:dyDescent="0.25">
      <c r="D23" s="10"/>
      <c r="G23" s="29"/>
      <c r="H23" s="29"/>
      <c r="I23" s="29"/>
      <c r="J23" s="5">
        <f>SUM(E23:I23)</f>
        <v>0</v>
      </c>
    </row>
    <row r="24" spans="1:10" x14ac:dyDescent="0.25">
      <c r="D24" s="10"/>
      <c r="G24" s="29"/>
      <c r="H24" s="29"/>
      <c r="I24" s="29"/>
      <c r="J24" s="5">
        <f>SUM(E24:I24)</f>
        <v>0</v>
      </c>
    </row>
    <row r="25" spans="1:10" x14ac:dyDescent="0.25">
      <c r="C25" s="4" t="s">
        <v>1</v>
      </c>
      <c r="D25" s="10"/>
      <c r="G25" s="46"/>
      <c r="H25" s="46"/>
      <c r="I25" s="5"/>
    </row>
    <row r="26" spans="1:10" x14ac:dyDescent="0.25">
      <c r="D26" s="10"/>
      <c r="G26" s="29"/>
      <c r="H26" s="29"/>
      <c r="I26" s="29"/>
      <c r="J26" s="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25">
      <c r="B28" s="3" t="s">
        <v>79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25">
      <c r="C29" s="4" t="s">
        <v>0</v>
      </c>
      <c r="D29" s="11"/>
      <c r="E29" s="9"/>
      <c r="F29" s="9"/>
      <c r="G29" s="9"/>
      <c r="H29" s="9"/>
      <c r="I29" s="9"/>
      <c r="J29" s="9"/>
    </row>
    <row r="30" spans="1:10" x14ac:dyDescent="0.25">
      <c r="D30" s="10"/>
      <c r="G30" s="29"/>
      <c r="H30" s="29"/>
      <c r="I30" s="29"/>
      <c r="J30" s="5">
        <f>SUM(E30:I30)</f>
        <v>0</v>
      </c>
    </row>
    <row r="31" spans="1:10" x14ac:dyDescent="0.25">
      <c r="D31" s="10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G32" s="46"/>
      <c r="H32" s="46"/>
      <c r="I32" s="5"/>
    </row>
    <row r="33" spans="1:10" x14ac:dyDescent="0.25">
      <c r="D33" s="10"/>
      <c r="G33" s="29"/>
      <c r="H33" s="29"/>
      <c r="I33" s="29"/>
      <c r="J33" s="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25">
      <c r="B35" s="3" t="s">
        <v>80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25">
      <c r="C36" s="4" t="s">
        <v>0</v>
      </c>
      <c r="D36" s="11"/>
      <c r="E36" s="9"/>
      <c r="F36" s="9"/>
      <c r="G36" s="9"/>
      <c r="H36" s="9"/>
      <c r="I36" s="9"/>
      <c r="J36" s="9"/>
    </row>
    <row r="37" spans="1:10" x14ac:dyDescent="0.25">
      <c r="D37" s="10"/>
      <c r="G37" s="29"/>
      <c r="H37" s="29"/>
      <c r="I37" s="29"/>
      <c r="J37" s="5">
        <f>SUM(E37:I37)</f>
        <v>0</v>
      </c>
    </row>
    <row r="38" spans="1:10" x14ac:dyDescent="0.25">
      <c r="D38" s="10"/>
      <c r="G38" s="29"/>
      <c r="H38" s="29"/>
      <c r="I38" s="29"/>
      <c r="J38" s="5">
        <f>SUM(E38:I38)</f>
        <v>0</v>
      </c>
    </row>
    <row r="39" spans="1:10" x14ac:dyDescent="0.25">
      <c r="C39" s="4" t="s">
        <v>1</v>
      </c>
      <c r="D39" s="10"/>
      <c r="G39" s="46"/>
      <c r="H39" s="46"/>
      <c r="I39" s="5"/>
    </row>
    <row r="40" spans="1:10" x14ac:dyDescent="0.25">
      <c r="D40" s="10"/>
      <c r="G40" s="29"/>
      <c r="H40" s="29"/>
      <c r="I40" s="29"/>
      <c r="J40" s="5">
        <f>SUM(E40:I40)</f>
        <v>0</v>
      </c>
    </row>
    <row r="41" spans="1:10" x14ac:dyDescent="0.25">
      <c r="D41" s="10"/>
      <c r="G41" s="29"/>
      <c r="H41" s="29"/>
      <c r="I41" s="29"/>
    </row>
    <row r="42" spans="1:10" s="3" customFormat="1" x14ac:dyDescent="0.25">
      <c r="B42" s="3" t="s">
        <v>81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25">
      <c r="C43" s="4" t="s">
        <v>0</v>
      </c>
      <c r="D43" s="11"/>
      <c r="E43" s="9"/>
      <c r="F43" s="9"/>
      <c r="G43" s="9"/>
      <c r="H43" s="9"/>
      <c r="I43" s="9"/>
      <c r="J43" s="9"/>
    </row>
    <row r="44" spans="1:10" x14ac:dyDescent="0.25">
      <c r="D44" s="10"/>
      <c r="G44" s="29"/>
      <c r="H44" s="29"/>
      <c r="I44" s="29"/>
      <c r="J44" s="5">
        <f>SUM(E44:I44)</f>
        <v>0</v>
      </c>
    </row>
    <row r="45" spans="1:10" x14ac:dyDescent="0.25">
      <c r="D45" s="10"/>
      <c r="G45" s="29"/>
      <c r="H45" s="29"/>
      <c r="I45" s="29"/>
      <c r="J45" s="5">
        <f>SUM(E45:I45)</f>
        <v>0</v>
      </c>
    </row>
    <row r="46" spans="1:10" x14ac:dyDescent="0.25">
      <c r="C46" s="4" t="s">
        <v>1</v>
      </c>
      <c r="D46" s="10"/>
      <c r="G46" s="46"/>
      <c r="H46" s="46"/>
      <c r="I46" s="5"/>
    </row>
    <row r="47" spans="1:10" x14ac:dyDescent="0.25">
      <c r="A47" s="3"/>
      <c r="G47" s="5"/>
      <c r="H47" s="5"/>
      <c r="I47" s="5"/>
      <c r="J47" s="68">
        <f>SUM(E47:I47)</f>
        <v>0</v>
      </c>
    </row>
    <row r="49" spans="1:10" x14ac:dyDescent="0.25">
      <c r="A49" s="6" t="s">
        <v>7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25">
      <c r="A50" s="44" t="s">
        <v>48</v>
      </c>
      <c r="E50" s="46"/>
      <c r="F50" s="46"/>
      <c r="G50" s="4"/>
      <c r="H50" s="4"/>
      <c r="I50" s="4"/>
      <c r="J50" s="46"/>
    </row>
    <row r="51" spans="1:10" x14ac:dyDescent="0.25">
      <c r="H51" s="38"/>
    </row>
    <row r="54" spans="1:10" x14ac:dyDescent="0.25">
      <c r="H54" s="38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105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05" t="s">
        <v>4</v>
      </c>
      <c r="D5" s="205"/>
      <c r="E5" s="205"/>
      <c r="F5" s="206" t="s">
        <v>3</v>
      </c>
      <c r="G5" s="206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50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76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5" t="s">
        <v>77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7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4.25" x14ac:dyDescent="0.2">
      <c r="A16" s="44" t="s">
        <v>49</v>
      </c>
    </row>
    <row r="17" spans="1:1" s="45" customFormat="1" ht="14.25" x14ac:dyDescent="0.2">
      <c r="A17" s="45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49" customWidth="1"/>
    <col min="2" max="2" width="2.375" style="49" customWidth="1"/>
    <col min="3" max="3" width="10.625" style="49" customWidth="1"/>
    <col min="4" max="4" width="15.125" style="49" customWidth="1"/>
    <col min="5" max="5" width="12.875" style="49" customWidth="1"/>
    <col min="6" max="16384" width="9" style="49"/>
  </cols>
  <sheetData>
    <row r="1" spans="1:16" x14ac:dyDescent="0.25">
      <c r="A1" s="35" t="s">
        <v>106</v>
      </c>
    </row>
    <row r="2" spans="1:16" ht="17.25" x14ac:dyDescent="0.25">
      <c r="A2" s="35" t="s">
        <v>85</v>
      </c>
    </row>
    <row r="3" spans="1:16" x14ac:dyDescent="0.25">
      <c r="A3" s="49" t="s">
        <v>8</v>
      </c>
    </row>
    <row r="5" spans="1:16" x14ac:dyDescent="0.25">
      <c r="A5" s="52" t="s">
        <v>10</v>
      </c>
      <c r="B5" s="50"/>
      <c r="C5" s="53" t="s">
        <v>19</v>
      </c>
      <c r="D5" s="53" t="s">
        <v>9</v>
      </c>
    </row>
    <row r="6" spans="1:16" x14ac:dyDescent="0.25">
      <c r="A6" s="49" t="s">
        <v>35</v>
      </c>
      <c r="C6" s="57"/>
      <c r="D6" s="216" t="s">
        <v>64</v>
      </c>
      <c r="P6" s="64"/>
    </row>
    <row r="7" spans="1:16" x14ac:dyDescent="0.25">
      <c r="A7" s="49" t="s">
        <v>59</v>
      </c>
      <c r="C7" s="57"/>
      <c r="D7" s="217"/>
      <c r="P7" s="64"/>
    </row>
    <row r="8" spans="1:16" x14ac:dyDescent="0.25">
      <c r="A8" s="49" t="s">
        <v>60</v>
      </c>
      <c r="C8" s="57"/>
      <c r="D8" s="217"/>
      <c r="P8" s="64"/>
    </row>
    <row r="9" spans="1:16" x14ac:dyDescent="0.25">
      <c r="A9" s="49" t="s">
        <v>61</v>
      </c>
      <c r="C9" s="57"/>
      <c r="D9" s="217"/>
      <c r="P9" s="64"/>
    </row>
    <row r="10" spans="1:16" x14ac:dyDescent="0.25">
      <c r="A10" s="49" t="s">
        <v>62</v>
      </c>
      <c r="C10" s="57"/>
      <c r="D10" s="217"/>
      <c r="P10" s="64"/>
    </row>
    <row r="11" spans="1:16" x14ac:dyDescent="0.25">
      <c r="A11" s="49" t="s">
        <v>37</v>
      </c>
      <c r="C11" s="57"/>
      <c r="D11" s="217"/>
      <c r="P11" s="64"/>
    </row>
    <row r="12" spans="1:16" x14ac:dyDescent="0.25">
      <c r="A12" s="49" t="s">
        <v>38</v>
      </c>
      <c r="C12" s="57"/>
      <c r="D12" s="217"/>
      <c r="P12" s="64"/>
    </row>
    <row r="13" spans="1:16" x14ac:dyDescent="0.25">
      <c r="A13" s="49" t="s">
        <v>41</v>
      </c>
      <c r="C13" s="57"/>
      <c r="D13" s="217"/>
      <c r="P13" s="64"/>
    </row>
    <row r="14" spans="1:16" x14ac:dyDescent="0.25">
      <c r="C14" s="57"/>
      <c r="D14" s="51"/>
      <c r="P14" s="64"/>
    </row>
    <row r="15" spans="1:16" x14ac:dyDescent="0.25">
      <c r="A15" s="52" t="s">
        <v>7</v>
      </c>
      <c r="B15" s="52"/>
      <c r="C15" s="62">
        <f>SUM(C6:C14)</f>
        <v>0</v>
      </c>
      <c r="P15" s="64"/>
    </row>
    <row r="16" spans="1:16" x14ac:dyDescent="0.25">
      <c r="A16" s="54" t="s">
        <v>52</v>
      </c>
      <c r="D16" s="67"/>
      <c r="P16" s="64"/>
    </row>
    <row r="17" spans="1:14" x14ac:dyDescent="0.25">
      <c r="A17" s="54" t="s">
        <v>53</v>
      </c>
    </row>
    <row r="20" spans="1:14" x14ac:dyDescent="0.25">
      <c r="A20" s="35" t="s">
        <v>107</v>
      </c>
    </row>
    <row r="21" spans="1:14" x14ac:dyDescent="0.25">
      <c r="A21" s="35" t="s">
        <v>86</v>
      </c>
    </row>
    <row r="22" spans="1:14" x14ac:dyDescent="0.25">
      <c r="A22" s="49" t="s">
        <v>8</v>
      </c>
    </row>
    <row r="23" spans="1:14" x14ac:dyDescent="0.25">
      <c r="A23" s="51"/>
      <c r="B23" s="51"/>
      <c r="C23" s="51"/>
      <c r="D23" s="51"/>
      <c r="E23" s="51"/>
      <c r="F23" s="51"/>
    </row>
    <row r="24" spans="1:14" ht="15.75" x14ac:dyDescent="0.25">
      <c r="A24" s="1" t="s">
        <v>10</v>
      </c>
      <c r="B24" s="55"/>
      <c r="C24" s="2" t="s">
        <v>5</v>
      </c>
      <c r="D24" s="2" t="s">
        <v>39</v>
      </c>
      <c r="E24" s="2" t="s">
        <v>68</v>
      </c>
      <c r="F24" s="2" t="s">
        <v>7</v>
      </c>
    </row>
    <row r="25" spans="1:14" x14ac:dyDescent="0.25">
      <c r="A25" s="49" t="s">
        <v>35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25">
      <c r="A26" s="49" t="s">
        <v>36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25">
      <c r="A27" s="49" t="s">
        <v>60</v>
      </c>
      <c r="C27" s="59"/>
      <c r="D27" s="59"/>
      <c r="E27" s="59"/>
      <c r="F27" s="59">
        <f t="shared" si="0"/>
        <v>0</v>
      </c>
      <c r="G27" s="59"/>
    </row>
    <row r="28" spans="1:14" x14ac:dyDescent="0.25">
      <c r="A28" s="49" t="s">
        <v>61</v>
      </c>
      <c r="C28" s="59"/>
      <c r="D28" s="59"/>
      <c r="E28" s="59"/>
      <c r="F28" s="59"/>
      <c r="G28" s="59"/>
    </row>
    <row r="29" spans="1:14" x14ac:dyDescent="0.25">
      <c r="A29" s="49" t="s">
        <v>62</v>
      </c>
      <c r="C29" s="59"/>
      <c r="D29" s="59"/>
      <c r="E29" s="59"/>
      <c r="F29" s="59"/>
      <c r="G29" s="59"/>
    </row>
    <row r="30" spans="1:14" x14ac:dyDescent="0.25">
      <c r="A30" s="49" t="s">
        <v>37</v>
      </c>
      <c r="C30" s="59"/>
      <c r="D30" s="59"/>
      <c r="E30" s="59"/>
      <c r="F30" s="59">
        <f t="shared" si="0"/>
        <v>0</v>
      </c>
      <c r="G30" s="59"/>
    </row>
    <row r="31" spans="1:14" x14ac:dyDescent="0.25">
      <c r="A31" s="49" t="s">
        <v>38</v>
      </c>
      <c r="C31" s="59"/>
      <c r="D31" s="59"/>
      <c r="E31" s="59"/>
      <c r="F31" s="59">
        <f t="shared" si="0"/>
        <v>0</v>
      </c>
      <c r="G31" s="59"/>
    </row>
    <row r="32" spans="1:14" x14ac:dyDescent="0.25">
      <c r="A32" s="49" t="s">
        <v>41</v>
      </c>
      <c r="C32" s="59"/>
      <c r="D32" s="59"/>
      <c r="E32" s="59"/>
      <c r="F32" s="59">
        <f t="shared" si="0"/>
        <v>0</v>
      </c>
      <c r="G32" s="59"/>
    </row>
    <row r="33" spans="1:7" x14ac:dyDescent="0.25">
      <c r="A33" s="49" t="s">
        <v>28</v>
      </c>
      <c r="C33" s="59"/>
      <c r="D33" s="59"/>
      <c r="E33" s="59"/>
      <c r="F33" s="59">
        <f t="shared" si="0"/>
        <v>0</v>
      </c>
      <c r="G33" s="59"/>
    </row>
    <row r="34" spans="1:7" x14ac:dyDescent="0.25">
      <c r="A34" s="52" t="s">
        <v>7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.25" x14ac:dyDescent="0.25">
      <c r="A35" s="81" t="s">
        <v>70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Q71"/>
  <sheetViews>
    <sheetView tabSelected="1" topLeftCell="A31" zoomScale="90" zoomScaleNormal="90" workbookViewId="0">
      <selection activeCell="A72" sqref="A72"/>
    </sheetView>
  </sheetViews>
  <sheetFormatPr defaultColWidth="7.375" defaultRowHeight="14.25" x14ac:dyDescent="0.2"/>
  <cols>
    <col min="1" max="1" width="28.375" style="83" customWidth="1"/>
    <col min="2" max="2" width="7.125" style="83" customWidth="1"/>
    <col min="3" max="3" width="11.75" style="122" bestFit="1" customWidth="1"/>
    <col min="4" max="4" width="6.75" style="84" bestFit="1" customWidth="1"/>
    <col min="5" max="5" width="1.375" style="84" customWidth="1"/>
    <col min="6" max="6" width="1.25" style="84" customWidth="1"/>
    <col min="7" max="7" width="4.875" style="85" customWidth="1"/>
    <col min="8" max="8" width="9.75" style="83" customWidth="1"/>
    <col min="9" max="9" width="2.25" style="83" customWidth="1"/>
    <col min="10" max="10" width="8.5" style="83" customWidth="1"/>
    <col min="11" max="11" width="1.375" style="83" customWidth="1"/>
    <col min="12" max="12" width="7.75" style="83" customWidth="1"/>
    <col min="13" max="13" width="1.25" style="83" customWidth="1"/>
    <col min="14" max="14" width="8.375" style="83" customWidth="1"/>
    <col min="15" max="15" width="1.875" style="83" customWidth="1"/>
    <col min="16" max="16" width="8.125" style="83" customWidth="1"/>
    <col min="17" max="17" width="1.875" style="83" customWidth="1"/>
    <col min="18" max="18" width="8.875" style="86" customWidth="1"/>
    <col min="19" max="19" width="1.5" style="86" customWidth="1"/>
    <col min="20" max="20" width="9.25" style="83" customWidth="1"/>
    <col min="21" max="21" width="1.375" style="83" customWidth="1"/>
    <col min="22" max="22" width="10.125" style="83" bestFit="1" customWidth="1"/>
    <col min="23" max="23" width="1.125" style="83" customWidth="1"/>
    <col min="24" max="24" width="6" style="84" customWidth="1"/>
    <col min="25" max="25" width="1.25" style="84" customWidth="1"/>
    <col min="26" max="26" width="4.875" style="85" customWidth="1"/>
    <col min="27" max="27" width="9.75" style="83" customWidth="1"/>
    <col min="28" max="28" width="2.25" style="83" customWidth="1"/>
    <col min="29" max="29" width="8.5" style="83" customWidth="1"/>
    <col min="30" max="30" width="1.375" style="83" customWidth="1"/>
    <col min="31" max="31" width="7.75" style="83" customWidth="1"/>
    <col min="32" max="32" width="1.25" style="83" customWidth="1"/>
    <col min="33" max="33" width="8.375" style="83" customWidth="1"/>
    <col min="34" max="34" width="1.875" style="83" customWidth="1"/>
    <col min="35" max="35" width="8.125" style="83" customWidth="1"/>
    <col min="36" max="36" width="1.875" style="83" customWidth="1"/>
    <col min="37" max="37" width="8.875" style="86" customWidth="1"/>
    <col min="38" max="38" width="1.5" style="86" customWidth="1"/>
    <col min="39" max="39" width="9.25" style="83" customWidth="1"/>
    <col min="40" max="40" width="1.375" style="83" customWidth="1"/>
    <col min="41" max="41" width="10.125" style="83" bestFit="1" customWidth="1"/>
    <col min="42" max="42" width="1.125" style="83" customWidth="1"/>
    <col min="43" max="43" width="6" style="84" customWidth="1"/>
    <col min="44" max="16384" width="7.375" style="83"/>
  </cols>
  <sheetData>
    <row r="1" spans="1:43" ht="12" customHeight="1" x14ac:dyDescent="0.2"/>
    <row r="2" spans="1:43" ht="12" customHeight="1" x14ac:dyDescent="0.2"/>
    <row r="3" spans="1:43" ht="12" customHeight="1" x14ac:dyDescent="0.2"/>
    <row r="4" spans="1:43" ht="12" customHeight="1" x14ac:dyDescent="0.2"/>
    <row r="5" spans="1:43" ht="12" customHeight="1" x14ac:dyDescent="0.2"/>
    <row r="6" spans="1:43" ht="12" customHeight="1" x14ac:dyDescent="0.2"/>
    <row r="7" spans="1:43" ht="12" customHeight="1" x14ac:dyDescent="0.2">
      <c r="A7" s="121"/>
    </row>
    <row r="8" spans="1:43" ht="15" x14ac:dyDescent="0.25">
      <c r="A8" s="89" t="s">
        <v>146</v>
      </c>
    </row>
    <row r="9" spans="1:43" x14ac:dyDescent="0.2">
      <c r="A9" s="90" t="s">
        <v>139</v>
      </c>
    </row>
    <row r="10" spans="1:43" x14ac:dyDescent="0.2">
      <c r="A10" s="87"/>
    </row>
    <row r="11" spans="1:43" x14ac:dyDescent="0.2">
      <c r="A11" s="219" t="s">
        <v>122</v>
      </c>
      <c r="B11" s="221" t="s">
        <v>153</v>
      </c>
      <c r="C11" s="221"/>
      <c r="D11" s="221"/>
      <c r="E11" s="221"/>
      <c r="F11" s="102"/>
      <c r="G11" s="224">
        <v>2024</v>
      </c>
      <c r="H11" s="224"/>
      <c r="I11" s="224"/>
      <c r="J11" s="224"/>
      <c r="K11" s="224"/>
      <c r="L11" s="224"/>
      <c r="M11" s="224"/>
      <c r="N11" s="224"/>
      <c r="O11" s="225"/>
      <c r="P11" s="225"/>
      <c r="Q11" s="225"/>
      <c r="R11" s="224"/>
      <c r="S11" s="225"/>
      <c r="T11" s="224"/>
      <c r="U11" s="225"/>
      <c r="V11" s="224"/>
      <c r="W11" s="225"/>
      <c r="X11" s="224"/>
      <c r="Y11" s="201"/>
      <c r="Z11" s="224">
        <v>2025</v>
      </c>
      <c r="AA11" s="224"/>
      <c r="AB11" s="224"/>
      <c r="AC11" s="224"/>
      <c r="AD11" s="224"/>
      <c r="AE11" s="224"/>
      <c r="AF11" s="224"/>
      <c r="AG11" s="224"/>
      <c r="AH11" s="225"/>
      <c r="AI11" s="225"/>
      <c r="AJ11" s="225"/>
      <c r="AK11" s="224"/>
      <c r="AL11" s="225"/>
      <c r="AM11" s="224"/>
      <c r="AN11" s="225"/>
      <c r="AO11" s="224"/>
      <c r="AP11" s="225"/>
      <c r="AQ11" s="224"/>
    </row>
    <row r="12" spans="1:43" ht="27" customHeight="1" x14ac:dyDescent="0.2">
      <c r="A12" s="220"/>
      <c r="B12" s="119" t="s">
        <v>112</v>
      </c>
      <c r="C12" s="103" t="s">
        <v>113</v>
      </c>
      <c r="D12" s="120" t="s">
        <v>123</v>
      </c>
      <c r="E12" s="104"/>
      <c r="F12" s="104"/>
      <c r="G12" s="105" t="s">
        <v>124</v>
      </c>
      <c r="H12" s="222" t="s">
        <v>115</v>
      </c>
      <c r="I12" s="222"/>
      <c r="J12" s="222" t="s">
        <v>116</v>
      </c>
      <c r="K12" s="222"/>
      <c r="L12" s="222" t="s">
        <v>117</v>
      </c>
      <c r="M12" s="222"/>
      <c r="N12" s="223" t="s">
        <v>121</v>
      </c>
      <c r="O12" s="223"/>
      <c r="P12" s="223" t="s">
        <v>140</v>
      </c>
      <c r="Q12" s="223"/>
      <c r="R12" s="223" t="s">
        <v>118</v>
      </c>
      <c r="S12" s="223"/>
      <c r="T12" s="223" t="s">
        <v>119</v>
      </c>
      <c r="U12" s="223"/>
      <c r="V12" s="226" t="s">
        <v>137</v>
      </c>
      <c r="W12" s="226"/>
      <c r="X12" s="124" t="s">
        <v>114</v>
      </c>
      <c r="Y12" s="124"/>
      <c r="Z12" s="105" t="s">
        <v>124</v>
      </c>
      <c r="AA12" s="222" t="s">
        <v>115</v>
      </c>
      <c r="AB12" s="222"/>
      <c r="AC12" s="222" t="s">
        <v>116</v>
      </c>
      <c r="AD12" s="222"/>
      <c r="AE12" s="222" t="s">
        <v>117</v>
      </c>
      <c r="AF12" s="222"/>
      <c r="AG12" s="223" t="s">
        <v>121</v>
      </c>
      <c r="AH12" s="223"/>
      <c r="AI12" s="223" t="s">
        <v>140</v>
      </c>
      <c r="AJ12" s="223"/>
      <c r="AK12" s="223" t="s">
        <v>118</v>
      </c>
      <c r="AL12" s="223"/>
      <c r="AM12" s="223" t="s">
        <v>119</v>
      </c>
      <c r="AN12" s="223"/>
      <c r="AO12" s="226" t="s">
        <v>137</v>
      </c>
      <c r="AP12" s="226"/>
      <c r="AQ12" s="124" t="s">
        <v>114</v>
      </c>
    </row>
    <row r="13" spans="1:43" x14ac:dyDescent="0.2">
      <c r="A13" s="91"/>
      <c r="B13" s="91"/>
      <c r="C13" s="92"/>
      <c r="D13" s="93"/>
      <c r="E13" s="93"/>
      <c r="F13" s="93"/>
      <c r="G13" s="94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3"/>
      <c r="Y13" s="93"/>
      <c r="Z13" s="94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3"/>
    </row>
    <row r="14" spans="1:43" s="125" customFormat="1" ht="17.25" customHeight="1" x14ac:dyDescent="0.2">
      <c r="A14" s="125" t="s">
        <v>147</v>
      </c>
      <c r="B14" s="202">
        <v>89</v>
      </c>
      <c r="C14" s="126">
        <v>129784.12699393678</v>
      </c>
      <c r="D14" s="127">
        <v>1.330613821243279</v>
      </c>
      <c r="E14" s="128"/>
      <c r="F14" s="128"/>
      <c r="G14" s="130">
        <v>1</v>
      </c>
      <c r="H14" s="131">
        <v>3000</v>
      </c>
      <c r="I14" s="129"/>
      <c r="J14" s="132" t="s">
        <v>141</v>
      </c>
      <c r="K14" s="129"/>
      <c r="L14" s="133" t="s">
        <v>141</v>
      </c>
      <c r="M14" s="129"/>
      <c r="N14" s="134" t="s">
        <v>141</v>
      </c>
      <c r="O14" s="134"/>
      <c r="P14" s="135" t="s">
        <v>141</v>
      </c>
      <c r="Q14" s="135"/>
      <c r="R14" s="136" t="s">
        <v>141</v>
      </c>
      <c r="S14" s="136"/>
      <c r="T14" s="137" t="s">
        <v>141</v>
      </c>
      <c r="U14" s="137"/>
      <c r="V14" s="138">
        <v>3000</v>
      </c>
      <c r="W14" s="138"/>
      <c r="X14" s="139">
        <v>0.65243922179240055</v>
      </c>
      <c r="Y14" s="139"/>
      <c r="Z14" s="130">
        <v>2</v>
      </c>
      <c r="AA14" s="131">
        <v>2400</v>
      </c>
      <c r="AB14" s="129"/>
      <c r="AC14" s="132" t="s">
        <v>141</v>
      </c>
      <c r="AD14" s="129"/>
      <c r="AE14" s="133" t="s">
        <v>141</v>
      </c>
      <c r="AF14" s="129"/>
      <c r="AG14" s="134" t="s">
        <v>141</v>
      </c>
      <c r="AH14" s="134"/>
      <c r="AI14" s="135" t="s">
        <v>141</v>
      </c>
      <c r="AJ14" s="135"/>
      <c r="AK14" s="136" t="s">
        <v>141</v>
      </c>
      <c r="AL14" s="136"/>
      <c r="AM14" s="137" t="s">
        <v>141</v>
      </c>
      <c r="AN14" s="137"/>
      <c r="AO14" s="138">
        <v>2400</v>
      </c>
      <c r="AP14" s="138"/>
      <c r="AQ14" s="139">
        <v>0.52234866647470568</v>
      </c>
    </row>
    <row r="15" spans="1:43" s="125" customFormat="1" ht="17.25" customHeight="1" x14ac:dyDescent="0.2">
      <c r="A15" s="125" t="s">
        <v>12</v>
      </c>
      <c r="B15" s="202">
        <v>54</v>
      </c>
      <c r="C15" s="126">
        <v>51398.91091034405</v>
      </c>
      <c r="D15" s="127">
        <v>0.52696814963628713</v>
      </c>
      <c r="E15" s="128"/>
      <c r="F15" s="128"/>
      <c r="G15" s="130">
        <v>15</v>
      </c>
      <c r="H15" s="131">
        <v>4771.62032</v>
      </c>
      <c r="I15" s="129"/>
      <c r="J15" s="132" t="s">
        <v>141</v>
      </c>
      <c r="K15" s="129"/>
      <c r="L15" s="133" t="s">
        <v>141</v>
      </c>
      <c r="M15" s="129"/>
      <c r="N15" s="134">
        <v>300</v>
      </c>
      <c r="O15" s="134"/>
      <c r="P15" s="135">
        <v>200</v>
      </c>
      <c r="Q15" s="135"/>
      <c r="R15" s="136">
        <v>2000</v>
      </c>
      <c r="S15" s="136"/>
      <c r="T15" s="137">
        <v>2951.2307692307691</v>
      </c>
      <c r="U15" s="137"/>
      <c r="V15" s="138">
        <v>10222.85108923077</v>
      </c>
      <c r="W15" s="138"/>
      <c r="X15" s="139">
        <v>2.2232630030524394</v>
      </c>
      <c r="Y15" s="139"/>
      <c r="Z15" s="130">
        <v>6</v>
      </c>
      <c r="AA15" s="131">
        <v>2198.7439000000004</v>
      </c>
      <c r="AB15" s="129"/>
      <c r="AC15" s="132" t="s">
        <v>141</v>
      </c>
      <c r="AD15" s="129"/>
      <c r="AE15" s="133" t="s">
        <v>141</v>
      </c>
      <c r="AF15" s="129"/>
      <c r="AG15" s="134" t="s">
        <v>141</v>
      </c>
      <c r="AH15" s="134"/>
      <c r="AI15" s="135" t="s">
        <v>141</v>
      </c>
      <c r="AJ15" s="135"/>
      <c r="AK15" s="136" t="s">
        <v>141</v>
      </c>
      <c r="AL15" s="136"/>
      <c r="AM15" s="137">
        <v>447.50000000000006</v>
      </c>
      <c r="AN15" s="137"/>
      <c r="AO15" s="138">
        <v>2646.2439000000004</v>
      </c>
      <c r="AP15" s="138"/>
      <c r="AQ15" s="139">
        <v>0.57594248847159357</v>
      </c>
    </row>
    <row r="16" spans="1:43" s="125" customFormat="1" ht="17.25" customHeight="1" x14ac:dyDescent="0.2">
      <c r="A16" s="125" t="s">
        <v>13</v>
      </c>
      <c r="B16" s="202">
        <v>58</v>
      </c>
      <c r="C16" s="126">
        <v>53544.818913821699</v>
      </c>
      <c r="D16" s="127">
        <v>0.5489691054902901</v>
      </c>
      <c r="E16" s="128"/>
      <c r="F16" s="128"/>
      <c r="G16" s="130">
        <v>5</v>
      </c>
      <c r="H16" s="131">
        <v>3347.57492</v>
      </c>
      <c r="I16" s="129"/>
      <c r="J16" s="132">
        <v>57</v>
      </c>
      <c r="K16" s="129"/>
      <c r="L16" s="133" t="s">
        <v>141</v>
      </c>
      <c r="M16" s="129"/>
      <c r="N16" s="134">
        <v>24</v>
      </c>
      <c r="O16" s="134"/>
      <c r="P16" s="135">
        <v>200</v>
      </c>
      <c r="Q16" s="135"/>
      <c r="R16" s="136">
        <v>100</v>
      </c>
      <c r="S16" s="136"/>
      <c r="T16" s="137">
        <v>669.23076923076917</v>
      </c>
      <c r="U16" s="137"/>
      <c r="V16" s="138">
        <v>4397.8056892307695</v>
      </c>
      <c r="W16" s="138"/>
      <c r="X16" s="139">
        <v>0.95643364049197177</v>
      </c>
      <c r="Y16" s="139"/>
      <c r="Z16" s="130">
        <v>8</v>
      </c>
      <c r="AA16" s="131">
        <v>2945.743899999999</v>
      </c>
      <c r="AB16" s="129"/>
      <c r="AC16" s="132" t="s">
        <v>141</v>
      </c>
      <c r="AD16" s="129"/>
      <c r="AE16" s="133" t="s">
        <v>141</v>
      </c>
      <c r="AF16" s="129"/>
      <c r="AG16" s="134" t="s">
        <v>141</v>
      </c>
      <c r="AH16" s="134"/>
      <c r="AI16" s="135" t="s">
        <v>141</v>
      </c>
      <c r="AJ16" s="135"/>
      <c r="AK16" s="136" t="s">
        <v>141</v>
      </c>
      <c r="AL16" s="136"/>
      <c r="AM16" s="137">
        <v>2412.4999999999995</v>
      </c>
      <c r="AN16" s="137"/>
      <c r="AO16" s="138">
        <v>5358.2438999999986</v>
      </c>
      <c r="AP16" s="138"/>
      <c r="AQ16" s="139">
        <v>1.1661964815880106</v>
      </c>
    </row>
    <row r="17" spans="1:43" s="125" customFormat="1" ht="17.25" customHeight="1" x14ac:dyDescent="0.2">
      <c r="A17" s="125" t="s">
        <v>29</v>
      </c>
      <c r="B17" s="202">
        <v>482</v>
      </c>
      <c r="C17" s="126">
        <v>392579.62213051098</v>
      </c>
      <c r="D17" s="127">
        <v>4.0249288048123617</v>
      </c>
      <c r="E17" s="128"/>
      <c r="F17" s="128"/>
      <c r="G17" s="130">
        <v>13</v>
      </c>
      <c r="H17" s="131">
        <v>16744.961047777775</v>
      </c>
      <c r="I17" s="129"/>
      <c r="J17" s="132" t="s">
        <v>141</v>
      </c>
      <c r="K17" s="129"/>
      <c r="L17" s="133" t="s">
        <v>141</v>
      </c>
      <c r="M17" s="129"/>
      <c r="N17" s="134" t="s">
        <v>141</v>
      </c>
      <c r="O17" s="134"/>
      <c r="P17" s="135">
        <v>2000</v>
      </c>
      <c r="Q17" s="135"/>
      <c r="R17" s="136">
        <v>700</v>
      </c>
      <c r="S17" s="136"/>
      <c r="T17" s="137">
        <v>3638.8915192307691</v>
      </c>
      <c r="U17" s="137"/>
      <c r="V17" s="138">
        <v>23083.852567008544</v>
      </c>
      <c r="W17" s="138"/>
      <c r="X17" s="139">
        <v>5.0202702682631877</v>
      </c>
      <c r="Y17" s="139"/>
      <c r="Z17" s="130">
        <v>13</v>
      </c>
      <c r="AA17" s="131">
        <v>12628.253749999996</v>
      </c>
      <c r="AB17" s="129"/>
      <c r="AC17" s="132" t="s">
        <v>141</v>
      </c>
      <c r="AD17" s="129"/>
      <c r="AE17" s="133" t="s">
        <v>141</v>
      </c>
      <c r="AF17" s="129"/>
      <c r="AG17" s="134">
        <v>125</v>
      </c>
      <c r="AH17" s="134"/>
      <c r="AI17" s="135">
        <v>300</v>
      </c>
      <c r="AJ17" s="135"/>
      <c r="AK17" s="136">
        <v>180</v>
      </c>
      <c r="AL17" s="136"/>
      <c r="AM17" s="137">
        <v>7942.0833300000004</v>
      </c>
      <c r="AN17" s="137"/>
      <c r="AO17" s="138">
        <v>21175.337079999998</v>
      </c>
      <c r="AP17" s="138"/>
      <c r="AQ17" s="139">
        <v>4.6087121191209945</v>
      </c>
    </row>
    <row r="18" spans="1:43" s="125" customFormat="1" ht="17.25" customHeight="1" x14ac:dyDescent="0.2">
      <c r="A18" s="125" t="s">
        <v>30</v>
      </c>
      <c r="B18" s="203">
        <v>160</v>
      </c>
      <c r="C18" s="140">
        <v>114757.94657956352</v>
      </c>
      <c r="D18" s="127">
        <v>1.176557668129931</v>
      </c>
      <c r="E18" s="128"/>
      <c r="F18" s="128"/>
      <c r="G18" s="130">
        <v>6</v>
      </c>
      <c r="H18" s="131">
        <v>5311.6147777777769</v>
      </c>
      <c r="I18" s="141"/>
      <c r="J18" s="132" t="s">
        <v>141</v>
      </c>
      <c r="K18" s="129"/>
      <c r="L18" s="133" t="s">
        <v>141</v>
      </c>
      <c r="M18" s="141"/>
      <c r="N18" s="134" t="s">
        <v>141</v>
      </c>
      <c r="O18" s="134"/>
      <c r="P18" s="135" t="s">
        <v>141</v>
      </c>
      <c r="Q18" s="135"/>
      <c r="R18" s="136" t="s">
        <v>141</v>
      </c>
      <c r="S18" s="136"/>
      <c r="T18" s="137">
        <v>798.89151923076918</v>
      </c>
      <c r="U18" s="137"/>
      <c r="V18" s="138">
        <v>6110.5062970085464</v>
      </c>
      <c r="W18" s="138"/>
      <c r="X18" s="139">
        <v>1.3289113243926063</v>
      </c>
      <c r="Y18" s="139"/>
      <c r="Z18" s="130">
        <v>6</v>
      </c>
      <c r="AA18" s="131">
        <v>5432.06290334</v>
      </c>
      <c r="AB18" s="141"/>
      <c r="AC18" s="132" t="s">
        <v>141</v>
      </c>
      <c r="AD18" s="129"/>
      <c r="AE18" s="133" t="s">
        <v>141</v>
      </c>
      <c r="AF18" s="141"/>
      <c r="AG18" s="134">
        <v>125</v>
      </c>
      <c r="AH18" s="134"/>
      <c r="AI18" s="135">
        <v>125</v>
      </c>
      <c r="AJ18" s="135"/>
      <c r="AK18" s="136" t="s">
        <v>141</v>
      </c>
      <c r="AL18" s="136"/>
      <c r="AM18" s="137">
        <v>512.5</v>
      </c>
      <c r="AN18" s="137"/>
      <c r="AO18" s="138">
        <v>6194.56290334</v>
      </c>
      <c r="AP18" s="138"/>
      <c r="AQ18" s="139">
        <v>1.3482173633138876</v>
      </c>
    </row>
    <row r="19" spans="1:43" s="125" customFormat="1" ht="17.25" customHeight="1" x14ac:dyDescent="0.2">
      <c r="A19" s="125" t="s">
        <v>125</v>
      </c>
      <c r="B19" s="203">
        <v>1</v>
      </c>
      <c r="C19" s="140">
        <v>1050</v>
      </c>
      <c r="D19" s="127">
        <v>1.0765141659971365E-2</v>
      </c>
      <c r="E19" s="142" t="s">
        <v>149</v>
      </c>
      <c r="F19" s="143"/>
      <c r="G19" s="130" t="s">
        <v>141</v>
      </c>
      <c r="H19" s="131" t="s">
        <v>141</v>
      </c>
      <c r="I19" s="141"/>
      <c r="J19" s="132" t="s">
        <v>141</v>
      </c>
      <c r="K19" s="129"/>
      <c r="L19" s="133" t="s">
        <v>141</v>
      </c>
      <c r="M19" s="141"/>
      <c r="N19" s="134" t="s">
        <v>141</v>
      </c>
      <c r="O19" s="134"/>
      <c r="P19" s="135" t="s">
        <v>141</v>
      </c>
      <c r="Q19" s="135"/>
      <c r="R19" s="136" t="s">
        <v>141</v>
      </c>
      <c r="S19" s="136"/>
      <c r="T19" s="137" t="s">
        <v>141</v>
      </c>
      <c r="U19" s="137"/>
      <c r="V19" s="138" t="s">
        <v>141</v>
      </c>
      <c r="W19" s="138"/>
      <c r="X19" s="139" t="s">
        <v>141</v>
      </c>
      <c r="Y19" s="139"/>
      <c r="Z19" s="130" t="s">
        <v>141</v>
      </c>
      <c r="AA19" s="131" t="s">
        <v>141</v>
      </c>
      <c r="AB19" s="141"/>
      <c r="AC19" s="132" t="s">
        <v>141</v>
      </c>
      <c r="AD19" s="129"/>
      <c r="AE19" s="133" t="s">
        <v>141</v>
      </c>
      <c r="AF19" s="141"/>
      <c r="AG19" s="134" t="s">
        <v>141</v>
      </c>
      <c r="AH19" s="134"/>
      <c r="AI19" s="135" t="s">
        <v>141</v>
      </c>
      <c r="AJ19" s="135"/>
      <c r="AK19" s="136" t="s">
        <v>141</v>
      </c>
      <c r="AL19" s="136"/>
      <c r="AM19" s="137" t="s">
        <v>141</v>
      </c>
      <c r="AN19" s="137"/>
      <c r="AO19" s="138" t="s">
        <v>141</v>
      </c>
      <c r="AP19" s="138"/>
      <c r="AQ19" s="139" t="s">
        <v>141</v>
      </c>
    </row>
    <row r="20" spans="1:43" s="125" customFormat="1" ht="17.25" customHeight="1" x14ac:dyDescent="0.2">
      <c r="A20" s="125" t="s">
        <v>35</v>
      </c>
      <c r="B20" s="203">
        <v>228</v>
      </c>
      <c r="C20" s="140">
        <v>257303.0932812595</v>
      </c>
      <c r="D20" s="127">
        <v>2.6380040464015093</v>
      </c>
      <c r="E20" s="128"/>
      <c r="F20" s="128"/>
      <c r="G20" s="130">
        <v>4</v>
      </c>
      <c r="H20" s="131">
        <v>9569.9820477777721</v>
      </c>
      <c r="I20" s="141"/>
      <c r="J20" s="132">
        <v>100</v>
      </c>
      <c r="K20" s="129"/>
      <c r="L20" s="133" t="s">
        <v>141</v>
      </c>
      <c r="M20" s="141"/>
      <c r="N20" s="134" t="s">
        <v>141</v>
      </c>
      <c r="O20" s="134"/>
      <c r="P20" s="135" t="s">
        <v>141</v>
      </c>
      <c r="Q20" s="135"/>
      <c r="R20" s="136">
        <v>300.00000000000006</v>
      </c>
      <c r="S20" s="136"/>
      <c r="T20" s="137">
        <v>3535.6895192307688</v>
      </c>
      <c r="U20" s="137"/>
      <c r="V20" s="138">
        <v>13505.671567008541</v>
      </c>
      <c r="W20" s="138"/>
      <c r="X20" s="139">
        <v>2.9372099489876016</v>
      </c>
      <c r="Y20" s="139"/>
      <c r="Z20" s="130">
        <v>6</v>
      </c>
      <c r="AA20" s="131">
        <v>6904.2461033299996</v>
      </c>
      <c r="AB20" s="141"/>
      <c r="AC20" s="132" t="s">
        <v>141</v>
      </c>
      <c r="AD20" s="129"/>
      <c r="AE20" s="133" t="s">
        <v>141</v>
      </c>
      <c r="AF20" s="141"/>
      <c r="AG20" s="134">
        <v>57.292000000000002</v>
      </c>
      <c r="AH20" s="134"/>
      <c r="AI20" s="135">
        <v>1350</v>
      </c>
      <c r="AJ20" s="135"/>
      <c r="AK20" s="136">
        <v>1662.5</v>
      </c>
      <c r="AL20" s="136"/>
      <c r="AM20" s="137">
        <v>6598.8814999999986</v>
      </c>
      <c r="AN20" s="137"/>
      <c r="AO20" s="138">
        <v>16572.91960333</v>
      </c>
      <c r="AP20" s="138"/>
      <c r="AQ20" s="139">
        <v>3.6070176893299721</v>
      </c>
    </row>
    <row r="21" spans="1:43" s="125" customFormat="1" ht="17.25" customHeight="1" x14ac:dyDescent="0.2">
      <c r="A21" s="125" t="s">
        <v>126</v>
      </c>
      <c r="B21" s="203">
        <v>1008</v>
      </c>
      <c r="C21" s="140">
        <v>616777.0918774968</v>
      </c>
      <c r="D21" s="127">
        <v>6.3235169206537396</v>
      </c>
      <c r="E21" s="128"/>
      <c r="F21" s="128"/>
      <c r="G21" s="130">
        <v>21</v>
      </c>
      <c r="H21" s="131">
        <v>8885.9460299999955</v>
      </c>
      <c r="I21" s="141"/>
      <c r="J21" s="132">
        <v>75</v>
      </c>
      <c r="K21" s="129"/>
      <c r="L21" s="133" t="s">
        <v>141</v>
      </c>
      <c r="M21" s="141"/>
      <c r="N21" s="134">
        <v>124</v>
      </c>
      <c r="O21" s="134"/>
      <c r="P21" s="135" t="s">
        <v>141</v>
      </c>
      <c r="Q21" s="135"/>
      <c r="R21" s="136" t="s">
        <v>141</v>
      </c>
      <c r="S21" s="136"/>
      <c r="T21" s="137">
        <v>1388.2307692307691</v>
      </c>
      <c r="U21" s="137"/>
      <c r="V21" s="138">
        <v>10473.176799230765</v>
      </c>
      <c r="W21" s="138"/>
      <c r="X21" s="139">
        <v>2.2777037735281147</v>
      </c>
      <c r="Y21" s="139"/>
      <c r="Z21" s="130">
        <v>15</v>
      </c>
      <c r="AA21" s="131">
        <v>6069.5709999999981</v>
      </c>
      <c r="AB21" s="141"/>
      <c r="AC21" s="132" t="s">
        <v>141</v>
      </c>
      <c r="AD21" s="129"/>
      <c r="AE21" s="133" t="s">
        <v>141</v>
      </c>
      <c r="AF21" s="141"/>
      <c r="AG21" s="134">
        <v>100</v>
      </c>
      <c r="AH21" s="134"/>
      <c r="AI21" s="135" t="s">
        <v>141</v>
      </c>
      <c r="AJ21" s="135"/>
      <c r="AK21" s="136">
        <v>162.5</v>
      </c>
      <c r="AL21" s="136"/>
      <c r="AM21" s="137">
        <v>164.99999999999997</v>
      </c>
      <c r="AN21" s="137"/>
      <c r="AO21" s="138">
        <v>6497.0709999999981</v>
      </c>
      <c r="AP21" s="138"/>
      <c r="AQ21" s="139">
        <v>1.414056822017284</v>
      </c>
    </row>
    <row r="22" spans="1:43" s="125" customFormat="1" ht="17.25" customHeight="1" x14ac:dyDescent="0.2">
      <c r="A22" s="125" t="s">
        <v>20</v>
      </c>
      <c r="B22" s="202">
        <v>34</v>
      </c>
      <c r="C22" s="126">
        <v>30751.890562290777</v>
      </c>
      <c r="D22" s="127">
        <v>0.31528424591904447</v>
      </c>
      <c r="E22" s="128"/>
      <c r="F22" s="128"/>
      <c r="G22" s="130" t="s">
        <v>141</v>
      </c>
      <c r="H22" s="131">
        <v>1810.1634977777776</v>
      </c>
      <c r="I22" s="129"/>
      <c r="J22" s="132" t="s">
        <v>141</v>
      </c>
      <c r="K22" s="129"/>
      <c r="L22" s="133" t="s">
        <v>141</v>
      </c>
      <c r="M22" s="129"/>
      <c r="N22" s="134" t="s">
        <v>141</v>
      </c>
      <c r="O22" s="134"/>
      <c r="P22" s="135" t="s">
        <v>141</v>
      </c>
      <c r="Q22" s="135"/>
      <c r="R22" s="136" t="s">
        <v>141</v>
      </c>
      <c r="S22" s="136"/>
      <c r="T22" s="137">
        <v>489.7309656593406</v>
      </c>
      <c r="U22" s="137"/>
      <c r="V22" s="138">
        <v>2299.8944634371182</v>
      </c>
      <c r="W22" s="138"/>
      <c r="X22" s="139">
        <v>0.50018045130985467</v>
      </c>
      <c r="Y22" s="139"/>
      <c r="Z22" s="130" t="s">
        <v>141</v>
      </c>
      <c r="AA22" s="131">
        <v>1824.879914285714</v>
      </c>
      <c r="AB22" s="129"/>
      <c r="AC22" s="132" t="s">
        <v>141</v>
      </c>
      <c r="AD22" s="129"/>
      <c r="AE22" s="133" t="s">
        <v>141</v>
      </c>
      <c r="AF22" s="129"/>
      <c r="AG22" s="134" t="s">
        <v>141</v>
      </c>
      <c r="AH22" s="134"/>
      <c r="AI22" s="135" t="s">
        <v>141</v>
      </c>
      <c r="AJ22" s="135"/>
      <c r="AK22" s="136">
        <v>275</v>
      </c>
      <c r="AL22" s="136"/>
      <c r="AM22" s="137">
        <v>478.03307000000007</v>
      </c>
      <c r="AN22" s="137"/>
      <c r="AO22" s="138">
        <v>2577.9129842857142</v>
      </c>
      <c r="AP22" s="138"/>
      <c r="AQ22" s="139">
        <v>0.56107058734561321</v>
      </c>
    </row>
    <row r="23" spans="1:43" s="125" customFormat="1" ht="17.25" customHeight="1" x14ac:dyDescent="0.2">
      <c r="A23" s="125" t="s">
        <v>127</v>
      </c>
      <c r="B23" s="203">
        <v>93</v>
      </c>
      <c r="C23" s="140">
        <v>84200.188172239141</v>
      </c>
      <c r="D23" s="127">
        <v>0.86326376520990455</v>
      </c>
      <c r="E23" s="128"/>
      <c r="F23" s="128"/>
      <c r="G23" s="130">
        <v>1</v>
      </c>
      <c r="H23" s="131">
        <v>7572.1185177777779</v>
      </c>
      <c r="I23" s="141"/>
      <c r="J23" s="132" t="s">
        <v>141</v>
      </c>
      <c r="K23" s="129"/>
      <c r="L23" s="133" t="s">
        <v>141</v>
      </c>
      <c r="M23" s="141"/>
      <c r="N23" s="134" t="s">
        <v>141</v>
      </c>
      <c r="O23" s="134"/>
      <c r="P23" s="135" t="s">
        <v>141</v>
      </c>
      <c r="Q23" s="135"/>
      <c r="R23" s="136" t="s">
        <v>141</v>
      </c>
      <c r="S23" s="136"/>
      <c r="T23" s="137">
        <v>2481.8913856593408</v>
      </c>
      <c r="U23" s="137"/>
      <c r="V23" s="138">
        <v>10054.00990343712</v>
      </c>
      <c r="W23" s="138"/>
      <c r="X23" s="139">
        <v>2.1865434657638674</v>
      </c>
      <c r="Y23" s="139"/>
      <c r="Z23" s="130">
        <v>1</v>
      </c>
      <c r="AA23" s="131">
        <v>8326.6307342857126</v>
      </c>
      <c r="AB23" s="141"/>
      <c r="AC23" s="132" t="s">
        <v>141</v>
      </c>
      <c r="AD23" s="129"/>
      <c r="AE23" s="133" t="s">
        <v>141</v>
      </c>
      <c r="AF23" s="141"/>
      <c r="AG23" s="134" t="s">
        <v>141</v>
      </c>
      <c r="AH23" s="134"/>
      <c r="AI23" s="135" t="s">
        <v>141</v>
      </c>
      <c r="AJ23" s="135"/>
      <c r="AK23" s="136">
        <v>2000</v>
      </c>
      <c r="AL23" s="136"/>
      <c r="AM23" s="137">
        <v>2055.0331099999999</v>
      </c>
      <c r="AN23" s="137"/>
      <c r="AO23" s="138">
        <v>12381.663844285713</v>
      </c>
      <c r="AP23" s="138"/>
      <c r="AQ23" s="139">
        <v>2.6948106657503001</v>
      </c>
    </row>
    <row r="24" spans="1:43" s="125" customFormat="1" ht="17.25" customHeight="1" x14ac:dyDescent="0.2">
      <c r="A24" s="125" t="s">
        <v>14</v>
      </c>
      <c r="B24" s="203">
        <v>55</v>
      </c>
      <c r="C24" s="140">
        <v>56298.265231328667</v>
      </c>
      <c r="D24" s="127">
        <v>0.57719885754847011</v>
      </c>
      <c r="E24" s="128"/>
      <c r="F24" s="128"/>
      <c r="G24" s="130">
        <v>11</v>
      </c>
      <c r="H24" s="131">
        <v>4790.9916200000007</v>
      </c>
      <c r="I24" s="141"/>
      <c r="J24" s="132">
        <v>57</v>
      </c>
      <c r="K24" s="129"/>
      <c r="L24" s="133" t="s">
        <v>141</v>
      </c>
      <c r="M24" s="141"/>
      <c r="N24" s="134">
        <v>124</v>
      </c>
      <c r="O24" s="134"/>
      <c r="P24" s="135">
        <v>200</v>
      </c>
      <c r="Q24" s="135"/>
      <c r="R24" s="136" t="s">
        <v>141</v>
      </c>
      <c r="S24" s="136"/>
      <c r="T24" s="137">
        <v>1943.2307692307691</v>
      </c>
      <c r="U24" s="137"/>
      <c r="V24" s="138">
        <v>7115.2223892307702</v>
      </c>
      <c r="W24" s="138"/>
      <c r="X24" s="139">
        <v>1.5474167195031963</v>
      </c>
      <c r="Y24" s="139"/>
      <c r="Z24" s="130">
        <v>8</v>
      </c>
      <c r="AA24" s="131">
        <v>3897.2438999999986</v>
      </c>
      <c r="AB24" s="141"/>
      <c r="AC24" s="132" t="s">
        <v>141</v>
      </c>
      <c r="AD24" s="129"/>
      <c r="AE24" s="133" t="s">
        <v>141</v>
      </c>
      <c r="AF24" s="141"/>
      <c r="AG24" s="134" t="s">
        <v>141</v>
      </c>
      <c r="AH24" s="134"/>
      <c r="AI24" s="135" t="s">
        <v>141</v>
      </c>
      <c r="AJ24" s="135"/>
      <c r="AK24" s="136" t="s">
        <v>141</v>
      </c>
      <c r="AL24" s="136"/>
      <c r="AM24" s="137">
        <v>102.5</v>
      </c>
      <c r="AN24" s="137"/>
      <c r="AO24" s="138">
        <v>3999.7438999999986</v>
      </c>
      <c r="AP24" s="138"/>
      <c r="AQ24" s="139">
        <v>0.87052537183555745</v>
      </c>
    </row>
    <row r="25" spans="1:43" s="125" customFormat="1" ht="17.25" customHeight="1" x14ac:dyDescent="0.2">
      <c r="A25" s="125" t="s">
        <v>31</v>
      </c>
      <c r="B25" s="203">
        <v>487</v>
      </c>
      <c r="C25" s="140">
        <v>555224.80543728941</v>
      </c>
      <c r="D25" s="127">
        <v>5.6924511272975806</v>
      </c>
      <c r="E25" s="128"/>
      <c r="F25" s="128"/>
      <c r="G25" s="130">
        <v>23</v>
      </c>
      <c r="H25" s="131">
        <v>21266.821990000004</v>
      </c>
      <c r="I25" s="141"/>
      <c r="J25" s="132" t="s">
        <v>141</v>
      </c>
      <c r="K25" s="129"/>
      <c r="L25" s="133" t="s">
        <v>141</v>
      </c>
      <c r="M25" s="141"/>
      <c r="N25" s="134">
        <v>300</v>
      </c>
      <c r="O25" s="134"/>
      <c r="P25" s="135" t="s">
        <v>141</v>
      </c>
      <c r="Q25" s="135"/>
      <c r="R25" s="136">
        <v>4000</v>
      </c>
      <c r="S25" s="136"/>
      <c r="T25" s="137">
        <v>22163.397769230771</v>
      </c>
      <c r="U25" s="137"/>
      <c r="V25" s="138">
        <v>47730.219759230778</v>
      </c>
      <c r="W25" s="138"/>
      <c r="X25" s="139">
        <v>10.380355811897596</v>
      </c>
      <c r="Y25" s="139"/>
      <c r="Z25" s="130">
        <v>21</v>
      </c>
      <c r="AA25" s="131">
        <v>17858.493899999998</v>
      </c>
      <c r="AB25" s="141"/>
      <c r="AC25" s="132">
        <v>100</v>
      </c>
      <c r="AD25" s="129"/>
      <c r="AE25" s="133" t="s">
        <v>141</v>
      </c>
      <c r="AF25" s="141"/>
      <c r="AG25" s="134">
        <v>125</v>
      </c>
      <c r="AH25" s="134"/>
      <c r="AI25" s="135">
        <v>2700</v>
      </c>
      <c r="AJ25" s="135"/>
      <c r="AK25" s="136">
        <v>5800</v>
      </c>
      <c r="AL25" s="136"/>
      <c r="AM25" s="137">
        <v>8512.5</v>
      </c>
      <c r="AN25" s="137"/>
      <c r="AO25" s="138">
        <v>35095.993900000001</v>
      </c>
      <c r="AP25" s="138"/>
      <c r="AQ25" s="139">
        <v>7.6384773384455862</v>
      </c>
    </row>
    <row r="26" spans="1:43" s="125" customFormat="1" ht="17.25" customHeight="1" x14ac:dyDescent="0.2">
      <c r="A26" s="125" t="s">
        <v>36</v>
      </c>
      <c r="B26" s="203">
        <v>601</v>
      </c>
      <c r="C26" s="140">
        <v>591042.11078441772</v>
      </c>
      <c r="D26" s="127">
        <v>6.0596686186692814</v>
      </c>
      <c r="E26" s="128"/>
      <c r="F26" s="128"/>
      <c r="G26" s="130">
        <v>8</v>
      </c>
      <c r="H26" s="131">
        <v>3898.2869400000009</v>
      </c>
      <c r="I26" s="141"/>
      <c r="J26" s="132" t="s">
        <v>141</v>
      </c>
      <c r="K26" s="129"/>
      <c r="L26" s="133" t="s">
        <v>141</v>
      </c>
      <c r="M26" s="141"/>
      <c r="N26" s="134">
        <v>300.00000000000006</v>
      </c>
      <c r="O26" s="134"/>
      <c r="P26" s="135" t="s">
        <v>141</v>
      </c>
      <c r="Q26" s="135"/>
      <c r="R26" s="136">
        <v>5000</v>
      </c>
      <c r="S26" s="136"/>
      <c r="T26" s="137">
        <v>19110.439519230775</v>
      </c>
      <c r="U26" s="137"/>
      <c r="V26" s="138">
        <v>28308.726459230777</v>
      </c>
      <c r="W26" s="138"/>
      <c r="X26" s="139">
        <v>6.1565744869981556</v>
      </c>
      <c r="Y26" s="139"/>
      <c r="Z26" s="130">
        <v>10</v>
      </c>
      <c r="AA26" s="131">
        <v>6903.5802399999993</v>
      </c>
      <c r="AB26" s="141"/>
      <c r="AC26" s="132" t="s">
        <v>141</v>
      </c>
      <c r="AD26" s="129"/>
      <c r="AE26" s="133" t="s">
        <v>141</v>
      </c>
      <c r="AF26" s="141"/>
      <c r="AG26" s="134">
        <v>15.625</v>
      </c>
      <c r="AH26" s="134"/>
      <c r="AI26" s="135" t="s">
        <v>141</v>
      </c>
      <c r="AJ26" s="135"/>
      <c r="AK26" s="136">
        <v>162.5</v>
      </c>
      <c r="AL26" s="136"/>
      <c r="AM26" s="137">
        <v>13945.132999999998</v>
      </c>
      <c r="AN26" s="137"/>
      <c r="AO26" s="138">
        <v>21026.838239999997</v>
      </c>
      <c r="AP26" s="138"/>
      <c r="AQ26" s="139">
        <v>4.5763920478513942</v>
      </c>
    </row>
    <row r="27" spans="1:43" s="125" customFormat="1" ht="17.25" customHeight="1" x14ac:dyDescent="0.2">
      <c r="A27" s="146" t="s">
        <v>15</v>
      </c>
      <c r="B27" s="203">
        <v>111</v>
      </c>
      <c r="C27" s="140">
        <v>90030.589678872944</v>
      </c>
      <c r="D27" s="127">
        <v>0.92304004916554572</v>
      </c>
      <c r="E27" s="128"/>
      <c r="F27" s="128"/>
      <c r="G27" s="130">
        <v>5</v>
      </c>
      <c r="H27" s="131">
        <v>3908.2595699999997</v>
      </c>
      <c r="I27" s="141"/>
      <c r="J27" s="132">
        <v>57</v>
      </c>
      <c r="K27" s="129"/>
      <c r="L27" s="133" t="s">
        <v>141</v>
      </c>
      <c r="M27" s="141"/>
      <c r="N27" s="134">
        <v>24</v>
      </c>
      <c r="O27" s="134"/>
      <c r="P27" s="135">
        <v>200</v>
      </c>
      <c r="Q27" s="135"/>
      <c r="R27" s="136" t="s">
        <v>141</v>
      </c>
      <c r="S27" s="136"/>
      <c r="T27" s="137">
        <v>1896.2307692307691</v>
      </c>
      <c r="U27" s="137"/>
      <c r="V27" s="138">
        <v>6085.4903392307697</v>
      </c>
      <c r="W27" s="138"/>
      <c r="X27" s="139">
        <v>1.3234708603842984</v>
      </c>
      <c r="Y27" s="139"/>
      <c r="Z27" s="130">
        <v>4</v>
      </c>
      <c r="AA27" s="131">
        <v>4159.4043299999994</v>
      </c>
      <c r="AB27" s="141"/>
      <c r="AC27" s="132">
        <v>100</v>
      </c>
      <c r="AD27" s="129"/>
      <c r="AE27" s="133" t="s">
        <v>141</v>
      </c>
      <c r="AF27" s="141"/>
      <c r="AG27" s="134" t="s">
        <v>141</v>
      </c>
      <c r="AH27" s="134"/>
      <c r="AI27" s="135" t="s">
        <v>141</v>
      </c>
      <c r="AJ27" s="135"/>
      <c r="AK27" s="136" t="s">
        <v>141</v>
      </c>
      <c r="AL27" s="136"/>
      <c r="AM27" s="137">
        <v>2102.5</v>
      </c>
      <c r="AN27" s="137"/>
      <c r="AO27" s="138">
        <v>6361.9043299999994</v>
      </c>
      <c r="AP27" s="138"/>
      <c r="AQ27" s="139">
        <v>1.3846384345896481</v>
      </c>
    </row>
    <row r="28" spans="1:43" s="125" customFormat="1" ht="17.25" customHeight="1" x14ac:dyDescent="0.2">
      <c r="A28" s="125" t="s">
        <v>22</v>
      </c>
      <c r="B28" s="203">
        <v>43</v>
      </c>
      <c r="C28" s="140">
        <v>43103.943872278578</v>
      </c>
      <c r="D28" s="127">
        <v>0.44192386846527004</v>
      </c>
      <c r="E28" s="128"/>
      <c r="F28" s="128"/>
      <c r="G28" s="130" t="s">
        <v>141</v>
      </c>
      <c r="H28" s="131">
        <v>1785.8834877777776</v>
      </c>
      <c r="I28" s="141"/>
      <c r="J28" s="132" t="s">
        <v>141</v>
      </c>
      <c r="K28" s="129"/>
      <c r="L28" s="133" t="s">
        <v>141</v>
      </c>
      <c r="M28" s="141"/>
      <c r="N28" s="134" t="s">
        <v>141</v>
      </c>
      <c r="O28" s="134"/>
      <c r="P28" s="135" t="s">
        <v>141</v>
      </c>
      <c r="Q28" s="135"/>
      <c r="R28" s="136" t="s">
        <v>141</v>
      </c>
      <c r="S28" s="136"/>
      <c r="T28" s="137">
        <v>368.89763565934066</v>
      </c>
      <c r="U28" s="137"/>
      <c r="V28" s="138">
        <v>2154.7811234371184</v>
      </c>
      <c r="W28" s="138"/>
      <c r="X28" s="139">
        <v>0.46862123976942271</v>
      </c>
      <c r="Y28" s="139"/>
      <c r="Z28" s="130">
        <v>1</v>
      </c>
      <c r="AA28" s="131">
        <v>2688.1317342857146</v>
      </c>
      <c r="AB28" s="141"/>
      <c r="AC28" s="132" t="s">
        <v>141</v>
      </c>
      <c r="AD28" s="129"/>
      <c r="AE28" s="133" t="s">
        <v>141</v>
      </c>
      <c r="AF28" s="141"/>
      <c r="AG28" s="134" t="s">
        <v>141</v>
      </c>
      <c r="AH28" s="134"/>
      <c r="AI28" s="135" t="s">
        <v>141</v>
      </c>
      <c r="AJ28" s="135"/>
      <c r="AK28" s="136" t="s">
        <v>141</v>
      </c>
      <c r="AL28" s="136"/>
      <c r="AM28" s="137">
        <v>2874.9764</v>
      </c>
      <c r="AN28" s="137"/>
      <c r="AO28" s="138">
        <v>5563.1081342857142</v>
      </c>
      <c r="AP28" s="138"/>
      <c r="AQ28" s="139">
        <v>1.2107842147494712</v>
      </c>
    </row>
    <row r="29" spans="1:43" s="125" customFormat="1" ht="17.25" customHeight="1" x14ac:dyDescent="0.2">
      <c r="A29" s="125" t="s">
        <v>128</v>
      </c>
      <c r="B29" s="202">
        <v>32</v>
      </c>
      <c r="C29" s="126">
        <v>4500.1499999999996</v>
      </c>
      <c r="D29" s="127">
        <v>4.6137859277257269E-2</v>
      </c>
      <c r="E29" s="128"/>
      <c r="F29" s="128"/>
      <c r="G29" s="130" t="s">
        <v>141</v>
      </c>
      <c r="H29" s="131" t="s">
        <v>141</v>
      </c>
      <c r="I29" s="129"/>
      <c r="J29" s="132" t="s">
        <v>141</v>
      </c>
      <c r="K29" s="129"/>
      <c r="L29" s="133" t="s">
        <v>141</v>
      </c>
      <c r="M29" s="129"/>
      <c r="N29" s="134" t="s">
        <v>141</v>
      </c>
      <c r="O29" s="134"/>
      <c r="P29" s="135" t="s">
        <v>141</v>
      </c>
      <c r="Q29" s="135"/>
      <c r="R29" s="136" t="s">
        <v>141</v>
      </c>
      <c r="S29" s="136"/>
      <c r="T29" s="137" t="s">
        <v>141</v>
      </c>
      <c r="U29" s="137"/>
      <c r="V29" s="138" t="s">
        <v>141</v>
      </c>
      <c r="W29" s="138"/>
      <c r="X29" s="139" t="s">
        <v>141</v>
      </c>
      <c r="Y29" s="139"/>
      <c r="Z29" s="130" t="s">
        <v>141</v>
      </c>
      <c r="AA29" s="131" t="s">
        <v>141</v>
      </c>
      <c r="AB29" s="129"/>
      <c r="AC29" s="132" t="s">
        <v>141</v>
      </c>
      <c r="AD29" s="129"/>
      <c r="AE29" s="133" t="s">
        <v>141</v>
      </c>
      <c r="AF29" s="129"/>
      <c r="AG29" s="134" t="s">
        <v>141</v>
      </c>
      <c r="AH29" s="134"/>
      <c r="AI29" s="135" t="s">
        <v>141</v>
      </c>
      <c r="AJ29" s="135"/>
      <c r="AK29" s="136" t="s">
        <v>141</v>
      </c>
      <c r="AL29" s="136"/>
      <c r="AM29" s="137" t="s">
        <v>141</v>
      </c>
      <c r="AN29" s="137"/>
      <c r="AO29" s="138" t="s">
        <v>141</v>
      </c>
      <c r="AP29" s="138"/>
      <c r="AQ29" s="139" t="s">
        <v>141</v>
      </c>
    </row>
    <row r="30" spans="1:43" s="125" customFormat="1" ht="17.25" customHeight="1" x14ac:dyDescent="0.2">
      <c r="A30" s="125" t="s">
        <v>16</v>
      </c>
      <c r="B30" s="203">
        <v>121</v>
      </c>
      <c r="C30" s="140">
        <v>103990.40154976274</v>
      </c>
      <c r="D30" s="127">
        <v>1.0661632418671443</v>
      </c>
      <c r="E30" s="128"/>
      <c r="F30" s="128"/>
      <c r="G30" s="130">
        <v>6</v>
      </c>
      <c r="H30" s="131">
        <v>4591.7547077777763</v>
      </c>
      <c r="I30" s="141"/>
      <c r="J30" s="132">
        <v>57.5</v>
      </c>
      <c r="K30" s="129"/>
      <c r="L30" s="133" t="s">
        <v>141</v>
      </c>
      <c r="M30" s="141"/>
      <c r="N30" s="134">
        <v>149</v>
      </c>
      <c r="O30" s="134"/>
      <c r="P30" s="135">
        <v>200</v>
      </c>
      <c r="Q30" s="135"/>
      <c r="R30" s="136" t="s">
        <v>141</v>
      </c>
      <c r="S30" s="136"/>
      <c r="T30" s="137">
        <v>2883.2307692307691</v>
      </c>
      <c r="U30" s="137"/>
      <c r="V30" s="138">
        <v>7881.4854770085458</v>
      </c>
      <c r="W30" s="138"/>
      <c r="X30" s="139">
        <v>1.7140634170625206</v>
      </c>
      <c r="Y30" s="139"/>
      <c r="Z30" s="130">
        <v>6</v>
      </c>
      <c r="AA30" s="131">
        <v>5624.9037499999995</v>
      </c>
      <c r="AB30" s="141"/>
      <c r="AC30" s="132" t="s">
        <v>141</v>
      </c>
      <c r="AD30" s="129"/>
      <c r="AE30" s="133" t="s">
        <v>141</v>
      </c>
      <c r="AF30" s="141"/>
      <c r="AG30" s="134">
        <v>350</v>
      </c>
      <c r="AH30" s="134"/>
      <c r="AI30" s="135" t="s">
        <v>141</v>
      </c>
      <c r="AJ30" s="135"/>
      <c r="AK30" s="136">
        <v>2000</v>
      </c>
      <c r="AL30" s="136"/>
      <c r="AM30" s="137">
        <v>464.99999999999994</v>
      </c>
      <c r="AN30" s="137"/>
      <c r="AO30" s="138">
        <v>8439.9037499999995</v>
      </c>
      <c r="AP30" s="138"/>
      <c r="AQ30" s="139">
        <v>1.8369051954114031</v>
      </c>
    </row>
    <row r="31" spans="1:43" s="125" customFormat="1" ht="17.25" customHeight="1" x14ac:dyDescent="0.2">
      <c r="A31" s="125" t="s">
        <v>129</v>
      </c>
      <c r="B31" s="203">
        <v>289</v>
      </c>
      <c r="C31" s="140">
        <v>230706.49747289807</v>
      </c>
      <c r="D31" s="127">
        <v>2.3653220258776888</v>
      </c>
      <c r="E31" s="128"/>
      <c r="F31" s="128"/>
      <c r="G31" s="130">
        <v>8</v>
      </c>
      <c r="H31" s="131">
        <v>16010.841047777778</v>
      </c>
      <c r="I31" s="141"/>
      <c r="J31" s="132">
        <v>100</v>
      </c>
      <c r="K31" s="129"/>
      <c r="L31" s="133" t="s">
        <v>141</v>
      </c>
      <c r="M31" s="141"/>
      <c r="N31" s="134" t="s">
        <v>141</v>
      </c>
      <c r="O31" s="134"/>
      <c r="P31" s="135" t="s">
        <v>141</v>
      </c>
      <c r="Q31" s="135"/>
      <c r="R31" s="136">
        <v>4000</v>
      </c>
      <c r="S31" s="136"/>
      <c r="T31" s="137">
        <v>4830.68851923077</v>
      </c>
      <c r="U31" s="137"/>
      <c r="V31" s="138">
        <v>24941.529567008551</v>
      </c>
      <c r="W31" s="138"/>
      <c r="X31" s="139">
        <v>5.4242773803370694</v>
      </c>
      <c r="Y31" s="139"/>
      <c r="Z31" s="130">
        <v>4</v>
      </c>
      <c r="AA31" s="131">
        <v>6720.64257</v>
      </c>
      <c r="AB31" s="141"/>
      <c r="AC31" s="132" t="s">
        <v>141</v>
      </c>
      <c r="AD31" s="129"/>
      <c r="AE31" s="133" t="s">
        <v>141</v>
      </c>
      <c r="AF31" s="141"/>
      <c r="AG31" s="134">
        <v>57.292000000000002</v>
      </c>
      <c r="AH31" s="134"/>
      <c r="AI31" s="135" t="s">
        <v>141</v>
      </c>
      <c r="AJ31" s="135"/>
      <c r="AK31" s="136">
        <v>282.5</v>
      </c>
      <c r="AL31" s="136"/>
      <c r="AM31" s="137">
        <v>3532.6315</v>
      </c>
      <c r="AN31" s="137"/>
      <c r="AO31" s="138">
        <v>10593.066070000001</v>
      </c>
      <c r="AP31" s="138"/>
      <c r="AQ31" s="139">
        <v>2.3055308064762299</v>
      </c>
    </row>
    <row r="32" spans="1:43" s="125" customFormat="1" ht="17.25" customHeight="1" x14ac:dyDescent="0.2">
      <c r="A32" s="125" t="s">
        <v>61</v>
      </c>
      <c r="B32" s="204">
        <v>98</v>
      </c>
      <c r="C32" s="145">
        <v>31389.70671776684</v>
      </c>
      <c r="D32" s="127">
        <v>0.32182346617306173</v>
      </c>
      <c r="E32" s="128"/>
      <c r="F32" s="128"/>
      <c r="G32" s="130">
        <v>2</v>
      </c>
      <c r="H32" s="131">
        <v>312.45434</v>
      </c>
      <c r="I32" s="141"/>
      <c r="J32" s="132" t="s">
        <v>141</v>
      </c>
      <c r="K32" s="129"/>
      <c r="L32" s="133" t="s">
        <v>141</v>
      </c>
      <c r="M32" s="141"/>
      <c r="N32" s="134" t="s">
        <v>141</v>
      </c>
      <c r="O32" s="134"/>
      <c r="P32" s="135" t="s">
        <v>141</v>
      </c>
      <c r="Q32" s="135"/>
      <c r="R32" s="136">
        <v>275</v>
      </c>
      <c r="S32" s="136"/>
      <c r="T32" s="137">
        <v>19.230769230769202</v>
      </c>
      <c r="U32" s="137"/>
      <c r="V32" s="138">
        <v>606.68510923076917</v>
      </c>
      <c r="W32" s="138"/>
      <c r="X32" s="139">
        <v>0.13194172017985351</v>
      </c>
      <c r="Y32" s="139"/>
      <c r="Z32" s="130" t="s">
        <v>141</v>
      </c>
      <c r="AA32" s="131">
        <v>344.74390000000005</v>
      </c>
      <c r="AB32" s="141"/>
      <c r="AC32" s="132" t="s">
        <v>141</v>
      </c>
      <c r="AD32" s="129"/>
      <c r="AE32" s="133" t="s">
        <v>141</v>
      </c>
      <c r="AF32" s="141"/>
      <c r="AG32" s="134">
        <v>15.625</v>
      </c>
      <c r="AH32" s="134"/>
      <c r="AI32" s="135" t="s">
        <v>141</v>
      </c>
      <c r="AJ32" s="135"/>
      <c r="AK32" s="136">
        <v>162.5</v>
      </c>
      <c r="AL32" s="136"/>
      <c r="AM32" s="137">
        <v>125</v>
      </c>
      <c r="AN32" s="137"/>
      <c r="AO32" s="138">
        <v>647.86890000000005</v>
      </c>
      <c r="AP32" s="138"/>
      <c r="AQ32" s="139">
        <v>0.14100560665226439</v>
      </c>
    </row>
    <row r="33" spans="1:43" s="125" customFormat="1" ht="17.25" customHeight="1" x14ac:dyDescent="0.2">
      <c r="A33" s="125" t="s">
        <v>32</v>
      </c>
      <c r="B33" s="203">
        <v>83</v>
      </c>
      <c r="C33" s="140">
        <v>61747.874119169181</v>
      </c>
      <c r="D33" s="127">
        <v>0.63307105913803408</v>
      </c>
      <c r="E33" s="128"/>
      <c r="F33" s="128"/>
      <c r="G33" s="130">
        <v>2</v>
      </c>
      <c r="H33" s="131">
        <v>2460.492777777778</v>
      </c>
      <c r="I33" s="141"/>
      <c r="J33" s="132" t="s">
        <v>141</v>
      </c>
      <c r="K33" s="129"/>
      <c r="L33" s="133" t="s">
        <v>141</v>
      </c>
      <c r="M33" s="141"/>
      <c r="N33" s="134" t="s">
        <v>141</v>
      </c>
      <c r="O33" s="134"/>
      <c r="P33" s="135" t="s">
        <v>141</v>
      </c>
      <c r="Q33" s="135"/>
      <c r="R33" s="136" t="s">
        <v>141</v>
      </c>
      <c r="S33" s="136"/>
      <c r="T33" s="137">
        <v>1298.8915192307693</v>
      </c>
      <c r="U33" s="137"/>
      <c r="V33" s="138">
        <v>3759.384297008547</v>
      </c>
      <c r="W33" s="138"/>
      <c r="X33" s="139">
        <v>0.81758992171960909</v>
      </c>
      <c r="Y33" s="139"/>
      <c r="Z33" s="130">
        <v>1</v>
      </c>
      <c r="AA33" s="131">
        <v>1892.0960000000005</v>
      </c>
      <c r="AB33" s="141"/>
      <c r="AC33" s="132" t="s">
        <v>141</v>
      </c>
      <c r="AD33" s="129"/>
      <c r="AE33" s="133" t="s">
        <v>141</v>
      </c>
      <c r="AF33" s="141"/>
      <c r="AG33" s="134" t="s">
        <v>141</v>
      </c>
      <c r="AH33" s="134"/>
      <c r="AI33" s="135">
        <v>125</v>
      </c>
      <c r="AJ33" s="135"/>
      <c r="AK33" s="136" t="s">
        <v>141</v>
      </c>
      <c r="AL33" s="136"/>
      <c r="AM33" s="137">
        <v>352.50000000000006</v>
      </c>
      <c r="AN33" s="137"/>
      <c r="AO33" s="138">
        <v>2369.5960000000005</v>
      </c>
      <c r="AP33" s="138"/>
      <c r="AQ33" s="139">
        <v>0.51573137945158209</v>
      </c>
    </row>
    <row r="34" spans="1:43" s="125" customFormat="1" ht="17.25" customHeight="1" x14ac:dyDescent="0.2">
      <c r="A34" s="125" t="s">
        <v>23</v>
      </c>
      <c r="B34" s="203">
        <v>52</v>
      </c>
      <c r="C34" s="140">
        <v>43461.42407214766</v>
      </c>
      <c r="D34" s="127">
        <v>0.44558893988643722</v>
      </c>
      <c r="E34" s="128"/>
      <c r="F34" s="128"/>
      <c r="G34" s="130" t="s">
        <v>141</v>
      </c>
      <c r="H34" s="131">
        <v>2056.5091477777778</v>
      </c>
      <c r="I34" s="141"/>
      <c r="J34" s="132" t="s">
        <v>141</v>
      </c>
      <c r="K34" s="129"/>
      <c r="L34" s="133" t="s">
        <v>141</v>
      </c>
      <c r="M34" s="141"/>
      <c r="N34" s="134" t="s">
        <v>141</v>
      </c>
      <c r="O34" s="134"/>
      <c r="P34" s="135" t="s">
        <v>141</v>
      </c>
      <c r="Q34" s="135"/>
      <c r="R34" s="136" t="s">
        <v>141</v>
      </c>
      <c r="S34" s="136"/>
      <c r="T34" s="137">
        <v>218.89763565934061</v>
      </c>
      <c r="U34" s="137"/>
      <c r="V34" s="138">
        <v>2275.4067834371185</v>
      </c>
      <c r="W34" s="138"/>
      <c r="X34" s="139">
        <v>0.49485487701562092</v>
      </c>
      <c r="Y34" s="139"/>
      <c r="Z34" s="130" t="s">
        <v>141</v>
      </c>
      <c r="AA34" s="131">
        <v>2607.5317342857143</v>
      </c>
      <c r="AB34" s="141"/>
      <c r="AC34" s="132" t="s">
        <v>141</v>
      </c>
      <c r="AD34" s="129"/>
      <c r="AE34" s="133" t="s">
        <v>141</v>
      </c>
      <c r="AF34" s="141"/>
      <c r="AG34" s="134" t="s">
        <v>141</v>
      </c>
      <c r="AH34" s="134"/>
      <c r="AI34" s="135" t="s">
        <v>141</v>
      </c>
      <c r="AJ34" s="135"/>
      <c r="AK34" s="136">
        <v>250</v>
      </c>
      <c r="AL34" s="136"/>
      <c r="AM34" s="137">
        <v>355.03306999999995</v>
      </c>
      <c r="AN34" s="137"/>
      <c r="AO34" s="138">
        <v>3212.5648042857142</v>
      </c>
      <c r="AP34" s="138"/>
      <c r="AQ34" s="139">
        <v>0.69919955895092367</v>
      </c>
    </row>
    <row r="35" spans="1:43" s="125" customFormat="1" ht="17.25" customHeight="1" x14ac:dyDescent="0.2">
      <c r="A35" s="144" t="s">
        <v>151</v>
      </c>
      <c r="B35" s="204">
        <v>48</v>
      </c>
      <c r="C35" s="145">
        <v>49743.132874421921</v>
      </c>
      <c r="D35" s="127">
        <v>0.50999225905136236</v>
      </c>
      <c r="E35" s="128"/>
      <c r="F35" s="128"/>
      <c r="G35" s="130" t="s">
        <v>141</v>
      </c>
      <c r="H35" s="131">
        <v>2677.3801577777772</v>
      </c>
      <c r="I35" s="141"/>
      <c r="J35" s="132" t="s">
        <v>141</v>
      </c>
      <c r="K35" s="129"/>
      <c r="L35" s="133" t="s">
        <v>141</v>
      </c>
      <c r="M35" s="141"/>
      <c r="N35" s="134" t="s">
        <v>141</v>
      </c>
      <c r="O35" s="134"/>
      <c r="P35" s="135" t="s">
        <v>141</v>
      </c>
      <c r="Q35" s="135"/>
      <c r="R35" s="136" t="s">
        <v>141</v>
      </c>
      <c r="S35" s="136"/>
      <c r="T35" s="137">
        <v>218.89763565934061</v>
      </c>
      <c r="U35" s="137"/>
      <c r="V35" s="138">
        <v>2896.2777934371179</v>
      </c>
      <c r="W35" s="138"/>
      <c r="X35" s="139">
        <v>0.62988174321490809</v>
      </c>
      <c r="Y35" s="139"/>
      <c r="Z35" s="130" t="s">
        <v>141</v>
      </c>
      <c r="AA35" s="131">
        <v>1502.1317142857142</v>
      </c>
      <c r="AB35" s="141"/>
      <c r="AC35" s="132" t="s">
        <v>141</v>
      </c>
      <c r="AD35" s="129"/>
      <c r="AE35" s="133" t="s">
        <v>141</v>
      </c>
      <c r="AF35" s="141"/>
      <c r="AG35" s="134" t="s">
        <v>141</v>
      </c>
      <c r="AH35" s="134"/>
      <c r="AI35" s="135" t="s">
        <v>141</v>
      </c>
      <c r="AJ35" s="135"/>
      <c r="AK35" s="136">
        <v>275</v>
      </c>
      <c r="AL35" s="136"/>
      <c r="AM35" s="137">
        <v>145.03306999999998</v>
      </c>
      <c r="AN35" s="137"/>
      <c r="AO35" s="138">
        <v>1922.1647842857142</v>
      </c>
      <c r="AP35" s="138"/>
      <c r="AQ35" s="139">
        <v>0.41835008825678466</v>
      </c>
    </row>
    <row r="36" spans="1:43" s="125" customFormat="1" ht="17.25" customHeight="1" x14ac:dyDescent="0.2">
      <c r="A36" s="125" t="s">
        <v>130</v>
      </c>
      <c r="B36" s="203">
        <v>328</v>
      </c>
      <c r="C36" s="140">
        <v>263577.76917365112</v>
      </c>
      <c r="D36" s="127">
        <v>2.702335260546274</v>
      </c>
      <c r="E36" s="128"/>
      <c r="F36" s="128"/>
      <c r="G36" s="130">
        <v>19</v>
      </c>
      <c r="H36" s="131">
        <v>10459.881047777775</v>
      </c>
      <c r="I36" s="141"/>
      <c r="J36" s="132">
        <v>24.999999999999996</v>
      </c>
      <c r="K36" s="129"/>
      <c r="L36" s="133" t="s">
        <v>141</v>
      </c>
      <c r="M36" s="141"/>
      <c r="N36" s="134">
        <v>124</v>
      </c>
      <c r="O36" s="134"/>
      <c r="P36" s="135" t="s">
        <v>141</v>
      </c>
      <c r="Q36" s="135"/>
      <c r="R36" s="136">
        <v>1400</v>
      </c>
      <c r="S36" s="136"/>
      <c r="T36" s="137">
        <v>614.23076923076928</v>
      </c>
      <c r="U36" s="137"/>
      <c r="V36" s="138">
        <v>12623.111817008545</v>
      </c>
      <c r="W36" s="138"/>
      <c r="X36" s="139">
        <v>2.7452710834958367</v>
      </c>
      <c r="Y36" s="139"/>
      <c r="Z36" s="130">
        <v>14</v>
      </c>
      <c r="AA36" s="131">
        <v>11569.853750000002</v>
      </c>
      <c r="AB36" s="141"/>
      <c r="AC36" s="132" t="s">
        <v>141</v>
      </c>
      <c r="AD36" s="129"/>
      <c r="AE36" s="133" t="s">
        <v>141</v>
      </c>
      <c r="AF36" s="141"/>
      <c r="AG36" s="134" t="s">
        <v>141</v>
      </c>
      <c r="AH36" s="134"/>
      <c r="AI36" s="135" t="s">
        <v>141</v>
      </c>
      <c r="AJ36" s="135"/>
      <c r="AK36" s="136" t="s">
        <v>141</v>
      </c>
      <c r="AL36" s="136"/>
      <c r="AM36" s="137">
        <v>812.5</v>
      </c>
      <c r="AN36" s="137"/>
      <c r="AO36" s="138">
        <v>12382.353750000002</v>
      </c>
      <c r="AP36" s="138"/>
      <c r="AQ36" s="139">
        <v>2.6949608204710715</v>
      </c>
    </row>
    <row r="37" spans="1:43" s="125" customFormat="1" ht="17.25" customHeight="1" x14ac:dyDescent="0.2">
      <c r="A37" s="125" t="s">
        <v>148</v>
      </c>
      <c r="B37" s="202">
        <v>89</v>
      </c>
      <c r="C37" s="126">
        <v>129688.88287202401</v>
      </c>
      <c r="D37" s="127">
        <v>1.3296373293721642</v>
      </c>
      <c r="E37" s="128"/>
      <c r="F37" s="128"/>
      <c r="G37" s="130" t="s">
        <v>141</v>
      </c>
      <c r="H37" s="131" t="s">
        <v>141</v>
      </c>
      <c r="I37" s="129"/>
      <c r="J37" s="132" t="s">
        <v>141</v>
      </c>
      <c r="K37" s="129"/>
      <c r="L37" s="133" t="s">
        <v>141</v>
      </c>
      <c r="M37" s="129"/>
      <c r="N37" s="134" t="s">
        <v>141</v>
      </c>
      <c r="O37" s="134"/>
      <c r="P37" s="135" t="s">
        <v>141</v>
      </c>
      <c r="Q37" s="135"/>
      <c r="R37" s="136" t="s">
        <v>141</v>
      </c>
      <c r="S37" s="136"/>
      <c r="T37" s="137" t="s">
        <v>141</v>
      </c>
      <c r="U37" s="137"/>
      <c r="V37" s="138" t="s">
        <v>141</v>
      </c>
      <c r="W37" s="138"/>
      <c r="X37" s="139" t="s">
        <v>141</v>
      </c>
      <c r="Y37" s="139"/>
      <c r="Z37" s="130" t="s">
        <v>141</v>
      </c>
      <c r="AA37" s="131" t="s">
        <v>141</v>
      </c>
      <c r="AB37" s="129"/>
      <c r="AC37" s="132" t="s">
        <v>141</v>
      </c>
      <c r="AD37" s="129"/>
      <c r="AE37" s="133" t="s">
        <v>141</v>
      </c>
      <c r="AF37" s="129"/>
      <c r="AG37" s="134" t="s">
        <v>141</v>
      </c>
      <c r="AH37" s="134"/>
      <c r="AI37" s="135" t="s">
        <v>141</v>
      </c>
      <c r="AJ37" s="135"/>
      <c r="AK37" s="136" t="s">
        <v>141</v>
      </c>
      <c r="AL37" s="136"/>
      <c r="AM37" s="137" t="s">
        <v>141</v>
      </c>
      <c r="AN37" s="137"/>
      <c r="AO37" s="138" t="s">
        <v>141</v>
      </c>
      <c r="AP37" s="138"/>
      <c r="AQ37" s="139" t="s">
        <v>141</v>
      </c>
    </row>
    <row r="38" spans="1:43" s="125" customFormat="1" ht="17.25" customHeight="1" x14ac:dyDescent="0.2">
      <c r="A38" s="146" t="s">
        <v>55</v>
      </c>
      <c r="B38" s="202">
        <v>14</v>
      </c>
      <c r="C38" s="126">
        <v>24734.140363337701</v>
      </c>
      <c r="D38" s="127">
        <v>0.25358716652280566</v>
      </c>
      <c r="E38" s="128"/>
      <c r="F38" s="128"/>
      <c r="G38" s="130" t="s">
        <v>141</v>
      </c>
      <c r="H38" s="131">
        <v>2043.9674877777779</v>
      </c>
      <c r="I38" s="129"/>
      <c r="J38" s="132" t="s">
        <v>141</v>
      </c>
      <c r="K38" s="129"/>
      <c r="L38" s="133" t="s">
        <v>141</v>
      </c>
      <c r="M38" s="129"/>
      <c r="N38" s="134" t="s">
        <v>141</v>
      </c>
      <c r="O38" s="134"/>
      <c r="P38" s="135" t="s">
        <v>141</v>
      </c>
      <c r="Q38" s="135"/>
      <c r="R38" s="136" t="s">
        <v>141</v>
      </c>
      <c r="S38" s="136"/>
      <c r="T38" s="137">
        <v>670.71296565934074</v>
      </c>
      <c r="U38" s="137"/>
      <c r="V38" s="138">
        <v>2714.6804534371186</v>
      </c>
      <c r="W38" s="138"/>
      <c r="X38" s="139">
        <v>0.59038800081851817</v>
      </c>
      <c r="Y38" s="139"/>
      <c r="Z38" s="130">
        <v>1</v>
      </c>
      <c r="AA38" s="131">
        <v>1413.131704285714</v>
      </c>
      <c r="AB38" s="129"/>
      <c r="AC38" s="132" t="s">
        <v>141</v>
      </c>
      <c r="AD38" s="129"/>
      <c r="AE38" s="133" t="s">
        <v>141</v>
      </c>
      <c r="AF38" s="129"/>
      <c r="AG38" s="134" t="s">
        <v>141</v>
      </c>
      <c r="AH38" s="134"/>
      <c r="AI38" s="135" t="s">
        <v>141</v>
      </c>
      <c r="AJ38" s="135"/>
      <c r="AK38" s="136" t="s">
        <v>141</v>
      </c>
      <c r="AL38" s="136"/>
      <c r="AM38" s="137">
        <v>374.67136999999997</v>
      </c>
      <c r="AN38" s="137"/>
      <c r="AO38" s="138">
        <v>1787.803074285714</v>
      </c>
      <c r="AP38" s="138"/>
      <c r="AQ38" s="139">
        <v>0.38910689657188413</v>
      </c>
    </row>
    <row r="39" spans="1:43" s="125" customFormat="1" ht="17.25" customHeight="1" x14ac:dyDescent="0.2">
      <c r="A39" s="125" t="s">
        <v>33</v>
      </c>
      <c r="B39" s="203">
        <v>382</v>
      </c>
      <c r="C39" s="140">
        <v>314211.31174217927</v>
      </c>
      <c r="D39" s="127">
        <v>3.22145645911427</v>
      </c>
      <c r="E39" s="128"/>
      <c r="F39" s="128"/>
      <c r="G39" s="147">
        <v>13</v>
      </c>
      <c r="H39" s="131">
        <v>11516.497047777775</v>
      </c>
      <c r="I39" s="141"/>
      <c r="J39" s="132" t="s">
        <v>141</v>
      </c>
      <c r="K39" s="129"/>
      <c r="L39" s="133" t="s">
        <v>141</v>
      </c>
      <c r="M39" s="141"/>
      <c r="N39" s="134">
        <v>50</v>
      </c>
      <c r="O39" s="134"/>
      <c r="P39" s="135" t="s">
        <v>141</v>
      </c>
      <c r="Q39" s="135"/>
      <c r="R39" s="136">
        <v>5900</v>
      </c>
      <c r="S39" s="136"/>
      <c r="T39" s="137">
        <v>9120.5405192307699</v>
      </c>
      <c r="U39" s="137"/>
      <c r="V39" s="138">
        <v>26587.037567008545</v>
      </c>
      <c r="W39" s="138"/>
      <c r="X39" s="139">
        <v>5.7821420333281246</v>
      </c>
      <c r="Y39" s="139"/>
      <c r="Z39" s="147">
        <v>12</v>
      </c>
      <c r="AA39" s="131">
        <v>10737.253749999998</v>
      </c>
      <c r="AB39" s="141"/>
      <c r="AC39" s="132" t="s">
        <v>141</v>
      </c>
      <c r="AD39" s="129"/>
      <c r="AE39" s="133" t="s">
        <v>141</v>
      </c>
      <c r="AF39" s="141"/>
      <c r="AG39" s="134" t="s">
        <v>141</v>
      </c>
      <c r="AH39" s="134"/>
      <c r="AI39" s="135">
        <v>1750</v>
      </c>
      <c r="AJ39" s="135"/>
      <c r="AK39" s="136" t="s">
        <v>141</v>
      </c>
      <c r="AL39" s="136"/>
      <c r="AM39" s="137">
        <v>11824.27</v>
      </c>
      <c r="AN39" s="137"/>
      <c r="AO39" s="138">
        <v>24311.52375</v>
      </c>
      <c r="AP39" s="138"/>
      <c r="AQ39" s="139">
        <v>5.2912883378252653</v>
      </c>
    </row>
    <row r="40" spans="1:43" s="125" customFormat="1" ht="17.25" customHeight="1" x14ac:dyDescent="0.2">
      <c r="A40" s="125" t="s">
        <v>138</v>
      </c>
      <c r="B40" s="203">
        <v>2</v>
      </c>
      <c r="C40" s="140">
        <v>12244.924260679963</v>
      </c>
      <c r="D40" s="127">
        <v>0.12554128026841899</v>
      </c>
      <c r="E40" s="128"/>
      <c r="F40" s="128"/>
      <c r="G40" s="130">
        <v>1</v>
      </c>
      <c r="H40" s="131">
        <v>1194.9624877777778</v>
      </c>
      <c r="I40" s="141"/>
      <c r="J40" s="132" t="s">
        <v>141</v>
      </c>
      <c r="K40" s="129"/>
      <c r="L40" s="133" t="s">
        <v>141</v>
      </c>
      <c r="M40" s="141"/>
      <c r="N40" s="134" t="s">
        <v>141</v>
      </c>
      <c r="O40" s="134"/>
      <c r="P40" s="135" t="s">
        <v>141</v>
      </c>
      <c r="Q40" s="135"/>
      <c r="R40" s="136" t="s">
        <v>141</v>
      </c>
      <c r="S40" s="136"/>
      <c r="T40" s="137">
        <v>868.89759565934048</v>
      </c>
      <c r="U40" s="137"/>
      <c r="V40" s="138">
        <v>2063.8600834371182</v>
      </c>
      <c r="W40" s="138"/>
      <c r="X40" s="139">
        <v>0.44884775557537071</v>
      </c>
      <c r="Y40" s="139"/>
      <c r="Z40" s="130" t="s">
        <v>141</v>
      </c>
      <c r="AA40" s="131">
        <v>1275.6307042857143</v>
      </c>
      <c r="AB40" s="141"/>
      <c r="AC40" s="132" t="s">
        <v>141</v>
      </c>
      <c r="AD40" s="129"/>
      <c r="AE40" s="133" t="s">
        <v>141</v>
      </c>
      <c r="AF40" s="141"/>
      <c r="AG40" s="134" t="s">
        <v>141</v>
      </c>
      <c r="AH40" s="134"/>
      <c r="AI40" s="135" t="s">
        <v>141</v>
      </c>
      <c r="AJ40" s="135"/>
      <c r="AK40" s="136" t="s">
        <v>141</v>
      </c>
      <c r="AL40" s="136"/>
      <c r="AM40" s="137">
        <v>425.40156999999999</v>
      </c>
      <c r="AN40" s="137"/>
      <c r="AO40" s="138">
        <v>1701.0322742857143</v>
      </c>
      <c r="AP40" s="138"/>
      <c r="AQ40" s="139">
        <v>0.37022164170982441</v>
      </c>
    </row>
    <row r="41" spans="1:43" s="125" customFormat="1" ht="17.25" customHeight="1" x14ac:dyDescent="0.2">
      <c r="A41" s="125" t="s">
        <v>17</v>
      </c>
      <c r="B41" s="203">
        <v>440</v>
      </c>
      <c r="C41" s="140">
        <v>392557.63656726968</v>
      </c>
      <c r="D41" s="127">
        <v>4.0247033974763937</v>
      </c>
      <c r="E41" s="128"/>
      <c r="F41" s="128"/>
      <c r="G41" s="130">
        <v>13</v>
      </c>
      <c r="H41" s="131">
        <v>9687.5426177777754</v>
      </c>
      <c r="I41" s="141"/>
      <c r="J41" s="132">
        <v>24.999999999999996</v>
      </c>
      <c r="K41" s="129"/>
      <c r="L41" s="133" t="s">
        <v>141</v>
      </c>
      <c r="M41" s="141"/>
      <c r="N41" s="134">
        <v>24</v>
      </c>
      <c r="O41" s="134"/>
      <c r="P41" s="135">
        <v>200</v>
      </c>
      <c r="Q41" s="135"/>
      <c r="R41" s="136">
        <v>900</v>
      </c>
      <c r="S41" s="136"/>
      <c r="T41" s="137">
        <v>1382.2245192307691</v>
      </c>
      <c r="U41" s="137"/>
      <c r="V41" s="138">
        <v>12218.767137008545</v>
      </c>
      <c r="W41" s="138"/>
      <c r="X41" s="139">
        <v>2.6573343073774711</v>
      </c>
      <c r="Y41" s="139"/>
      <c r="Z41" s="130">
        <v>20</v>
      </c>
      <c r="AA41" s="131">
        <v>13836.520749999996</v>
      </c>
      <c r="AB41" s="141"/>
      <c r="AC41" s="132">
        <v>100</v>
      </c>
      <c r="AD41" s="129"/>
      <c r="AE41" s="133" t="s">
        <v>141</v>
      </c>
      <c r="AF41" s="141"/>
      <c r="AG41" s="134">
        <v>75</v>
      </c>
      <c r="AH41" s="134"/>
      <c r="AI41" s="135" t="s">
        <v>141</v>
      </c>
      <c r="AJ41" s="135"/>
      <c r="AK41" s="136" t="s">
        <v>141</v>
      </c>
      <c r="AL41" s="136"/>
      <c r="AM41" s="137">
        <v>3838.75</v>
      </c>
      <c r="AN41" s="137"/>
      <c r="AO41" s="138">
        <v>17850.270749999996</v>
      </c>
      <c r="AP41" s="138"/>
      <c r="AQ41" s="139">
        <v>3.8850271343645595</v>
      </c>
    </row>
    <row r="42" spans="1:43" s="125" customFormat="1" ht="17.25" customHeight="1" x14ac:dyDescent="0.2">
      <c r="A42" s="125" t="s">
        <v>47</v>
      </c>
      <c r="B42" s="203">
        <v>9</v>
      </c>
      <c r="C42" s="140">
        <v>24366.956489422253</v>
      </c>
      <c r="D42" s="127">
        <v>0.24982260802951345</v>
      </c>
      <c r="E42" s="128"/>
      <c r="F42" s="128"/>
      <c r="G42" s="130" t="s">
        <v>141</v>
      </c>
      <c r="H42" s="131">
        <v>2270.2891677777779</v>
      </c>
      <c r="I42" s="141"/>
      <c r="J42" s="132" t="s">
        <v>141</v>
      </c>
      <c r="K42" s="129"/>
      <c r="L42" s="133" t="s">
        <v>141</v>
      </c>
      <c r="M42" s="141"/>
      <c r="N42" s="134" t="s">
        <v>141</v>
      </c>
      <c r="O42" s="134"/>
      <c r="P42" s="135" t="s">
        <v>141</v>
      </c>
      <c r="Q42" s="135"/>
      <c r="R42" s="136" t="s">
        <v>141</v>
      </c>
      <c r="S42" s="136"/>
      <c r="T42" s="137">
        <v>1588.8976356593405</v>
      </c>
      <c r="U42" s="137"/>
      <c r="V42" s="138">
        <v>3859.1868034371182</v>
      </c>
      <c r="W42" s="138"/>
      <c r="X42" s="139">
        <v>0.83929494492867174</v>
      </c>
      <c r="Y42" s="139"/>
      <c r="Z42" s="130" t="s">
        <v>141</v>
      </c>
      <c r="AA42" s="131">
        <v>1163.1316942857143</v>
      </c>
      <c r="AB42" s="141"/>
      <c r="AC42" s="132">
        <v>100</v>
      </c>
      <c r="AD42" s="129"/>
      <c r="AE42" s="133" t="s">
        <v>141</v>
      </c>
      <c r="AF42" s="141"/>
      <c r="AG42" s="134" t="s">
        <v>141</v>
      </c>
      <c r="AH42" s="134"/>
      <c r="AI42" s="135" t="s">
        <v>141</v>
      </c>
      <c r="AJ42" s="135"/>
      <c r="AK42" s="136" t="s">
        <v>141</v>
      </c>
      <c r="AL42" s="136"/>
      <c r="AM42" s="137">
        <v>145.03306999999998</v>
      </c>
      <c r="AN42" s="137"/>
      <c r="AO42" s="138">
        <v>1408.1647642857142</v>
      </c>
      <c r="AP42" s="138"/>
      <c r="AQ42" s="139">
        <v>0.30648041116721297</v>
      </c>
    </row>
    <row r="43" spans="1:43" s="125" customFormat="1" ht="17.25" customHeight="1" x14ac:dyDescent="0.2">
      <c r="A43" s="125" t="s">
        <v>25</v>
      </c>
      <c r="B43" s="203">
        <v>171</v>
      </c>
      <c r="C43" s="140">
        <v>141524.74016933033</v>
      </c>
      <c r="D43" s="127">
        <v>1.4509846441080769</v>
      </c>
      <c r="E43" s="128"/>
      <c r="F43" s="128"/>
      <c r="G43" s="130">
        <v>5</v>
      </c>
      <c r="H43" s="131">
        <v>12529.403487777778</v>
      </c>
      <c r="I43" s="141"/>
      <c r="J43" s="132" t="s">
        <v>141</v>
      </c>
      <c r="K43" s="129"/>
      <c r="L43" s="133" t="s">
        <v>141</v>
      </c>
      <c r="M43" s="141"/>
      <c r="N43" s="134" t="s">
        <v>141</v>
      </c>
      <c r="O43" s="134"/>
      <c r="P43" s="135" t="s">
        <v>141</v>
      </c>
      <c r="Q43" s="135"/>
      <c r="R43" s="136">
        <v>2100</v>
      </c>
      <c r="S43" s="136"/>
      <c r="T43" s="137">
        <v>781.89138565934047</v>
      </c>
      <c r="U43" s="137"/>
      <c r="V43" s="138">
        <v>15411.294873437118</v>
      </c>
      <c r="W43" s="138"/>
      <c r="X43" s="139">
        <v>3.3516444113461752</v>
      </c>
      <c r="Y43" s="139"/>
      <c r="Z43" s="130">
        <v>2</v>
      </c>
      <c r="AA43" s="131">
        <v>7139.8153042857148</v>
      </c>
      <c r="AB43" s="141"/>
      <c r="AC43" s="132" t="s">
        <v>141</v>
      </c>
      <c r="AD43" s="129"/>
      <c r="AE43" s="133" t="s">
        <v>141</v>
      </c>
      <c r="AF43" s="141"/>
      <c r="AG43" s="134" t="s">
        <v>141</v>
      </c>
      <c r="AH43" s="134"/>
      <c r="AI43" s="135" t="s">
        <v>141</v>
      </c>
      <c r="AJ43" s="135"/>
      <c r="AK43" s="136">
        <v>1200</v>
      </c>
      <c r="AL43" s="136"/>
      <c r="AM43" s="137">
        <v>942.77918999999997</v>
      </c>
      <c r="AN43" s="137"/>
      <c r="AO43" s="138">
        <v>9282.594494285715</v>
      </c>
      <c r="AP43" s="138"/>
      <c r="AQ43" s="139">
        <v>2.0203128564648285</v>
      </c>
    </row>
    <row r="44" spans="1:43" s="125" customFormat="1" ht="17.25" customHeight="1" x14ac:dyDescent="0.2">
      <c r="A44" s="125" t="s">
        <v>37</v>
      </c>
      <c r="B44" s="203">
        <v>440</v>
      </c>
      <c r="C44" s="140">
        <v>418141.77421165031</v>
      </c>
      <c r="D44" s="127">
        <v>4.2870051746096918</v>
      </c>
      <c r="E44" s="128"/>
      <c r="F44" s="128"/>
      <c r="G44" s="130">
        <v>11</v>
      </c>
      <c r="H44" s="131">
        <v>11144.396889999998</v>
      </c>
      <c r="I44" s="141"/>
      <c r="J44" s="132" t="s">
        <v>141</v>
      </c>
      <c r="K44" s="129"/>
      <c r="L44" s="133">
        <v>400</v>
      </c>
      <c r="M44" s="141"/>
      <c r="N44" s="134">
        <v>300.00000000000006</v>
      </c>
      <c r="O44" s="134"/>
      <c r="P44" s="135" t="s">
        <v>141</v>
      </c>
      <c r="Q44" s="135"/>
      <c r="R44" s="136">
        <v>3000</v>
      </c>
      <c r="S44" s="136"/>
      <c r="T44" s="137">
        <v>3618.1827692307693</v>
      </c>
      <c r="U44" s="137"/>
      <c r="V44" s="138">
        <v>18462.579659230767</v>
      </c>
      <c r="W44" s="138"/>
      <c r="X44" s="139">
        <v>4.0152370350495747</v>
      </c>
      <c r="Y44" s="139"/>
      <c r="Z44" s="130">
        <v>7</v>
      </c>
      <c r="AA44" s="131">
        <v>10010.743899999999</v>
      </c>
      <c r="AB44" s="141"/>
      <c r="AC44" s="132">
        <v>200</v>
      </c>
      <c r="AD44" s="129"/>
      <c r="AE44" s="133" t="s">
        <v>141</v>
      </c>
      <c r="AF44" s="141"/>
      <c r="AG44" s="134">
        <v>15.625</v>
      </c>
      <c r="AH44" s="134"/>
      <c r="AI44" s="135" t="s">
        <v>141</v>
      </c>
      <c r="AJ44" s="135"/>
      <c r="AK44" s="136">
        <v>7812.5</v>
      </c>
      <c r="AL44" s="136"/>
      <c r="AM44" s="137">
        <v>12449.454840000002</v>
      </c>
      <c r="AN44" s="137"/>
      <c r="AO44" s="138">
        <v>30488.323740000003</v>
      </c>
      <c r="AP44" s="138"/>
      <c r="AQ44" s="139">
        <v>6.6356396869325467</v>
      </c>
    </row>
    <row r="45" spans="1:43" s="125" customFormat="1" ht="17.25" customHeight="1" x14ac:dyDescent="0.2">
      <c r="A45" s="146" t="s">
        <v>26</v>
      </c>
      <c r="B45" s="204">
        <v>94</v>
      </c>
      <c r="C45" s="145">
        <v>61654.505784017871</v>
      </c>
      <c r="D45" s="127">
        <v>0.6321137988004536</v>
      </c>
      <c r="E45" s="128"/>
      <c r="F45" s="128"/>
      <c r="G45" s="130" t="s">
        <v>141</v>
      </c>
      <c r="H45" s="131">
        <v>3028.7084877777775</v>
      </c>
      <c r="I45" s="141"/>
      <c r="J45" s="132" t="s">
        <v>141</v>
      </c>
      <c r="K45" s="129"/>
      <c r="L45" s="133" t="s">
        <v>141</v>
      </c>
      <c r="M45" s="141"/>
      <c r="N45" s="134" t="s">
        <v>141</v>
      </c>
      <c r="O45" s="134"/>
      <c r="P45" s="135" t="s">
        <v>141</v>
      </c>
      <c r="Q45" s="135"/>
      <c r="R45" s="136">
        <v>100</v>
      </c>
      <c r="S45" s="136"/>
      <c r="T45" s="137">
        <v>531.89138565934059</v>
      </c>
      <c r="U45" s="137"/>
      <c r="V45" s="138">
        <v>3660.5998734371178</v>
      </c>
      <c r="W45" s="138"/>
      <c r="X45" s="139">
        <v>0.79610631090622441</v>
      </c>
      <c r="Y45" s="139"/>
      <c r="Z45" s="130">
        <v>1</v>
      </c>
      <c r="AA45" s="131">
        <v>5176.6394442857154</v>
      </c>
      <c r="AB45" s="141"/>
      <c r="AC45" s="132" t="s">
        <v>141</v>
      </c>
      <c r="AD45" s="129"/>
      <c r="AE45" s="133" t="s">
        <v>141</v>
      </c>
      <c r="AF45" s="141"/>
      <c r="AG45" s="134" t="s">
        <v>141</v>
      </c>
      <c r="AH45" s="134"/>
      <c r="AI45" s="135" t="s">
        <v>141</v>
      </c>
      <c r="AJ45" s="135"/>
      <c r="AK45" s="136" t="s">
        <v>141</v>
      </c>
      <c r="AL45" s="136"/>
      <c r="AM45" s="137">
        <v>703.03307000000007</v>
      </c>
      <c r="AN45" s="137"/>
      <c r="AO45" s="138">
        <v>5879.6725142857158</v>
      </c>
      <c r="AP45" s="138"/>
      <c r="AQ45" s="139">
        <v>1.2796829571438015</v>
      </c>
    </row>
    <row r="46" spans="1:43" s="125" customFormat="1" ht="17.25" customHeight="1" x14ac:dyDescent="0.2">
      <c r="A46" s="125" t="s">
        <v>131</v>
      </c>
      <c r="B46" s="202">
        <v>2</v>
      </c>
      <c r="C46" s="126">
        <v>927.42000000000007</v>
      </c>
      <c r="D46" s="127">
        <v>9.5083882650387076E-3</v>
      </c>
      <c r="E46" s="128"/>
      <c r="F46" s="128"/>
      <c r="G46" s="130" t="s">
        <v>141</v>
      </c>
      <c r="H46" s="131" t="s">
        <v>141</v>
      </c>
      <c r="I46" s="129"/>
      <c r="J46" s="132" t="s">
        <v>141</v>
      </c>
      <c r="K46" s="129"/>
      <c r="L46" s="133" t="s">
        <v>141</v>
      </c>
      <c r="M46" s="129"/>
      <c r="N46" s="134" t="s">
        <v>141</v>
      </c>
      <c r="O46" s="134"/>
      <c r="P46" s="135" t="s">
        <v>141</v>
      </c>
      <c r="Q46" s="135"/>
      <c r="R46" s="136" t="s">
        <v>141</v>
      </c>
      <c r="S46" s="136"/>
      <c r="T46" s="137" t="s">
        <v>141</v>
      </c>
      <c r="U46" s="137"/>
      <c r="V46" s="138" t="s">
        <v>141</v>
      </c>
      <c r="W46" s="138"/>
      <c r="X46" s="139" t="s">
        <v>141</v>
      </c>
      <c r="Y46" s="139"/>
      <c r="Z46" s="130" t="s">
        <v>141</v>
      </c>
      <c r="AA46" s="131" t="s">
        <v>141</v>
      </c>
      <c r="AB46" s="129"/>
      <c r="AC46" s="132" t="s">
        <v>141</v>
      </c>
      <c r="AD46" s="129"/>
      <c r="AE46" s="133" t="s">
        <v>141</v>
      </c>
      <c r="AF46" s="129"/>
      <c r="AG46" s="134" t="s">
        <v>141</v>
      </c>
      <c r="AH46" s="134"/>
      <c r="AI46" s="135" t="s">
        <v>141</v>
      </c>
      <c r="AJ46" s="135"/>
      <c r="AK46" s="136" t="s">
        <v>141</v>
      </c>
      <c r="AL46" s="136"/>
      <c r="AM46" s="137" t="s">
        <v>141</v>
      </c>
      <c r="AN46" s="137"/>
      <c r="AO46" s="138" t="s">
        <v>141</v>
      </c>
      <c r="AP46" s="138"/>
      <c r="AQ46" s="139" t="s">
        <v>141</v>
      </c>
    </row>
    <row r="47" spans="1:43" s="125" customFormat="1" ht="17.25" customHeight="1" x14ac:dyDescent="0.2">
      <c r="A47" s="125" t="s">
        <v>132</v>
      </c>
      <c r="B47" s="202">
        <v>79</v>
      </c>
      <c r="C47" s="126">
        <v>67291.101225672362</v>
      </c>
      <c r="D47" s="127">
        <v>0.68990308299984349</v>
      </c>
      <c r="E47" s="128"/>
      <c r="F47" s="128"/>
      <c r="G47" s="130">
        <v>2</v>
      </c>
      <c r="H47" s="131">
        <v>4725.8324977777775</v>
      </c>
      <c r="I47" s="129"/>
      <c r="J47" s="132" t="s">
        <v>141</v>
      </c>
      <c r="K47" s="129"/>
      <c r="L47" s="133" t="s">
        <v>141</v>
      </c>
      <c r="M47" s="129"/>
      <c r="N47" s="134" t="s">
        <v>141</v>
      </c>
      <c r="O47" s="134"/>
      <c r="P47" s="135" t="s">
        <v>141</v>
      </c>
      <c r="Q47" s="135"/>
      <c r="R47" s="136" t="s">
        <v>141</v>
      </c>
      <c r="S47" s="136"/>
      <c r="T47" s="137">
        <v>668.89763565934061</v>
      </c>
      <c r="U47" s="137"/>
      <c r="V47" s="138">
        <v>5394.7301334371177</v>
      </c>
      <c r="W47" s="138"/>
      <c r="X47" s="139">
        <v>1.173244510013242</v>
      </c>
      <c r="Y47" s="139"/>
      <c r="Z47" s="130" t="s">
        <v>141</v>
      </c>
      <c r="AA47" s="131">
        <v>2723.131704285714</v>
      </c>
      <c r="AB47" s="129"/>
      <c r="AC47" s="132" t="s">
        <v>141</v>
      </c>
      <c r="AD47" s="129"/>
      <c r="AE47" s="133" t="s">
        <v>141</v>
      </c>
      <c r="AF47" s="129"/>
      <c r="AG47" s="134" t="s">
        <v>141</v>
      </c>
      <c r="AH47" s="134"/>
      <c r="AI47" s="135" t="s">
        <v>141</v>
      </c>
      <c r="AJ47" s="135"/>
      <c r="AK47" s="136" t="s">
        <v>141</v>
      </c>
      <c r="AL47" s="136"/>
      <c r="AM47" s="137">
        <v>5183.3515599999982</v>
      </c>
      <c r="AN47" s="137"/>
      <c r="AO47" s="138">
        <v>7906.4832642857127</v>
      </c>
      <c r="AP47" s="138"/>
      <c r="AQ47" s="139">
        <v>1.7208087456684249</v>
      </c>
    </row>
    <row r="48" spans="1:43" s="125" customFormat="1" ht="17.25" customHeight="1" x14ac:dyDescent="0.2">
      <c r="A48" s="125" t="s">
        <v>34</v>
      </c>
      <c r="B48" s="204">
        <v>312</v>
      </c>
      <c r="C48" s="145">
        <v>226220.61790912194</v>
      </c>
      <c r="D48" s="127">
        <v>2.3193304744742407</v>
      </c>
      <c r="E48" s="128"/>
      <c r="F48" s="128"/>
      <c r="G48" s="130">
        <v>10</v>
      </c>
      <c r="H48" s="131">
        <v>9472.8221577777767</v>
      </c>
      <c r="I48" s="141"/>
      <c r="J48" s="132" t="s">
        <v>141</v>
      </c>
      <c r="K48" s="129"/>
      <c r="L48" s="133" t="s">
        <v>141</v>
      </c>
      <c r="M48" s="141"/>
      <c r="N48" s="134" t="s">
        <v>141</v>
      </c>
      <c r="O48" s="134"/>
      <c r="P48" s="135" t="s">
        <v>141</v>
      </c>
      <c r="Q48" s="135"/>
      <c r="R48" s="136" t="s">
        <v>141</v>
      </c>
      <c r="S48" s="136"/>
      <c r="T48" s="137">
        <v>2086.3375192307694</v>
      </c>
      <c r="U48" s="137"/>
      <c r="V48" s="138">
        <v>11559.159677008545</v>
      </c>
      <c r="W48" s="138"/>
      <c r="X48" s="139">
        <v>2.5138830480805172</v>
      </c>
      <c r="Y48" s="139"/>
      <c r="Z48" s="130">
        <v>10</v>
      </c>
      <c r="AA48" s="131">
        <v>13051.07423</v>
      </c>
      <c r="AB48" s="141"/>
      <c r="AC48" s="132" t="s">
        <v>141</v>
      </c>
      <c r="AD48" s="129"/>
      <c r="AE48" s="133" t="s">
        <v>141</v>
      </c>
      <c r="AF48" s="141"/>
      <c r="AG48" s="134" t="s">
        <v>141</v>
      </c>
      <c r="AH48" s="134"/>
      <c r="AI48" s="135">
        <v>250</v>
      </c>
      <c r="AJ48" s="135"/>
      <c r="AK48" s="136">
        <v>2000</v>
      </c>
      <c r="AL48" s="136"/>
      <c r="AM48" s="137">
        <v>4060.8333299999995</v>
      </c>
      <c r="AN48" s="137"/>
      <c r="AO48" s="138">
        <v>19361.90756</v>
      </c>
      <c r="AP48" s="138"/>
      <c r="AQ48" s="139">
        <v>4.2140277476552175</v>
      </c>
    </row>
    <row r="49" spans="1:43" s="125" customFormat="1" ht="17.25" customHeight="1" x14ac:dyDescent="0.2">
      <c r="A49" s="125" t="s">
        <v>133</v>
      </c>
      <c r="B49" s="202">
        <v>1</v>
      </c>
      <c r="C49" s="126">
        <v>100</v>
      </c>
      <c r="D49" s="127">
        <v>1.0252515866639395E-3</v>
      </c>
      <c r="E49" s="148"/>
      <c r="F49" s="148"/>
      <c r="G49" s="130" t="s">
        <v>141</v>
      </c>
      <c r="H49" s="131" t="s">
        <v>141</v>
      </c>
      <c r="I49" s="129"/>
      <c r="J49" s="132" t="s">
        <v>141</v>
      </c>
      <c r="K49" s="129"/>
      <c r="L49" s="133" t="s">
        <v>141</v>
      </c>
      <c r="M49" s="129"/>
      <c r="N49" s="134" t="s">
        <v>141</v>
      </c>
      <c r="O49" s="134"/>
      <c r="P49" s="135" t="s">
        <v>141</v>
      </c>
      <c r="Q49" s="135"/>
      <c r="R49" s="136" t="s">
        <v>141</v>
      </c>
      <c r="S49" s="136"/>
      <c r="T49" s="137" t="s">
        <v>141</v>
      </c>
      <c r="U49" s="137"/>
      <c r="V49" s="138" t="s">
        <v>141</v>
      </c>
      <c r="W49" s="138"/>
      <c r="X49" s="139" t="s">
        <v>141</v>
      </c>
      <c r="Y49" s="139"/>
      <c r="Z49" s="130" t="s">
        <v>141</v>
      </c>
      <c r="AA49" s="131" t="s">
        <v>141</v>
      </c>
      <c r="AB49" s="129"/>
      <c r="AC49" s="132" t="s">
        <v>141</v>
      </c>
      <c r="AD49" s="129"/>
      <c r="AE49" s="133" t="s">
        <v>141</v>
      </c>
      <c r="AF49" s="129"/>
      <c r="AG49" s="134" t="s">
        <v>141</v>
      </c>
      <c r="AH49" s="134"/>
      <c r="AI49" s="135" t="s">
        <v>141</v>
      </c>
      <c r="AJ49" s="135"/>
      <c r="AK49" s="136" t="s">
        <v>141</v>
      </c>
      <c r="AL49" s="136"/>
      <c r="AM49" s="137" t="s">
        <v>141</v>
      </c>
      <c r="AN49" s="137"/>
      <c r="AO49" s="138" t="s">
        <v>141</v>
      </c>
      <c r="AP49" s="138"/>
      <c r="AQ49" s="139" t="s">
        <v>141</v>
      </c>
    </row>
    <row r="50" spans="1:43" s="125" customFormat="1" ht="17.25" customHeight="1" x14ac:dyDescent="0.2">
      <c r="A50" s="125" t="s">
        <v>134</v>
      </c>
      <c r="B50" s="203">
        <v>106</v>
      </c>
      <c r="C50" s="140">
        <v>104953.73656673112</v>
      </c>
      <c r="D50" s="127">
        <v>1.0760398494135019</v>
      </c>
      <c r="E50" s="128"/>
      <c r="F50" s="128"/>
      <c r="G50" s="147">
        <v>6</v>
      </c>
      <c r="H50" s="131">
        <v>4508.0137177777769</v>
      </c>
      <c r="I50" s="141"/>
      <c r="J50" s="132">
        <v>57.5</v>
      </c>
      <c r="K50" s="129"/>
      <c r="L50" s="133" t="s">
        <v>141</v>
      </c>
      <c r="M50" s="141"/>
      <c r="N50" s="134">
        <v>24</v>
      </c>
      <c r="O50" s="134"/>
      <c r="P50" s="135">
        <v>200</v>
      </c>
      <c r="Q50" s="135"/>
      <c r="R50" s="136">
        <v>400</v>
      </c>
      <c r="S50" s="136"/>
      <c r="T50" s="137">
        <v>594.23076923076928</v>
      </c>
      <c r="U50" s="137"/>
      <c r="V50" s="138">
        <v>5783.7444870085465</v>
      </c>
      <c r="W50" s="138"/>
      <c r="X50" s="139">
        <v>1.2578472507166478</v>
      </c>
      <c r="Y50" s="139"/>
      <c r="Z50" s="147">
        <v>6</v>
      </c>
      <c r="AA50" s="131">
        <v>7678.1974333299986</v>
      </c>
      <c r="AB50" s="141"/>
      <c r="AC50" s="132">
        <v>150</v>
      </c>
      <c r="AD50" s="129"/>
      <c r="AE50" s="133" t="s">
        <v>141</v>
      </c>
      <c r="AF50" s="141"/>
      <c r="AG50" s="134" t="s">
        <v>141</v>
      </c>
      <c r="AH50" s="134"/>
      <c r="AI50" s="135" t="s">
        <v>141</v>
      </c>
      <c r="AJ50" s="135"/>
      <c r="AK50" s="136" t="s">
        <v>141</v>
      </c>
      <c r="AL50" s="136"/>
      <c r="AM50" s="137">
        <v>1348.75</v>
      </c>
      <c r="AN50" s="137"/>
      <c r="AO50" s="138">
        <v>9176.9474333299986</v>
      </c>
      <c r="AP50" s="138"/>
      <c r="AQ50" s="139">
        <v>1.9973192725451658</v>
      </c>
    </row>
    <row r="51" spans="1:43" s="125" customFormat="1" ht="17.25" customHeight="1" x14ac:dyDescent="0.2">
      <c r="A51" s="125" t="s">
        <v>38</v>
      </c>
      <c r="B51" s="203">
        <v>185</v>
      </c>
      <c r="C51" s="140">
        <v>109282.19299623884</v>
      </c>
      <c r="D51" s="127">
        <v>1.1204174176350872</v>
      </c>
      <c r="E51" s="128"/>
      <c r="F51" s="128"/>
      <c r="G51" s="130">
        <v>2</v>
      </c>
      <c r="H51" s="131">
        <v>2841.3765900000003</v>
      </c>
      <c r="I51" s="141"/>
      <c r="J51" s="132">
        <v>100</v>
      </c>
      <c r="K51" s="129"/>
      <c r="L51" s="133" t="s">
        <v>141</v>
      </c>
      <c r="M51" s="141"/>
      <c r="N51" s="134" t="s">
        <v>141</v>
      </c>
      <c r="O51" s="134"/>
      <c r="P51" s="135" t="s">
        <v>141</v>
      </c>
      <c r="Q51" s="135"/>
      <c r="R51" s="136" t="s">
        <v>141</v>
      </c>
      <c r="S51" s="136"/>
      <c r="T51" s="137">
        <v>3142.694769230769</v>
      </c>
      <c r="U51" s="137"/>
      <c r="V51" s="138">
        <v>6084.0713592307693</v>
      </c>
      <c r="W51" s="138"/>
      <c r="X51" s="139">
        <v>1.3231622609819853</v>
      </c>
      <c r="Y51" s="139"/>
      <c r="Z51" s="130">
        <v>4</v>
      </c>
      <c r="AA51" s="131">
        <v>5025.5772299999999</v>
      </c>
      <c r="AB51" s="141"/>
      <c r="AC51" s="132" t="s">
        <v>141</v>
      </c>
      <c r="AD51" s="129"/>
      <c r="AE51" s="133" t="s">
        <v>141</v>
      </c>
      <c r="AF51" s="141"/>
      <c r="AG51" s="134">
        <v>165.625</v>
      </c>
      <c r="AH51" s="134"/>
      <c r="AI51" s="135" t="s">
        <v>141</v>
      </c>
      <c r="AJ51" s="135"/>
      <c r="AK51" s="136">
        <v>812.5</v>
      </c>
      <c r="AL51" s="136"/>
      <c r="AM51" s="137">
        <v>1485</v>
      </c>
      <c r="AN51" s="137"/>
      <c r="AO51" s="138">
        <v>7488.7022299999999</v>
      </c>
      <c r="AP51" s="138"/>
      <c r="AQ51" s="139">
        <v>1.6298806764444396</v>
      </c>
    </row>
    <row r="52" spans="1:43" s="125" customFormat="1" ht="17.25" customHeight="1" x14ac:dyDescent="0.2">
      <c r="A52" s="125" t="s">
        <v>63</v>
      </c>
      <c r="B52" s="204">
        <v>64</v>
      </c>
      <c r="C52" s="145">
        <v>85747.321069629674</v>
      </c>
      <c r="D52" s="127">
        <v>0.87912576978820078</v>
      </c>
      <c r="E52" s="128"/>
      <c r="F52" s="128"/>
      <c r="G52" s="130">
        <v>4</v>
      </c>
      <c r="H52" s="131">
        <v>4179.9337777777782</v>
      </c>
      <c r="I52" s="141"/>
      <c r="J52" s="132" t="s">
        <v>141</v>
      </c>
      <c r="K52" s="129"/>
      <c r="L52" s="133" t="s">
        <v>141</v>
      </c>
      <c r="M52" s="141"/>
      <c r="N52" s="134" t="s">
        <v>141</v>
      </c>
      <c r="O52" s="134"/>
      <c r="P52" s="135" t="s">
        <v>141</v>
      </c>
      <c r="Q52" s="135"/>
      <c r="R52" s="136" t="s">
        <v>141</v>
      </c>
      <c r="S52" s="136"/>
      <c r="T52" s="137">
        <v>4067.4805192307695</v>
      </c>
      <c r="U52" s="137"/>
      <c r="V52" s="138">
        <v>8247.4142970085486</v>
      </c>
      <c r="W52" s="138"/>
      <c r="X52" s="139">
        <v>1.7936455219132588</v>
      </c>
      <c r="Y52" s="139"/>
      <c r="Z52" s="130">
        <v>6</v>
      </c>
      <c r="AA52" s="131">
        <v>3765.27457</v>
      </c>
      <c r="AB52" s="141"/>
      <c r="AC52" s="132" t="s">
        <v>141</v>
      </c>
      <c r="AD52" s="129"/>
      <c r="AE52" s="133" t="s">
        <v>141</v>
      </c>
      <c r="AF52" s="141"/>
      <c r="AG52" s="134">
        <v>15.625</v>
      </c>
      <c r="AH52" s="134"/>
      <c r="AI52" s="135" t="s">
        <v>141</v>
      </c>
      <c r="AJ52" s="135"/>
      <c r="AK52" s="136" t="s">
        <v>141</v>
      </c>
      <c r="AL52" s="136"/>
      <c r="AM52" s="137">
        <v>2615.1315</v>
      </c>
      <c r="AN52" s="137"/>
      <c r="AO52" s="138">
        <v>6396.03107</v>
      </c>
      <c r="AP52" s="138"/>
      <c r="AQ52" s="139">
        <v>1.3920659583938688</v>
      </c>
    </row>
    <row r="53" spans="1:43" s="125" customFormat="1" ht="17.25" customHeight="1" x14ac:dyDescent="0.2">
      <c r="A53" s="125" t="s">
        <v>57</v>
      </c>
      <c r="B53" s="203">
        <v>67</v>
      </c>
      <c r="C53" s="140">
        <v>47305.374876169612</v>
      </c>
      <c r="D53" s="127">
        <v>0.48499910649525352</v>
      </c>
      <c r="E53" s="128"/>
      <c r="F53" s="128"/>
      <c r="G53" s="130" t="s">
        <v>141</v>
      </c>
      <c r="H53" s="131">
        <v>2398.5334877777773</v>
      </c>
      <c r="I53" s="141"/>
      <c r="J53" s="132" t="s">
        <v>141</v>
      </c>
      <c r="K53" s="129"/>
      <c r="L53" s="133" t="s">
        <v>141</v>
      </c>
      <c r="M53" s="141"/>
      <c r="N53" s="134" t="s">
        <v>141</v>
      </c>
      <c r="O53" s="134"/>
      <c r="P53" s="135" t="s">
        <v>141</v>
      </c>
      <c r="Q53" s="135"/>
      <c r="R53" s="136" t="s">
        <v>141</v>
      </c>
      <c r="S53" s="136"/>
      <c r="T53" s="137">
        <v>281.89138565934064</v>
      </c>
      <c r="U53" s="137"/>
      <c r="V53" s="138">
        <v>2680.4248734371181</v>
      </c>
      <c r="W53" s="138"/>
      <c r="X53" s="139">
        <v>0.58293810616610231</v>
      </c>
      <c r="Y53" s="139"/>
      <c r="Z53" s="130">
        <v>1</v>
      </c>
      <c r="AA53" s="131">
        <v>3474.5602742857141</v>
      </c>
      <c r="AB53" s="141"/>
      <c r="AC53" s="132" t="s">
        <v>141</v>
      </c>
      <c r="AD53" s="129"/>
      <c r="AE53" s="133" t="s">
        <v>141</v>
      </c>
      <c r="AF53" s="141"/>
      <c r="AG53" s="134" t="s">
        <v>141</v>
      </c>
      <c r="AH53" s="134"/>
      <c r="AI53" s="135" t="s">
        <v>141</v>
      </c>
      <c r="AJ53" s="135"/>
      <c r="AK53" s="136" t="s">
        <v>141</v>
      </c>
      <c r="AL53" s="136"/>
      <c r="AM53" s="137">
        <v>1093.0330700000002</v>
      </c>
      <c r="AN53" s="137"/>
      <c r="AO53" s="138">
        <v>4567.593344285714</v>
      </c>
      <c r="AP53" s="138"/>
      <c r="AQ53" s="139">
        <v>0.99411512182766004</v>
      </c>
    </row>
    <row r="54" spans="1:43" s="125" customFormat="1" ht="12.75" x14ac:dyDescent="0.2">
      <c r="A54" s="125" t="s">
        <v>154</v>
      </c>
      <c r="B54" s="203">
        <v>1</v>
      </c>
      <c r="C54" s="140">
        <v>322.2439</v>
      </c>
      <c r="D54" s="127">
        <v>3.3038106976777588E-3</v>
      </c>
      <c r="E54" s="128"/>
      <c r="F54" s="128"/>
      <c r="G54" s="130" t="s">
        <v>141</v>
      </c>
      <c r="H54" s="131" t="s">
        <v>141</v>
      </c>
      <c r="I54" s="141"/>
      <c r="J54" s="132" t="s">
        <v>141</v>
      </c>
      <c r="K54" s="129"/>
      <c r="L54" s="133" t="s">
        <v>141</v>
      </c>
      <c r="M54" s="141"/>
      <c r="N54" s="134" t="s">
        <v>141</v>
      </c>
      <c r="O54" s="134"/>
      <c r="P54" s="135" t="s">
        <v>141</v>
      </c>
      <c r="Q54" s="135"/>
      <c r="R54" s="136" t="s">
        <v>141</v>
      </c>
      <c r="S54" s="136"/>
      <c r="T54" s="137" t="s">
        <v>141</v>
      </c>
      <c r="U54" s="137"/>
      <c r="V54" s="138" t="s">
        <v>141</v>
      </c>
      <c r="W54" s="138"/>
      <c r="X54" s="139" t="s">
        <v>141</v>
      </c>
      <c r="Y54" s="139"/>
      <c r="Z54" s="130">
        <v>1</v>
      </c>
      <c r="AA54" s="131">
        <v>309.7439</v>
      </c>
      <c r="AB54" s="141"/>
      <c r="AC54" s="132" t="s">
        <v>141</v>
      </c>
      <c r="AD54" s="129"/>
      <c r="AE54" s="133" t="s">
        <v>141</v>
      </c>
      <c r="AF54" s="141"/>
      <c r="AG54" s="134" t="s">
        <v>141</v>
      </c>
      <c r="AH54" s="134"/>
      <c r="AI54" s="135" t="s">
        <v>141</v>
      </c>
      <c r="AJ54" s="135"/>
      <c r="AK54" s="136" t="s">
        <v>141</v>
      </c>
      <c r="AL54" s="136"/>
      <c r="AM54" s="137">
        <v>12.5</v>
      </c>
      <c r="AN54" s="137"/>
      <c r="AO54" s="138">
        <v>322.2439</v>
      </c>
      <c r="AP54" s="138"/>
      <c r="AQ54" s="139">
        <v>7.0134863101920172E-2</v>
      </c>
    </row>
    <row r="55" spans="1:43" s="125" customFormat="1" ht="17.25" customHeight="1" x14ac:dyDescent="0.2">
      <c r="A55" s="125" t="s">
        <v>135</v>
      </c>
      <c r="B55" s="202">
        <v>18</v>
      </c>
      <c r="C55" s="126">
        <v>19012.925007626432</v>
      </c>
      <c r="D55" s="127">
        <v>0.19493031531191493</v>
      </c>
      <c r="E55" s="128"/>
      <c r="F55" s="128"/>
      <c r="G55" s="130">
        <v>2</v>
      </c>
      <c r="H55" s="131">
        <v>1650.4392200000002</v>
      </c>
      <c r="I55" s="129"/>
      <c r="J55" s="132">
        <v>57</v>
      </c>
      <c r="K55" s="129"/>
      <c r="L55" s="133" t="s">
        <v>141</v>
      </c>
      <c r="M55" s="129"/>
      <c r="N55" s="134">
        <v>24</v>
      </c>
      <c r="O55" s="134"/>
      <c r="P55" s="135">
        <v>200</v>
      </c>
      <c r="Q55" s="135"/>
      <c r="R55" s="136" t="s">
        <v>141</v>
      </c>
      <c r="S55" s="136"/>
      <c r="T55" s="137">
        <v>269.23076923076923</v>
      </c>
      <c r="U55" s="137"/>
      <c r="V55" s="138">
        <v>2200.6699892307693</v>
      </c>
      <c r="W55" s="138"/>
      <c r="X55" s="139">
        <v>0.47860113839853791</v>
      </c>
      <c r="Y55" s="139"/>
      <c r="Z55" s="130">
        <v>4</v>
      </c>
      <c r="AA55" s="131">
        <v>1107.0710000000001</v>
      </c>
      <c r="AB55" s="129"/>
      <c r="AC55" s="132" t="s">
        <v>141</v>
      </c>
      <c r="AD55" s="129"/>
      <c r="AE55" s="133" t="s">
        <v>141</v>
      </c>
      <c r="AF55" s="129"/>
      <c r="AG55" s="134" t="s">
        <v>141</v>
      </c>
      <c r="AH55" s="134"/>
      <c r="AI55" s="135" t="s">
        <v>141</v>
      </c>
      <c r="AJ55" s="135"/>
      <c r="AK55" s="136">
        <v>2000</v>
      </c>
      <c r="AL55" s="136"/>
      <c r="AM55" s="137">
        <v>1102.5</v>
      </c>
      <c r="AN55" s="137"/>
      <c r="AO55" s="138">
        <v>4209.5709999999999</v>
      </c>
      <c r="AP55" s="138"/>
      <c r="AQ55" s="139">
        <v>0.91619324928358059</v>
      </c>
    </row>
    <row r="56" spans="1:43" s="125" customFormat="1" ht="17.25" customHeight="1" x14ac:dyDescent="0.2">
      <c r="A56" s="125" t="s">
        <v>27</v>
      </c>
      <c r="B56" s="203">
        <v>23</v>
      </c>
      <c r="C56" s="140">
        <v>28803.553702909881</v>
      </c>
      <c r="D56" s="127">
        <v>0.29530889135468347</v>
      </c>
      <c r="E56" s="128"/>
      <c r="F56" s="128"/>
      <c r="G56" s="130" t="s">
        <v>141</v>
      </c>
      <c r="H56" s="131">
        <v>2185.8824877777774</v>
      </c>
      <c r="I56" s="141"/>
      <c r="J56" s="132" t="s">
        <v>141</v>
      </c>
      <c r="K56" s="129"/>
      <c r="L56" s="133" t="s">
        <v>141</v>
      </c>
      <c r="M56" s="141"/>
      <c r="N56" s="134" t="s">
        <v>141</v>
      </c>
      <c r="O56" s="134"/>
      <c r="P56" s="135" t="s">
        <v>141</v>
      </c>
      <c r="Q56" s="135"/>
      <c r="R56" s="136" t="s">
        <v>141</v>
      </c>
      <c r="S56" s="136"/>
      <c r="T56" s="137">
        <v>668.89763565934061</v>
      </c>
      <c r="U56" s="137"/>
      <c r="V56" s="138">
        <v>2854.7801234371182</v>
      </c>
      <c r="W56" s="138"/>
      <c r="X56" s="139">
        <v>0.62085684070790881</v>
      </c>
      <c r="Y56" s="139"/>
      <c r="Z56" s="130" t="s">
        <v>141</v>
      </c>
      <c r="AA56" s="131">
        <v>2138.1307042857143</v>
      </c>
      <c r="AB56" s="141"/>
      <c r="AC56" s="132" t="s">
        <v>141</v>
      </c>
      <c r="AD56" s="129"/>
      <c r="AE56" s="133" t="s">
        <v>141</v>
      </c>
      <c r="AF56" s="141"/>
      <c r="AG56" s="134" t="s">
        <v>141</v>
      </c>
      <c r="AH56" s="134"/>
      <c r="AI56" s="135" t="s">
        <v>141</v>
      </c>
      <c r="AJ56" s="135"/>
      <c r="AK56" s="136" t="s">
        <v>141</v>
      </c>
      <c r="AL56" s="136"/>
      <c r="AM56" s="137">
        <v>2541.9764100000002</v>
      </c>
      <c r="AN56" s="137"/>
      <c r="AO56" s="138">
        <v>4680.1071142857145</v>
      </c>
      <c r="AP56" s="138"/>
      <c r="AQ56" s="139">
        <v>1.0186032125441358</v>
      </c>
    </row>
    <row r="57" spans="1:43" s="125" customFormat="1" ht="17.25" customHeight="1" x14ac:dyDescent="0.2">
      <c r="A57" s="146" t="s">
        <v>18</v>
      </c>
      <c r="B57" s="203">
        <v>173</v>
      </c>
      <c r="C57" s="140">
        <v>189824.98637178959</v>
      </c>
      <c r="D57" s="127">
        <v>1.9461836846613796</v>
      </c>
      <c r="E57" s="128"/>
      <c r="F57" s="128"/>
      <c r="G57" s="130">
        <v>15</v>
      </c>
      <c r="H57" s="131">
        <v>11897.909047777777</v>
      </c>
      <c r="I57" s="141"/>
      <c r="J57" s="132">
        <v>57</v>
      </c>
      <c r="K57" s="129"/>
      <c r="L57" s="133" t="s">
        <v>141</v>
      </c>
      <c r="M57" s="141"/>
      <c r="N57" s="134">
        <v>324</v>
      </c>
      <c r="O57" s="134"/>
      <c r="P57" s="135">
        <v>200</v>
      </c>
      <c r="Q57" s="135"/>
      <c r="R57" s="136">
        <v>2200</v>
      </c>
      <c r="S57" s="136"/>
      <c r="T57" s="137">
        <v>4403.7307692307695</v>
      </c>
      <c r="U57" s="137"/>
      <c r="V57" s="138">
        <v>19082.639817008545</v>
      </c>
      <c r="W57" s="138"/>
      <c r="X57" s="139">
        <v>4.150087557317911</v>
      </c>
      <c r="Y57" s="139"/>
      <c r="Z57" s="130">
        <v>9</v>
      </c>
      <c r="AA57" s="131">
        <v>10348.602719999999</v>
      </c>
      <c r="AB57" s="141"/>
      <c r="AC57" s="132">
        <v>150</v>
      </c>
      <c r="AD57" s="129"/>
      <c r="AE57" s="133" t="s">
        <v>141</v>
      </c>
      <c r="AF57" s="141"/>
      <c r="AG57" s="134">
        <v>75</v>
      </c>
      <c r="AH57" s="134"/>
      <c r="AI57" s="135" t="s">
        <v>141</v>
      </c>
      <c r="AJ57" s="135"/>
      <c r="AK57" s="136" t="s">
        <v>141</v>
      </c>
      <c r="AL57" s="136"/>
      <c r="AM57" s="137">
        <v>2740</v>
      </c>
      <c r="AN57" s="137"/>
      <c r="AO57" s="138">
        <v>13313.602719999999</v>
      </c>
      <c r="AP57" s="138"/>
      <c r="AQ57" s="139">
        <v>2.8976427611525057</v>
      </c>
    </row>
    <row r="58" spans="1:43" s="125" customFormat="1" ht="17.25" customHeight="1" x14ac:dyDescent="0.2">
      <c r="A58" s="125" t="s">
        <v>58</v>
      </c>
      <c r="B58" s="203">
        <v>66</v>
      </c>
      <c r="C58" s="140">
        <v>51362.044874688574</v>
      </c>
      <c r="D58" s="127">
        <v>0.52659018002078917</v>
      </c>
      <c r="E58" s="128"/>
      <c r="F58" s="128"/>
      <c r="G58" s="130">
        <v>1</v>
      </c>
      <c r="H58" s="131">
        <v>4141.8324877777777</v>
      </c>
      <c r="I58" s="141"/>
      <c r="J58" s="132" t="s">
        <v>141</v>
      </c>
      <c r="K58" s="129"/>
      <c r="L58" s="133" t="s">
        <v>141</v>
      </c>
      <c r="M58" s="141"/>
      <c r="N58" s="134" t="s">
        <v>141</v>
      </c>
      <c r="O58" s="134"/>
      <c r="P58" s="135" t="s">
        <v>141</v>
      </c>
      <c r="Q58" s="135"/>
      <c r="R58" s="136" t="s">
        <v>141</v>
      </c>
      <c r="S58" s="136"/>
      <c r="T58" s="137">
        <v>581.69138565934065</v>
      </c>
      <c r="U58" s="137"/>
      <c r="V58" s="138">
        <v>4723.5238734371187</v>
      </c>
      <c r="W58" s="138"/>
      <c r="X58" s="139">
        <v>1.0272707467010465</v>
      </c>
      <c r="Y58" s="139"/>
      <c r="Z58" s="130" t="s">
        <v>141</v>
      </c>
      <c r="AA58" s="131">
        <v>1613.130704285714</v>
      </c>
      <c r="AB58" s="141"/>
      <c r="AC58" s="132" t="s">
        <v>141</v>
      </c>
      <c r="AD58" s="129"/>
      <c r="AE58" s="133" t="s">
        <v>141</v>
      </c>
      <c r="AF58" s="141"/>
      <c r="AG58" s="134" t="s">
        <v>141</v>
      </c>
      <c r="AH58" s="134"/>
      <c r="AI58" s="135" t="s">
        <v>141</v>
      </c>
      <c r="AJ58" s="135"/>
      <c r="AK58" s="136" t="s">
        <v>141</v>
      </c>
      <c r="AL58" s="136"/>
      <c r="AM58" s="137">
        <v>540.78307000000007</v>
      </c>
      <c r="AN58" s="137"/>
      <c r="AO58" s="138">
        <v>2153.9137742857142</v>
      </c>
      <c r="AP58" s="138"/>
      <c r="AQ58" s="139">
        <v>0.46878916154151795</v>
      </c>
    </row>
    <row r="59" spans="1:43" s="125" customFormat="1" ht="17.25" customHeight="1" x14ac:dyDescent="0.2">
      <c r="A59" s="125" t="s">
        <v>136</v>
      </c>
      <c r="B59" s="203">
        <v>328</v>
      </c>
      <c r="C59" s="140">
        <v>385299.34703931119</v>
      </c>
      <c r="D59" s="127">
        <v>3.9502876689263369</v>
      </c>
      <c r="E59" s="128"/>
      <c r="F59" s="128"/>
      <c r="G59" s="130">
        <v>2</v>
      </c>
      <c r="H59" s="131">
        <v>2862.1891999999998</v>
      </c>
      <c r="I59" s="141"/>
      <c r="J59" s="132">
        <v>50</v>
      </c>
      <c r="K59" s="129"/>
      <c r="L59" s="133" t="s">
        <v>141</v>
      </c>
      <c r="M59" s="141"/>
      <c r="N59" s="134" t="s">
        <v>141</v>
      </c>
      <c r="O59" s="134"/>
      <c r="P59" s="135" t="s">
        <v>141</v>
      </c>
      <c r="Q59" s="135"/>
      <c r="R59" s="136" t="s">
        <v>141</v>
      </c>
      <c r="S59" s="136"/>
      <c r="T59" s="137">
        <v>9298.1885192307691</v>
      </c>
      <c r="U59" s="137"/>
      <c r="V59" s="138">
        <v>12210.377719230768</v>
      </c>
      <c r="W59" s="138"/>
      <c r="X59" s="139">
        <v>2.6555097789753965</v>
      </c>
      <c r="Y59" s="139"/>
      <c r="Z59" s="130">
        <v>3</v>
      </c>
      <c r="AA59" s="131">
        <v>2155.1459000000004</v>
      </c>
      <c r="AB59" s="141"/>
      <c r="AC59" s="132" t="s">
        <v>141</v>
      </c>
      <c r="AD59" s="129"/>
      <c r="AE59" s="133" t="s">
        <v>141</v>
      </c>
      <c r="AF59" s="141"/>
      <c r="AG59" s="134">
        <v>657.29099999999994</v>
      </c>
      <c r="AH59" s="134"/>
      <c r="AI59" s="135" t="s">
        <v>141</v>
      </c>
      <c r="AJ59" s="135"/>
      <c r="AK59" s="136">
        <v>162.5</v>
      </c>
      <c r="AL59" s="136"/>
      <c r="AM59" s="137">
        <v>5902.5435200000002</v>
      </c>
      <c r="AN59" s="137"/>
      <c r="AO59" s="138">
        <v>8877.4804199999999</v>
      </c>
      <c r="AP59" s="138"/>
      <c r="AQ59" s="139">
        <v>1.9321416912676292</v>
      </c>
    </row>
    <row r="60" spans="1:43" s="113" customFormat="1" x14ac:dyDescent="0.2">
      <c r="A60" s="125"/>
      <c r="B60" s="149"/>
      <c r="C60" s="150"/>
      <c r="D60" s="151"/>
      <c r="E60" s="152"/>
      <c r="F60" s="152"/>
      <c r="G60" s="153"/>
      <c r="H60" s="129"/>
      <c r="I60" s="129"/>
      <c r="J60" s="154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53"/>
      <c r="AA60" s="129"/>
      <c r="AB60" s="129"/>
      <c r="AC60" s="154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</row>
    <row r="61" spans="1:43" s="113" customFormat="1" ht="16.5" customHeight="1" x14ac:dyDescent="0.2">
      <c r="A61" s="155" t="s">
        <v>120</v>
      </c>
      <c r="B61" s="156">
        <v>7621</v>
      </c>
      <c r="C61" s="157">
        <v>6692542.098405269</v>
      </c>
      <c r="D61" s="158">
        <v>68.615394052052139</v>
      </c>
      <c r="E61" s="159"/>
      <c r="F61" s="159"/>
      <c r="G61" s="161">
        <v>237</v>
      </c>
      <c r="H61" s="162">
        <v>239514.07033999995</v>
      </c>
      <c r="I61" s="160"/>
      <c r="J61" s="163">
        <v>875</v>
      </c>
      <c r="K61" s="160"/>
      <c r="L61" s="164">
        <v>400</v>
      </c>
      <c r="M61" s="160"/>
      <c r="N61" s="165">
        <v>2215</v>
      </c>
      <c r="O61" s="165"/>
      <c r="P61" s="166">
        <v>3800</v>
      </c>
      <c r="Q61" s="166"/>
      <c r="R61" s="167">
        <v>32375</v>
      </c>
      <c r="S61" s="167"/>
      <c r="T61" s="168">
        <v>116146.56174999998</v>
      </c>
      <c r="U61" s="168"/>
      <c r="V61" s="169">
        <v>395325.63209000009</v>
      </c>
      <c r="W61" s="169"/>
      <c r="X61" s="170">
        <v>85.97531591846284</v>
      </c>
      <c r="Y61" s="199"/>
      <c r="Z61" s="161">
        <v>213</v>
      </c>
      <c r="AA61" s="162">
        <v>218641.39734999996</v>
      </c>
      <c r="AB61" s="160"/>
      <c r="AC61" s="163">
        <v>900</v>
      </c>
      <c r="AD61" s="160"/>
      <c r="AE61" s="164" t="s">
        <v>141</v>
      </c>
      <c r="AF61" s="160"/>
      <c r="AG61" s="165">
        <v>1975</v>
      </c>
      <c r="AH61" s="165"/>
      <c r="AI61" s="166">
        <v>6600</v>
      </c>
      <c r="AJ61" s="166"/>
      <c r="AK61" s="167">
        <v>27200</v>
      </c>
      <c r="AL61" s="167"/>
      <c r="AM61" s="168">
        <v>113266.63362000002</v>
      </c>
      <c r="AN61" s="168"/>
      <c r="AO61" s="169">
        <v>368583.03097000002</v>
      </c>
      <c r="AP61" s="169"/>
      <c r="AQ61" s="170">
        <v>80.220356130160312</v>
      </c>
    </row>
    <row r="62" spans="1:43" s="113" customFormat="1" ht="16.5" customHeight="1" x14ac:dyDescent="0.2">
      <c r="A62" s="171" t="s">
        <v>28</v>
      </c>
      <c r="B62" s="172">
        <v>2928</v>
      </c>
      <c r="C62" s="173">
        <v>3061161.4121047165</v>
      </c>
      <c r="D62" s="174">
        <v>31.384605947947865</v>
      </c>
      <c r="E62" s="175"/>
      <c r="F62" s="175"/>
      <c r="G62" s="179">
        <v>157</v>
      </c>
      <c r="H62" s="176">
        <v>41601.788440999997</v>
      </c>
      <c r="I62" s="177"/>
      <c r="J62" s="180">
        <v>900</v>
      </c>
      <c r="K62" s="178"/>
      <c r="L62" s="176">
        <v>180</v>
      </c>
      <c r="M62" s="178"/>
      <c r="N62" s="181">
        <v>500</v>
      </c>
      <c r="O62" s="181"/>
      <c r="P62" s="182" t="s">
        <v>141</v>
      </c>
      <c r="Q62" s="182"/>
      <c r="R62" s="176">
        <v>3000</v>
      </c>
      <c r="S62" s="176"/>
      <c r="T62" s="183">
        <v>18305.524460000001</v>
      </c>
      <c r="U62" s="183"/>
      <c r="V62" s="176">
        <v>64487.312900999998</v>
      </c>
      <c r="W62" s="176"/>
      <c r="X62" s="184">
        <v>14.024684081537156</v>
      </c>
      <c r="Y62" s="184"/>
      <c r="Z62" s="179">
        <v>233</v>
      </c>
      <c r="AA62" s="176">
        <v>53463.973949999992</v>
      </c>
      <c r="AB62" s="177"/>
      <c r="AC62" s="180">
        <v>1000</v>
      </c>
      <c r="AD62" s="178"/>
      <c r="AE62" s="176" t="s">
        <v>141</v>
      </c>
      <c r="AF62" s="178"/>
      <c r="AG62" s="181">
        <v>750</v>
      </c>
      <c r="AH62" s="181"/>
      <c r="AI62" s="182">
        <v>2500</v>
      </c>
      <c r="AJ62" s="182"/>
      <c r="AK62" s="176">
        <v>6440</v>
      </c>
      <c r="AL62" s="176"/>
      <c r="AM62" s="183">
        <v>26726.214579999993</v>
      </c>
      <c r="AN62" s="183"/>
      <c r="AO62" s="176">
        <v>90880.188529999985</v>
      </c>
      <c r="AP62" s="176"/>
      <c r="AQ62" s="184">
        <v>19.779643869839724</v>
      </c>
    </row>
    <row r="63" spans="1:43" s="198" customFormat="1" ht="16.5" customHeight="1" x14ac:dyDescent="0.2">
      <c r="A63" s="185" t="s">
        <v>40</v>
      </c>
      <c r="B63" s="186">
        <v>10549</v>
      </c>
      <c r="C63" s="187">
        <v>9753703.5105099864</v>
      </c>
      <c r="D63" s="188">
        <v>100</v>
      </c>
      <c r="E63" s="189"/>
      <c r="F63" s="189"/>
      <c r="G63" s="192">
        <v>394</v>
      </c>
      <c r="H63" s="190">
        <v>281115.85878099996</v>
      </c>
      <c r="I63" s="191"/>
      <c r="J63" s="193">
        <v>1775</v>
      </c>
      <c r="K63" s="191"/>
      <c r="L63" s="190">
        <v>580</v>
      </c>
      <c r="M63" s="191"/>
      <c r="N63" s="194">
        <v>2715</v>
      </c>
      <c r="O63" s="194"/>
      <c r="P63" s="195">
        <v>3800</v>
      </c>
      <c r="Q63" s="195"/>
      <c r="R63" s="190">
        <v>35375</v>
      </c>
      <c r="S63" s="190"/>
      <c r="T63" s="196">
        <v>134452.08620999998</v>
      </c>
      <c r="U63" s="196"/>
      <c r="V63" s="190">
        <v>459812.94499100011</v>
      </c>
      <c r="W63" s="190"/>
      <c r="X63" s="197">
        <v>100</v>
      </c>
      <c r="Y63" s="200"/>
      <c r="Z63" s="192">
        <v>446</v>
      </c>
      <c r="AA63" s="190">
        <v>272105.37129999994</v>
      </c>
      <c r="AB63" s="191"/>
      <c r="AC63" s="193">
        <v>1900</v>
      </c>
      <c r="AD63" s="191"/>
      <c r="AE63" s="190" t="s">
        <v>141</v>
      </c>
      <c r="AF63" s="191"/>
      <c r="AG63" s="194">
        <v>2725</v>
      </c>
      <c r="AH63" s="194"/>
      <c r="AI63" s="195">
        <v>9100</v>
      </c>
      <c r="AJ63" s="195"/>
      <c r="AK63" s="190">
        <v>33640</v>
      </c>
      <c r="AL63" s="190"/>
      <c r="AM63" s="196">
        <v>139992.84820000001</v>
      </c>
      <c r="AN63" s="196"/>
      <c r="AO63" s="190">
        <v>459463.21950000001</v>
      </c>
      <c r="AP63" s="190"/>
      <c r="AQ63" s="197">
        <v>100.00000000000003</v>
      </c>
    </row>
    <row r="64" spans="1:43" s="88" customFormat="1" ht="3.75" customHeight="1" x14ac:dyDescent="0.25">
      <c r="A64" s="97"/>
      <c r="B64" s="98"/>
      <c r="C64" s="99"/>
      <c r="D64" s="96"/>
      <c r="E64" s="100"/>
      <c r="F64" s="100"/>
      <c r="G64" s="95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101"/>
      <c r="Y64" s="101"/>
      <c r="Z64" s="95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101"/>
    </row>
    <row r="65" spans="1:43" s="113" customFormat="1" x14ac:dyDescent="0.2">
      <c r="A65" s="218" t="s">
        <v>150</v>
      </c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  <c r="AQ65" s="218"/>
    </row>
    <row r="66" spans="1:43" s="113" customFormat="1" ht="14.25" customHeight="1" x14ac:dyDescent="0.2">
      <c r="A66" s="114" t="s">
        <v>142</v>
      </c>
      <c r="B66" s="106"/>
      <c r="C66" s="107"/>
      <c r="D66" s="108"/>
      <c r="E66" s="108"/>
      <c r="F66" s="108"/>
      <c r="G66" s="109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1"/>
      <c r="S66" s="111"/>
      <c r="T66" s="110"/>
      <c r="U66" s="110"/>
      <c r="V66" s="110"/>
      <c r="W66" s="110"/>
      <c r="X66" s="112"/>
      <c r="Y66" s="112"/>
      <c r="Z66" s="109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1"/>
      <c r="AL66" s="111"/>
      <c r="AM66" s="110"/>
      <c r="AN66" s="110"/>
      <c r="AO66" s="110"/>
      <c r="AP66" s="110"/>
      <c r="AQ66" s="112"/>
    </row>
    <row r="67" spans="1:43" s="113" customFormat="1" ht="14.25" customHeight="1" x14ac:dyDescent="0.2">
      <c r="A67" s="115" t="s">
        <v>143</v>
      </c>
      <c r="B67" s="106"/>
      <c r="C67" s="107"/>
      <c r="D67" s="108"/>
      <c r="E67" s="108"/>
      <c r="F67" s="108"/>
      <c r="G67" s="109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1"/>
      <c r="S67" s="111"/>
      <c r="T67" s="110"/>
      <c r="U67" s="110"/>
      <c r="V67" s="110"/>
      <c r="W67" s="110"/>
      <c r="X67" s="112"/>
      <c r="Y67" s="112"/>
      <c r="Z67" s="109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1"/>
      <c r="AL67" s="111"/>
      <c r="AM67" s="110"/>
      <c r="AN67" s="110"/>
      <c r="AO67" s="110"/>
      <c r="AP67" s="110"/>
      <c r="AQ67" s="112"/>
    </row>
    <row r="68" spans="1:43" s="113" customFormat="1" ht="14.25" customHeight="1" x14ac:dyDescent="0.2">
      <c r="A68" s="115" t="s">
        <v>152</v>
      </c>
      <c r="B68" s="106"/>
      <c r="C68" s="107"/>
      <c r="D68" s="108"/>
      <c r="E68" s="108"/>
      <c r="F68" s="108"/>
      <c r="G68" s="109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1"/>
      <c r="S68" s="111"/>
      <c r="T68" s="110"/>
      <c r="U68" s="110"/>
      <c r="V68" s="110"/>
      <c r="W68" s="110"/>
      <c r="X68" s="112"/>
      <c r="Y68" s="112"/>
      <c r="Z68" s="109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1"/>
      <c r="AL68" s="111"/>
      <c r="AM68" s="110"/>
      <c r="AN68" s="110"/>
      <c r="AO68" s="110"/>
      <c r="AP68" s="110"/>
      <c r="AQ68" s="112"/>
    </row>
    <row r="69" spans="1:43" s="113" customFormat="1" ht="14.25" customHeight="1" x14ac:dyDescent="0.2">
      <c r="A69" s="115" t="s">
        <v>144</v>
      </c>
      <c r="B69" s="116"/>
      <c r="C69" s="123"/>
      <c r="D69" s="108"/>
      <c r="E69" s="108"/>
      <c r="F69" s="108"/>
      <c r="G69" s="117"/>
      <c r="R69" s="118"/>
      <c r="S69" s="118"/>
      <c r="X69" s="108"/>
      <c r="Y69" s="108"/>
      <c r="Z69" s="117"/>
      <c r="AK69" s="118"/>
      <c r="AL69" s="118"/>
      <c r="AQ69" s="108"/>
    </row>
    <row r="70" spans="1:43" s="113" customFormat="1" ht="14.25" customHeight="1" x14ac:dyDescent="0.2">
      <c r="A70" s="115" t="s">
        <v>145</v>
      </c>
      <c r="B70" s="116"/>
      <c r="C70" s="123"/>
      <c r="D70" s="108"/>
      <c r="E70" s="108"/>
      <c r="F70" s="108"/>
      <c r="G70" s="117"/>
      <c r="R70" s="118"/>
      <c r="S70" s="118"/>
      <c r="X70" s="108"/>
      <c r="Y70" s="108"/>
      <c r="Z70" s="117"/>
      <c r="AK70" s="118"/>
      <c r="AL70" s="118"/>
      <c r="AQ70" s="108"/>
    </row>
    <row r="71" spans="1:43" s="113" customFormat="1" ht="14.25" customHeight="1" x14ac:dyDescent="0.2">
      <c r="A71" s="115" t="s">
        <v>155</v>
      </c>
      <c r="B71" s="116"/>
      <c r="C71" s="123"/>
      <c r="D71" s="108"/>
      <c r="E71" s="108"/>
      <c r="F71" s="108"/>
      <c r="G71" s="117"/>
      <c r="R71" s="118"/>
      <c r="S71" s="118"/>
      <c r="X71" s="108"/>
      <c r="Y71" s="108"/>
      <c r="Z71" s="117"/>
      <c r="AK71" s="118"/>
      <c r="AL71" s="118"/>
      <c r="AQ71" s="108"/>
    </row>
  </sheetData>
  <mergeCells count="21">
    <mergeCell ref="AM12:AN12"/>
    <mergeCell ref="AO12:AP12"/>
    <mergeCell ref="P12:Q12"/>
    <mergeCell ref="G11:X11"/>
    <mergeCell ref="V12:W12"/>
    <mergeCell ref="A65:AQ65"/>
    <mergeCell ref="A11:A12"/>
    <mergeCell ref="B11:E11"/>
    <mergeCell ref="J12:K12"/>
    <mergeCell ref="L12:M12"/>
    <mergeCell ref="AI12:AJ12"/>
    <mergeCell ref="T12:U12"/>
    <mergeCell ref="AA12:AB12"/>
    <mergeCell ref="AC12:AD12"/>
    <mergeCell ref="AE12:AF12"/>
    <mergeCell ref="R12:S12"/>
    <mergeCell ref="H12:I12"/>
    <mergeCell ref="Z11:AQ11"/>
    <mergeCell ref="AG12:AH12"/>
    <mergeCell ref="N12:O12"/>
    <mergeCell ref="AK12:AL12"/>
  </mergeCells>
  <phoneticPr fontId="7" type="noConversion"/>
  <printOptions horizontalCentered="1" verticalCentered="1"/>
  <pageMargins left="0.4" right="0.15" top="0.5" bottom="0.2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90</v>
      </c>
      <c r="B1" s="3"/>
    </row>
    <row r="2" spans="1:9" x14ac:dyDescent="0.25">
      <c r="A2" s="4" t="s">
        <v>8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205" t="s">
        <v>4</v>
      </c>
      <c r="E4" s="205"/>
      <c r="F4" s="205"/>
      <c r="G4" s="206" t="s">
        <v>3</v>
      </c>
      <c r="H4" s="206"/>
      <c r="I4" s="16"/>
    </row>
    <row r="5" spans="1:9" ht="30" x14ac:dyDescent="0.25">
      <c r="A5" s="17" t="s">
        <v>10</v>
      </c>
      <c r="B5" s="17"/>
      <c r="C5" s="15"/>
      <c r="D5" s="18" t="s">
        <v>0</v>
      </c>
      <c r="E5" s="18" t="s">
        <v>2</v>
      </c>
      <c r="F5" s="19" t="s">
        <v>44</v>
      </c>
      <c r="G5" s="18" t="s">
        <v>6</v>
      </c>
      <c r="H5" s="18" t="s">
        <v>45</v>
      </c>
      <c r="I5" s="18" t="s">
        <v>7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76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77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78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79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80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46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49" customWidth="1"/>
    <col min="2" max="2" width="2.375" style="49" customWidth="1"/>
    <col min="3" max="3" width="10.625" style="49" customWidth="1"/>
    <col min="4" max="4" width="15.125" style="49" customWidth="1"/>
    <col min="5" max="5" width="12.375" style="49" customWidth="1"/>
    <col min="6" max="6" width="8.75" style="49" customWidth="1"/>
    <col min="7" max="16384" width="9" style="49"/>
  </cols>
  <sheetData>
    <row r="1" spans="1:4" x14ac:dyDescent="0.25">
      <c r="A1" s="35" t="s">
        <v>91</v>
      </c>
    </row>
    <row r="2" spans="1:4" ht="17.25" x14ac:dyDescent="0.25">
      <c r="A2" s="35" t="s">
        <v>85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x14ac:dyDescent="0.25">
      <c r="A6" s="49" t="s">
        <v>11</v>
      </c>
      <c r="C6" s="59"/>
      <c r="D6" s="207" t="s">
        <v>64</v>
      </c>
    </row>
    <row r="7" spans="1:4" x14ac:dyDescent="0.25">
      <c r="A7" s="49" t="s">
        <v>12</v>
      </c>
      <c r="C7" s="59"/>
      <c r="D7" s="208"/>
    </row>
    <row r="8" spans="1:4" x14ac:dyDescent="0.25">
      <c r="A8" s="49" t="s">
        <v>13</v>
      </c>
      <c r="C8" s="59"/>
      <c r="D8" s="208"/>
    </row>
    <row r="9" spans="1:4" x14ac:dyDescent="0.25">
      <c r="A9" s="49" t="s">
        <v>14</v>
      </c>
      <c r="C9" s="59"/>
      <c r="D9" s="208"/>
    </row>
    <row r="10" spans="1:4" x14ac:dyDescent="0.25">
      <c r="A10" s="49" t="s">
        <v>15</v>
      </c>
      <c r="C10" s="59"/>
      <c r="D10" s="208"/>
    </row>
    <row r="11" spans="1:4" x14ac:dyDescent="0.25">
      <c r="A11" s="49" t="s">
        <v>16</v>
      </c>
      <c r="C11" s="59"/>
      <c r="D11" s="208"/>
    </row>
    <row r="12" spans="1:4" x14ac:dyDescent="0.25">
      <c r="A12" s="49" t="s">
        <v>17</v>
      </c>
      <c r="C12" s="59"/>
      <c r="D12" s="208"/>
    </row>
    <row r="13" spans="1:4" x14ac:dyDescent="0.25">
      <c r="A13" s="49" t="s">
        <v>54</v>
      </c>
      <c r="C13" s="59"/>
      <c r="D13" s="208"/>
    </row>
    <row r="14" spans="1:4" x14ac:dyDescent="0.25">
      <c r="A14" s="49" t="s">
        <v>18</v>
      </c>
      <c r="C14" s="59"/>
      <c r="D14" s="208"/>
    </row>
    <row r="15" spans="1:4" x14ac:dyDescent="0.25">
      <c r="A15" s="49" t="s">
        <v>28</v>
      </c>
      <c r="C15" s="59"/>
      <c r="D15" s="208"/>
    </row>
    <row r="17" spans="1:9" x14ac:dyDescent="0.25">
      <c r="A17" s="52" t="s">
        <v>7</v>
      </c>
      <c r="B17" s="52"/>
      <c r="C17" s="61">
        <f>SUM(C6:C15)</f>
        <v>0</v>
      </c>
      <c r="D17" s="58">
        <f>SUM(D6:D16)</f>
        <v>0</v>
      </c>
    </row>
    <row r="18" spans="1:9" x14ac:dyDescent="0.25">
      <c r="A18" s="54" t="s">
        <v>52</v>
      </c>
    </row>
    <row r="19" spans="1:9" x14ac:dyDescent="0.25">
      <c r="A19" s="54" t="s">
        <v>53</v>
      </c>
    </row>
    <row r="22" spans="1:9" x14ac:dyDescent="0.25">
      <c r="A22" s="35" t="s">
        <v>92</v>
      </c>
    </row>
    <row r="23" spans="1:9" x14ac:dyDescent="0.25">
      <c r="A23" s="35" t="s">
        <v>86</v>
      </c>
    </row>
    <row r="24" spans="1:9" x14ac:dyDescent="0.25">
      <c r="A24" s="49" t="s">
        <v>8</v>
      </c>
    </row>
    <row r="25" spans="1:9" x14ac:dyDescent="0.25">
      <c r="A25" s="51"/>
      <c r="B25" s="51"/>
      <c r="C25" s="51"/>
      <c r="D25" s="51"/>
      <c r="E25" s="51"/>
      <c r="F25" s="51"/>
    </row>
    <row r="26" spans="1:9" s="56" customFormat="1" ht="15.75" x14ac:dyDescent="0.25">
      <c r="A26" s="1" t="s">
        <v>10</v>
      </c>
      <c r="B26" s="55"/>
      <c r="C26" s="2" t="s">
        <v>5</v>
      </c>
      <c r="D26" s="2" t="s">
        <v>39</v>
      </c>
      <c r="E26" s="2" t="s">
        <v>69</v>
      </c>
      <c r="F26" s="2" t="s">
        <v>7</v>
      </c>
    </row>
    <row r="27" spans="1:9" x14ac:dyDescent="0.25">
      <c r="A27" s="49" t="s">
        <v>11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25">
      <c r="A28" s="49" t="s">
        <v>12</v>
      </c>
      <c r="C28" s="59"/>
      <c r="D28" s="59"/>
      <c r="E28" s="59"/>
      <c r="F28" s="59"/>
    </row>
    <row r="29" spans="1:9" x14ac:dyDescent="0.25">
      <c r="A29" s="49" t="s">
        <v>13</v>
      </c>
      <c r="C29" s="59"/>
      <c r="D29" s="59"/>
      <c r="E29" s="59"/>
      <c r="F29" s="59">
        <f t="shared" ref="F29:F36" si="0">SUM(C29:E29)</f>
        <v>0</v>
      </c>
    </row>
    <row r="30" spans="1:9" x14ac:dyDescent="0.25">
      <c r="A30" s="49" t="s">
        <v>14</v>
      </c>
      <c r="C30" s="59"/>
      <c r="D30" s="59"/>
      <c r="E30" s="59"/>
      <c r="F30" s="59"/>
    </row>
    <row r="31" spans="1:9" x14ac:dyDescent="0.25">
      <c r="A31" s="49" t="s">
        <v>15</v>
      </c>
      <c r="C31" s="59"/>
      <c r="D31" s="59"/>
      <c r="E31" s="59"/>
      <c r="F31" s="59"/>
    </row>
    <row r="32" spans="1:9" x14ac:dyDescent="0.25">
      <c r="A32" s="49" t="s">
        <v>16</v>
      </c>
      <c r="C32" s="59"/>
      <c r="D32" s="59"/>
      <c r="E32" s="59"/>
      <c r="F32" s="59">
        <f t="shared" si="0"/>
        <v>0</v>
      </c>
    </row>
    <row r="33" spans="1:6" x14ac:dyDescent="0.25">
      <c r="A33" s="49" t="s">
        <v>17</v>
      </c>
      <c r="C33" s="59"/>
      <c r="D33" s="59"/>
      <c r="E33" s="59"/>
      <c r="F33" s="59">
        <f t="shared" si="0"/>
        <v>0</v>
      </c>
    </row>
    <row r="34" spans="1:6" x14ac:dyDescent="0.25">
      <c r="A34" s="49" t="s">
        <v>54</v>
      </c>
      <c r="C34" s="59"/>
      <c r="D34" s="59"/>
      <c r="E34" s="59"/>
      <c r="F34" s="59">
        <f t="shared" si="0"/>
        <v>0</v>
      </c>
    </row>
    <row r="35" spans="1:6" x14ac:dyDescent="0.25">
      <c r="A35" s="49" t="s">
        <v>18</v>
      </c>
      <c r="C35" s="59"/>
      <c r="D35" s="59"/>
      <c r="E35" s="59"/>
      <c r="F35" s="59">
        <f t="shared" si="0"/>
        <v>0</v>
      </c>
    </row>
    <row r="36" spans="1:6" x14ac:dyDescent="0.25">
      <c r="A36" s="49" t="s">
        <v>28</v>
      </c>
      <c r="C36" s="59"/>
      <c r="D36" s="59"/>
      <c r="E36" s="59"/>
      <c r="F36" s="59">
        <f t="shared" si="0"/>
        <v>0</v>
      </c>
    </row>
    <row r="37" spans="1:6" x14ac:dyDescent="0.25">
      <c r="A37" s="52" t="s">
        <v>7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.25" x14ac:dyDescent="0.25">
      <c r="A38" s="81" t="s">
        <v>70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93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76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E8" s="9"/>
      <c r="F8" s="9"/>
      <c r="G8" s="9"/>
      <c r="H8" s="9"/>
      <c r="I8" s="9"/>
      <c r="J8" s="9"/>
    </row>
    <row r="9" spans="1:10" x14ac:dyDescent="0.25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25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25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25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25">
      <c r="C13" s="4" t="s">
        <v>1</v>
      </c>
      <c r="D13" s="10"/>
      <c r="E13" s="5"/>
      <c r="F13" s="5"/>
      <c r="G13" s="5"/>
      <c r="H13" s="5"/>
      <c r="I13" s="5"/>
      <c r="J13" s="5"/>
    </row>
    <row r="14" spans="1:10" x14ac:dyDescent="0.25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25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25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25">
      <c r="D17" s="10"/>
      <c r="E17" s="5"/>
      <c r="F17" s="5"/>
      <c r="G17" s="5"/>
      <c r="H17" s="5"/>
      <c r="I17" s="5"/>
      <c r="J17" s="5"/>
    </row>
    <row r="18" spans="1:10" s="3" customFormat="1" x14ac:dyDescent="0.25">
      <c r="B18" s="3" t="s">
        <v>77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25">
      <c r="C19" s="4" t="s">
        <v>0</v>
      </c>
      <c r="D19" s="11"/>
      <c r="E19" s="9"/>
      <c r="F19" s="9"/>
      <c r="G19" s="9"/>
      <c r="H19" s="9"/>
      <c r="I19" s="9"/>
      <c r="J19" s="9"/>
    </row>
    <row r="20" spans="1:10" x14ac:dyDescent="0.25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25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25">
      <c r="C22" s="4" t="s">
        <v>1</v>
      </c>
      <c r="D22" s="10"/>
      <c r="E22" s="5"/>
      <c r="F22" s="5"/>
      <c r="G22" s="5"/>
      <c r="H22" s="5"/>
      <c r="I22" s="5"/>
      <c r="J22" s="5"/>
    </row>
    <row r="23" spans="1:10" x14ac:dyDescent="0.25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25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25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25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25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25">
      <c r="E28" s="5"/>
      <c r="F28" s="5"/>
      <c r="G28" s="5"/>
      <c r="H28" s="5"/>
      <c r="I28" s="5"/>
      <c r="J28" s="5">
        <f t="shared" si="3"/>
        <v>0</v>
      </c>
    </row>
    <row r="30" spans="1:10" x14ac:dyDescent="0.25">
      <c r="A30" s="6" t="s">
        <v>7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25">
      <c r="A31" s="14" t="s">
        <v>43</v>
      </c>
    </row>
    <row r="32" spans="1:10" x14ac:dyDescent="0.25">
      <c r="H32" s="32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94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05" t="s">
        <v>4</v>
      </c>
      <c r="D5" s="205"/>
      <c r="E5" s="205"/>
      <c r="F5" s="206" t="s">
        <v>3</v>
      </c>
      <c r="G5" s="206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76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5" t="s">
        <v>77</v>
      </c>
      <c r="B11" s="10"/>
      <c r="C11" s="5"/>
      <c r="D11" s="5"/>
      <c r="E11" s="5"/>
      <c r="F11" s="5"/>
      <c r="G11" s="5"/>
      <c r="H11" s="5"/>
    </row>
    <row r="14" spans="1:8" x14ac:dyDescent="0.25">
      <c r="A14" s="35" t="s">
        <v>78</v>
      </c>
    </row>
    <row r="17" spans="1:9" x14ac:dyDescent="0.25">
      <c r="A17" s="6" t="s">
        <v>7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25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49" customWidth="1"/>
    <col min="2" max="2" width="2.375" style="49" customWidth="1"/>
    <col min="3" max="3" width="10.625" style="49" customWidth="1"/>
    <col min="4" max="4" width="15.125" style="49" customWidth="1"/>
    <col min="5" max="5" width="10.375" style="49" customWidth="1"/>
    <col min="6" max="16384" width="9" style="49"/>
  </cols>
  <sheetData>
    <row r="1" spans="1:4" x14ac:dyDescent="0.25">
      <c r="A1" s="35" t="s">
        <v>95</v>
      </c>
    </row>
    <row r="2" spans="1:4" ht="17.25" x14ac:dyDescent="0.25">
      <c r="A2" s="35" t="s">
        <v>85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ht="15" customHeight="1" x14ac:dyDescent="0.25">
      <c r="A6" s="49" t="s">
        <v>76</v>
      </c>
      <c r="C6" s="59"/>
      <c r="D6" s="209" t="s">
        <v>64</v>
      </c>
    </row>
    <row r="7" spans="1:4" ht="15" customHeight="1" x14ac:dyDescent="0.25">
      <c r="A7" s="49" t="s">
        <v>77</v>
      </c>
      <c r="C7" s="59"/>
      <c r="D7" s="210"/>
    </row>
    <row r="9" spans="1:4" ht="15" customHeight="1" x14ac:dyDescent="0.25">
      <c r="A9" s="52" t="s">
        <v>7</v>
      </c>
      <c r="B9" s="52"/>
      <c r="C9" s="61">
        <f>SUM(C6:C8)</f>
        <v>0</v>
      </c>
      <c r="D9" s="52"/>
    </row>
    <row r="10" spans="1:4" ht="15" customHeight="1" x14ac:dyDescent="0.25">
      <c r="A10" s="54" t="s">
        <v>52</v>
      </c>
    </row>
    <row r="11" spans="1:4" ht="15" customHeight="1" x14ac:dyDescent="0.25">
      <c r="A11" s="54" t="s">
        <v>53</v>
      </c>
    </row>
    <row r="16" spans="1:4" x14ac:dyDescent="0.25">
      <c r="A16" s="35" t="s">
        <v>96</v>
      </c>
    </row>
    <row r="17" spans="1:6" x14ac:dyDescent="0.25">
      <c r="A17" s="35" t="s">
        <v>86</v>
      </c>
    </row>
    <row r="18" spans="1:6" x14ac:dyDescent="0.25">
      <c r="A18" s="49" t="s">
        <v>8</v>
      </c>
    </row>
    <row r="19" spans="1:6" x14ac:dyDescent="0.25">
      <c r="A19" s="51"/>
      <c r="B19" s="51"/>
      <c r="C19" s="51"/>
      <c r="D19" s="51"/>
      <c r="E19" s="51"/>
      <c r="F19" s="51"/>
    </row>
    <row r="20" spans="1:6" ht="15.75" x14ac:dyDescent="0.25">
      <c r="A20" s="1" t="s">
        <v>10</v>
      </c>
      <c r="B20" s="55"/>
      <c r="C20" s="2" t="s">
        <v>5</v>
      </c>
      <c r="D20" s="2" t="s">
        <v>39</v>
      </c>
      <c r="E20" s="2" t="s">
        <v>69</v>
      </c>
      <c r="F20" s="2" t="s">
        <v>7</v>
      </c>
    </row>
    <row r="21" spans="1:6" x14ac:dyDescent="0.25">
      <c r="A21" s="49" t="s">
        <v>76</v>
      </c>
      <c r="C21" s="65"/>
      <c r="D21" s="65"/>
      <c r="E21" s="65"/>
      <c r="F21" s="65">
        <f>SUM(C21:E21)</f>
        <v>0</v>
      </c>
    </row>
    <row r="22" spans="1:6" x14ac:dyDescent="0.25">
      <c r="A22" s="49" t="s">
        <v>77</v>
      </c>
      <c r="C22" s="65"/>
      <c r="D22" s="65"/>
      <c r="E22" s="65"/>
      <c r="F22" s="65">
        <f>SUM(C22:E22)</f>
        <v>0</v>
      </c>
    </row>
    <row r="23" spans="1:6" x14ac:dyDescent="0.25">
      <c r="A23" s="52" t="s">
        <v>7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.25" x14ac:dyDescent="0.25">
      <c r="A24" s="81" t="s">
        <v>70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97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 x14ac:dyDescent="0.25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s="3" customFormat="1" x14ac:dyDescent="0.25">
      <c r="B6" s="3" t="s">
        <v>76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77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78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79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80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81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38"/>
    </row>
    <row r="42" spans="1:12" s="3" customFormat="1" ht="12.75" customHeight="1" x14ac:dyDescent="0.25">
      <c r="B42" s="3" t="s">
        <v>42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43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87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05" t="s">
        <v>4</v>
      </c>
      <c r="D5" s="205"/>
      <c r="E5" s="205"/>
      <c r="F5" s="206" t="s">
        <v>3</v>
      </c>
      <c r="G5" s="206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B8" s="40"/>
      <c r="C8" s="36"/>
      <c r="D8" s="36"/>
      <c r="E8" s="36"/>
      <c r="F8" s="36"/>
      <c r="G8" s="36"/>
      <c r="H8" s="36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7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25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49" customWidth="1"/>
    <col min="2" max="2" width="2.375" style="49" customWidth="1"/>
    <col min="3" max="3" width="10.625" style="49" customWidth="1"/>
    <col min="4" max="4" width="15.125" style="49" customWidth="1"/>
    <col min="5" max="5" width="12.625" style="49" customWidth="1"/>
    <col min="6" max="16384" width="9" style="49"/>
  </cols>
  <sheetData>
    <row r="1" spans="1:4" x14ac:dyDescent="0.25">
      <c r="A1" s="35" t="s">
        <v>98</v>
      </c>
    </row>
    <row r="2" spans="1:4" ht="17.25" x14ac:dyDescent="0.25">
      <c r="A2" s="35" t="s">
        <v>88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x14ac:dyDescent="0.25">
      <c r="A6" s="49" t="s">
        <v>20</v>
      </c>
      <c r="C6" s="57"/>
      <c r="D6" s="211" t="s">
        <v>64</v>
      </c>
    </row>
    <row r="7" spans="1:4" x14ac:dyDescent="0.25">
      <c r="A7" s="49" t="s">
        <v>21</v>
      </c>
      <c r="C7" s="57"/>
      <c r="D7" s="212"/>
    </row>
    <row r="8" spans="1:4" x14ac:dyDescent="0.25">
      <c r="A8" s="49" t="s">
        <v>24</v>
      </c>
      <c r="C8" s="57"/>
      <c r="D8" s="212"/>
    </row>
    <row r="9" spans="1:4" x14ac:dyDescent="0.25">
      <c r="A9" s="49" t="s">
        <v>22</v>
      </c>
      <c r="C9" s="57"/>
      <c r="D9" s="212"/>
    </row>
    <row r="10" spans="1:4" x14ac:dyDescent="0.25">
      <c r="A10" s="49" t="s">
        <v>55</v>
      </c>
      <c r="C10" s="57"/>
      <c r="D10" s="212"/>
    </row>
    <row r="11" spans="1:4" x14ac:dyDescent="0.25">
      <c r="A11" s="49" t="s">
        <v>47</v>
      </c>
      <c r="C11" s="57"/>
      <c r="D11" s="212"/>
    </row>
    <row r="12" spans="1:4" x14ac:dyDescent="0.25">
      <c r="A12" s="49" t="s">
        <v>25</v>
      </c>
      <c r="C12" s="57"/>
      <c r="D12" s="212"/>
    </row>
    <row r="13" spans="1:4" x14ac:dyDescent="0.25">
      <c r="A13" s="49" t="s">
        <v>23</v>
      </c>
      <c r="C13" s="57"/>
      <c r="D13" s="212"/>
    </row>
    <row r="14" spans="1:4" x14ac:dyDescent="0.25">
      <c r="A14" s="49" t="s">
        <v>26</v>
      </c>
      <c r="C14" s="57"/>
      <c r="D14" s="212"/>
    </row>
    <row r="15" spans="1:4" x14ac:dyDescent="0.25">
      <c r="A15" s="49" t="s">
        <v>56</v>
      </c>
      <c r="C15" s="57"/>
      <c r="D15" s="212"/>
    </row>
    <row r="16" spans="1:4" x14ac:dyDescent="0.25">
      <c r="A16" s="49" t="s">
        <v>57</v>
      </c>
      <c r="C16" s="57"/>
      <c r="D16" s="212"/>
    </row>
    <row r="17" spans="1:11" x14ac:dyDescent="0.25">
      <c r="A17" s="49" t="s">
        <v>27</v>
      </c>
      <c r="C17" s="57"/>
      <c r="D17" s="212"/>
    </row>
    <row r="18" spans="1:11" x14ac:dyDescent="0.25">
      <c r="A18" s="49" t="s">
        <v>58</v>
      </c>
      <c r="C18" s="57"/>
      <c r="D18" s="212"/>
    </row>
    <row r="19" spans="1:11" x14ac:dyDescent="0.25">
      <c r="A19" s="49" t="s">
        <v>28</v>
      </c>
      <c r="C19" s="57"/>
      <c r="D19" s="213"/>
    </row>
    <row r="20" spans="1:11" x14ac:dyDescent="0.25">
      <c r="A20" s="52" t="s">
        <v>7</v>
      </c>
      <c r="B20" s="52"/>
      <c r="C20" s="62">
        <f>SUM(C6:C19)</f>
        <v>0</v>
      </c>
      <c r="D20" s="62"/>
    </row>
    <row r="21" spans="1:11" x14ac:dyDescent="0.25">
      <c r="A21" s="54" t="s">
        <v>52</v>
      </c>
    </row>
    <row r="22" spans="1:11" x14ac:dyDescent="0.25">
      <c r="A22" s="54" t="s">
        <v>53</v>
      </c>
    </row>
    <row r="25" spans="1:11" x14ac:dyDescent="0.25">
      <c r="A25" s="35" t="s">
        <v>99</v>
      </c>
    </row>
    <row r="26" spans="1:11" x14ac:dyDescent="0.25">
      <c r="A26" s="35" t="s">
        <v>86</v>
      </c>
    </row>
    <row r="27" spans="1:11" x14ac:dyDescent="0.25">
      <c r="A27" s="49" t="s">
        <v>8</v>
      </c>
    </row>
    <row r="28" spans="1:11" x14ac:dyDescent="0.25">
      <c r="A28" s="51"/>
      <c r="B28" s="51"/>
      <c r="C28" s="51"/>
      <c r="D28" s="51"/>
      <c r="E28" s="51"/>
      <c r="F28" s="51"/>
    </row>
    <row r="29" spans="1:11" ht="15.75" x14ac:dyDescent="0.25">
      <c r="A29" s="1" t="s">
        <v>10</v>
      </c>
      <c r="B29" s="55"/>
      <c r="C29" s="2" t="s">
        <v>5</v>
      </c>
      <c r="D29" s="2" t="s">
        <v>39</v>
      </c>
      <c r="E29" s="2" t="s">
        <v>68</v>
      </c>
      <c r="F29" s="2" t="s">
        <v>7</v>
      </c>
    </row>
    <row r="30" spans="1:11" s="56" customFormat="1" x14ac:dyDescent="0.25">
      <c r="A30" s="49" t="s">
        <v>20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25">
      <c r="A31" s="49" t="s">
        <v>21</v>
      </c>
      <c r="C31" s="65"/>
      <c r="D31" s="65"/>
      <c r="E31" s="65"/>
      <c r="F31" s="65"/>
    </row>
    <row r="32" spans="1:11" x14ac:dyDescent="0.25">
      <c r="A32" s="49" t="s">
        <v>24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25">
      <c r="A33" s="49" t="s">
        <v>22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25">
      <c r="A34" s="49" t="s">
        <v>55</v>
      </c>
      <c r="C34" s="65"/>
      <c r="D34" s="65"/>
      <c r="E34" s="65"/>
      <c r="F34" s="65"/>
    </row>
    <row r="35" spans="1:8" x14ac:dyDescent="0.25">
      <c r="A35" s="49" t="s">
        <v>47</v>
      </c>
      <c r="C35" s="65"/>
      <c r="D35" s="65"/>
      <c r="E35" s="65"/>
      <c r="F35" s="65"/>
    </row>
    <row r="36" spans="1:8" x14ac:dyDescent="0.25">
      <c r="A36" s="49" t="s">
        <v>25</v>
      </c>
      <c r="C36" s="65"/>
      <c r="D36" s="65"/>
      <c r="E36" s="65"/>
      <c r="F36" s="65">
        <f t="shared" ref="F36:F44" si="0">+C36+D36+E36</f>
        <v>0</v>
      </c>
    </row>
    <row r="37" spans="1:8" x14ac:dyDescent="0.25">
      <c r="A37" s="49" t="s">
        <v>23</v>
      </c>
      <c r="C37" s="65"/>
      <c r="D37" s="65"/>
      <c r="E37" s="65"/>
      <c r="F37" s="65">
        <f t="shared" si="0"/>
        <v>0</v>
      </c>
    </row>
    <row r="38" spans="1:8" x14ac:dyDescent="0.25">
      <c r="A38" s="49" t="s">
        <v>26</v>
      </c>
      <c r="C38" s="65"/>
      <c r="D38" s="65"/>
      <c r="E38" s="65"/>
      <c r="F38" s="65">
        <f t="shared" si="0"/>
        <v>0</v>
      </c>
    </row>
    <row r="39" spans="1:8" x14ac:dyDescent="0.25">
      <c r="A39" s="49" t="s">
        <v>56</v>
      </c>
      <c r="C39" s="65"/>
      <c r="D39" s="65"/>
      <c r="E39" s="65"/>
      <c r="F39" s="65">
        <f t="shared" si="0"/>
        <v>0</v>
      </c>
    </row>
    <row r="40" spans="1:8" x14ac:dyDescent="0.25">
      <c r="A40" s="49" t="s">
        <v>63</v>
      </c>
      <c r="C40" s="65"/>
      <c r="D40" s="65"/>
      <c r="E40" s="65"/>
      <c r="F40" s="65">
        <f t="shared" si="0"/>
        <v>0</v>
      </c>
    </row>
    <row r="41" spans="1:8" x14ac:dyDescent="0.25">
      <c r="A41" s="49" t="s">
        <v>57</v>
      </c>
      <c r="C41" s="65"/>
      <c r="D41" s="65"/>
      <c r="E41" s="65"/>
      <c r="F41" s="65">
        <f t="shared" si="0"/>
        <v>0</v>
      </c>
    </row>
    <row r="42" spans="1:8" x14ac:dyDescent="0.25">
      <c r="A42" s="49" t="s">
        <v>27</v>
      </c>
      <c r="C42" s="65"/>
      <c r="D42" s="65"/>
      <c r="E42" s="65"/>
      <c r="F42" s="65">
        <f t="shared" si="0"/>
        <v>0</v>
      </c>
    </row>
    <row r="43" spans="1:8" x14ac:dyDescent="0.25">
      <c r="A43" s="49" t="s">
        <v>58</v>
      </c>
      <c r="C43" s="65"/>
      <c r="D43" s="65"/>
      <c r="E43" s="65"/>
      <c r="F43" s="65"/>
    </row>
    <row r="44" spans="1:8" x14ac:dyDescent="0.25">
      <c r="A44" s="49" t="s">
        <v>28</v>
      </c>
      <c r="C44" s="65"/>
      <c r="D44" s="65"/>
      <c r="E44" s="65"/>
      <c r="F44" s="65">
        <f t="shared" si="0"/>
        <v>0</v>
      </c>
    </row>
    <row r="45" spans="1:8" x14ac:dyDescent="0.25">
      <c r="A45" s="52" t="s">
        <v>7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.25" x14ac:dyDescent="0.25">
      <c r="A46" s="81" t="s">
        <v>70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BF4019002FD4293BE5C09C1F742EE" ma:contentTypeVersion="48" ma:contentTypeDescription="Create a new document." ma:contentTypeScope="" ma:versionID="aff32c61142acc62e53e35b474fb45bf">
  <xsd:schema xmlns:xsd="http://www.w3.org/2001/XMLSchema" xmlns:xs="http://www.w3.org/2001/XMLSchema" xmlns:p="http://schemas.microsoft.com/office/2006/metadata/properties" xmlns:ns2="1134bccf-6d35-46b7-8b6b-29e5e827eda3" xmlns:ns3="c1fdd505-2570-46c2-bd04-3e0f2d874cf5" xmlns:ns4="eb1aca99-be51-4055-beab-55088af7aa9e" targetNamespace="http://schemas.microsoft.com/office/2006/metadata/properties" ma:root="true" ma:fieldsID="933a3311a301bc8dd1f7a3fbed5b6d04" ns2:_="" ns3:_="" ns4:_="">
    <xsd:import namespace="1134bccf-6d35-46b7-8b6b-29e5e827eda3"/>
    <xsd:import namespace="c1fdd505-2570-46c2-bd04-3e0f2d874cf5"/>
    <xsd:import namespace="eb1aca99-be51-4055-beab-55088af7aa9e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Comments" minOccurs="0"/>
                <xsd:element ref="ns2:DOC_x0020_Reviewers" minOccurs="0"/>
                <xsd:element ref="ns2:Requesting_x0020_Department" minOccurs="0"/>
                <xsd:element ref="ns2:DateReceived" minOccurs="0"/>
                <xsd:element ref="ns2:ContactPerson" minOccurs="0"/>
                <xsd:element ref="ns2:DateTransmitt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j78542b1fffc4a1c84659474212e3133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4bccf-6d35-46b7-8b6b-29e5e827eda3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format="Dropdown" ma:internalName="_x0024_Resources_x003a_core_x002c_Signoff_Status_x003b_" ma:readOnly="false">
      <xsd:simpleType>
        <xsd:restriction base="dms:Text">
          <xsd:maxLength value="255"/>
        </xsd:restriction>
      </xsd:simpleType>
    </xsd:element>
    <xsd:element name="Comments" ma:index="3" nillable="true" ma:displayName="Comments" ma:description="Comments" ma:format="Dropdown" ma:internalName="Comments">
      <xsd:simpleType>
        <xsd:restriction base="dms:Note"/>
      </xsd:simpleType>
    </xsd:element>
    <xsd:element name="DOC_x0020_Reviewers" ma:index="4" nillable="true" ma:displayName="DOC Reviewers" ma:format="Dropdown" ma:hidden="true" ma:list="UserInfo" ma:SharePointGroup="0" ma:internalName="DOC_x0020_Reviewer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questing_x0020_Department" ma:index="5" nillable="true" ma:displayName="Requesting Department" ma:description="Requesting Department" ma:format="Dropdown" ma:hidden="true" ma:list="UserInfo" ma:SharePointGroup="0" ma:internalName="Requesting_x0020_Departmen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7" nillable="true" ma:displayName="Date Received" ma:format="DateOnly" ma:hidden="true" ma:internalName="DateReceived" ma:readOnly="false">
      <xsd:simpleType>
        <xsd:restriction base="dms:DateTime"/>
      </xsd:simpleType>
    </xsd:element>
    <xsd:element name="ContactPerson" ma:index="8" nillable="true" ma:displayName="Contact Person" ma:format="Dropdown" ma:hidden="true" ma:list="UserInfo" ma:SharePointGroup="0" ma:internalName="ContactPerson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Transmitted" ma:index="9" nillable="true" ma:displayName="Date Transmitted" ma:format="DateOnly" ma:hidden="true" ma:internalName="DateTransmitted" ma:readOnly="false">
      <xsd:simpleType>
        <xsd:restriction base="dms:DateTime"/>
      </xsd:simpleType>
    </xsd:element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30" nillable="true" ma:taxonomy="true" ma:internalName="j78542b1fffc4a1c84659474212e3133" ma:taxonomyFieldName="ADBContentGroup" ma:displayName="Content Group" ma:readOnly="false" ma:default="3;#DOC|f23d194d-5347-41cc-ad28-454fb4b16fab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aca99-be51-4055-beab-55088af7a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36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134bccf-6d35-46b7-8b6b-29e5e827eda3" xsi:nil="true"/>
    <MediaServiceFastMetadata xmlns="1134bccf-6d35-46b7-8b6b-29e5e827eda3" xsi:nil="true"/>
    <DateTransmitted xmlns="1134bccf-6d35-46b7-8b6b-29e5e827eda3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</TermName>
          <TermId xmlns="http://schemas.microsoft.com/office/infopath/2007/PartnerControls">f23d194d-5347-41cc-ad28-454fb4b16fab</TermId>
        </TermInfo>
      </Terms>
    </j78542b1fffc4a1c84659474212e3133>
    <DateReceived xmlns="1134bccf-6d35-46b7-8b6b-29e5e827eda3" xsi:nil="true"/>
    <Comments xmlns="1134bccf-6d35-46b7-8b6b-29e5e827eda3" xsi:nil="true"/>
    <ContactPerson xmlns="1134bccf-6d35-46b7-8b6b-29e5e827eda3">
      <UserInfo>
        <DisplayName/>
        <AccountId xsi:nil="true"/>
        <AccountType/>
      </UserInfo>
    </ContactPerson>
    <Requesting_x0020_Department xmlns="1134bccf-6d35-46b7-8b6b-29e5e827eda3">
      <UserInfo>
        <DisplayName/>
        <AccountId xsi:nil="true"/>
        <AccountType/>
      </UserInfo>
    </Requesting_x0020_Department>
    <DOC_x0020_Reviewers xmlns="1134bccf-6d35-46b7-8b6b-29e5e827eda3">
      <UserInfo>
        <DisplayName/>
        <AccountId xsi:nil="true"/>
        <AccountType/>
      </UserInfo>
    </DOC_x0020_Reviewers>
    <MediaServiceMetadata xmlns="1134bccf-6d35-46b7-8b6b-29e5e827eda3" xsi:nil="true"/>
    <lcf76f155ced4ddcb4097134ff3c332f xmlns="1134bccf-6d35-46b7-8b6b-29e5e827ed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D26B75-9F74-4EF0-800D-3AA8EF91AD20}"/>
</file>

<file path=customXml/itemProps2.xml><?xml version="1.0" encoding="utf-8"?>
<ds:datastoreItem xmlns:ds="http://schemas.openxmlformats.org/officeDocument/2006/customXml" ds:itemID="{211E45DA-4C2F-449A-829A-F0EFFF0B14ED}"/>
</file>

<file path=customXml/itemProps3.xml><?xml version="1.0" encoding="utf-8"?>
<ds:datastoreItem xmlns:ds="http://schemas.openxmlformats.org/officeDocument/2006/customXml" ds:itemID="{63674CBD-2AF0-45CC-BF93-BA871A88F3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TA Grant Commitments</vt:lpstr>
      <vt:lpstr>'CW-Lending, Grants, and Disb'!Print_Area</vt:lpstr>
      <vt:lpstr>'CW-Sov Approvals by Country'!Print_Area</vt:lpstr>
      <vt:lpstr>'SA-Sov Approvals by Ctry'!Print_Area</vt:lpstr>
      <vt:lpstr>'TA Grant Commitments'!Print_Area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</dc:creator>
  <cp:lastModifiedBy>Amir</cp:lastModifiedBy>
  <cp:lastPrinted>2026-03-25T19:14:56Z</cp:lastPrinted>
  <dcterms:created xsi:type="dcterms:W3CDTF">2010-12-13T09:40:53Z</dcterms:created>
  <dcterms:modified xsi:type="dcterms:W3CDTF">2026-04-01T01:29:18Z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0x0101008C1BF4019002FD4293BE5C09C1F742EE</vt:lpwstr>
  </property>
  <property fmtid="{D5CDD505-2E9C-101B-9397-08002B2CF9AE}" pid="3" name="TaxCatchAll">
    <vt:lpwstr>1;#English;#3;#DOC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MSIP_Label_817d4574-7375-4d17-b29c-6e4c6df0fcb0_Enabled">
    <vt:lpwstr>True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SetDate">
    <vt:lpwstr>2026-04-14T06:22:42Z</vt:lpwstr>
  </property>
  <property fmtid="{D5CDD505-2E9C-101B-9397-08002B2CF9AE}" pid="8" name="MSIP_Label_817d4574-7375-4d17-b29c-6e4c6df0fcb0_Name">
    <vt:lpwstr>Internal</vt:lpwstr>
  </property>
  <property fmtid="{D5CDD505-2E9C-101B-9397-08002B2CF9AE}" pid="9" name="MSIP_Label_817d4574-7375-4d17-b29c-6e4c6df0fcb0_ActionId">
    <vt:lpwstr>1157b421-0a1f-4f0e-80d2-ab02d1a49415</vt:lpwstr>
  </property>
  <property fmtid="{D5CDD505-2E9C-101B-9397-08002B2CF9AE}" pid="10" name="MSIP_Label_817d4574-7375-4d17-b29c-6e4c6df0fcb0_Removed">
    <vt:lpwstr>False</vt:lpwstr>
  </property>
  <property fmtid="{D5CDD505-2E9C-101B-9397-08002B2CF9AE}" pid="11" name="MSIP_Label_817d4574-7375-4d17-b29c-6e4c6df0fcb0_Extended_MSFT_Method">
    <vt:lpwstr>Standard</vt:lpwstr>
  </property>
  <property fmtid="{D5CDD505-2E9C-101B-9397-08002B2CF9AE}" pid="12" name="Sensitivity">
    <vt:lpwstr>Internal</vt:lpwstr>
  </property>
</Properties>
</file>