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D Excel\"/>
    </mc:Choice>
  </mc:AlternateContent>
  <xr:revisionPtr revIDLastSave="0" documentId="13_ncr:1_{2C677E9D-B06B-4B90-89AA-A340955689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0" i="4" l="1"/>
  <c r="K35" i="4" s="1"/>
  <c r="H30" i="4" l="1"/>
  <c r="I30" i="4" s="1"/>
  <c r="G35" i="4" l="1"/>
  <c r="I24" i="4"/>
  <c r="I23" i="4"/>
  <c r="I22" i="4"/>
  <c r="H20" i="4"/>
  <c r="I20" i="4" s="1"/>
  <c r="H13" i="4" l="1"/>
  <c r="I13" i="4" l="1"/>
  <c r="H35" i="4"/>
  <c r="I35" i="4" s="1"/>
</calcChain>
</file>

<file path=xl/sharedStrings.xml><?xml version="1.0" encoding="utf-8"?>
<sst xmlns="http://schemas.openxmlformats.org/spreadsheetml/2006/main" count="27" uniqueCount="25">
  <si>
    <t>Grants</t>
  </si>
  <si>
    <t>Loans</t>
  </si>
  <si>
    <t>($ million)</t>
  </si>
  <si>
    <t>Sovereign</t>
  </si>
  <si>
    <t>Nonsovereign</t>
  </si>
  <si>
    <t>Total</t>
  </si>
  <si>
    <t>B Loans</t>
  </si>
  <si>
    <t>Parallel Loans</t>
  </si>
  <si>
    <t/>
  </si>
  <si>
    <t>Risk Transfer</t>
  </si>
  <si>
    <t>Parallel Equity</t>
  </si>
  <si>
    <t>Item</t>
  </si>
  <si>
    <t>Note: Numbers may not sum precisely because of rounding.</t>
  </si>
  <si>
    <t xml:space="preserve">   Projects</t>
  </si>
  <si>
    <t>Official Cofinancing</t>
  </si>
  <si>
    <t xml:space="preserve">   Technical Assistance</t>
  </si>
  <si>
    <t>Trade and Supply Chain Finance 
   Program and Microfinance Program</t>
  </si>
  <si>
    <t>Guarantees</t>
  </si>
  <si>
    <t>A. Sovereign Cofinancing</t>
  </si>
  <si>
    <t xml:space="preserve">   Subtotal (A)</t>
  </si>
  <si>
    <t>B. Nonsovereign Cofinancing</t>
  </si>
  <si>
    <t xml:space="preserve">   Subtotal (B)</t>
  </si>
  <si>
    <t>TOTAL (A+B+C)</t>
  </si>
  <si>
    <t>C. Transaction Advisory Services</t>
  </si>
  <si>
    <t>Cofinancing Arrangements, 2023–2024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</si>
</sst>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164" fontId="2" fillId="0" borderId="0" xfId="1" applyFont="1"/>
    <xf numFmtId="164" fontId="2" fillId="0" borderId="0" xfId="0" applyNumberFormat="1" applyFont="1"/>
    <xf numFmtId="164" fontId="3" fillId="0" borderId="0" xfId="1" applyFont="1"/>
    <xf numFmtId="0" fontId="3" fillId="0" borderId="0" xfId="0" applyFont="1" applyAlignment="1">
      <alignment horizontal="left"/>
    </xf>
    <xf numFmtId="164" fontId="2" fillId="0" borderId="0" xfId="1" applyFont="1" applyBorder="1"/>
    <xf numFmtId="164" fontId="3" fillId="0" borderId="0" xfId="1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4" fillId="0" borderId="0" xfId="0" applyFont="1"/>
    <xf numFmtId="164" fontId="2" fillId="2" borderId="0" xfId="1" applyFont="1" applyFill="1"/>
    <xf numFmtId="164" fontId="3" fillId="2" borderId="0" xfId="1" applyFont="1" applyFill="1"/>
    <xf numFmtId="164" fontId="2" fillId="2" borderId="0" xfId="0" applyNumberFormat="1" applyFont="1" applyFill="1"/>
    <xf numFmtId="164" fontId="2" fillId="2" borderId="3" xfId="0" applyNumberFormat="1" applyFont="1" applyFill="1" applyBorder="1"/>
    <xf numFmtId="164" fontId="2" fillId="0" borderId="1" xfId="0" applyNumberFormat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164" fontId="2" fillId="0" borderId="0" xfId="1" applyFont="1" applyFill="1"/>
    <xf numFmtId="164" fontId="3" fillId="0" borderId="0" xfId="1" applyFont="1" applyFill="1"/>
    <xf numFmtId="0" fontId="4" fillId="0" borderId="0" xfId="0" quotePrefix="1" applyFont="1" applyAlignment="1">
      <alignment vertical="top"/>
    </xf>
    <xf numFmtId="164" fontId="2" fillId="0" borderId="0" xfId="5" applyNumberFormat="1" applyFont="1" applyAlignment="1">
      <alignment horizontal="left"/>
    </xf>
    <xf numFmtId="0" fontId="2" fillId="0" borderId="0" xfId="5" applyFont="1"/>
    <xf numFmtId="164" fontId="3" fillId="0" borderId="0" xfId="5" applyNumberFormat="1" applyFont="1"/>
    <xf numFmtId="0" fontId="3" fillId="0" borderId="0" xfId="5" applyFont="1"/>
    <xf numFmtId="164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right"/>
    </xf>
    <xf numFmtId="164" fontId="3" fillId="0" borderId="0" xfId="1" applyFont="1" applyFill="1" applyAlignment="1">
      <alignment horizontal="left" indent="1"/>
    </xf>
    <xf numFmtId="164" fontId="2" fillId="0" borderId="0" xfId="1" applyFont="1" applyFill="1" applyAlignment="1">
      <alignment horizontal="left" indent="1"/>
    </xf>
    <xf numFmtId="164" fontId="2" fillId="0" borderId="0" xfId="1" applyFont="1" applyFill="1" applyBorder="1" applyAlignment="1">
      <alignment horizontal="left"/>
    </xf>
    <xf numFmtId="0" fontId="3" fillId="0" borderId="3" xfId="5" applyFont="1" applyBorder="1"/>
    <xf numFmtId="0" fontId="3" fillId="0" borderId="0" xfId="5" applyFont="1" applyAlignment="1">
      <alignment horizontal="left"/>
    </xf>
    <xf numFmtId="164" fontId="2" fillId="0" borderId="3" xfId="5" applyNumberFormat="1" applyFont="1" applyBorder="1"/>
    <xf numFmtId="0" fontId="2" fillId="0" borderId="3" xfId="5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2" fillId="0" borderId="0" xfId="6" applyNumberFormat="1" applyFont="1" applyAlignment="1">
      <alignment horizontal="left"/>
    </xf>
    <xf numFmtId="164" fontId="3" fillId="0" borderId="0" xfId="1" applyFont="1" applyFill="1" applyAlignment="1">
      <alignment vertical="top"/>
    </xf>
    <xf numFmtId="0" fontId="3" fillId="0" borderId="0" xfId="5" applyFont="1" applyAlignment="1">
      <alignment vertical="top"/>
    </xf>
    <xf numFmtId="164" fontId="3" fillId="0" borderId="0" xfId="1" applyFont="1" applyFill="1" applyAlignment="1">
      <alignment horizontal="left" vertical="top"/>
    </xf>
    <xf numFmtId="164" fontId="3" fillId="0" borderId="3" xfId="1" applyFont="1" applyBorder="1"/>
    <xf numFmtId="164" fontId="2" fillId="0" borderId="3" xfId="1" applyFont="1" applyBorder="1"/>
    <xf numFmtId="0" fontId="3" fillId="0" borderId="3" xfId="0" applyFont="1" applyBorder="1"/>
    <xf numFmtId="164" fontId="2" fillId="0" borderId="3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64" fontId="2" fillId="0" borderId="3" xfId="1" applyFont="1" applyFill="1" applyBorder="1" applyAlignment="1">
      <alignment horizontal="right"/>
    </xf>
    <xf numFmtId="164" fontId="3" fillId="0" borderId="0" xfId="1" applyFont="1" applyBorder="1" applyAlignment="1">
      <alignment horizontal="right"/>
    </xf>
    <xf numFmtId="4" fontId="11" fillId="0" borderId="0" xfId="8" applyNumberFormat="1" applyFont="1"/>
    <xf numFmtId="4" fontId="10" fillId="0" borderId="0" xfId="8" applyNumberFormat="1" applyFont="1"/>
    <xf numFmtId="4" fontId="11" fillId="0" borderId="3" xfId="8" applyNumberFormat="1" applyFont="1" applyBorder="1"/>
    <xf numFmtId="0" fontId="12" fillId="0" borderId="0" xfId="1" applyNumberFormat="1" applyFont="1" applyFill="1" applyBorder="1" applyAlignment="1">
      <alignment horizontal="left" vertical="top"/>
    </xf>
    <xf numFmtId="4" fontId="10" fillId="0" borderId="0" xfId="8" applyNumberFormat="1" applyFont="1" applyAlignment="1">
      <alignment vertical="top"/>
    </xf>
    <xf numFmtId="4" fontId="10" fillId="0" borderId="0" xfId="8" applyNumberFormat="1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0">
    <cellStyle name="Comma" xfId="1" builtinId="3"/>
    <cellStyle name="Comma 2" xfId="7" xr:uid="{00000000-0005-0000-0000-000001000000}"/>
    <cellStyle name="Comma 5" xfId="9" xr:uid="{00000000-0005-0000-0000-000002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7000000}"/>
    <cellStyle name="Normal 3 2" xfId="6" xr:uid="{00000000-0005-0000-0000-000008000000}"/>
    <cellStyle name="Normal 3 2 3" xfId="8" xr:uid="{00000000-0005-0000-0000-000009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26334</xdr:colOff>
      <xdr:row>0</xdr:row>
      <xdr:rowOff>50226</xdr:rowOff>
    </xdr:from>
    <xdr:to>
      <xdr:col>1</xdr:col>
      <xdr:colOff>2720</xdr:colOff>
      <xdr:row>3</xdr:row>
      <xdr:rowOff>98539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4" y="50226"/>
          <a:ext cx="394021" cy="509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130" zoomScaleNormal="130" workbookViewId="0">
      <selection activeCell="O25" sqref="O25"/>
    </sheetView>
  </sheetViews>
  <sheetFormatPr defaultColWidth="8.85546875" defaultRowHeight="12.75" x14ac:dyDescent="0.2"/>
  <cols>
    <col min="1" max="1" width="6.28515625" style="2" customWidth="1"/>
    <col min="2" max="2" width="8.85546875" style="2"/>
    <col min="3" max="3" width="10" style="2" customWidth="1"/>
    <col min="4" max="4" width="4.140625" style="2" customWidth="1"/>
    <col min="5" max="5" width="1.42578125" style="2" customWidth="1"/>
    <col min="6" max="6" width="3.140625" style="2" customWidth="1"/>
    <col min="7" max="8" width="12.42578125" style="2" hidden="1" customWidth="1"/>
    <col min="9" max="9" width="10.140625" style="2" hidden="1" customWidth="1"/>
    <col min="10" max="10" width="5.85546875" style="2" customWidth="1"/>
    <col min="11" max="11" width="10.7109375" style="2" customWidth="1"/>
    <col min="12" max="12" width="2.5703125" style="2" customWidth="1"/>
    <col min="13" max="13" width="4.140625" style="2" customWidth="1"/>
    <col min="14" max="14" width="1.85546875" style="2" customWidth="1"/>
    <col min="15" max="15" width="10.7109375" style="2" customWidth="1"/>
    <col min="16" max="16" width="2.5703125" style="2" customWidth="1"/>
    <col min="17" max="16384" width="8.85546875" style="2"/>
  </cols>
  <sheetData>
    <row r="1" spans="1:18" ht="12" customHeight="1" x14ac:dyDescent="0.2"/>
    <row r="2" spans="1:18" ht="12" customHeight="1" x14ac:dyDescent="0.2"/>
    <row r="3" spans="1:18" ht="12" customHeight="1" x14ac:dyDescent="0.2"/>
    <row r="4" spans="1:18" ht="12" customHeight="1" x14ac:dyDescent="0.2"/>
    <row r="5" spans="1:18" ht="12" customHeight="1" x14ac:dyDescent="0.2"/>
    <row r="6" spans="1:18" ht="12" customHeight="1" x14ac:dyDescent="0.2">
      <c r="A6" s="20"/>
    </row>
    <row r="7" spans="1:18" ht="12" customHeight="1" x14ac:dyDescent="0.2"/>
    <row r="8" spans="1:18" ht="15" x14ac:dyDescent="0.25">
      <c r="A8" s="21" t="s">
        <v>24</v>
      </c>
      <c r="I8" s="3"/>
    </row>
    <row r="9" spans="1:18" ht="14.25" x14ac:dyDescent="0.2">
      <c r="A9" s="22" t="s">
        <v>2</v>
      </c>
    </row>
    <row r="10" spans="1:18" ht="12" customHeight="1" x14ac:dyDescent="0.2">
      <c r="G10" s="63"/>
      <c r="H10" s="63"/>
      <c r="I10" s="63"/>
      <c r="K10" s="63"/>
      <c r="L10" s="63"/>
      <c r="N10" s="63"/>
      <c r="O10" s="63"/>
      <c r="P10" s="63"/>
    </row>
    <row r="11" spans="1:18" x14ac:dyDescent="0.2">
      <c r="A11" s="40" t="s">
        <v>11</v>
      </c>
      <c r="B11" s="41"/>
      <c r="C11" s="41"/>
      <c r="D11" s="41"/>
      <c r="E11" s="42"/>
      <c r="F11" s="42"/>
      <c r="G11" s="42" t="s">
        <v>3</v>
      </c>
      <c r="H11" s="42" t="s">
        <v>4</v>
      </c>
      <c r="I11" s="42" t="s">
        <v>5</v>
      </c>
      <c r="J11" s="41"/>
      <c r="K11" s="62">
        <v>2023</v>
      </c>
      <c r="L11" s="62"/>
      <c r="M11" s="40"/>
      <c r="N11" s="39"/>
      <c r="O11" s="62">
        <v>2024</v>
      </c>
      <c r="P11" s="62"/>
    </row>
    <row r="12" spans="1:18" ht="6" customHeight="1" x14ac:dyDescent="0.2">
      <c r="E12" s="5"/>
      <c r="F12" s="5"/>
      <c r="G12" s="5"/>
      <c r="H12" s="5"/>
      <c r="I12" s="5"/>
      <c r="K12" s="5"/>
      <c r="L12" s="5"/>
      <c r="N12" s="5"/>
      <c r="O12" s="5"/>
      <c r="P12" s="5"/>
    </row>
    <row r="13" spans="1:18" s="1" customFormat="1" x14ac:dyDescent="0.2">
      <c r="A13" s="1" t="s">
        <v>18</v>
      </c>
      <c r="C13" s="7"/>
      <c r="E13" s="6"/>
      <c r="F13" s="7"/>
      <c r="G13" s="7">
        <v>3279</v>
      </c>
      <c r="H13" s="17">
        <f>H20</f>
        <v>4204.24</v>
      </c>
      <c r="I13" s="7">
        <f>G13+H13</f>
        <v>7483.24</v>
      </c>
      <c r="K13" s="43"/>
      <c r="L13" s="26"/>
      <c r="M13" s="27"/>
      <c r="N13" s="26"/>
      <c r="O13" s="43"/>
      <c r="P13" s="26">
        <v>0</v>
      </c>
    </row>
    <row r="14" spans="1:18" s="1" customFormat="1" x14ac:dyDescent="0.2">
      <c r="A14" s="1" t="s">
        <v>13</v>
      </c>
      <c r="C14" s="7"/>
      <c r="E14" s="6"/>
      <c r="F14" s="6"/>
      <c r="G14" s="6">
        <v>3279</v>
      </c>
      <c r="H14" s="8">
        <v>0</v>
      </c>
      <c r="I14" s="6">
        <v>3279</v>
      </c>
      <c r="K14" s="54">
        <v>9428.2431716200008</v>
      </c>
      <c r="L14" s="26">
        <v>0</v>
      </c>
      <c r="M14" s="27"/>
      <c r="N14" s="26">
        <v>0</v>
      </c>
      <c r="O14" s="54">
        <v>5967.2001</v>
      </c>
      <c r="P14" s="26">
        <v>0</v>
      </c>
    </row>
    <row r="15" spans="1:18" x14ac:dyDescent="0.2">
      <c r="B15" s="2" t="s">
        <v>1</v>
      </c>
      <c r="C15" s="7"/>
      <c r="D15" s="3"/>
      <c r="E15" s="8"/>
      <c r="F15" s="8"/>
      <c r="G15" s="8">
        <v>2307.52</v>
      </c>
      <c r="H15" s="8">
        <v>0</v>
      </c>
      <c r="I15" s="8">
        <v>2307.52</v>
      </c>
      <c r="K15" s="55">
        <v>9208.8429055600009</v>
      </c>
      <c r="L15" s="28"/>
      <c r="M15" s="29"/>
      <c r="N15" s="30"/>
      <c r="O15" s="55">
        <v>5668.6254250000002</v>
      </c>
      <c r="P15" s="28"/>
      <c r="R15" s="3"/>
    </row>
    <row r="16" spans="1:18" x14ac:dyDescent="0.2">
      <c r="B16" s="2" t="s">
        <v>0</v>
      </c>
      <c r="C16" s="7"/>
      <c r="E16" s="8"/>
      <c r="F16" s="8"/>
      <c r="G16" s="8">
        <v>971.48</v>
      </c>
      <c r="H16" s="8">
        <v>0</v>
      </c>
      <c r="I16" s="8">
        <v>971.48</v>
      </c>
      <c r="K16" s="55">
        <v>219.40026606000001</v>
      </c>
      <c r="L16" s="31"/>
      <c r="M16" s="29"/>
      <c r="N16" s="30"/>
      <c r="O16" s="55">
        <v>298.57467500000001</v>
      </c>
      <c r="P16" s="31"/>
    </row>
    <row r="17" spans="1:16" x14ac:dyDescent="0.2">
      <c r="A17" s="1" t="s">
        <v>15</v>
      </c>
      <c r="B17" s="1"/>
      <c r="C17" s="7"/>
      <c r="E17" s="8"/>
      <c r="F17" s="8"/>
      <c r="G17" s="8"/>
      <c r="H17" s="8"/>
      <c r="I17" s="6"/>
      <c r="K17" s="54">
        <v>99.611434459999984</v>
      </c>
      <c r="L17" s="23"/>
      <c r="M17" s="27"/>
      <c r="N17" s="33"/>
      <c r="O17" s="54">
        <v>210.77784303000001</v>
      </c>
      <c r="P17" s="23"/>
    </row>
    <row r="18" spans="1:16" s="1" customFormat="1" x14ac:dyDescent="0.2">
      <c r="A18" s="1" t="s">
        <v>19</v>
      </c>
      <c r="B18" s="51"/>
      <c r="C18" s="7"/>
      <c r="E18" s="6"/>
      <c r="F18" s="6"/>
      <c r="G18" s="6"/>
      <c r="H18" s="6"/>
      <c r="I18" s="6"/>
      <c r="K18" s="54">
        <v>9527.8546060799999</v>
      </c>
      <c r="L18" s="23"/>
      <c r="M18" s="27"/>
      <c r="N18" s="33"/>
      <c r="O18" s="54">
        <v>6177.9779430300005</v>
      </c>
      <c r="P18" s="23"/>
    </row>
    <row r="19" spans="1:16" x14ac:dyDescent="0.2">
      <c r="B19" s="5"/>
      <c r="C19" s="7"/>
      <c r="E19" s="8"/>
      <c r="F19" s="8"/>
      <c r="G19" s="8"/>
      <c r="H19" s="8"/>
      <c r="I19" s="6"/>
      <c r="K19" s="54"/>
      <c r="L19" s="24"/>
      <c r="M19" s="29"/>
      <c r="N19" s="32"/>
      <c r="O19" s="54"/>
      <c r="P19" s="24"/>
    </row>
    <row r="20" spans="1:16" x14ac:dyDescent="0.2">
      <c r="A20" s="1" t="s">
        <v>20</v>
      </c>
      <c r="B20" s="5"/>
      <c r="C20" s="7"/>
      <c r="E20" s="8"/>
      <c r="F20" s="8"/>
      <c r="G20" s="8"/>
      <c r="H20" s="15">
        <f>SUM(H22:H24)</f>
        <v>4204.24</v>
      </c>
      <c r="I20" s="15">
        <f>H20</f>
        <v>4204.24</v>
      </c>
      <c r="K20" s="54"/>
      <c r="L20" s="23"/>
      <c r="M20" s="29"/>
      <c r="N20" s="32"/>
      <c r="O20" s="54"/>
      <c r="P20" s="23"/>
    </row>
    <row r="21" spans="1:16" s="1" customFormat="1" x14ac:dyDescent="0.2">
      <c r="A21" s="1" t="s">
        <v>13</v>
      </c>
      <c r="C21" s="7"/>
      <c r="E21" s="6"/>
      <c r="F21" s="6"/>
      <c r="G21" s="6">
        <v>3279</v>
      </c>
      <c r="H21" s="8">
        <v>0</v>
      </c>
      <c r="I21" s="6">
        <v>3279</v>
      </c>
      <c r="K21" s="54">
        <v>6419.0604169717226</v>
      </c>
      <c r="L21" s="26"/>
      <c r="M21" s="27"/>
      <c r="N21" s="26"/>
      <c r="O21" s="54">
        <v>6602.087844873231</v>
      </c>
      <c r="P21" s="26">
        <v>0</v>
      </c>
    </row>
    <row r="22" spans="1:16" x14ac:dyDescent="0.2">
      <c r="B22" s="9" t="s">
        <v>6</v>
      </c>
      <c r="C22" s="7"/>
      <c r="E22" s="8"/>
      <c r="F22" s="8"/>
      <c r="G22" s="8"/>
      <c r="H22" s="16">
        <v>200</v>
      </c>
      <c r="I22" s="16">
        <f>H22</f>
        <v>200</v>
      </c>
      <c r="K22" s="55">
        <v>300.72358409081562</v>
      </c>
      <c r="L22" s="24"/>
      <c r="M22" s="29"/>
      <c r="N22" s="32"/>
      <c r="O22" s="55">
        <v>122.47717736541441</v>
      </c>
      <c r="P22" s="24"/>
    </row>
    <row r="23" spans="1:16" x14ac:dyDescent="0.2">
      <c r="B23" s="9" t="s">
        <v>7</v>
      </c>
      <c r="C23" s="7"/>
      <c r="E23" s="8"/>
      <c r="F23" s="8"/>
      <c r="G23" s="8"/>
      <c r="H23" s="16">
        <v>1623.38</v>
      </c>
      <c r="I23" s="16">
        <f t="shared" ref="I23:I24" si="0">H23</f>
        <v>1623.38</v>
      </c>
      <c r="K23" s="55">
        <v>1801.8270296389894</v>
      </c>
      <c r="L23" s="24"/>
      <c r="M23" s="29"/>
      <c r="N23" s="32"/>
      <c r="O23" s="55">
        <v>1889.712446</v>
      </c>
      <c r="P23" s="24"/>
    </row>
    <row r="24" spans="1:16" x14ac:dyDescent="0.2">
      <c r="B24" s="9" t="s">
        <v>10</v>
      </c>
      <c r="C24" s="7"/>
      <c r="E24" s="8"/>
      <c r="F24" s="8"/>
      <c r="G24" s="8"/>
      <c r="H24" s="16">
        <v>2380.86</v>
      </c>
      <c r="I24" s="16">
        <f t="shared" si="0"/>
        <v>2380.86</v>
      </c>
      <c r="K24" s="55">
        <v>554.15</v>
      </c>
      <c r="L24" s="24"/>
      <c r="M24" s="29"/>
      <c r="N24" s="32"/>
      <c r="O24" s="55">
        <v>817.375</v>
      </c>
      <c r="P24" s="24"/>
    </row>
    <row r="25" spans="1:16" x14ac:dyDescent="0.2">
      <c r="B25" s="9" t="s">
        <v>17</v>
      </c>
      <c r="C25" s="7"/>
      <c r="E25" s="8"/>
      <c r="F25" s="8"/>
      <c r="G25" s="8"/>
      <c r="H25" s="16"/>
      <c r="I25" s="16"/>
      <c r="K25" s="55">
        <v>80.949810999999997</v>
      </c>
      <c r="L25" s="24"/>
      <c r="M25" s="29"/>
      <c r="N25" s="32"/>
      <c r="O25" s="59">
        <v>0</v>
      </c>
      <c r="P25" s="24"/>
    </row>
    <row r="26" spans="1:16" ht="26.25" customHeight="1" x14ac:dyDescent="0.2">
      <c r="B26" s="61" t="s">
        <v>16</v>
      </c>
      <c r="C26" s="61"/>
      <c r="D26" s="61"/>
      <c r="E26" s="61"/>
      <c r="F26" s="61"/>
      <c r="G26" s="61"/>
      <c r="H26" s="61"/>
      <c r="I26" s="61"/>
      <c r="J26" s="61"/>
      <c r="K26" s="58">
        <v>3146.3322297284376</v>
      </c>
      <c r="L26" s="44"/>
      <c r="M26" s="45"/>
      <c r="N26" s="46"/>
      <c r="O26" s="58">
        <v>3220.8531570178166</v>
      </c>
      <c r="P26" s="24"/>
    </row>
    <row r="27" spans="1:16" x14ac:dyDescent="0.2">
      <c r="B27" s="9" t="s">
        <v>9</v>
      </c>
      <c r="C27" s="7"/>
      <c r="E27" s="8"/>
      <c r="F27" s="8"/>
      <c r="G27" s="8"/>
      <c r="H27" s="8"/>
      <c r="I27" s="8"/>
      <c r="K27" s="55">
        <v>277.64568300000002</v>
      </c>
      <c r="L27" s="24"/>
      <c r="M27" s="29"/>
      <c r="N27" s="32"/>
      <c r="O27" s="55">
        <v>427.49563121</v>
      </c>
      <c r="P27" s="24"/>
    </row>
    <row r="28" spans="1:16" x14ac:dyDescent="0.2">
      <c r="B28" s="9" t="s">
        <v>14</v>
      </c>
      <c r="C28" s="7"/>
      <c r="E28" s="8"/>
      <c r="F28" s="8"/>
      <c r="G28" s="8"/>
      <c r="H28" s="8"/>
      <c r="I28" s="8"/>
      <c r="K28" s="55">
        <v>257.43207951348012</v>
      </c>
      <c r="L28" s="24"/>
      <c r="M28" s="29"/>
      <c r="N28" s="32"/>
      <c r="O28" s="55">
        <v>124.17443328</v>
      </c>
      <c r="P28" s="24"/>
    </row>
    <row r="29" spans="1:16" x14ac:dyDescent="0.2">
      <c r="A29" s="1" t="s">
        <v>15</v>
      </c>
      <c r="B29" s="1"/>
      <c r="C29" s="7"/>
      <c r="D29" s="1"/>
      <c r="F29" s="11"/>
      <c r="G29" s="10">
        <v>210.46</v>
      </c>
      <c r="H29" s="11"/>
      <c r="I29" s="10">
        <v>211.35745</v>
      </c>
      <c r="K29" s="54">
        <v>4.05</v>
      </c>
      <c r="L29" s="34"/>
      <c r="M29" s="29"/>
      <c r="N29" s="34"/>
      <c r="O29" s="54">
        <v>9.5579000000000018</v>
      </c>
      <c r="P29" s="34"/>
    </row>
    <row r="30" spans="1:16" x14ac:dyDescent="0.2">
      <c r="A30" s="1" t="s">
        <v>21</v>
      </c>
      <c r="B30" s="5"/>
      <c r="C30" s="7"/>
      <c r="E30" s="8"/>
      <c r="F30" s="8"/>
      <c r="G30" s="8"/>
      <c r="H30" s="15">
        <f>SUM(H32:H34)</f>
        <v>0</v>
      </c>
      <c r="I30" s="15">
        <f>H30</f>
        <v>0</v>
      </c>
      <c r="K30" s="54">
        <f>K21+K29</f>
        <v>6423.1104169717228</v>
      </c>
      <c r="L30" s="23"/>
      <c r="M30" s="29"/>
      <c r="N30" s="32"/>
      <c r="O30" s="54">
        <v>6611.6457448732308</v>
      </c>
      <c r="P30" s="23"/>
    </row>
    <row r="31" spans="1:16" x14ac:dyDescent="0.2">
      <c r="A31" s="1"/>
      <c r="B31" s="1"/>
      <c r="C31" s="7"/>
      <c r="D31" s="1"/>
      <c r="F31" s="11"/>
      <c r="G31" s="10"/>
      <c r="H31" s="11"/>
      <c r="I31" s="10"/>
      <c r="K31" s="54"/>
      <c r="L31" s="34"/>
      <c r="M31" s="29"/>
      <c r="N31" s="34"/>
      <c r="O31" s="54"/>
      <c r="P31" s="34"/>
    </row>
    <row r="32" spans="1:16" ht="14.25" x14ac:dyDescent="0.2">
      <c r="A32" s="1" t="s">
        <v>23</v>
      </c>
      <c r="B32" s="1"/>
      <c r="C32" s="7"/>
      <c r="D32" s="1"/>
      <c r="F32" s="11"/>
      <c r="G32" s="10">
        <v>210.46</v>
      </c>
      <c r="H32" s="11"/>
      <c r="I32" s="10">
        <v>211.35745</v>
      </c>
      <c r="K32" s="54">
        <v>442.90495699999997</v>
      </c>
      <c r="L32" s="34"/>
      <c r="M32" s="29"/>
      <c r="N32" s="34"/>
      <c r="O32" s="54">
        <v>2075</v>
      </c>
      <c r="P32" s="57"/>
    </row>
    <row r="33" spans="1:16" ht="6" customHeight="1" x14ac:dyDescent="0.2">
      <c r="A33" s="1"/>
      <c r="B33" s="1"/>
      <c r="C33" s="7"/>
      <c r="D33" s="1"/>
      <c r="F33" s="47"/>
      <c r="G33" s="48"/>
      <c r="H33" s="47"/>
      <c r="I33" s="48"/>
      <c r="J33" s="49"/>
      <c r="K33" s="52"/>
      <c r="L33" s="50"/>
      <c r="M33" s="35"/>
      <c r="N33" s="50"/>
      <c r="O33" s="52"/>
      <c r="P33" s="50"/>
    </row>
    <row r="34" spans="1:16" ht="0.95" customHeight="1" x14ac:dyDescent="0.2">
      <c r="A34" s="4"/>
      <c r="B34" s="4"/>
      <c r="C34" s="19"/>
      <c r="D34" s="4"/>
      <c r="E34" s="4"/>
      <c r="F34" s="3"/>
      <c r="H34" s="11"/>
      <c r="I34" s="3"/>
      <c r="K34" s="53"/>
      <c r="L34" s="11"/>
      <c r="M34" s="29"/>
      <c r="N34" s="36"/>
      <c r="O34" s="53"/>
      <c r="P34" s="11"/>
    </row>
    <row r="35" spans="1:16" s="1" customFormat="1" ht="12" customHeight="1" x14ac:dyDescent="0.2">
      <c r="A35" s="12" t="s">
        <v>22</v>
      </c>
      <c r="B35" s="12"/>
      <c r="C35" s="13"/>
      <c r="D35" s="12"/>
      <c r="E35" s="12"/>
      <c r="F35" s="13"/>
      <c r="G35" s="13">
        <f>G13+G29</f>
        <v>3489.46</v>
      </c>
      <c r="H35" s="18">
        <f>H13</f>
        <v>4204.24</v>
      </c>
      <c r="I35" s="13">
        <f>G35+H35</f>
        <v>7693.7</v>
      </c>
      <c r="J35" s="12"/>
      <c r="K35" s="56">
        <f>K18+K30+K32</f>
        <v>16393.869980051721</v>
      </c>
      <c r="L35" s="37">
        <v>0</v>
      </c>
      <c r="M35" s="38"/>
      <c r="N35" s="37">
        <v>0</v>
      </c>
      <c r="O35" s="56">
        <v>14864.623687903231</v>
      </c>
      <c r="P35" s="37">
        <v>0</v>
      </c>
    </row>
    <row r="36" spans="1:16" s="1" customFormat="1" ht="3.75" customHeight="1" x14ac:dyDescent="0.2">
      <c r="C36" s="7"/>
      <c r="F36" s="7"/>
      <c r="G36" s="7"/>
      <c r="H36" s="7"/>
      <c r="I36" s="7"/>
      <c r="K36" s="7"/>
      <c r="L36" s="7"/>
      <c r="N36" s="7"/>
      <c r="O36" s="7"/>
      <c r="P36" s="7"/>
    </row>
    <row r="37" spans="1:16" ht="12" customHeight="1" x14ac:dyDescent="0.2">
      <c r="A37" s="25" t="s">
        <v>12</v>
      </c>
      <c r="G37" s="3"/>
      <c r="I37" s="3"/>
      <c r="N37" s="3"/>
    </row>
    <row r="38" spans="1:16" ht="12.75" customHeight="1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6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  <row r="40" spans="1:16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4" spans="1:16" x14ac:dyDescent="0.2">
      <c r="A44" s="14" t="s">
        <v>8</v>
      </c>
    </row>
  </sheetData>
  <mergeCells count="7">
    <mergeCell ref="A38:O40"/>
    <mergeCell ref="B26:J26"/>
    <mergeCell ref="K11:L11"/>
    <mergeCell ref="O11:P11"/>
    <mergeCell ref="G10:I10"/>
    <mergeCell ref="N10:P10"/>
    <mergeCell ref="K10:L10"/>
  </mergeCells>
  <phoneticPr fontId="8" type="noConversion"/>
  <printOptions horizontalCentered="1"/>
  <pageMargins left="0.5" right="0.5" top="0.5" bottom="0.5" header="0.3" footer="0.3"/>
  <pageSetup orientation="portrait" verticalDpi="1200" r:id="rId1"/>
  <headerFooter>
    <oddFooter>&amp;C_x000D_&amp;1#&amp;"Calibri"&amp;8&amp;K000000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defaultColWidth="8.85546875" defaultRowHeight="15" x14ac:dyDescent="0.25"/>
  <sheetData/>
  <phoneticPr fontId="8" type="noConversion"/>
  <pageMargins left="0.7" right="0.7" top="0.75" bottom="0.75" header="0.3" footer="0.3"/>
  <pageSetup orientation="portrait" horizontalDpi="4294967292" verticalDpi="4294967292" r:id="rId1"/>
  <headerFooter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853C4-D117-441C-8031-47888D93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E6A81-07FC-4024-9CFA-4B6CFA3CB7B2}">
  <ds:schemaRefs>
    <ds:schemaRef ds:uri="http://purl.org/dc/elements/1.1/"/>
    <ds:schemaRef ds:uri="http://purl.org/dc/terms/"/>
    <ds:schemaRef ds:uri="b966b054-3674-4c4f-a2b0-6a3ffbe0790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2b4b9d8e-ecb2-49e1-a87e-51dfdfcaee7f"/>
    <ds:schemaRef ds:uri="http://www.w3.org/XML/1998/namespace"/>
    <ds:schemaRef ds:uri="http://schemas.openxmlformats.org/package/2006/metadata/core-properties"/>
    <ds:schemaRef ds:uri="c1fdd505-2570-46c2-bd04-3e0f2d874cf5"/>
  </ds:schemaRefs>
</ds:datastoreItem>
</file>

<file path=customXml/itemProps3.xml><?xml version="1.0" encoding="utf-8"?>
<ds:datastoreItem xmlns:ds="http://schemas.openxmlformats.org/officeDocument/2006/customXml" ds:itemID="{C2008D16-9FF1-44F0-BCB4-A963618296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Cofinancing Arrangements, 2023–2024 ($ million)</dc:title>
  <dc:creator>t15</dc:creator>
  <cp:keywords>adb annual report 2024, adb annual reports, adb operations, adb operational data, cofinancing, sovereign cofinancing, nonsovereign cofinancing, projects, loans, grants, technical assistance, b loans, parallel loans, parallel equity, trade and supply chain finance program, microfinance program, risk transfer, official cofinancing, transactional advisory services</cp:keywords>
  <cp:lastModifiedBy>Aldwin Thadeus S. Sutarez</cp:lastModifiedBy>
  <cp:lastPrinted>2024-03-12T13:09:52Z</cp:lastPrinted>
  <dcterms:created xsi:type="dcterms:W3CDTF">2013-01-07T02:15:48Z</dcterms:created>
  <dcterms:modified xsi:type="dcterms:W3CDTF">2025-04-14T10:38:57Z</dcterms:modified>
  <cp:category>This table presents the cofinancing arrangements for 2023-2024 ($ million).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MSIP_Label_817d4574-7375-4d17-b29c-6e4c6df0fcb0_Enabled">
    <vt:lpwstr>true</vt:lpwstr>
  </property>
  <property fmtid="{D5CDD505-2E9C-101B-9397-08002B2CF9AE}" pid="5" name="MSIP_Label_817d4574-7375-4d17-b29c-6e4c6df0fcb0_SetDate">
    <vt:lpwstr>2025-04-14T10:38:57Z</vt:lpwstr>
  </property>
  <property fmtid="{D5CDD505-2E9C-101B-9397-08002B2CF9AE}" pid="6" name="MSIP_Label_817d4574-7375-4d17-b29c-6e4c6df0fcb0_Method">
    <vt:lpwstr>Standard</vt:lpwstr>
  </property>
  <property fmtid="{D5CDD505-2E9C-101B-9397-08002B2CF9AE}" pid="7" name="MSIP_Label_817d4574-7375-4d17-b29c-6e4c6df0fcb0_Name">
    <vt:lpwstr>ADB Internal</vt:lpwstr>
  </property>
  <property fmtid="{D5CDD505-2E9C-101B-9397-08002B2CF9AE}" pid="8" name="MSIP_Label_817d4574-7375-4d17-b29c-6e4c6df0fcb0_SiteId">
    <vt:lpwstr>9495d6bb-41c2-4c58-848f-92e52cf3d640</vt:lpwstr>
  </property>
  <property fmtid="{D5CDD505-2E9C-101B-9397-08002B2CF9AE}" pid="9" name="MSIP_Label_817d4574-7375-4d17-b29c-6e4c6df0fcb0_ActionId">
    <vt:lpwstr>f06d4348-804d-42cd-8a63-1abc0fa01eef</vt:lpwstr>
  </property>
  <property fmtid="{D5CDD505-2E9C-101B-9397-08002B2CF9AE}" pid="10" name="MSIP_Label_817d4574-7375-4d17-b29c-6e4c6df0fcb0_ContentBits">
    <vt:lpwstr>2</vt:lpwstr>
  </property>
  <property fmtid="{D5CDD505-2E9C-101B-9397-08002B2CF9AE}" pid="11" name="MSIP_Label_817d4574-7375-4d17-b29c-6e4c6df0fcb0_Tag">
    <vt:lpwstr>10, 3, 0, 1</vt:lpwstr>
  </property>
  <property fmtid="{D5CDD505-2E9C-101B-9397-08002B2CF9AE}" pid="12" name="MediaServiceImageTags">
    <vt:lpwstr/>
  </property>
</Properties>
</file>