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autoCompressPictures="0" defaultThemeVersion="124226"/>
  <mc:AlternateContent xmlns:mc="http://schemas.openxmlformats.org/markup-compatibility/2006">
    <mc:Choice Requires="x15">
      <x15ac:absPath xmlns:x15ac="http://schemas.microsoft.com/office/spreadsheetml/2010/11/ac" url="C:\Users\Aldwin Sutarez\Downloads\OD Excel\"/>
    </mc:Choice>
  </mc:AlternateContent>
  <xr:revisionPtr revIDLastSave="0" documentId="13_ncr:1_{C51C480D-D476-4987-A8F5-3624037FCD5E}" xr6:coauthVersionLast="47" xr6:coauthVersionMax="47" xr10:uidLastSave="{00000000-0000-0000-0000-000000000000}"/>
  <bookViews>
    <workbookView xWindow="-120" yWindow="-120" windowWidth="20730" windowHeight="11040" firstSheet="15" activeTab="15" xr2:uid="{00000000-000D-0000-FFFF-FFFF00000000}"/>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sectoral" sheetId="63" r:id="rId16"/>
  </sheets>
  <externalReferences>
    <externalReference r:id="rId17"/>
  </externalReferences>
  <definedNames>
    <definedName name="\a">#REF!</definedName>
    <definedName name="_2">#REF!</definedName>
    <definedName name="_Key1" hidden="1">#REF!</definedName>
    <definedName name="_Order1" hidden="1">255</definedName>
    <definedName name="a">#REF!</definedName>
    <definedName name="aa" hidden="1">#REF!</definedName>
    <definedName name="aaa">#REF!</definedName>
    <definedName name="aaw">#REF!</definedName>
    <definedName name="ad">#REF!</definedName>
    <definedName name="asd">#REF!</definedName>
    <definedName name="B">#REF!</definedName>
    <definedName name="bbb">'[1]SOLDec03 Final !!!!'!$A$1:$D$1976</definedName>
    <definedName name="bg">#REF!</definedName>
    <definedName name="_xlnm.Database">#REF!</definedName>
    <definedName name="mike">#REF!</definedName>
    <definedName name="mikeb">#REF!</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 localSheetId="15">sectoral!$A$1:$AA$102</definedName>
    <definedName name="_xlnm.Print_Area">#REF!</definedName>
    <definedName name="Print_Area_MI">#REF!</definedName>
    <definedName name="_xlnm.Print_Titles" localSheetId="12">'SE-Sov Approvals by Ctry'!$1:$5</definedName>
    <definedName name="Print_Titles_MI">#REF!</definedName>
    <definedName name="s">#REF!</definedName>
    <definedName name="sd">#REF!</definedName>
    <definedName name="sdf">#REF!</definedName>
    <definedName name="TITLE">#N/A</definedName>
    <definedName name="w">#REF!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D96" i="63" l="1"/>
  <c r="AC96" i="63"/>
  <c r="AD72" i="63"/>
  <c r="AC72" i="63"/>
  <c r="AD51" i="63" l="1"/>
  <c r="AC51" i="63" l="1"/>
  <c r="AD97" i="63" l="1"/>
  <c r="AC97" i="63"/>
  <c r="AD95" i="63"/>
  <c r="AC95" i="63"/>
  <c r="AD94" i="63"/>
  <c r="AC94" i="63"/>
  <c r="AD93" i="63"/>
  <c r="AC93" i="63"/>
  <c r="AD91" i="63"/>
  <c r="AC91" i="63"/>
  <c r="AD90" i="63"/>
  <c r="AC90" i="63"/>
  <c r="AD89" i="63"/>
  <c r="AC89" i="63"/>
  <c r="AD88" i="63"/>
  <c r="AC88" i="63"/>
  <c r="AD87" i="63"/>
  <c r="AC87" i="63"/>
  <c r="AD86" i="63"/>
  <c r="AC86" i="63"/>
  <c r="AC98" i="63" l="1"/>
  <c r="AD98" i="63"/>
  <c r="AD70" i="63" l="1"/>
  <c r="AC70" i="63"/>
  <c r="AC73" i="63"/>
  <c r="AC71" i="63"/>
  <c r="AC69" i="63"/>
  <c r="AC67" i="63"/>
  <c r="AC66" i="63"/>
  <c r="AC65" i="63"/>
  <c r="AC64" i="63"/>
  <c r="AC63" i="63"/>
  <c r="AC62" i="63"/>
  <c r="AC25" i="63"/>
  <c r="AC24" i="63"/>
  <c r="AC23" i="63"/>
  <c r="AC21" i="63"/>
  <c r="AC20" i="63"/>
  <c r="AC19" i="63"/>
  <c r="AC18" i="63"/>
  <c r="AC17" i="63"/>
  <c r="AC16" i="63"/>
  <c r="AD73" i="63"/>
  <c r="AD71" i="63"/>
  <c r="AD69" i="63"/>
  <c r="AD67" i="63"/>
  <c r="AD66" i="63"/>
  <c r="AD65" i="63"/>
  <c r="AD64" i="63"/>
  <c r="AD63" i="63"/>
  <c r="AD62" i="63"/>
  <c r="AD25" i="63"/>
  <c r="AD24" i="63"/>
  <c r="AD23" i="63"/>
  <c r="AD21" i="63"/>
  <c r="AD20" i="63"/>
  <c r="AD19" i="63"/>
  <c r="AD18" i="63"/>
  <c r="AD17" i="63"/>
  <c r="AD16" i="63"/>
  <c r="J40" i="26"/>
  <c r="J33" i="26"/>
  <c r="J28" i="26" s="1"/>
  <c r="J16" i="26"/>
  <c r="J17" i="26"/>
  <c r="J19" i="26"/>
  <c r="J20" i="26"/>
  <c r="J9" i="26"/>
  <c r="J10" i="26"/>
  <c r="J12" i="26"/>
  <c r="J7" i="26" s="1"/>
  <c r="J13" i="26"/>
  <c r="J38" i="26"/>
  <c r="J37" i="26"/>
  <c r="J31" i="26"/>
  <c r="J30" i="26"/>
  <c r="J24" i="26"/>
  <c r="J23" i="26"/>
  <c r="E35" i="20"/>
  <c r="F35" i="20"/>
  <c r="G35" i="20"/>
  <c r="H35" i="20"/>
  <c r="I35" i="20"/>
  <c r="J37" i="20"/>
  <c r="J38" i="20"/>
  <c r="J40" i="20"/>
  <c r="J41" i="20"/>
  <c r="J35" i="20"/>
  <c r="J19" i="20"/>
  <c r="J18" i="20"/>
  <c r="J17" i="20"/>
  <c r="J16" i="20"/>
  <c r="J44" i="16"/>
  <c r="J38" i="16"/>
  <c r="J32" i="16"/>
  <c r="J26" i="16"/>
  <c r="J20" i="16"/>
  <c r="J8" i="16"/>
  <c r="I35" i="26"/>
  <c r="H35" i="26"/>
  <c r="G35" i="26"/>
  <c r="F35" i="26"/>
  <c r="E35" i="26"/>
  <c r="I28" i="26"/>
  <c r="H28" i="26"/>
  <c r="G28" i="26"/>
  <c r="I7" i="26"/>
  <c r="G7" i="26"/>
  <c r="G49" i="26" s="1"/>
  <c r="H7" i="26"/>
  <c r="F33" i="19"/>
  <c r="C20" i="19"/>
  <c r="I30" i="16"/>
  <c r="H30" i="16"/>
  <c r="G30" i="16"/>
  <c r="I12" i="16"/>
  <c r="I6" i="16"/>
  <c r="F22" i="12"/>
  <c r="F21" i="12"/>
  <c r="F23" i="12" s="1"/>
  <c r="F36" i="9"/>
  <c r="F35" i="9"/>
  <c r="F37" i="9" s="1"/>
  <c r="F34" i="9"/>
  <c r="F33" i="9"/>
  <c r="F32" i="9"/>
  <c r="F29" i="9"/>
  <c r="F27" i="9"/>
  <c r="H19" i="30"/>
  <c r="G19" i="30"/>
  <c r="F19" i="30"/>
  <c r="F23" i="30" s="1"/>
  <c r="E19" i="30"/>
  <c r="D19" i="30"/>
  <c r="H16" i="30"/>
  <c r="G16" i="30"/>
  <c r="F16" i="30"/>
  <c r="E16" i="30"/>
  <c r="D16" i="30"/>
  <c r="D23" i="30" s="1"/>
  <c r="G42" i="26"/>
  <c r="H42" i="26"/>
  <c r="I42" i="26"/>
  <c r="F14" i="26"/>
  <c r="G14" i="26"/>
  <c r="H14" i="26"/>
  <c r="I14" i="26"/>
  <c r="I21" i="26"/>
  <c r="I49" i="26" s="1"/>
  <c r="H21" i="26"/>
  <c r="H49" i="26" s="1"/>
  <c r="G21" i="26"/>
  <c r="H28" i="20"/>
  <c r="I28" i="20"/>
  <c r="G28" i="20"/>
  <c r="G21" i="20"/>
  <c r="H21" i="20"/>
  <c r="I21" i="20"/>
  <c r="I43" i="20" s="1"/>
  <c r="G14" i="20"/>
  <c r="G43" i="20" s="1"/>
  <c r="H14" i="20"/>
  <c r="I14" i="20"/>
  <c r="G7" i="20"/>
  <c r="H7" i="20"/>
  <c r="H43" i="20" s="1"/>
  <c r="I7" i="20"/>
  <c r="G42" i="16"/>
  <c r="H42" i="16"/>
  <c r="I42" i="16"/>
  <c r="G36" i="16"/>
  <c r="H36" i="16"/>
  <c r="I36" i="16"/>
  <c r="G24" i="16"/>
  <c r="H24" i="16"/>
  <c r="I24" i="16"/>
  <c r="G6" i="16"/>
  <c r="G48" i="16" s="1"/>
  <c r="H6" i="16"/>
  <c r="H48" i="16" s="1"/>
  <c r="G18" i="16"/>
  <c r="H18" i="16"/>
  <c r="I18" i="16"/>
  <c r="G12" i="16"/>
  <c r="H12" i="16"/>
  <c r="I18" i="13"/>
  <c r="G18" i="13"/>
  <c r="G30" i="13" s="1"/>
  <c r="G7" i="13"/>
  <c r="I7" i="13"/>
  <c r="H7" i="13"/>
  <c r="I39" i="10"/>
  <c r="K39" i="10"/>
  <c r="K35" i="10"/>
  <c r="I35" i="10"/>
  <c r="K27" i="10"/>
  <c r="K31" i="10"/>
  <c r="I31" i="10"/>
  <c r="I27" i="10"/>
  <c r="K23" i="10"/>
  <c r="J23" i="10"/>
  <c r="I23" i="10"/>
  <c r="K19" i="10"/>
  <c r="K18" i="10"/>
  <c r="K15" i="10"/>
  <c r="K43" i="10" s="1"/>
  <c r="I19" i="10"/>
  <c r="I15" i="10"/>
  <c r="K11" i="10"/>
  <c r="I11" i="10"/>
  <c r="K7" i="10"/>
  <c r="I7" i="10"/>
  <c r="I43" i="10" s="1"/>
  <c r="J47" i="26"/>
  <c r="D34" i="25"/>
  <c r="E34" i="25"/>
  <c r="C34" i="25"/>
  <c r="F26" i="25"/>
  <c r="F27" i="25"/>
  <c r="F30" i="25"/>
  <c r="F31" i="25"/>
  <c r="F32" i="25"/>
  <c r="F33" i="25"/>
  <c r="F25" i="25"/>
  <c r="D29" i="24"/>
  <c r="E29" i="24"/>
  <c r="C29" i="24"/>
  <c r="F24" i="24"/>
  <c r="F25" i="24"/>
  <c r="F26" i="24"/>
  <c r="F27" i="24"/>
  <c r="F29" i="24" s="1"/>
  <c r="F28" i="24"/>
  <c r="F23" i="24"/>
  <c r="D45" i="19"/>
  <c r="E45" i="19"/>
  <c r="C45" i="19"/>
  <c r="F41" i="19"/>
  <c r="F42" i="19"/>
  <c r="F44" i="19"/>
  <c r="F40" i="19"/>
  <c r="F39" i="19"/>
  <c r="F38" i="19"/>
  <c r="F37" i="19"/>
  <c r="F36" i="19"/>
  <c r="F32" i="19"/>
  <c r="F45" i="19" s="1"/>
  <c r="D23" i="12"/>
  <c r="E23" i="12"/>
  <c r="C23" i="12"/>
  <c r="D37" i="9"/>
  <c r="E37" i="9"/>
  <c r="C37" i="9"/>
  <c r="H18" i="13"/>
  <c r="H30" i="13" s="1"/>
  <c r="F18" i="13"/>
  <c r="F30" i="13" s="1"/>
  <c r="H27" i="10"/>
  <c r="G23" i="10"/>
  <c r="C15" i="25"/>
  <c r="C13" i="24"/>
  <c r="C9" i="12"/>
  <c r="C17" i="9"/>
  <c r="D17" i="9"/>
  <c r="H13" i="34"/>
  <c r="H12" i="34"/>
  <c r="G11" i="34"/>
  <c r="F11" i="34"/>
  <c r="E11" i="34"/>
  <c r="D11" i="34"/>
  <c r="C11" i="34"/>
  <c r="H9" i="34"/>
  <c r="H8" i="34" s="1"/>
  <c r="G8" i="34"/>
  <c r="G15" i="34" s="1"/>
  <c r="F8" i="34"/>
  <c r="F15" i="34" s="1"/>
  <c r="E8" i="34"/>
  <c r="D8" i="34"/>
  <c r="C8" i="34"/>
  <c r="C15" i="34" s="1"/>
  <c r="J45" i="26"/>
  <c r="J42" i="26" s="1"/>
  <c r="J44" i="26"/>
  <c r="F42" i="26"/>
  <c r="E42" i="26"/>
  <c r="J35" i="26"/>
  <c r="F28" i="26"/>
  <c r="E28" i="26"/>
  <c r="J26" i="26"/>
  <c r="F21" i="26"/>
  <c r="E21" i="26"/>
  <c r="E14" i="26"/>
  <c r="F7" i="26"/>
  <c r="F49" i="26" s="1"/>
  <c r="E7" i="26"/>
  <c r="E49" i="26" s="1"/>
  <c r="H9" i="33"/>
  <c r="H8" i="33" s="1"/>
  <c r="H11" i="33" s="1"/>
  <c r="G8" i="33"/>
  <c r="G11" i="33"/>
  <c r="F8" i="33"/>
  <c r="F11" i="33" s="1"/>
  <c r="E8" i="33"/>
  <c r="E11" i="33"/>
  <c r="D8" i="33"/>
  <c r="D11" i="33" s="1"/>
  <c r="C8" i="33"/>
  <c r="C11" i="33"/>
  <c r="J34" i="20"/>
  <c r="J33" i="20"/>
  <c r="J31" i="20"/>
  <c r="J30" i="20"/>
  <c r="J28" i="20" s="1"/>
  <c r="F28" i="20"/>
  <c r="E28" i="20"/>
  <c r="J27" i="20"/>
  <c r="J26" i="20"/>
  <c r="J24" i="20"/>
  <c r="J21" i="20" s="1"/>
  <c r="J23" i="20"/>
  <c r="F21" i="20"/>
  <c r="E21" i="20"/>
  <c r="F14" i="20"/>
  <c r="F43" i="20" s="1"/>
  <c r="E14" i="20"/>
  <c r="J13" i="20"/>
  <c r="J12" i="20"/>
  <c r="J11" i="20"/>
  <c r="J10" i="20"/>
  <c r="J9" i="20"/>
  <c r="F7" i="20"/>
  <c r="E7" i="20"/>
  <c r="E43" i="20" s="1"/>
  <c r="C8" i="31"/>
  <c r="C17" i="31" s="1"/>
  <c r="D8" i="31"/>
  <c r="D17" i="31"/>
  <c r="E8" i="31"/>
  <c r="E17" i="31" s="1"/>
  <c r="F8" i="31"/>
  <c r="F17" i="31"/>
  <c r="G8" i="31"/>
  <c r="G17" i="31" s="1"/>
  <c r="H8" i="31"/>
  <c r="H17" i="31" s="1"/>
  <c r="H17" i="32"/>
  <c r="G17" i="32"/>
  <c r="F17" i="32"/>
  <c r="E17" i="32"/>
  <c r="D17" i="32"/>
  <c r="C17" i="32"/>
  <c r="J46" i="16"/>
  <c r="J42" i="16" s="1"/>
  <c r="F42" i="16"/>
  <c r="E42" i="16"/>
  <c r="J40" i="16"/>
  <c r="J36" i="16" s="1"/>
  <c r="F36" i="16"/>
  <c r="E36" i="16"/>
  <c r="J34" i="16"/>
  <c r="J30" i="16" s="1"/>
  <c r="F30" i="16"/>
  <c r="E30" i="16"/>
  <c r="J29" i="16"/>
  <c r="J28" i="16"/>
  <c r="J24" i="16" s="1"/>
  <c r="F24" i="16"/>
  <c r="E24" i="16"/>
  <c r="J22" i="16"/>
  <c r="J18" i="16" s="1"/>
  <c r="F18" i="16"/>
  <c r="E18" i="16"/>
  <c r="J16" i="16"/>
  <c r="J14" i="16"/>
  <c r="F12" i="16"/>
  <c r="E12" i="16"/>
  <c r="J10" i="16"/>
  <c r="J6" i="16" s="1"/>
  <c r="F6" i="16"/>
  <c r="F48" i="16" s="1"/>
  <c r="E6" i="16"/>
  <c r="E48" i="16" s="1"/>
  <c r="J28" i="13"/>
  <c r="J27" i="13"/>
  <c r="J26" i="13"/>
  <c r="J25" i="13"/>
  <c r="J24" i="13"/>
  <c r="J23" i="13"/>
  <c r="J21" i="13"/>
  <c r="J20" i="13"/>
  <c r="J18" i="13" s="1"/>
  <c r="E18" i="13"/>
  <c r="J16" i="13"/>
  <c r="J15" i="13"/>
  <c r="J14" i="13"/>
  <c r="J12" i="13"/>
  <c r="J11" i="13"/>
  <c r="J10" i="13"/>
  <c r="J9" i="13"/>
  <c r="J7" i="13" s="1"/>
  <c r="F7" i="13"/>
  <c r="E7" i="13"/>
  <c r="I21" i="30"/>
  <c r="I20" i="30"/>
  <c r="I19" i="30" s="1"/>
  <c r="I23" i="30" s="1"/>
  <c r="I17" i="30"/>
  <c r="I16" i="30" s="1"/>
  <c r="I14" i="30"/>
  <c r="I13" i="30"/>
  <c r="H13" i="30"/>
  <c r="H23" i="30" s="1"/>
  <c r="G13" i="30"/>
  <c r="F13" i="30"/>
  <c r="E13" i="30"/>
  <c r="D13" i="30"/>
  <c r="I11" i="30"/>
  <c r="I10" i="30"/>
  <c r="H10" i="30"/>
  <c r="H7" i="30"/>
  <c r="G10" i="30"/>
  <c r="F10" i="30"/>
  <c r="E10" i="30"/>
  <c r="D10" i="30"/>
  <c r="I8" i="30"/>
  <c r="I7" i="30" s="1"/>
  <c r="G7" i="30"/>
  <c r="F7" i="30"/>
  <c r="E7" i="30"/>
  <c r="E23" i="30" s="1"/>
  <c r="D7" i="30"/>
  <c r="L41" i="10"/>
  <c r="L40" i="10"/>
  <c r="J39" i="10"/>
  <c r="H39" i="10"/>
  <c r="G39" i="10"/>
  <c r="L38" i="10"/>
  <c r="L37" i="10"/>
  <c r="L35" i="10" s="1"/>
  <c r="J35" i="10"/>
  <c r="H35" i="10"/>
  <c r="G35" i="10"/>
  <c r="L34" i="10"/>
  <c r="L33" i="10"/>
  <c r="L31" i="10" s="1"/>
  <c r="J31" i="10"/>
  <c r="H31" i="10"/>
  <c r="G31" i="10"/>
  <c r="L30" i="10"/>
  <c r="L29" i="10"/>
  <c r="J27" i="10"/>
  <c r="G27" i="10"/>
  <c r="L25" i="10"/>
  <c r="L24" i="10"/>
  <c r="L23" i="10" s="1"/>
  <c r="H23" i="10"/>
  <c r="L21" i="10"/>
  <c r="L20" i="10"/>
  <c r="J19" i="10"/>
  <c r="H19" i="10"/>
  <c r="G19" i="10"/>
  <c r="L18" i="10"/>
  <c r="L17" i="10"/>
  <c r="L15" i="10" s="1"/>
  <c r="J15" i="10"/>
  <c r="J43" i="10" s="1"/>
  <c r="H15" i="10"/>
  <c r="G15" i="10"/>
  <c r="L14" i="10"/>
  <c r="L13" i="10"/>
  <c r="L11" i="10" s="1"/>
  <c r="J11" i="10"/>
  <c r="H11" i="10"/>
  <c r="G11" i="10"/>
  <c r="G43" i="10" s="1"/>
  <c r="L10" i="10"/>
  <c r="L9" i="10"/>
  <c r="J7" i="10"/>
  <c r="H7" i="10"/>
  <c r="H43" i="10" s="1"/>
  <c r="G7" i="10"/>
  <c r="D15" i="34"/>
  <c r="F34" i="25"/>
  <c r="E15" i="34"/>
  <c r="J21" i="26"/>
  <c r="J14" i="26"/>
  <c r="J14" i="20"/>
  <c r="J7" i="20"/>
  <c r="J43" i="20" s="1"/>
  <c r="J12" i="16"/>
  <c r="I48" i="16"/>
  <c r="I30" i="13"/>
  <c r="E30" i="13"/>
  <c r="G23" i="30"/>
  <c r="L19" i="10"/>
  <c r="L27" i="10"/>
  <c r="L39" i="10"/>
  <c r="L7" i="10"/>
  <c r="J49" i="26" l="1"/>
  <c r="J30" i="13"/>
  <c r="L43" i="10"/>
  <c r="H11" i="34"/>
  <c r="H15" i="34" s="1"/>
  <c r="AD74" i="63"/>
  <c r="AD101" i="63" s="1"/>
  <c r="AC28" i="63"/>
  <c r="AC54" i="63" s="1"/>
  <c r="AC74" i="63"/>
  <c r="AC101" i="63" s="1"/>
  <c r="AD28" i="63"/>
  <c r="AD54" i="63" s="1"/>
  <c r="J48" i="16"/>
  <c r="AC77" i="63" l="1"/>
  <c r="AD77" i="63"/>
  <c r="I28" i="6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3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5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<sst xmlns="http://schemas.openxmlformats.org/spreadsheetml/2006/main" count="820" uniqueCount="162">
  <si>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</si>
  <si>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</si>
  <si>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</si>
  <si>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</si>
  <si>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</si>
  <si>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</si>
  <si>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</si>
  <si>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</si>
  <si>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</si>
  <si>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</si>
  <si>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</si>
  <si>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</si>
  <si>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</si>
  <si>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</si>
  <si>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</si>
  <si>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</si>
  <si>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</si>
  <si>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</si>
  <si>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</si>
  <si>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</si>
  <si>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</si>
  <si>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</si>
  <si>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</si>
  <si>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</si>
  <si>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</si>
  <si>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</si>
  <si>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</si>
  <si>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</si>
  <si>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</si>
  <si>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</si>
  <si>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</si>
  <si>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</si>
  <si>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</si>
  <si>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</si>
  <si>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</si>
  <si>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</si>
  <si>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</si>
  <si>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</si>
  <si>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</si>
  <si>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Other Special Funds</t>
  </si>
  <si>
    <t>TOTAL</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</si>
  <si>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</si>
  <si>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</si>
  <si>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</si>
  <si>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</si>
  <si>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</si>
  <si>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</si>
  <si>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</si>
  <si>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</si>
  <si>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</si>
  <si>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</si>
  <si>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</si>
  <si>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</si>
  <si>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</si>
  <si>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</si>
  <si>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</si>
  <si>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</si>
  <si>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</si>
  <si>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</si>
  <si>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</si>
  <si>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</si>
  <si>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</si>
  <si>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</si>
  <si>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</si>
  <si>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</si>
  <si>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</si>
  <si>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</si>
  <si>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</si>
  <si>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</si>
  <si>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</si>
  <si>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</si>
  <si>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</si>
  <si>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</si>
  <si>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</si>
  <si>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</si>
  <si>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</si>
  <si>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</si>
  <si>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</si>
  <si>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</si>
  <si>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</si>
  <si>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</si>
  <si>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</si>
  <si>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</si>
  <si>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</si>
  <si>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</si>
  <si>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</si>
  <si>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</si>
  <si>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</si>
  <si>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</si>
  <si>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</si>
  <si>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</si>
  <si>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</si>
  <si>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</si>
  <si>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</si>
  <si>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</si>
  <si>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</si>
  <si>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</si>
  <si>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</si>
  <si>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</si>
  <si>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</si>
  <si>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</si>
  <si>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</si>
  <si>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</si>
  <si>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</si>
  <si>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</si>
  <si>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</si>
  <si>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</si>
  <si>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</si>
  <si>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</si>
  <si>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</si>
  <si>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</si>
  <si>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</si>
  <si>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 million</t>
  </si>
  <si>
    <t>Education</t>
  </si>
  <si>
    <t>Energy</t>
  </si>
  <si>
    <t>Finance</t>
  </si>
  <si>
    <t>Industry and Trade</t>
  </si>
  <si>
    <t>Public Sector Management</t>
  </si>
  <si>
    <t>Multisector</t>
  </si>
  <si>
    <t xml:space="preserve"> TOTAL</t>
  </si>
  <si>
    <t>[For checking only.]</t>
  </si>
  <si>
    <t>TOTAL (Loans, TFP, Grants)</t>
  </si>
  <si>
    <t>No. of Loans</t>
  </si>
  <si>
    <t>No. of Grants</t>
  </si>
  <si>
    <t>No. of Equity Investments</t>
  </si>
  <si>
    <t>No. of 
TA Grants</t>
  </si>
  <si>
    <t>Health</t>
  </si>
  <si>
    <t>Transport</t>
  </si>
  <si>
    <t>Water and Other Urban 
   Infrastructure and Services</t>
  </si>
  <si>
    <t>Information and Communication 
   Technology</t>
  </si>
  <si>
    <t>Note: Numbers may not sum precisely because of rounding.</t>
  </si>
  <si>
    <t>Ordinary Capital Resources and Special Funds</t>
  </si>
  <si>
    <r>
      <t>Sector</t>
    </r>
    <r>
      <rPr>
        <vertAlign val="superscript"/>
        <sz val="8"/>
        <rFont val="Arial"/>
        <family val="2"/>
      </rPr>
      <t>a</t>
    </r>
  </si>
  <si>
    <t>Agriculture, Natural Resources, 
   and Rural Development</t>
  </si>
  <si>
    <t>No. of
Loans, etc.</t>
  </si>
  <si>
    <t>Transaction Advisory Services</t>
  </si>
  <si>
    <t>No. of
Deals</t>
  </si>
  <si>
    <r>
      <rPr>
        <vertAlign val="superscript"/>
        <sz val="6"/>
        <rFont val="Arial"/>
        <family val="2"/>
      </rPr>
      <t>b</t>
    </r>
    <r>
      <rPr>
        <sz val="6"/>
        <rFont val="Arial"/>
        <family val="2"/>
      </rPr>
      <t xml:space="preserve"> Includes United States dollar and  local currency complementary loans, parallel loans, parallel equity, guarantee cofinancing, and risk transfer cofinancing.</t>
    </r>
  </si>
  <si>
    <r>
      <t>Loan, Equity, Guarantee, and Commercial Cofinancing</t>
    </r>
    <r>
      <rPr>
        <vertAlign val="superscript"/>
        <sz val="8"/>
        <rFont val="Arial"/>
        <family val="2"/>
      </rPr>
      <t>b</t>
    </r>
  </si>
  <si>
    <t>–</t>
  </si>
  <si>
    <t xml:space="preserve">– </t>
  </si>
  <si>
    <t>– = nil.</t>
  </si>
  <si>
    <t>No. of
Guarantees</t>
  </si>
  <si>
    <t>No. of 
Deals</t>
  </si>
  <si>
    <t>Trade and Supply Chain Finance Program 
and Microfinance Program</t>
  </si>
  <si>
    <t>– = nil, TA = technical assistance.</t>
  </si>
  <si>
    <t>– = nil,  TA = technical assistance.</t>
  </si>
  <si>
    <t xml:space="preserve">       No.  </t>
  </si>
  <si>
    <t xml:space="preserve">      No.</t>
  </si>
  <si>
    <r>
      <rPr>
        <vertAlign val="superscript"/>
        <sz val="6"/>
        <rFont val="Arial"/>
        <family val="2"/>
      </rPr>
      <t>a</t>
    </r>
    <r>
      <rPr>
        <sz val="6"/>
        <rFont val="Arial"/>
        <family val="2"/>
      </rPr>
      <t xml:space="preserve"> Using the primary sector each project is targeted to.</t>
    </r>
  </si>
  <si>
    <r>
      <rPr>
        <vertAlign val="superscript"/>
        <sz val="6"/>
        <rFont val="Arial"/>
        <family val="2"/>
      </rPr>
      <t>a</t>
    </r>
    <r>
      <rPr>
        <sz val="6"/>
        <rFont val="Arial"/>
        <family val="2"/>
      </rPr>
      <t xml:space="preserve">  Using the primary sector each project is targeted to.</t>
    </r>
  </si>
  <si>
    <t>Loan</t>
  </si>
  <si>
    <t>Grant</t>
  </si>
  <si>
    <t>Equity Investment</t>
  </si>
  <si>
    <t>No Sector Assignment</t>
  </si>
  <si>
    <t>Guarantee</t>
  </si>
  <si>
    <t>TA Grant</t>
  </si>
  <si>
    <t>No Sector Assessment</t>
  </si>
  <si>
    <r>
      <t>2024</t>
    </r>
    <r>
      <rPr>
        <vertAlign val="superscript"/>
        <sz val="8"/>
        <rFont val="Arial"/>
        <family val="2"/>
      </rPr>
      <t>b</t>
    </r>
  </si>
  <si>
    <r>
      <rPr>
        <vertAlign val="superscript"/>
        <sz val="6"/>
        <rFont val="Arial"/>
        <family val="2"/>
      </rPr>
      <t>b</t>
    </r>
    <r>
      <rPr>
        <sz val="6"/>
        <rFont val="Arial"/>
        <family val="2"/>
      </rPr>
      <t xml:space="preserve"> Includes $178 million classified as debt securities in financial statements in accordance with accounting standards.</t>
    </r>
  </si>
  <si>
    <t>Amount</t>
  </si>
  <si>
    <t>Sector Distribution (Sovereign and Nonsovereign Commitments Including Cofinancing),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</si>
</sst>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0.0"/>
    <numFmt numFmtId="166" formatCode="_(* #,##0.0_);_(* \(#,##0.0\);_(* &quot;-&quot;??_);_(@_)"/>
    <numFmt numFmtId="167" formatCode="_(* #,##0.0_);_(* \(#,##0.0\);_(* &quot;-&quot;?_);_(@_)"/>
    <numFmt numFmtId="168" formatCode="0.00_)"/>
    <numFmt numFmtId="169" formatCode="_(* #,##0_);_(* \(#,##0\);_(* &quot;-&quot;??_);_(@_)"/>
    <numFmt numFmtId="170" formatCode="0_);\(0\)"/>
    <numFmt numFmtId="171" formatCode="#,##0.0"/>
    <numFmt numFmtId="172" formatCode="0.0_);\(0.0\)"/>
  </numFmts>
  <fonts count="46"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b/>
      <sz val="8"/>
      <name val="Arial"/>
      <family val="2"/>
    </font>
    <font>
      <vertAlign val="superscript"/>
      <sz val="8"/>
      <name val="Arial"/>
      <family val="2"/>
    </font>
    <font>
      <sz val="6"/>
      <name val="Arial"/>
      <family val="2"/>
    </font>
    <font>
      <vertAlign val="superscript"/>
      <sz val="6"/>
      <name val="Arial"/>
      <family val="2"/>
    </font>
    <font>
      <b/>
      <sz val="14"/>
      <name val="Arial"/>
      <family val="2"/>
    </font>
    <font>
      <b/>
      <i/>
      <sz val="11"/>
      <color rgb="FFFF0000"/>
      <name val="Arial"/>
      <family val="2"/>
    </font>
    <font>
      <b/>
      <sz val="11"/>
      <name val="Arial"/>
      <family val="2"/>
    </font>
    <font>
      <b/>
      <sz val="10"/>
      <name val="Arial"/>
      <family val="2"/>
    </font>
    <font>
      <b/>
      <sz val="11"/>
      <color rgb="FF007DB7"/>
      <name val="Arial"/>
      <family val="2"/>
    </font>
    <font>
      <sz val="7"/>
      <color rgb="FFFF0000"/>
      <name val="Arial"/>
      <family val="2"/>
    </font>
    <font>
      <u/>
      <sz val="11"/>
      <color theme="10"/>
      <name val="Arial"/>
      <family val="2"/>
    </font>
    <font>
      <u/>
      <sz val="11"/>
      <color theme="11"/>
      <name val="Arial"/>
      <family val="2"/>
    </font>
    <font>
      <b/>
      <sz val="10"/>
      <color theme="1"/>
      <name val="Arial"/>
      <family val="2"/>
    </font>
    <font>
      <sz val="11"/>
      <color rgb="FF007DB7"/>
      <name val="Arial"/>
      <family val="2"/>
    </font>
  </fonts>
  <fills count="10">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2" tint="-9.9978637043366805E-2"/>
        <bgColor indexed="64"/>
      </patternFill>
    </fill>
  </fills>
  <borders count="19">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auto="1"/>
      </right>
      <top style="thin">
        <color auto="1"/>
      </top>
      <bottom style="thin">
        <color auto="1"/>
      </bottom>
      <diagonal/>
    </border>
  </borders>
  <cellStyleXfs count="47">
    <xf numFmtId="0" fontId="0" fillId="0" borderId="0"/>
    <xf numFmtId="164" fontId="5" fillId="0" borderId="0" applyFont="0" applyFill="0" applyBorder="0" applyAlignment="0" applyProtection="0"/>
    <xf numFmtId="164" fontId="8" fillId="0" borderId="0" applyFon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8"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164" fontId="5" fillId="0" borderId="0" applyFont="0" applyFill="0" applyBorder="0" applyAlignment="0" applyProtection="0"/>
    <xf numFmtId="0" fontId="1" fillId="0" borderId="0"/>
    <xf numFmtId="164" fontId="1" fillId="0" borderId="0" applyFont="0" applyFill="0" applyBorder="0" applyAlignment="0" applyProtection="0"/>
    <xf numFmtId="0" fontId="6" fillId="0" borderId="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cellStyleXfs>
  <cellXfs count="231">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6" fontId="16" fillId="2" borderId="0" xfId="2" applyNumberFormat="1" applyFont="1" applyFill="1"/>
    <xf numFmtId="0" fontId="14" fillId="2" borderId="2" xfId="0" applyFont="1" applyFill="1" applyBorder="1"/>
    <xf numFmtId="0" fontId="16" fillId="2" borderId="2" xfId="0" applyFont="1" applyFill="1" applyBorder="1"/>
    <xf numFmtId="166" fontId="14" fillId="2" borderId="0" xfId="2" applyNumberFormat="1" applyFont="1" applyFill="1" applyBorder="1" applyAlignment="1">
      <alignment horizontal="center"/>
    </xf>
    <xf numFmtId="166"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6"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Alignment="1">
      <alignment horizontal="center"/>
    </xf>
    <xf numFmtId="0" fontId="9" fillId="3" borderId="4" xfId="0" applyFont="1" applyFill="1" applyBorder="1"/>
    <xf numFmtId="166" fontId="9" fillId="3" borderId="4" xfId="2" applyNumberFormat="1" applyFont="1" applyFill="1" applyBorder="1"/>
    <xf numFmtId="0" fontId="9" fillId="4" borderId="5" xfId="0" applyFont="1" applyFill="1" applyBorder="1"/>
    <xf numFmtId="166" fontId="9" fillId="4" borderId="5" xfId="2" applyNumberFormat="1" applyFont="1" applyFill="1" applyBorder="1"/>
    <xf numFmtId="0" fontId="9" fillId="3" borderId="5" xfId="0" applyFont="1" applyFill="1" applyBorder="1"/>
    <xf numFmtId="166" fontId="9" fillId="3" borderId="5" xfId="2" applyNumberFormat="1" applyFont="1" applyFill="1" applyBorder="1"/>
    <xf numFmtId="0" fontId="9" fillId="4" borderId="6" xfId="0" applyFont="1" applyFill="1" applyBorder="1"/>
    <xf numFmtId="166" fontId="9" fillId="4" borderId="6" xfId="2" applyNumberFormat="1" applyFont="1" applyFill="1" applyBorder="1"/>
    <xf numFmtId="164" fontId="16" fillId="2" borderId="0" xfId="2" applyFont="1" applyFill="1"/>
    <xf numFmtId="167" fontId="14" fillId="2" borderId="2" xfId="0" applyNumberFormat="1" applyFont="1" applyFill="1" applyBorder="1"/>
    <xf numFmtId="164" fontId="10" fillId="2" borderId="0" xfId="0" applyNumberFormat="1" applyFont="1" applyFill="1"/>
    <xf numFmtId="164" fontId="16" fillId="2" borderId="0" xfId="0" applyNumberFormat="1" applyFont="1" applyFill="1"/>
    <xf numFmtId="164" fontId="10" fillId="2" borderId="0" xfId="2" applyFont="1" applyFill="1"/>
    <xf numFmtId="166" fontId="14" fillId="2" borderId="0" xfId="2" applyNumberFormat="1" applyFont="1" applyFill="1" applyBorder="1"/>
    <xf numFmtId="166" fontId="16" fillId="2" borderId="0" xfId="2" applyNumberFormat="1" applyFont="1" applyFill="1" applyBorder="1"/>
    <xf numFmtId="164" fontId="14" fillId="2" borderId="2" xfId="0" applyNumberFormat="1" applyFont="1" applyFill="1" applyBorder="1"/>
    <xf numFmtId="0" fontId="14" fillId="0" borderId="0" xfId="0" applyFont="1"/>
    <xf numFmtId="166" fontId="14" fillId="2" borderId="0" xfId="0" applyNumberFormat="1" applyFont="1" applyFill="1"/>
    <xf numFmtId="166" fontId="14" fillId="2" borderId="2" xfId="0" applyNumberFormat="1" applyFont="1" applyFill="1" applyBorder="1"/>
    <xf numFmtId="166" fontId="16" fillId="2" borderId="0" xfId="0" applyNumberFormat="1" applyFont="1" applyFill="1"/>
    <xf numFmtId="166" fontId="17" fillId="2" borderId="0" xfId="2" applyNumberFormat="1" applyFont="1" applyFill="1"/>
    <xf numFmtId="0" fontId="16" fillId="2" borderId="0" xfId="0" quotePrefix="1" applyFont="1" applyFill="1"/>
    <xf numFmtId="164" fontId="14" fillId="2" borderId="0" xfId="2" applyFont="1" applyFill="1" applyBorder="1"/>
    <xf numFmtId="164" fontId="16" fillId="2" borderId="0" xfId="2" applyFont="1" applyFill="1" applyBorder="1"/>
    <xf numFmtId="164" fontId="14" fillId="2" borderId="0" xfId="2" applyFont="1" applyFill="1" applyBorder="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6" fontId="20" fillId="2" borderId="0" xfId="2" applyNumberFormat="1" applyFont="1" applyFill="1"/>
    <xf numFmtId="166" fontId="12" fillId="0" borderId="0" xfId="0" applyNumberFormat="1" applyFont="1"/>
    <xf numFmtId="164" fontId="20" fillId="2" borderId="0" xfId="0" applyNumberFormat="1" applyFont="1" applyFill="1"/>
    <xf numFmtId="0" fontId="16" fillId="0" borderId="0" xfId="0" applyFo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164" fontId="16" fillId="0" borderId="0" xfId="1" applyFont="1"/>
    <xf numFmtId="164" fontId="14" fillId="0" borderId="2" xfId="0" applyNumberFormat="1" applyFont="1" applyBorder="1"/>
    <xf numFmtId="166" fontId="16" fillId="0" borderId="0" xfId="1" applyNumberFormat="1" applyFont="1"/>
    <xf numFmtId="166" fontId="16" fillId="0" borderId="0" xfId="0" applyNumberFormat="1" applyFont="1"/>
    <xf numFmtId="166" fontId="14" fillId="0" borderId="2" xfId="0" applyNumberFormat="1" applyFont="1" applyBorder="1"/>
    <xf numFmtId="164" fontId="14" fillId="0" borderId="2" xfId="1" applyFont="1" applyBorder="1"/>
    <xf numFmtId="166" fontId="14" fillId="0" borderId="2" xfId="1" applyNumberFormat="1" applyFont="1" applyBorder="1"/>
    <xf numFmtId="164" fontId="16" fillId="0" borderId="0" xfId="0" applyNumberFormat="1" applyFont="1"/>
    <xf numFmtId="165" fontId="16" fillId="0" borderId="0" xfId="0" applyNumberFormat="1" applyFont="1"/>
    <xf numFmtId="165" fontId="14" fillId="0" borderId="2" xfId="0" applyNumberFormat="1" applyFont="1" applyBorder="1"/>
    <xf numFmtId="0" fontId="14" fillId="0" borderId="3" xfId="0" applyFont="1" applyBorder="1"/>
    <xf numFmtId="166" fontId="24" fillId="2" borderId="0" xfId="2" applyNumberFormat="1" applyFont="1" applyFill="1" applyBorder="1"/>
    <xf numFmtId="166" fontId="25" fillId="2" borderId="2" xfId="2" applyNumberFormat="1" applyFont="1" applyFill="1" applyBorder="1"/>
    <xf numFmtId="166" fontId="14" fillId="2" borderId="2" xfId="2" applyNumberFormat="1" applyFont="1" applyFill="1" applyBorder="1" applyAlignment="1">
      <alignment horizontal="centerContinuous"/>
    </xf>
    <xf numFmtId="166" fontId="14" fillId="2" borderId="3" xfId="2" applyNumberFormat="1" applyFont="1" applyFill="1" applyBorder="1" applyAlignment="1">
      <alignment horizontal="centerContinuous"/>
    </xf>
    <xf numFmtId="166" fontId="14" fillId="2" borderId="1" xfId="2" applyNumberFormat="1" applyFont="1" applyFill="1" applyBorder="1" applyAlignment="1">
      <alignment horizontal="center"/>
    </xf>
    <xf numFmtId="166" fontId="16" fillId="2" borderId="3" xfId="2" applyNumberFormat="1" applyFont="1" applyFill="1" applyBorder="1"/>
    <xf numFmtId="166" fontId="16" fillId="2" borderId="3" xfId="2" applyNumberFormat="1" applyFont="1" applyFill="1" applyBorder="1" applyAlignment="1">
      <alignment horizontal="centerContinuous"/>
    </xf>
    <xf numFmtId="166" fontId="14" fillId="2" borderId="3" xfId="2" applyNumberFormat="1" applyFont="1" applyFill="1" applyBorder="1" applyAlignment="1">
      <alignment horizontal="center"/>
    </xf>
    <xf numFmtId="166" fontId="16" fillId="2" borderId="2" xfId="2" applyNumberFormat="1" applyFont="1" applyFill="1" applyBorder="1" applyAlignment="1">
      <alignment horizontal="centerContinuous"/>
    </xf>
    <xf numFmtId="0" fontId="25" fillId="2" borderId="0" xfId="0" applyFont="1" applyFill="1"/>
    <xf numFmtId="166" fontId="25" fillId="2" borderId="0" xfId="2" applyNumberFormat="1" applyFont="1" applyFill="1"/>
    <xf numFmtId="0" fontId="25" fillId="5" borderId="0" xfId="0" applyFont="1" applyFill="1"/>
    <xf numFmtId="166" fontId="25" fillId="5" borderId="0" xfId="2" applyNumberFormat="1" applyFont="1" applyFill="1"/>
    <xf numFmtId="0" fontId="26" fillId="0" borderId="0" xfId="0" applyFont="1"/>
    <xf numFmtId="166" fontId="16" fillId="0" borderId="0" xfId="1" applyNumberFormat="1" applyFont="1" applyFill="1"/>
    <xf numFmtId="166" fontId="16" fillId="0" borderId="0" xfId="1" applyNumberFormat="1" applyFont="1" applyFill="1" applyBorder="1"/>
    <xf numFmtId="166" fontId="16" fillId="0" borderId="0" xfId="1" applyNumberFormat="1" applyFont="1" applyFill="1" applyAlignment="1">
      <alignment wrapText="1"/>
    </xf>
    <xf numFmtId="166" fontId="14" fillId="0" borderId="2" xfId="1" applyNumberFormat="1" applyFont="1" applyFill="1" applyBorder="1"/>
    <xf numFmtId="0" fontId="5" fillId="8" borderId="0" xfId="20" applyFill="1"/>
    <xf numFmtId="0" fontId="37" fillId="9" borderId="0" xfId="20" applyFont="1" applyFill="1"/>
    <xf numFmtId="0" fontId="5" fillId="9" borderId="0" xfId="20" applyFill="1"/>
    <xf numFmtId="0" fontId="5" fillId="8" borderId="0" xfId="20" applyFill="1" applyAlignment="1">
      <alignment vertical="center"/>
    </xf>
    <xf numFmtId="0" fontId="38" fillId="9" borderId="8" xfId="20" applyFont="1" applyFill="1" applyBorder="1" applyAlignment="1">
      <alignment horizontal="centerContinuous" vertical="center"/>
    </xf>
    <xf numFmtId="0" fontId="38" fillId="9" borderId="9" xfId="20" applyFont="1" applyFill="1" applyBorder="1" applyAlignment="1">
      <alignment horizontal="centerContinuous" vertical="center"/>
    </xf>
    <xf numFmtId="0" fontId="38" fillId="8" borderId="0" xfId="20" applyFont="1" applyFill="1"/>
    <xf numFmtId="0" fontId="38" fillId="9" borderId="8" xfId="20" applyFont="1" applyFill="1" applyBorder="1" applyAlignment="1">
      <alignment horizontal="centerContinuous"/>
    </xf>
    <xf numFmtId="0" fontId="38" fillId="9" borderId="7" xfId="20" applyFont="1" applyFill="1" applyBorder="1" applyAlignment="1">
      <alignment horizontal="centerContinuous"/>
    </xf>
    <xf numFmtId="0" fontId="38" fillId="9" borderId="7" xfId="20" applyFont="1" applyFill="1" applyBorder="1" applyAlignment="1">
      <alignment horizontal="center"/>
    </xf>
    <xf numFmtId="164" fontId="5" fillId="9" borderId="0" xfId="20" applyNumberFormat="1" applyFill="1"/>
    <xf numFmtId="166" fontId="5" fillId="9" borderId="0" xfId="3" applyNumberFormat="1" applyFont="1" applyFill="1" applyAlignment="1">
      <alignment horizontal="center"/>
    </xf>
    <xf numFmtId="166" fontId="5" fillId="8" borderId="0" xfId="20" applyNumberFormat="1" applyFill="1"/>
    <xf numFmtId="166" fontId="36" fillId="9" borderId="2" xfId="3" applyNumberFormat="1" applyFont="1" applyFill="1" applyBorder="1" applyAlignment="1"/>
    <xf numFmtId="165" fontId="5" fillId="8" borderId="0" xfId="20" applyNumberFormat="1" applyFill="1"/>
    <xf numFmtId="0" fontId="39" fillId="8" borderId="0" xfId="20" applyFont="1" applyFill="1"/>
    <xf numFmtId="166" fontId="39" fillId="8" borderId="0" xfId="3" applyNumberFormat="1" applyFont="1" applyFill="1" applyBorder="1" applyAlignment="1"/>
    <xf numFmtId="169" fontId="39" fillId="8" borderId="0" xfId="3" applyNumberFormat="1" applyFont="1" applyFill="1" applyBorder="1" applyAlignment="1"/>
    <xf numFmtId="166" fontId="36" fillId="9" borderId="0" xfId="3" applyNumberFormat="1" applyFont="1" applyFill="1" applyBorder="1" applyAlignment="1"/>
    <xf numFmtId="0" fontId="40" fillId="8" borderId="0" xfId="20" applyFont="1" applyFill="1"/>
    <xf numFmtId="0" fontId="32" fillId="8" borderId="11" xfId="20" applyFont="1" applyFill="1" applyBorder="1" applyAlignment="1">
      <alignment horizontal="centerContinuous"/>
    </xf>
    <xf numFmtId="0" fontId="32" fillId="8" borderId="2" xfId="20" applyFont="1" applyFill="1" applyBorder="1" applyAlignment="1">
      <alignment vertical="center"/>
    </xf>
    <xf numFmtId="0" fontId="36" fillId="8" borderId="0" xfId="20" applyFont="1" applyFill="1"/>
    <xf numFmtId="0" fontId="32" fillId="8" borderId="0" xfId="20" applyFont="1" applyFill="1" applyAlignment="1">
      <alignment horizontal="centerContinuous"/>
    </xf>
    <xf numFmtId="0" fontId="32" fillId="8" borderId="12" xfId="20" applyFont="1" applyFill="1" applyBorder="1" applyAlignment="1">
      <alignment horizontal="centerContinuous"/>
    </xf>
    <xf numFmtId="0" fontId="32" fillId="8" borderId="10" xfId="20" applyFont="1" applyFill="1" applyBorder="1" applyAlignment="1">
      <alignment horizontal="center"/>
    </xf>
    <xf numFmtId="0" fontId="32" fillId="8" borderId="10" xfId="20" applyFont="1" applyFill="1" applyBorder="1" applyAlignment="1">
      <alignment horizontal="center" wrapText="1"/>
    </xf>
    <xf numFmtId="0" fontId="32" fillId="8" borderId="0" xfId="20" applyFont="1" applyFill="1" applyAlignment="1">
      <alignment horizontal="center" vertical="center"/>
    </xf>
    <xf numFmtId="0" fontId="38" fillId="8" borderId="0" xfId="20" applyFont="1" applyFill="1" applyAlignment="1">
      <alignment horizontal="centerContinuous"/>
    </xf>
    <xf numFmtId="0" fontId="32" fillId="8" borderId="12" xfId="20" applyFont="1" applyFill="1" applyBorder="1" applyAlignment="1">
      <alignment horizontal="center"/>
    </xf>
    <xf numFmtId="0" fontId="41" fillId="8" borderId="0" xfId="20" applyFont="1" applyFill="1" applyAlignment="1">
      <alignment horizontal="right"/>
    </xf>
    <xf numFmtId="0" fontId="32" fillId="8" borderId="0" xfId="20" applyFont="1" applyFill="1" applyAlignment="1">
      <alignment vertical="center"/>
    </xf>
    <xf numFmtId="166" fontId="32" fillId="8" borderId="0" xfId="3" applyNumberFormat="1" applyFont="1" applyFill="1" applyBorder="1" applyAlignment="1">
      <alignment vertical="center"/>
    </xf>
    <xf numFmtId="169" fontId="32" fillId="8" borderId="0" xfId="3" applyNumberFormat="1" applyFont="1" applyFill="1" applyBorder="1" applyAlignment="1">
      <alignment vertical="center"/>
    </xf>
    <xf numFmtId="0" fontId="32" fillId="8" borderId="0" xfId="20" applyFont="1" applyFill="1" applyAlignment="1">
      <alignment horizontal="center"/>
    </xf>
    <xf numFmtId="0" fontId="32" fillId="8" borderId="0" xfId="20" applyFont="1" applyFill="1" applyAlignment="1">
      <alignment horizontal="center" wrapText="1"/>
    </xf>
    <xf numFmtId="0" fontId="32" fillId="8" borderId="0" xfId="3" applyNumberFormat="1" applyFont="1" applyFill="1" applyBorder="1" applyAlignment="1">
      <alignment horizontal="right" vertical="center" indent="2"/>
    </xf>
    <xf numFmtId="0" fontId="32" fillId="8" borderId="13" xfId="20" applyFont="1" applyFill="1" applyBorder="1" applyAlignment="1">
      <alignment horizontal="centerContinuous"/>
    </xf>
    <xf numFmtId="169" fontId="7" fillId="8" borderId="0" xfId="3" applyNumberFormat="1" applyFont="1" applyFill="1" applyBorder="1" applyAlignment="1">
      <alignment horizontal="center" vertical="top"/>
    </xf>
    <xf numFmtId="166" fontId="7" fillId="8" borderId="0" xfId="3" applyNumberFormat="1" applyFont="1" applyFill="1" applyBorder="1" applyAlignment="1">
      <alignment horizontal="center" vertical="top"/>
    </xf>
    <xf numFmtId="0" fontId="7" fillId="8" borderId="0" xfId="3" applyNumberFormat="1" applyFont="1" applyFill="1" applyBorder="1" applyAlignment="1">
      <alignment horizontal="right" vertical="top"/>
    </xf>
    <xf numFmtId="0" fontId="7" fillId="8" borderId="0" xfId="3" applyNumberFormat="1" applyFont="1" applyFill="1" applyBorder="1" applyAlignment="1">
      <alignment horizontal="right" vertical="top" indent="2"/>
    </xf>
    <xf numFmtId="166" fontId="32" fillId="8" borderId="2" xfId="3" applyNumberFormat="1" applyFont="1" applyFill="1" applyBorder="1" applyAlignment="1"/>
    <xf numFmtId="166" fontId="32" fillId="8" borderId="13" xfId="3" applyNumberFormat="1" applyFont="1" applyFill="1" applyBorder="1" applyAlignment="1"/>
    <xf numFmtId="37" fontId="32" fillId="8" borderId="2" xfId="3" applyNumberFormat="1" applyFont="1" applyFill="1" applyBorder="1" applyAlignment="1"/>
    <xf numFmtId="169" fontId="32" fillId="8" borderId="11" xfId="3" applyNumberFormat="1" applyFont="1" applyFill="1" applyBorder="1" applyAlignment="1">
      <alignment horizontal="left"/>
    </xf>
    <xf numFmtId="169" fontId="32" fillId="8" borderId="11" xfId="3" applyNumberFormat="1" applyFont="1" applyFill="1" applyBorder="1" applyAlignment="1"/>
    <xf numFmtId="169" fontId="32" fillId="8" borderId="15" xfId="3" applyNumberFormat="1" applyFont="1" applyFill="1" applyBorder="1" applyAlignment="1"/>
    <xf numFmtId="3" fontId="7" fillId="8" borderId="0" xfId="3" applyNumberFormat="1" applyFont="1" applyFill="1" applyAlignment="1">
      <alignment horizontal="right"/>
    </xf>
    <xf numFmtId="3" fontId="32" fillId="8" borderId="2" xfId="3" applyNumberFormat="1" applyFont="1" applyFill="1" applyBorder="1" applyAlignment="1">
      <alignment horizontal="right"/>
    </xf>
    <xf numFmtId="0" fontId="34" fillId="8" borderId="0" xfId="20" quotePrefix="1" applyFont="1" applyFill="1" applyAlignment="1">
      <alignment vertical="center"/>
    </xf>
    <xf numFmtId="0" fontId="34" fillId="8" borderId="0" xfId="20" applyFont="1" applyFill="1" applyAlignment="1">
      <alignment vertical="center"/>
    </xf>
    <xf numFmtId="164" fontId="34" fillId="8" borderId="0" xfId="20" applyNumberFormat="1" applyFont="1" applyFill="1" applyAlignment="1">
      <alignment vertical="center"/>
    </xf>
    <xf numFmtId="0" fontId="7" fillId="8" borderId="0" xfId="20" applyFont="1" applyFill="1" applyAlignment="1">
      <alignment vertical="center"/>
    </xf>
    <xf numFmtId="0" fontId="5" fillId="9" borderId="0" xfId="20" applyFill="1" applyAlignment="1">
      <alignment vertical="center"/>
    </xf>
    <xf numFmtId="164" fontId="7" fillId="8" borderId="0" xfId="20" applyNumberFormat="1" applyFont="1" applyFill="1" applyAlignment="1">
      <alignment vertical="center"/>
    </xf>
    <xf numFmtId="166" fontId="5" fillId="9" borderId="0" xfId="20" applyNumberFormat="1" applyFill="1" applyAlignment="1">
      <alignment vertical="center"/>
    </xf>
    <xf numFmtId="165" fontId="7" fillId="8" borderId="0" xfId="20" applyNumberFormat="1" applyFont="1" applyFill="1" applyAlignment="1">
      <alignment vertical="center"/>
    </xf>
    <xf numFmtId="1" fontId="32" fillId="8" borderId="16" xfId="3" applyNumberFormat="1" applyFont="1" applyFill="1" applyBorder="1" applyAlignment="1"/>
    <xf numFmtId="170" fontId="32" fillId="8" borderId="16" xfId="3" applyNumberFormat="1" applyFont="1" applyFill="1" applyBorder="1" applyAlignment="1">
      <alignment horizontal="right" indent="1"/>
    </xf>
    <xf numFmtId="1" fontId="32" fillId="8" borderId="2" xfId="3" applyNumberFormat="1" applyFont="1" applyFill="1" applyBorder="1" applyAlignment="1">
      <alignment horizontal="right" indent="1"/>
    </xf>
    <xf numFmtId="1" fontId="32" fillId="8" borderId="15" xfId="3" applyNumberFormat="1" applyFont="1" applyFill="1" applyBorder="1" applyAlignment="1">
      <alignment horizontal="center"/>
    </xf>
    <xf numFmtId="0" fontId="32" fillId="8" borderId="16" xfId="20" applyFont="1" applyFill="1" applyBorder="1" applyAlignment="1">
      <alignment horizontal="centerContinuous"/>
    </xf>
    <xf numFmtId="0" fontId="32" fillId="8" borderId="14" xfId="20" applyFont="1" applyFill="1" applyBorder="1" applyAlignment="1">
      <alignment horizontal="center"/>
    </xf>
    <xf numFmtId="0" fontId="32" fillId="8" borderId="16" xfId="20" applyFont="1" applyFill="1" applyBorder="1" applyAlignment="1">
      <alignment horizontal="center"/>
    </xf>
    <xf numFmtId="0" fontId="38" fillId="9" borderId="16" xfId="20" applyFont="1" applyFill="1" applyBorder="1" applyAlignment="1">
      <alignment horizontal="centerContinuous" vertical="center"/>
    </xf>
    <xf numFmtId="0" fontId="38" fillId="9" borderId="16" xfId="20" applyFont="1" applyFill="1" applyBorder="1" applyAlignment="1">
      <alignment horizontal="centerContinuous"/>
    </xf>
    <xf numFmtId="0" fontId="38" fillId="9" borderId="18" xfId="20" applyFont="1" applyFill="1" applyBorder="1" applyAlignment="1">
      <alignment horizontal="center"/>
    </xf>
    <xf numFmtId="0" fontId="32" fillId="8" borderId="0" xfId="20" applyFont="1" applyFill="1"/>
    <xf numFmtId="0" fontId="32" fillId="8" borderId="17" xfId="20" applyFont="1" applyFill="1" applyBorder="1"/>
    <xf numFmtId="169" fontId="32" fillId="8" borderId="16" xfId="3" applyNumberFormat="1" applyFont="1" applyFill="1" applyBorder="1" applyAlignment="1"/>
    <xf numFmtId="166" fontId="32" fillId="8" borderId="16" xfId="3" applyNumberFormat="1" applyFont="1" applyFill="1" applyBorder="1" applyAlignment="1"/>
    <xf numFmtId="169" fontId="32" fillId="8" borderId="16" xfId="3" applyNumberFormat="1" applyFont="1" applyFill="1" applyBorder="1" applyAlignment="1">
      <alignment vertical="center"/>
    </xf>
    <xf numFmtId="166" fontId="32" fillId="8" borderId="16" xfId="3" applyNumberFormat="1" applyFont="1" applyFill="1" applyBorder="1" applyAlignment="1">
      <alignment vertical="center"/>
    </xf>
    <xf numFmtId="171" fontId="32" fillId="8" borderId="2" xfId="3" applyNumberFormat="1" applyFont="1" applyFill="1" applyBorder="1" applyAlignment="1">
      <alignment horizontal="right"/>
    </xf>
    <xf numFmtId="171" fontId="32" fillId="8" borderId="2" xfId="3" applyNumberFormat="1" applyFont="1" applyFill="1" applyBorder="1" applyAlignment="1">
      <alignment horizontal="right" indent="1"/>
    </xf>
    <xf numFmtId="3" fontId="32" fillId="8" borderId="2" xfId="3" applyNumberFormat="1" applyFont="1" applyFill="1" applyBorder="1" applyAlignment="1">
      <alignment horizontal="right" indent="1"/>
    </xf>
    <xf numFmtId="3" fontId="32" fillId="8" borderId="2" xfId="3" applyNumberFormat="1" applyFont="1" applyFill="1" applyBorder="1" applyAlignment="1">
      <alignment horizontal="right" indent="2"/>
    </xf>
    <xf numFmtId="3" fontId="32" fillId="8" borderId="16" xfId="3" applyNumberFormat="1" applyFont="1" applyFill="1" applyBorder="1" applyAlignment="1">
      <alignment horizontal="right" indent="1"/>
    </xf>
    <xf numFmtId="171" fontId="32" fillId="8" borderId="16" xfId="3" applyNumberFormat="1" applyFont="1" applyFill="1" applyBorder="1" applyAlignment="1"/>
    <xf numFmtId="3" fontId="32" fillId="8" borderId="16" xfId="3" applyNumberFormat="1" applyFont="1" applyFill="1" applyBorder="1" applyAlignment="1">
      <alignment horizontal="right" indent="2"/>
    </xf>
    <xf numFmtId="1" fontId="32" fillId="8" borderId="2" xfId="3" applyNumberFormat="1" applyFont="1" applyFill="1" applyBorder="1" applyAlignment="1">
      <alignment horizontal="right" indent="2"/>
    </xf>
    <xf numFmtId="165" fontId="32" fillId="8" borderId="2" xfId="3" applyNumberFormat="1" applyFont="1" applyFill="1" applyBorder="1" applyAlignment="1">
      <alignment horizontal="right"/>
    </xf>
    <xf numFmtId="170" fontId="32" fillId="8" borderId="2" xfId="3" applyNumberFormat="1" applyFont="1" applyFill="1" applyBorder="1" applyAlignment="1">
      <alignment horizontal="right" indent="1"/>
    </xf>
    <xf numFmtId="172" fontId="32" fillId="8" borderId="2" xfId="3" applyNumberFormat="1" applyFont="1" applyFill="1" applyBorder="1" applyAlignment="1">
      <alignment horizontal="right"/>
    </xf>
    <xf numFmtId="171" fontId="32" fillId="8" borderId="15" xfId="3" applyNumberFormat="1" applyFont="1" applyFill="1" applyBorder="1" applyAlignment="1">
      <alignment horizontal="right"/>
    </xf>
    <xf numFmtId="0" fontId="44" fillId="8" borderId="0" xfId="20" applyFont="1" applyFill="1"/>
    <xf numFmtId="166" fontId="7" fillId="8" borderId="0" xfId="3" applyNumberFormat="1" applyFont="1" applyFill="1" applyAlignment="1">
      <alignment horizontal="center" vertical="top"/>
    </xf>
    <xf numFmtId="169" fontId="7" fillId="8" borderId="0" xfId="3" applyNumberFormat="1" applyFont="1" applyFill="1" applyAlignment="1">
      <alignment vertical="top"/>
    </xf>
    <xf numFmtId="169" fontId="7" fillId="8" borderId="0" xfId="3" applyNumberFormat="1" applyFont="1" applyFill="1" applyAlignment="1">
      <alignment horizontal="left" vertical="top"/>
    </xf>
    <xf numFmtId="169" fontId="7" fillId="8" borderId="0" xfId="3" applyNumberFormat="1" applyFont="1" applyFill="1" applyAlignment="1">
      <alignment horizontal="center" vertical="top"/>
    </xf>
    <xf numFmtId="171" fontId="7" fillId="8" borderId="0" xfId="3" applyNumberFormat="1" applyFont="1" applyFill="1" applyAlignment="1">
      <alignment horizontal="right" vertical="top"/>
    </xf>
    <xf numFmtId="1" fontId="7" fillId="8" borderId="12" xfId="3" applyNumberFormat="1" applyFont="1" applyFill="1" applyBorder="1" applyAlignment="1">
      <alignment vertical="top"/>
    </xf>
    <xf numFmtId="165" fontId="7" fillId="8" borderId="0" xfId="3" applyNumberFormat="1" applyFont="1" applyFill="1" applyAlignment="1">
      <alignment horizontal="right" vertical="top"/>
    </xf>
    <xf numFmtId="1" fontId="7" fillId="8" borderId="0" xfId="3" applyNumberFormat="1" applyFont="1" applyFill="1" applyAlignment="1">
      <alignment horizontal="center" vertical="top"/>
    </xf>
    <xf numFmtId="0" fontId="7" fillId="8" borderId="0" xfId="20" applyFont="1" applyFill="1" applyAlignment="1">
      <alignment vertical="top" wrapText="1"/>
    </xf>
    <xf numFmtId="1" fontId="7" fillId="8" borderId="0" xfId="3" applyNumberFormat="1" applyFont="1" applyFill="1" applyAlignment="1">
      <alignment vertical="top"/>
    </xf>
    <xf numFmtId="1" fontId="7" fillId="8" borderId="0" xfId="3" applyNumberFormat="1" applyFont="1" applyFill="1" applyBorder="1" applyAlignment="1">
      <alignment vertical="top"/>
    </xf>
    <xf numFmtId="0" fontId="7" fillId="8" borderId="0" xfId="3" applyNumberFormat="1" applyFont="1" applyFill="1" applyAlignment="1">
      <alignment horizontal="center" vertical="top"/>
    </xf>
    <xf numFmtId="169" fontId="7" fillId="8" borderId="0" xfId="3" applyNumberFormat="1" applyFont="1" applyFill="1" applyAlignment="1">
      <alignment horizontal="right" vertical="top"/>
    </xf>
    <xf numFmtId="1" fontId="7" fillId="8" borderId="14" xfId="3" applyNumberFormat="1" applyFont="1" applyFill="1" applyBorder="1" applyAlignment="1">
      <alignment vertical="top"/>
    </xf>
    <xf numFmtId="3" fontId="7" fillId="8" borderId="0" xfId="3" applyNumberFormat="1" applyFont="1" applyFill="1" applyAlignment="1">
      <alignment horizontal="right" vertical="top"/>
    </xf>
    <xf numFmtId="166" fontId="7" fillId="8" borderId="0" xfId="3" applyNumberFormat="1" applyFont="1" applyFill="1" applyAlignment="1">
      <alignment horizontal="right" vertical="top"/>
    </xf>
    <xf numFmtId="167" fontId="7" fillId="8" borderId="0" xfId="3" applyNumberFormat="1" applyFont="1" applyFill="1" applyAlignment="1">
      <alignment horizontal="center" vertical="top"/>
    </xf>
    <xf numFmtId="172" fontId="7" fillId="8" borderId="0" xfId="3" applyNumberFormat="1" applyFont="1" applyFill="1" applyAlignment="1">
      <alignment horizontal="right" vertical="top"/>
    </xf>
    <xf numFmtId="0" fontId="32" fillId="8" borderId="10" xfId="20" applyFont="1" applyFill="1" applyBorder="1" applyAlignment="1">
      <alignment horizontal="center" vertical="center" wrapText="1"/>
    </xf>
    <xf numFmtId="170" fontId="7" fillId="8" borderId="12" xfId="3" applyNumberFormat="1" applyFont="1" applyFill="1" applyBorder="1" applyAlignment="1">
      <alignment horizontal="right" vertical="top" indent="1"/>
    </xf>
    <xf numFmtId="170" fontId="7" fillId="8" borderId="0" xfId="3" applyNumberFormat="1" applyFont="1" applyFill="1" applyAlignment="1">
      <alignment horizontal="right" vertical="top" indent="1"/>
    </xf>
    <xf numFmtId="170" fontId="7" fillId="8" borderId="0" xfId="3" applyNumberFormat="1" applyFont="1" applyFill="1" applyBorder="1" applyAlignment="1">
      <alignment horizontal="right" vertical="top" indent="1"/>
    </xf>
    <xf numFmtId="1" fontId="7" fillId="8" borderId="0" xfId="3" applyNumberFormat="1" applyFont="1" applyFill="1" applyAlignment="1">
      <alignment horizontal="right" vertical="top" indent="1"/>
    </xf>
    <xf numFmtId="171" fontId="7" fillId="8" borderId="0" xfId="3" applyNumberFormat="1" applyFont="1" applyFill="1" applyAlignment="1">
      <alignment horizontal="right" vertical="top" indent="1"/>
    </xf>
    <xf numFmtId="3" fontId="7" fillId="8" borderId="0" xfId="3" applyNumberFormat="1" applyFont="1" applyFill="1" applyAlignment="1">
      <alignment horizontal="right" vertical="top" indent="1"/>
    </xf>
    <xf numFmtId="3" fontId="7" fillId="8" borderId="0" xfId="3" applyNumberFormat="1" applyFont="1" applyFill="1" applyAlignment="1">
      <alignment horizontal="right" vertical="top" indent="2"/>
    </xf>
    <xf numFmtId="1" fontId="7" fillId="8" borderId="0" xfId="3" applyNumberFormat="1" applyFont="1" applyFill="1" applyAlignment="1">
      <alignment horizontal="right" vertical="top" indent="2"/>
    </xf>
    <xf numFmtId="0" fontId="45" fillId="8" borderId="0" xfId="20" applyFont="1" applyFill="1"/>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164" fontId="14" fillId="0" borderId="3" xfId="1" applyFont="1" applyBorder="1" applyAlignment="1">
      <alignment horizontal="center" vertical="center"/>
    </xf>
    <xf numFmtId="164" fontId="14" fillId="0" borderId="0" xfId="1" applyFont="1" applyBorder="1" applyAlignment="1">
      <alignment horizontal="center" vertical="center"/>
    </xf>
    <xf numFmtId="164" fontId="14" fillId="0" borderId="1" xfId="1" applyFont="1" applyBorder="1" applyAlignment="1">
      <alignment horizontal="center" vertical="center"/>
    </xf>
    <xf numFmtId="166" fontId="14" fillId="0" borderId="3" xfId="1" applyNumberFormat="1" applyFont="1" applyBorder="1" applyAlignment="1">
      <alignment horizontal="center" vertical="center"/>
    </xf>
    <xf numFmtId="166"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32" fillId="8" borderId="14" xfId="20" applyFont="1" applyFill="1" applyBorder="1" applyAlignment="1">
      <alignment horizontal="center" vertical="center" wrapText="1"/>
    </xf>
    <xf numFmtId="0" fontId="32" fillId="8" borderId="12" xfId="20" applyFont="1" applyFill="1" applyBorder="1" applyAlignment="1">
      <alignment horizontal="left"/>
    </xf>
    <xf numFmtId="0" fontId="32" fillId="8" borderId="0" xfId="20" applyFont="1" applyFill="1" applyAlignment="1">
      <alignment horizontal="left"/>
    </xf>
    <xf numFmtId="0" fontId="32" fillId="8" borderId="10" xfId="20" applyFont="1" applyFill="1" applyBorder="1" applyAlignment="1">
      <alignment horizontal="left"/>
    </xf>
    <xf numFmtId="0" fontId="32" fillId="8" borderId="15" xfId="20" applyFont="1" applyFill="1" applyBorder="1" applyAlignment="1">
      <alignment horizontal="center" wrapText="1"/>
    </xf>
    <xf numFmtId="0" fontId="32" fillId="8" borderId="11" xfId="20" applyFont="1" applyFill="1" applyBorder="1" applyAlignment="1">
      <alignment horizontal="center"/>
    </xf>
    <xf numFmtId="0" fontId="32" fillId="8" borderId="13" xfId="20" applyFont="1" applyFill="1" applyBorder="1" applyAlignment="1">
      <alignment horizontal="center"/>
    </xf>
    <xf numFmtId="0" fontId="32" fillId="8" borderId="0" xfId="20" applyFont="1" applyFill="1" applyAlignment="1">
      <alignment horizontal="center"/>
    </xf>
    <xf numFmtId="0" fontId="32" fillId="8" borderId="16" xfId="20" applyFont="1" applyFill="1" applyBorder="1" applyAlignment="1">
      <alignment horizontal="center" vertical="center" wrapText="1"/>
    </xf>
    <xf numFmtId="0" fontId="32" fillId="8" borderId="16" xfId="20" applyFont="1" applyFill="1" applyBorder="1" applyAlignment="1">
      <alignment horizontal="center"/>
    </xf>
    <xf numFmtId="0" fontId="32" fillId="8" borderId="11" xfId="20" applyFont="1" applyFill="1" applyBorder="1" applyAlignment="1">
      <alignment horizontal="center" vertical="center"/>
    </xf>
    <xf numFmtId="0" fontId="32" fillId="8" borderId="13" xfId="20" applyFont="1" applyFill="1" applyBorder="1" applyAlignment="1">
      <alignment horizontal="center" vertical="center"/>
    </xf>
    <xf numFmtId="0" fontId="32" fillId="8" borderId="17" xfId="20" applyFont="1" applyFill="1" applyBorder="1" applyAlignment="1">
      <alignment horizontal="center"/>
    </xf>
    <xf numFmtId="0" fontId="32" fillId="8" borderId="10" xfId="20" applyFont="1" applyFill="1" applyBorder="1" applyAlignment="1">
      <alignment horizontal="center"/>
    </xf>
  </cellXfs>
  <cellStyles count="47">
    <cellStyle name="Comma" xfId="1" builtinId="3"/>
    <cellStyle name="Comma 2" xfId="2" xr:uid="{00000000-0005-0000-0000-000001000000}"/>
    <cellStyle name="Comma 2 2" xfId="3" xr:uid="{00000000-0005-0000-0000-000002000000}"/>
    <cellStyle name="Comma 2 4" xfId="31" xr:uid="{00000000-0005-0000-0000-000003000000}"/>
    <cellStyle name="Comma 3" xfId="4" xr:uid="{00000000-0005-0000-0000-000004000000}"/>
    <cellStyle name="Comma 3 2" xfId="12" xr:uid="{00000000-0005-0000-0000-000005000000}"/>
    <cellStyle name="Comma 3 3" xfId="13" xr:uid="{00000000-0005-0000-0000-000006000000}"/>
    <cellStyle name="Comma 4" xfId="14" xr:uid="{00000000-0005-0000-0000-000007000000}"/>
    <cellStyle name="Comma 5" xfId="15" xr:uid="{00000000-0005-0000-0000-000008000000}"/>
    <cellStyle name="Comma 6" xfId="33" xr:uid="{00000000-0005-0000-0000-000009000000}"/>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Grey" xfId="16" xr:uid="{00000000-0005-0000-0000-000010000000}"/>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Input [yellow]" xfId="17" xr:uid="{00000000-0005-0000-0000-000017000000}"/>
    <cellStyle name="Normal" xfId="0" builtinId="0"/>
    <cellStyle name="Normal - Style1" xfId="18" xr:uid="{00000000-0005-0000-0000-000019000000}"/>
    <cellStyle name="Normal 10" xfId="32" xr:uid="{00000000-0005-0000-0000-00001A000000}"/>
    <cellStyle name="Normal 2" xfId="5" xr:uid="{00000000-0005-0000-0000-00001B000000}"/>
    <cellStyle name="Normal 2 2" xfId="6" xr:uid="{00000000-0005-0000-0000-00001C000000}"/>
    <cellStyle name="Normal 2 2 2" xfId="19" xr:uid="{00000000-0005-0000-0000-00001D000000}"/>
    <cellStyle name="Normal 2 3" xfId="20" xr:uid="{00000000-0005-0000-0000-00001E000000}"/>
    <cellStyle name="Normal 3" xfId="7" xr:uid="{00000000-0005-0000-0000-00001F000000}"/>
    <cellStyle name="Normal 3 2" xfId="34" xr:uid="{00000000-0005-0000-0000-000020000000}"/>
    <cellStyle name="Normal 4" xfId="8" xr:uid="{00000000-0005-0000-0000-000021000000}"/>
    <cellStyle name="Normal 4 2" xfId="21" xr:uid="{00000000-0005-0000-0000-000022000000}"/>
    <cellStyle name="Normal 4 3" xfId="22" xr:uid="{00000000-0005-0000-0000-000023000000}"/>
    <cellStyle name="Normal 5" xfId="9" xr:uid="{00000000-0005-0000-0000-000024000000}"/>
    <cellStyle name="Normal 6" xfId="10" xr:uid="{00000000-0005-0000-0000-000025000000}"/>
    <cellStyle name="Normal 6 2" xfId="23" xr:uid="{00000000-0005-0000-0000-000026000000}"/>
    <cellStyle name="Normal 6 3" xfId="29" xr:uid="{00000000-0005-0000-0000-000027000000}"/>
    <cellStyle name="Normal 7" xfId="24" xr:uid="{00000000-0005-0000-0000-000028000000}"/>
    <cellStyle name="Normal 7 2" xfId="25" xr:uid="{00000000-0005-0000-0000-000029000000}"/>
    <cellStyle name="Normal 8" xfId="26" xr:uid="{00000000-0005-0000-0000-00002A000000}"/>
    <cellStyle name="Normal 9" xfId="30" xr:uid="{00000000-0005-0000-0000-00002B000000}"/>
    <cellStyle name="Percent [2]" xfId="27" xr:uid="{00000000-0005-0000-0000-00002C000000}"/>
    <cellStyle name="Percent 2" xfId="11" xr:uid="{00000000-0005-0000-0000-00002D000000}"/>
    <cellStyle name="Percent 2 2" xfId="28" xr:uid="{00000000-0005-0000-0000-00002E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526101</xdr:colOff>
      <xdr:row>0</xdr:row>
      <xdr:rowOff>28575</xdr:rowOff>
    </xdr:from>
    <xdr:to>
      <xdr:col>13</xdr:col>
      <xdr:colOff>20744</xdr:colOff>
      <xdr:row>4</xdr:row>
      <xdr:rowOff>66856</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526101" y="28575"/>
          <a:ext cx="4306839" cy="634629"/>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2024</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effectLst/>
              <a:latin typeface="Arial" panose="020B0604020202020204" pitchFamily="34" charset="0"/>
              <a:ea typeface="+mn-ea"/>
              <a:cs typeface="Arial" panose="020B0604020202020204" pitchFamily="34" charset="0"/>
            </a:rPr>
            <a:t>https://www.adb.org/documents/adb-annual-report-2024</a:t>
          </a:r>
          <a:endParaRPr kumimoji="0" lang="fi-FI" sz="900" b="0" i="0" u="none" strike="noStrike" kern="0" cap="none" spc="0" normalizeH="0" baseline="0" noProof="0">
            <a:ln>
              <a:noFill/>
            </a:ln>
            <a:solidFill>
              <a:prstClr val="black"/>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cofinancing, commitments, loans, nonsovereign, private sector, public loans, sector, sovereign</a:t>
          </a:r>
        </a:p>
      </xdr:txBody>
    </xdr:sp>
    <xdr:clientData/>
  </xdr:twoCellAnchor>
  <xdr:twoCellAnchor editAs="oneCell">
    <xdr:from>
      <xdr:col>0</xdr:col>
      <xdr:colOff>43300</xdr:colOff>
      <xdr:row>0</xdr:row>
      <xdr:rowOff>43893</xdr:rowOff>
    </xdr:from>
    <xdr:to>
      <xdr:col>0</xdr:col>
      <xdr:colOff>449460</xdr:colOff>
      <xdr:row>3</xdr:row>
      <xdr:rowOff>106133</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300" y="43893"/>
          <a:ext cx="406160" cy="5256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M51"/>
  <sheetViews>
    <sheetView workbookViewId="0">
      <pane ySplit="5" topLeftCell="A6" activePane="bottomLeft" state="frozen"/>
      <selection pane="bottomLeft" activeCell="F56" sqref="F56"/>
    </sheetView>
  </sheetViews>
  <sheetFormatPr defaultColWidth="9" defaultRowHeight="15" x14ac:dyDescent="0.25"/>
  <cols>
    <col min="1" max="4" width="8.625" style="4" customWidth="1"/>
    <col min="5" max="5" width="3.625" style="4" customWidth="1"/>
    <col min="6" max="6" width="66.25" style="4" customWidth="1"/>
    <col min="7" max="8" width="9.125" style="5" bestFit="1" customWidth="1"/>
    <col min="9" max="9" width="11.125" style="5" customWidth="1"/>
    <col min="10" max="10" width="11.875" style="5" bestFit="1" customWidth="1"/>
    <col min="11" max="11" width="11.875" style="5" customWidth="1"/>
    <col min="12" max="12" width="9.125" style="5" bestFit="1" customWidth="1"/>
    <col min="13" max="16384" width="9" style="4"/>
  </cols>
  <sheetData>
    <row r="1" spans="1:12" ht="17.25" x14ac:dyDescent="0.25">
      <c r="A1" s="3" t="s">
        <v>89</v>
      </c>
      <c r="B1" s="3"/>
      <c r="C1" s="3"/>
      <c r="D1" s="3"/>
      <c r="E1" s="3"/>
    </row>
    <row r="2" spans="1:12" x14ac:dyDescent="0.25">
      <c r="A2" s="4" t="s">
        <v>8</v>
      </c>
    </row>
    <row r="4" spans="1:12" x14ac:dyDescent="0.25">
      <c r="A4" s="16"/>
      <c r="B4" s="16"/>
      <c r="C4" s="16"/>
      <c r="D4" s="16"/>
      <c r="E4" s="16"/>
      <c r="F4" s="16"/>
      <c r="G4" s="76"/>
      <c r="H4" s="76"/>
      <c r="I4" s="78" t="s">
        <v>65</v>
      </c>
      <c r="J4" s="73" t="s">
        <v>3</v>
      </c>
      <c r="K4" s="79"/>
      <c r="L4" s="76"/>
    </row>
    <row r="5" spans="1:12" x14ac:dyDescent="0.25">
      <c r="A5" s="17" t="s">
        <v>10</v>
      </c>
      <c r="B5" s="17"/>
      <c r="C5" s="17"/>
      <c r="D5" s="17"/>
      <c r="E5" s="17"/>
      <c r="F5" s="15"/>
      <c r="G5" s="75" t="s">
        <v>4</v>
      </c>
      <c r="H5" s="75" t="s">
        <v>5</v>
      </c>
      <c r="I5" s="18" t="s">
        <v>66</v>
      </c>
      <c r="J5" s="75" t="s">
        <v>67</v>
      </c>
      <c r="K5" s="75" t="s">
        <v>45</v>
      </c>
      <c r="L5" s="75" t="s">
        <v>7</v>
      </c>
    </row>
    <row r="6" spans="1:12" x14ac:dyDescent="0.25">
      <c r="A6" s="3" t="s">
        <v>108</v>
      </c>
      <c r="B6" s="3"/>
      <c r="C6" s="3"/>
      <c r="D6" s="3"/>
      <c r="E6" s="3"/>
      <c r="G6" s="8"/>
      <c r="H6" s="8"/>
      <c r="I6" s="20"/>
      <c r="J6" s="8"/>
      <c r="K6" s="8"/>
      <c r="L6" s="8"/>
    </row>
    <row r="7" spans="1:12" s="3" customFormat="1" x14ac:dyDescent="0.25">
      <c r="A7" s="4"/>
      <c r="B7" s="4" t="s">
        <v>109</v>
      </c>
      <c r="C7" s="4"/>
      <c r="D7" s="3" t="s">
        <v>76</v>
      </c>
      <c r="G7" s="9">
        <f t="shared" ref="G7:L7" si="0">SUM(G8:G10)</f>
        <v>0</v>
      </c>
      <c r="H7" s="9">
        <f t="shared" si="0"/>
        <v>0</v>
      </c>
      <c r="I7" s="9">
        <f t="shared" si="0"/>
        <v>0</v>
      </c>
      <c r="J7" s="9">
        <f t="shared" si="0"/>
        <v>0</v>
      </c>
      <c r="K7" s="9">
        <f t="shared" si="0"/>
        <v>0</v>
      </c>
      <c r="L7" s="9">
        <f t="shared" si="0"/>
        <v>0</v>
      </c>
    </row>
    <row r="8" spans="1:12" s="3" customFormat="1" x14ac:dyDescent="0.25">
      <c r="A8" s="4"/>
      <c r="B8" s="4"/>
      <c r="C8" s="4" t="s">
        <v>110</v>
      </c>
      <c r="D8" s="4"/>
      <c r="E8" s="4"/>
      <c r="F8" s="4"/>
      <c r="G8" s="5"/>
      <c r="H8" s="5"/>
      <c r="I8" s="5"/>
      <c r="J8" s="5"/>
      <c r="K8" s="5"/>
      <c r="L8" s="5"/>
    </row>
    <row r="9" spans="1:12" x14ac:dyDescent="0.25">
      <c r="D9" s="4" t="s">
        <v>111</v>
      </c>
      <c r="F9" s="10"/>
      <c r="L9" s="5">
        <f>SUM(G9:J9)</f>
        <v>0</v>
      </c>
    </row>
    <row r="10" spans="1:12" x14ac:dyDescent="0.25">
      <c r="F10" s="10"/>
      <c r="L10" s="5">
        <f t="shared" ref="L10:L25" si="1">SUM(G10:J10)</f>
        <v>0</v>
      </c>
    </row>
    <row r="11" spans="1:12" s="3" customFormat="1" x14ac:dyDescent="0.25">
      <c r="D11" s="3" t="s">
        <v>77</v>
      </c>
      <c r="F11" s="11"/>
      <c r="G11" s="9">
        <f t="shared" ref="G11:L11" si="2">SUM(G12:G13)</f>
        <v>0</v>
      </c>
      <c r="H11" s="9">
        <f t="shared" si="2"/>
        <v>0</v>
      </c>
      <c r="I11" s="9">
        <f t="shared" si="2"/>
        <v>0</v>
      </c>
      <c r="J11" s="9">
        <f t="shared" si="2"/>
        <v>0</v>
      </c>
      <c r="K11" s="9">
        <f t="shared" si="2"/>
        <v>0</v>
      </c>
      <c r="L11" s="9">
        <f t="shared" si="2"/>
        <v>0</v>
      </c>
    </row>
    <row r="12" spans="1:12" x14ac:dyDescent="0.25">
      <c r="F12" s="10"/>
    </row>
    <row r="13" spans="1:12" x14ac:dyDescent="0.25">
      <c r="F13" s="10"/>
      <c r="L13" s="5">
        <f t="shared" si="1"/>
        <v>0</v>
      </c>
    </row>
    <row r="14" spans="1:12" x14ac:dyDescent="0.25">
      <c r="F14" s="10"/>
      <c r="L14" s="5">
        <f t="shared" si="1"/>
        <v>0</v>
      </c>
    </row>
    <row r="15" spans="1:12" s="3" customFormat="1" x14ac:dyDescent="0.25">
      <c r="D15" s="3" t="s">
        <v>78</v>
      </c>
      <c r="F15" s="11"/>
      <c r="G15" s="9">
        <f t="shared" ref="G15:L15" si="3">SUM(G16:G17)</f>
        <v>0</v>
      </c>
      <c r="H15" s="9">
        <f t="shared" si="3"/>
        <v>0</v>
      </c>
      <c r="I15" s="9">
        <f t="shared" si="3"/>
        <v>0</v>
      </c>
      <c r="J15" s="9">
        <f t="shared" si="3"/>
        <v>0</v>
      </c>
      <c r="K15" s="9">
        <f t="shared" si="3"/>
        <v>0</v>
      </c>
      <c r="L15" s="9">
        <f t="shared" si="3"/>
        <v>0</v>
      </c>
    </row>
    <row r="16" spans="1:12" x14ac:dyDescent="0.25">
      <c r="F16" s="10"/>
    </row>
    <row r="17" spans="4:12" x14ac:dyDescent="0.25">
      <c r="F17" s="10"/>
      <c r="K17" s="9"/>
      <c r="L17" s="5">
        <f t="shared" si="1"/>
        <v>0</v>
      </c>
    </row>
    <row r="18" spans="4:12" x14ac:dyDescent="0.25">
      <c r="F18" s="10"/>
      <c r="K18" s="9">
        <f>SUM(K19:K20)</f>
        <v>0</v>
      </c>
      <c r="L18" s="5">
        <f t="shared" si="1"/>
        <v>0</v>
      </c>
    </row>
    <row r="19" spans="4:12" s="3" customFormat="1" x14ac:dyDescent="0.25">
      <c r="D19" s="3" t="s">
        <v>79</v>
      </c>
      <c r="F19" s="11"/>
      <c r="G19" s="9">
        <f>SUM(G20:G21)</f>
        <v>0</v>
      </c>
      <c r="H19" s="9">
        <f>SUM(H20:H21)</f>
        <v>0</v>
      </c>
      <c r="I19" s="9">
        <f>SUM(I20:I21)</f>
        <v>0</v>
      </c>
      <c r="J19" s="9">
        <f>SUM(J20:J21)</f>
        <v>0</v>
      </c>
      <c r="K19" s="9">
        <f>SUM(K20:K21)</f>
        <v>0</v>
      </c>
      <c r="L19" s="9">
        <f>SUM(L20:L21)</f>
        <v>0</v>
      </c>
    </row>
    <row r="20" spans="4:12" x14ac:dyDescent="0.25">
      <c r="F20" s="10"/>
      <c r="L20" s="5">
        <f t="shared" si="1"/>
        <v>0</v>
      </c>
    </row>
    <row r="21" spans="4:12" x14ac:dyDescent="0.25">
      <c r="F21" s="10"/>
      <c r="L21" s="5">
        <f t="shared" si="1"/>
        <v>0</v>
      </c>
    </row>
    <row r="22" spans="4:12" x14ac:dyDescent="0.25">
      <c r="F22" s="10"/>
    </row>
    <row r="23" spans="4:12" s="3" customFormat="1" x14ac:dyDescent="0.25">
      <c r="D23" s="3" t="s">
        <v>80</v>
      </c>
      <c r="F23" s="11"/>
      <c r="G23" s="9">
        <f t="shared" ref="G23:L23" si="4">SUM(G24:G25)</f>
        <v>0</v>
      </c>
      <c r="H23" s="9">
        <f t="shared" si="4"/>
        <v>0</v>
      </c>
      <c r="I23" s="9">
        <f t="shared" si="4"/>
        <v>0</v>
      </c>
      <c r="J23" s="9">
        <f t="shared" si="4"/>
        <v>0</v>
      </c>
      <c r="K23" s="9">
        <f t="shared" si="4"/>
        <v>0</v>
      </c>
      <c r="L23" s="9">
        <f t="shared" si="4"/>
        <v>0</v>
      </c>
    </row>
    <row r="24" spans="4:12" x14ac:dyDescent="0.25">
      <c r="F24" s="10"/>
      <c r="L24" s="5">
        <f t="shared" si="1"/>
        <v>0</v>
      </c>
    </row>
    <row r="25" spans="4:12" x14ac:dyDescent="0.25">
      <c r="F25" s="10"/>
      <c r="L25" s="5">
        <f t="shared" si="1"/>
        <v>0</v>
      </c>
    </row>
    <row r="26" spans="4:12" x14ac:dyDescent="0.25">
      <c r="F26" s="10"/>
    </row>
    <row r="27" spans="4:12" s="3" customFormat="1" x14ac:dyDescent="0.25">
      <c r="D27" s="3" t="s">
        <v>81</v>
      </c>
      <c r="F27" s="11"/>
      <c r="G27" s="9">
        <f t="shared" ref="G27:L27" si="5">SUM(G28:G30)</f>
        <v>0</v>
      </c>
      <c r="H27" s="9">
        <f t="shared" si="5"/>
        <v>0</v>
      </c>
      <c r="I27" s="9">
        <f t="shared" si="5"/>
        <v>0</v>
      </c>
      <c r="J27" s="9">
        <f t="shared" si="5"/>
        <v>0</v>
      </c>
      <c r="K27" s="9">
        <f t="shared" si="5"/>
        <v>0</v>
      </c>
      <c r="L27" s="9">
        <f t="shared" si="5"/>
        <v>0</v>
      </c>
    </row>
    <row r="28" spans="4:12" x14ac:dyDescent="0.25">
      <c r="F28" s="10"/>
    </row>
    <row r="29" spans="4:12" x14ac:dyDescent="0.25">
      <c r="F29" s="10"/>
      <c r="L29" s="5">
        <f>SUM(G29:J29)</f>
        <v>0</v>
      </c>
    </row>
    <row r="30" spans="4:12" x14ac:dyDescent="0.25">
      <c r="F30" s="10"/>
      <c r="L30" s="5">
        <f>SUM(G30:J30)</f>
        <v>0</v>
      </c>
    </row>
    <row r="31" spans="4:12" s="3" customFormat="1" x14ac:dyDescent="0.25">
      <c r="D31" s="3" t="s">
        <v>82</v>
      </c>
      <c r="F31" s="11"/>
      <c r="G31" s="9">
        <f t="shared" ref="G31:L31" si="6">SUM(G32:G33)</f>
        <v>0</v>
      </c>
      <c r="H31" s="9">
        <f t="shared" si="6"/>
        <v>0</v>
      </c>
      <c r="I31" s="9">
        <f t="shared" si="6"/>
        <v>0</v>
      </c>
      <c r="J31" s="9">
        <f t="shared" si="6"/>
        <v>0</v>
      </c>
      <c r="K31" s="9">
        <f t="shared" si="6"/>
        <v>0</v>
      </c>
      <c r="L31" s="9">
        <f t="shared" si="6"/>
        <v>0</v>
      </c>
    </row>
    <row r="32" spans="4:12" x14ac:dyDescent="0.25">
      <c r="F32" s="10"/>
    </row>
    <row r="33" spans="1:13" x14ac:dyDescent="0.25">
      <c r="F33" s="10"/>
      <c r="L33" s="5">
        <f>SUM(G33:J33)</f>
        <v>0</v>
      </c>
    </row>
    <row r="34" spans="1:13" x14ac:dyDescent="0.25">
      <c r="F34" s="10"/>
      <c r="L34" s="5">
        <f>SUM(G34:J34)</f>
        <v>0</v>
      </c>
    </row>
    <row r="35" spans="1:13" s="3" customFormat="1" x14ac:dyDescent="0.25">
      <c r="D35" s="3" t="s">
        <v>83</v>
      </c>
      <c r="F35" s="11"/>
      <c r="G35" s="9">
        <f t="shared" ref="G35:L35" si="7">SUM(G36:G37)</f>
        <v>0</v>
      </c>
      <c r="H35" s="9">
        <f t="shared" si="7"/>
        <v>0</v>
      </c>
      <c r="I35" s="9">
        <f t="shared" si="7"/>
        <v>0</v>
      </c>
      <c r="J35" s="9">
        <f t="shared" si="7"/>
        <v>0</v>
      </c>
      <c r="K35" s="9">
        <f t="shared" si="7"/>
        <v>0</v>
      </c>
      <c r="L35" s="9">
        <f t="shared" si="7"/>
        <v>0</v>
      </c>
    </row>
    <row r="36" spans="1:13" x14ac:dyDescent="0.25">
      <c r="F36" s="10"/>
    </row>
    <row r="37" spans="1:13" x14ac:dyDescent="0.25">
      <c r="F37" s="10"/>
      <c r="L37" s="5">
        <f>SUM(G37:J37)</f>
        <v>0</v>
      </c>
    </row>
    <row r="38" spans="1:13" x14ac:dyDescent="0.25">
      <c r="F38" s="10"/>
      <c r="L38" s="5">
        <f>SUM(G38:J38)</f>
        <v>0</v>
      </c>
    </row>
    <row r="39" spans="1:13" s="3" customFormat="1" x14ac:dyDescent="0.25">
      <c r="D39" s="3" t="s">
        <v>84</v>
      </c>
      <c r="F39" s="11"/>
      <c r="G39" s="9">
        <f t="shared" ref="G39:L39" si="8">SUM(G40:G41)</f>
        <v>0</v>
      </c>
      <c r="H39" s="9">
        <f t="shared" si="8"/>
        <v>0</v>
      </c>
      <c r="I39" s="9">
        <f t="shared" si="8"/>
        <v>0</v>
      </c>
      <c r="J39" s="9">
        <f t="shared" si="8"/>
        <v>0</v>
      </c>
      <c r="K39" s="9">
        <f t="shared" si="8"/>
        <v>0</v>
      </c>
      <c r="L39" s="9">
        <f t="shared" si="8"/>
        <v>0</v>
      </c>
    </row>
    <row r="40" spans="1:13" x14ac:dyDescent="0.25">
      <c r="F40" s="10"/>
      <c r="L40" s="5">
        <f>SUM(G40:J40)</f>
        <v>0</v>
      </c>
    </row>
    <row r="41" spans="1:13" x14ac:dyDescent="0.25">
      <c r="F41" s="10"/>
      <c r="L41" s="5">
        <f>SUM(G41:J41)</f>
        <v>0</v>
      </c>
    </row>
    <row r="43" spans="1:13" s="3" customFormat="1" x14ac:dyDescent="0.25">
      <c r="A43" s="6" t="s">
        <v>7</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x14ac:dyDescent="0.25">
      <c r="A44" s="14" t="s">
        <v>43</v>
      </c>
      <c r="B44" s="14"/>
      <c r="C44" s="14"/>
    </row>
    <row r="46" spans="1:13" x14ac:dyDescent="0.25">
      <c r="A46" s="82" t="s">
        <v>72</v>
      </c>
      <c r="B46" s="82"/>
      <c r="C46" s="82"/>
      <c r="D46" s="82"/>
      <c r="E46" s="82"/>
      <c r="F46" s="82"/>
      <c r="G46" s="83"/>
      <c r="H46" s="83"/>
      <c r="I46" s="83"/>
      <c r="J46" s="83"/>
      <c r="K46" s="83"/>
      <c r="L46" s="83"/>
      <c r="M46" s="80"/>
    </row>
    <row r="47" spans="1:13" x14ac:dyDescent="0.25">
      <c r="A47" s="82"/>
      <c r="B47" s="82"/>
      <c r="C47" s="82"/>
      <c r="D47" s="82"/>
      <c r="E47" s="82" t="s">
        <v>73</v>
      </c>
      <c r="F47" s="82"/>
      <c r="G47" s="83"/>
      <c r="H47" s="83"/>
      <c r="I47" s="83"/>
      <c r="J47" s="83"/>
      <c r="K47" s="83"/>
      <c r="L47" s="83"/>
      <c r="M47" s="80"/>
    </row>
    <row r="48" spans="1:13" x14ac:dyDescent="0.25">
      <c r="A48" s="82"/>
      <c r="B48" s="82"/>
      <c r="C48" s="82"/>
      <c r="D48" s="82"/>
      <c r="E48" s="82" t="s">
        <v>71</v>
      </c>
      <c r="F48" s="82"/>
      <c r="G48" s="83"/>
      <c r="H48" s="83"/>
      <c r="I48" s="83"/>
      <c r="J48" s="83"/>
      <c r="K48" s="83"/>
      <c r="L48" s="83"/>
      <c r="M48" s="80"/>
    </row>
    <row r="49" spans="1:13" x14ac:dyDescent="0.25">
      <c r="A49" s="82"/>
      <c r="B49" s="82"/>
      <c r="C49" s="82"/>
      <c r="D49" s="82" t="s">
        <v>74</v>
      </c>
      <c r="E49" s="82"/>
      <c r="F49" s="82"/>
      <c r="G49" s="83"/>
      <c r="H49" s="83"/>
      <c r="I49" s="83"/>
      <c r="J49" s="83"/>
      <c r="K49" s="83"/>
      <c r="L49" s="83"/>
      <c r="M49" s="80"/>
    </row>
    <row r="50" spans="1:13" x14ac:dyDescent="0.25">
      <c r="A50" s="82"/>
      <c r="B50" s="82"/>
      <c r="C50" s="82"/>
      <c r="D50" s="82"/>
      <c r="E50" s="82" t="s">
        <v>75</v>
      </c>
      <c r="F50" s="82"/>
      <c r="G50" s="83"/>
      <c r="H50" s="83"/>
      <c r="I50" s="83"/>
      <c r="J50" s="83"/>
      <c r="K50" s="83"/>
      <c r="L50" s="83"/>
      <c r="M50" s="80"/>
    </row>
    <row r="51" spans="1:13" x14ac:dyDescent="0.25">
      <c r="A51" s="80"/>
      <c r="B51" s="80"/>
      <c r="C51" s="80"/>
      <c r="D51" s="80"/>
      <c r="E51" s="80"/>
      <c r="F51" s="80"/>
      <c r="G51" s="81"/>
      <c r="H51" s="81"/>
      <c r="I51" s="81"/>
      <c r="J51" s="81"/>
      <c r="K51" s="81"/>
      <c r="L51" s="81"/>
      <c r="M51" s="80"/>
    </row>
  </sheetData>
  <phoneticPr fontId="7" type="noConversion"/>
  <printOptions horizontalCentered="1"/>
  <pageMargins left="0" right="0" top="1" bottom="1" header="0.5" footer="0.5"/>
  <pageSetup scale="5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FF00"/>
  </sheetPr>
  <dimension ref="A1:L44"/>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1" style="4" customWidth="1"/>
    <col min="8" max="8" width="10.875" style="4" customWidth="1"/>
    <col min="9" max="9" width="12.125" style="4" customWidth="1"/>
    <col min="10" max="10" width="9" style="4" customWidth="1"/>
    <col min="11" max="16384" width="9" style="4"/>
  </cols>
  <sheetData>
    <row r="1" spans="1:10" ht="17.25" x14ac:dyDescent="0.25">
      <c r="A1" s="3" t="s">
        <v>100</v>
      </c>
      <c r="B1" s="3"/>
      <c r="C1" s="3"/>
    </row>
    <row r="2" spans="1:10" x14ac:dyDescent="0.25">
      <c r="A2" s="4" t="s">
        <v>8</v>
      </c>
    </row>
    <row r="4" spans="1:10" x14ac:dyDescent="0.25">
      <c r="A4" s="16"/>
      <c r="B4" s="16"/>
      <c r="C4" s="16"/>
      <c r="D4" s="16"/>
      <c r="E4" s="16"/>
      <c r="F4" s="16"/>
      <c r="G4" s="78" t="s">
        <v>65</v>
      </c>
      <c r="H4" s="74" t="s">
        <v>3</v>
      </c>
      <c r="I4" s="77"/>
      <c r="J4" s="16"/>
    </row>
    <row r="5" spans="1:10" x14ac:dyDescent="0.25">
      <c r="A5" s="17" t="s">
        <v>10</v>
      </c>
      <c r="B5" s="17"/>
      <c r="C5" s="17"/>
      <c r="D5" s="15"/>
      <c r="E5" s="18" t="s">
        <v>4</v>
      </c>
      <c r="F5" s="18" t="s">
        <v>5</v>
      </c>
      <c r="G5" s="18" t="s">
        <v>66</v>
      </c>
      <c r="H5" s="75" t="s">
        <v>67</v>
      </c>
      <c r="I5" s="75" t="s">
        <v>45</v>
      </c>
      <c r="J5" s="18" t="s">
        <v>7</v>
      </c>
    </row>
    <row r="6" spans="1:10" ht="9.75" customHeight="1" x14ac:dyDescent="0.25">
      <c r="A6" s="3"/>
      <c r="B6" s="3"/>
      <c r="C6" s="3"/>
      <c r="E6" s="20"/>
      <c r="F6" s="20"/>
      <c r="J6" s="20"/>
    </row>
    <row r="7" spans="1:10" s="3" customFormat="1" x14ac:dyDescent="0.25">
      <c r="B7" s="3" t="s">
        <v>76</v>
      </c>
      <c r="E7" s="34">
        <f t="shared" ref="E7:J7" si="0">SUM(E8:E13)</f>
        <v>0</v>
      </c>
      <c r="F7" s="34">
        <f t="shared" si="0"/>
        <v>0</v>
      </c>
      <c r="G7" s="34">
        <f t="shared" si="0"/>
        <v>0</v>
      </c>
      <c r="H7" s="34">
        <f t="shared" si="0"/>
        <v>0</v>
      </c>
      <c r="I7" s="34">
        <f t="shared" si="0"/>
        <v>0</v>
      </c>
      <c r="J7" s="34">
        <f t="shared" si="0"/>
        <v>0</v>
      </c>
    </row>
    <row r="8" spans="1:10" s="3" customFormat="1" x14ac:dyDescent="0.25">
      <c r="C8" s="4" t="s">
        <v>0</v>
      </c>
      <c r="D8" s="11"/>
      <c r="E8" s="43"/>
      <c r="F8" s="43"/>
      <c r="G8" s="43"/>
      <c r="H8" s="43"/>
      <c r="I8" s="43"/>
      <c r="J8" s="43"/>
    </row>
    <row r="9" spans="1:10" x14ac:dyDescent="0.25">
      <c r="D9" s="10"/>
      <c r="E9" s="44"/>
      <c r="F9" s="35"/>
      <c r="G9" s="44"/>
      <c r="H9" s="44"/>
      <c r="I9" s="44"/>
      <c r="J9" s="35">
        <f t="shared" ref="J9:J13" si="1">SUM(E9:I9)</f>
        <v>0</v>
      </c>
    </row>
    <row r="10" spans="1:10" x14ac:dyDescent="0.25">
      <c r="D10" s="10"/>
      <c r="E10" s="44"/>
      <c r="F10" s="35"/>
      <c r="G10" s="44"/>
      <c r="H10" s="44"/>
      <c r="I10" s="44"/>
      <c r="J10" s="35">
        <f t="shared" si="1"/>
        <v>0</v>
      </c>
    </row>
    <row r="11" spans="1:10" x14ac:dyDescent="0.25">
      <c r="C11" s="4" t="s">
        <v>1</v>
      </c>
      <c r="D11" s="10"/>
      <c r="E11" s="35"/>
      <c r="F11" s="35"/>
      <c r="G11" s="44"/>
      <c r="H11" s="35"/>
      <c r="I11" s="44"/>
      <c r="J11" s="35">
        <f t="shared" si="1"/>
        <v>0</v>
      </c>
    </row>
    <row r="12" spans="1:10" x14ac:dyDescent="0.25">
      <c r="D12" s="10"/>
      <c r="E12" s="35"/>
      <c r="F12" s="35"/>
      <c r="G12" s="44"/>
      <c r="H12" s="35"/>
      <c r="I12" s="44"/>
      <c r="J12" s="35">
        <f t="shared" si="1"/>
        <v>0</v>
      </c>
    </row>
    <row r="13" spans="1:10" x14ac:dyDescent="0.25">
      <c r="D13" s="10"/>
      <c r="E13" s="44"/>
      <c r="F13" s="35"/>
      <c r="G13" s="44"/>
      <c r="H13" s="44"/>
      <c r="I13" s="44"/>
      <c r="J13" s="35">
        <f t="shared" si="1"/>
        <v>0</v>
      </c>
    </row>
    <row r="14" spans="1:10" s="3" customFormat="1" x14ac:dyDescent="0.25">
      <c r="B14" s="3" t="s">
        <v>77</v>
      </c>
      <c r="D14" s="11"/>
      <c r="E14" s="43">
        <f t="shared" ref="E14:J14" si="2">SUM(E19:E19)</f>
        <v>0</v>
      </c>
      <c r="F14" s="34">
        <f t="shared" si="2"/>
        <v>0</v>
      </c>
      <c r="G14" s="34">
        <f t="shared" si="2"/>
        <v>0</v>
      </c>
      <c r="H14" s="34">
        <f t="shared" si="2"/>
        <v>0</v>
      </c>
      <c r="I14" s="34">
        <f t="shared" si="2"/>
        <v>0</v>
      </c>
      <c r="J14" s="34">
        <f t="shared" si="2"/>
        <v>0</v>
      </c>
    </row>
    <row r="15" spans="1:10" s="3" customFormat="1" x14ac:dyDescent="0.25">
      <c r="C15" s="4" t="s">
        <v>0</v>
      </c>
      <c r="D15" s="11"/>
      <c r="E15" s="43"/>
      <c r="F15" s="43"/>
      <c r="G15" s="43"/>
      <c r="H15" s="43"/>
      <c r="I15" s="43"/>
      <c r="J15" s="43"/>
    </row>
    <row r="16" spans="1:10" x14ac:dyDescent="0.25">
      <c r="D16" s="10"/>
      <c r="E16" s="44"/>
      <c r="F16" s="35"/>
      <c r="G16" s="44"/>
      <c r="H16" s="44"/>
      <c r="I16" s="44"/>
      <c r="J16" s="35">
        <f t="shared" ref="J16:J18" si="3">SUM(E16:I16)</f>
        <v>0</v>
      </c>
    </row>
    <row r="17" spans="1:10" x14ac:dyDescent="0.25">
      <c r="D17" s="10"/>
      <c r="E17" s="44"/>
      <c r="F17" s="35"/>
      <c r="G17" s="44"/>
      <c r="H17" s="44"/>
      <c r="I17" s="44"/>
      <c r="J17" s="35">
        <f t="shared" si="3"/>
        <v>0</v>
      </c>
    </row>
    <row r="18" spans="1:10" x14ac:dyDescent="0.25">
      <c r="C18" s="4" t="s">
        <v>1</v>
      </c>
      <c r="D18" s="10"/>
      <c r="E18" s="35"/>
      <c r="F18" s="35"/>
      <c r="G18" s="44"/>
      <c r="H18" s="35"/>
      <c r="I18" s="44"/>
      <c r="J18" s="35">
        <f t="shared" si="3"/>
        <v>0</v>
      </c>
    </row>
    <row r="19" spans="1:10" x14ac:dyDescent="0.25">
      <c r="D19" s="10"/>
      <c r="E19" s="44"/>
      <c r="F19" s="44"/>
      <c r="G19" s="44"/>
      <c r="H19" s="35"/>
      <c r="I19" s="44"/>
      <c r="J19" s="35">
        <f>SUM(E19:I19)</f>
        <v>0</v>
      </c>
    </row>
    <row r="20" spans="1:10" x14ac:dyDescent="0.25">
      <c r="A20" s="3"/>
      <c r="B20" s="3"/>
      <c r="C20" s="3"/>
      <c r="D20" s="10"/>
      <c r="E20" s="45"/>
      <c r="F20" s="45"/>
      <c r="G20" s="45"/>
      <c r="H20" s="45"/>
      <c r="I20" s="45"/>
      <c r="J20" s="45"/>
    </row>
    <row r="21" spans="1:10" s="3" customFormat="1" x14ac:dyDescent="0.25">
      <c r="B21" s="3" t="s">
        <v>78</v>
      </c>
      <c r="D21" s="11"/>
      <c r="E21" s="34">
        <f t="shared" ref="E21:J21" si="4">SUM(E22:E27)</f>
        <v>0</v>
      </c>
      <c r="F21" s="43">
        <f t="shared" si="4"/>
        <v>0</v>
      </c>
      <c r="G21" s="43">
        <f t="shared" si="4"/>
        <v>0</v>
      </c>
      <c r="H21" s="34">
        <f t="shared" si="4"/>
        <v>0</v>
      </c>
      <c r="I21" s="43">
        <f t="shared" si="4"/>
        <v>0</v>
      </c>
      <c r="J21" s="34">
        <f t="shared" si="4"/>
        <v>0</v>
      </c>
    </row>
    <row r="22" spans="1:10" s="3" customFormat="1" x14ac:dyDescent="0.25">
      <c r="C22" s="4" t="s">
        <v>0</v>
      </c>
      <c r="D22" s="11"/>
      <c r="E22" s="43"/>
      <c r="F22" s="43"/>
      <c r="G22" s="43"/>
      <c r="H22" s="43"/>
      <c r="I22" s="43"/>
      <c r="J22" s="43"/>
    </row>
    <row r="23" spans="1:10" x14ac:dyDescent="0.25">
      <c r="D23" s="10"/>
      <c r="E23" s="35"/>
      <c r="F23" s="44"/>
      <c r="G23" s="44"/>
      <c r="H23" s="44"/>
      <c r="I23" s="44"/>
      <c r="J23" s="35">
        <f t="shared" ref="J23:J24" si="5">SUM(E23:I23)</f>
        <v>0</v>
      </c>
    </row>
    <row r="24" spans="1:10" x14ac:dyDescent="0.25">
      <c r="D24" s="10"/>
      <c r="E24" s="35"/>
      <c r="F24" s="44"/>
      <c r="G24" s="44"/>
      <c r="H24" s="44"/>
      <c r="I24" s="44"/>
      <c r="J24" s="35">
        <f t="shared" si="5"/>
        <v>0</v>
      </c>
    </row>
    <row r="25" spans="1:10" x14ac:dyDescent="0.25">
      <c r="C25" s="4" t="s">
        <v>1</v>
      </c>
      <c r="D25" s="10"/>
      <c r="E25" s="44"/>
      <c r="F25" s="44"/>
      <c r="G25" s="44"/>
      <c r="H25" s="44"/>
      <c r="I25" s="44"/>
      <c r="J25" s="44"/>
    </row>
    <row r="26" spans="1:10" x14ac:dyDescent="0.25">
      <c r="D26" s="10"/>
      <c r="E26" s="44"/>
      <c r="F26" s="44"/>
      <c r="G26" s="44"/>
      <c r="H26" s="35"/>
      <c r="I26" s="44"/>
      <c r="J26" s="35">
        <f>SUM(E26:I26)</f>
        <v>0</v>
      </c>
    </row>
    <row r="27" spans="1:10" x14ac:dyDescent="0.25">
      <c r="D27" s="10"/>
      <c r="E27" s="44"/>
      <c r="F27" s="44"/>
      <c r="G27" s="44"/>
      <c r="H27" s="35"/>
      <c r="I27" s="44"/>
      <c r="J27" s="35">
        <f>SUM(E27:I27)</f>
        <v>0</v>
      </c>
    </row>
    <row r="28" spans="1:10" s="3" customFormat="1" x14ac:dyDescent="0.25">
      <c r="B28" s="3" t="s">
        <v>79</v>
      </c>
      <c r="D28" s="11"/>
      <c r="E28" s="43">
        <f t="shared" ref="E28:J28" si="6">SUM(E29:E34)</f>
        <v>0</v>
      </c>
      <c r="F28" s="34">
        <f t="shared" si="6"/>
        <v>0</v>
      </c>
      <c r="G28" s="43">
        <f t="shared" si="6"/>
        <v>0</v>
      </c>
      <c r="H28" s="43">
        <f t="shared" si="6"/>
        <v>0</v>
      </c>
      <c r="I28" s="43">
        <f t="shared" si="6"/>
        <v>0</v>
      </c>
      <c r="J28" s="34">
        <f t="shared" si="6"/>
        <v>0</v>
      </c>
    </row>
    <row r="29" spans="1:10" s="3" customFormat="1" x14ac:dyDescent="0.25">
      <c r="C29" s="4" t="s">
        <v>0</v>
      </c>
      <c r="D29" s="11"/>
      <c r="E29" s="43"/>
      <c r="F29" s="43"/>
      <c r="G29" s="43"/>
      <c r="I29" s="43"/>
      <c r="J29" s="43"/>
    </row>
    <row r="30" spans="1:10" x14ac:dyDescent="0.25">
      <c r="D30" s="10"/>
      <c r="E30" s="44">
        <v>0</v>
      </c>
      <c r="F30" s="35"/>
      <c r="G30" s="44"/>
      <c r="H30" s="44"/>
      <c r="I30" s="44"/>
      <c r="J30" s="35">
        <f>SUM(E30:I30)</f>
        <v>0</v>
      </c>
    </row>
    <row r="31" spans="1:10" x14ac:dyDescent="0.25">
      <c r="D31" s="10"/>
      <c r="E31" s="44">
        <v>0</v>
      </c>
      <c r="F31" s="35"/>
      <c r="G31" s="44"/>
      <c r="H31" s="44"/>
      <c r="I31" s="44"/>
      <c r="J31" s="35">
        <f>SUM(E31:I31)</f>
        <v>0</v>
      </c>
    </row>
    <row r="32" spans="1:10" x14ac:dyDescent="0.25">
      <c r="C32" s="4" t="s">
        <v>1</v>
      </c>
      <c r="D32" s="10"/>
      <c r="E32" s="44"/>
      <c r="F32" s="35"/>
      <c r="G32" s="44"/>
      <c r="H32" s="44"/>
      <c r="I32" s="44"/>
      <c r="J32" s="35"/>
    </row>
    <row r="33" spans="1:12" x14ac:dyDescent="0.25">
      <c r="D33" s="10"/>
      <c r="E33" s="44">
        <v>0</v>
      </c>
      <c r="F33" s="35"/>
      <c r="G33" s="44"/>
      <c r="H33" s="44"/>
      <c r="I33" s="44"/>
      <c r="J33" s="35">
        <f t="shared" ref="J33:J34" si="7">SUM(E33:I33)</f>
        <v>0</v>
      </c>
    </row>
    <row r="34" spans="1:12" x14ac:dyDescent="0.25">
      <c r="D34" s="10"/>
      <c r="E34" s="44">
        <v>0</v>
      </c>
      <c r="F34" s="35"/>
      <c r="G34" s="44"/>
      <c r="H34" s="44"/>
      <c r="I34" s="44"/>
      <c r="J34" s="35">
        <f t="shared" si="7"/>
        <v>0</v>
      </c>
    </row>
    <row r="35" spans="1:12" s="3" customFormat="1" x14ac:dyDescent="0.25">
      <c r="B35" s="3" t="s">
        <v>80</v>
      </c>
      <c r="D35" s="11"/>
      <c r="E35" s="34">
        <f t="shared" ref="E35:J35" si="8">SUM(E36:E41)</f>
        <v>0</v>
      </c>
      <c r="F35" s="34">
        <f t="shared" si="8"/>
        <v>0</v>
      </c>
      <c r="G35" s="34">
        <f t="shared" si="8"/>
        <v>0</v>
      </c>
      <c r="H35" s="34">
        <f t="shared" si="8"/>
        <v>0</v>
      </c>
      <c r="I35" s="34">
        <f t="shared" si="8"/>
        <v>0</v>
      </c>
      <c r="J35" s="34">
        <f t="shared" si="8"/>
        <v>0</v>
      </c>
    </row>
    <row r="36" spans="1:12" s="3" customFormat="1" x14ac:dyDescent="0.25">
      <c r="C36" s="4" t="s">
        <v>0</v>
      </c>
      <c r="D36" s="11"/>
      <c r="E36" s="43"/>
      <c r="F36" s="43"/>
      <c r="G36" s="43"/>
      <c r="H36" s="43"/>
      <c r="I36" s="43"/>
      <c r="J36" s="43"/>
    </row>
    <row r="37" spans="1:12" x14ac:dyDescent="0.25">
      <c r="D37" s="46"/>
      <c r="E37" s="44"/>
      <c r="F37" s="35"/>
      <c r="G37" s="44"/>
      <c r="H37" s="44"/>
      <c r="I37" s="44"/>
      <c r="J37" s="35">
        <f>SUM(E37:I37)</f>
        <v>0</v>
      </c>
    </row>
    <row r="38" spans="1:12" x14ac:dyDescent="0.25">
      <c r="D38" s="10"/>
      <c r="E38" s="35"/>
      <c r="F38" s="35"/>
      <c r="G38" s="44"/>
      <c r="H38" s="44"/>
      <c r="I38" s="44"/>
      <c r="J38" s="35">
        <f>SUM(E38:I38)</f>
        <v>0</v>
      </c>
    </row>
    <row r="39" spans="1:12" x14ac:dyDescent="0.25">
      <c r="C39" s="4" t="s">
        <v>1</v>
      </c>
      <c r="D39" s="10"/>
      <c r="E39" s="44"/>
      <c r="F39" s="44"/>
      <c r="G39" s="44"/>
      <c r="H39" s="44"/>
      <c r="I39" s="44"/>
      <c r="J39" s="44"/>
    </row>
    <row r="40" spans="1:12" x14ac:dyDescent="0.25">
      <c r="A40" s="3"/>
      <c r="D40" s="10"/>
      <c r="E40" s="44"/>
      <c r="F40" s="44"/>
      <c r="G40" s="44"/>
      <c r="H40" s="35"/>
      <c r="I40" s="44"/>
      <c r="J40" s="35">
        <f>SUM(E40:I40)</f>
        <v>0</v>
      </c>
    </row>
    <row r="41" spans="1:12" x14ac:dyDescent="0.25">
      <c r="A41" s="3"/>
      <c r="D41" s="10"/>
      <c r="E41" s="44"/>
      <c r="F41" s="44"/>
      <c r="G41" s="44"/>
      <c r="H41" s="35"/>
      <c r="I41" s="44"/>
      <c r="J41" s="35">
        <f>SUM(E41:I41)</f>
        <v>0</v>
      </c>
    </row>
    <row r="42" spans="1:12" x14ac:dyDescent="0.25">
      <c r="E42" s="29"/>
      <c r="F42" s="29"/>
      <c r="G42" s="29"/>
      <c r="H42" s="29"/>
      <c r="I42" s="29"/>
      <c r="J42" s="29"/>
    </row>
    <row r="43" spans="1:12" x14ac:dyDescent="0.25">
      <c r="A43" s="6" t="s">
        <v>7</v>
      </c>
      <c r="B43" s="6"/>
      <c r="C43" s="6"/>
      <c r="D43" s="7"/>
      <c r="E43" s="13">
        <f t="shared" ref="E43:J43" si="9">E7+E14+E21+E28+E35</f>
        <v>0</v>
      </c>
      <c r="F43" s="13">
        <f t="shared" si="9"/>
        <v>0</v>
      </c>
      <c r="G43" s="13">
        <f t="shared" si="9"/>
        <v>0</v>
      </c>
      <c r="H43" s="13">
        <f t="shared" si="9"/>
        <v>0</v>
      </c>
      <c r="I43" s="13">
        <f t="shared" si="9"/>
        <v>0</v>
      </c>
      <c r="J43" s="13">
        <f t="shared" si="9"/>
        <v>0</v>
      </c>
      <c r="L43" s="50"/>
    </row>
    <row r="44" spans="1:12" s="48" customFormat="1" ht="14.25" x14ac:dyDescent="0.2">
      <c r="A44" s="47" t="s">
        <v>48</v>
      </c>
      <c r="E44" s="49"/>
      <c r="F44" s="49"/>
      <c r="G44" s="49"/>
      <c r="H44" s="49"/>
      <c r="I44" s="49"/>
      <c r="J44" s="49"/>
      <c r="L44" s="51"/>
    </row>
  </sheetData>
  <phoneticPr fontId="7" type="noConversion"/>
  <printOptions horizontalCentered="1"/>
  <pageMargins left="0.5" right="0" top="1" bottom="1" header="0.5" footer="0.5"/>
  <pageSetup scale="8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rgb="FFFFFF00"/>
    <pageSetUpPr fitToPage="1"/>
  </sheetPr>
  <dimension ref="A1:H12"/>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101</v>
      </c>
      <c r="B1" s="3"/>
    </row>
    <row r="2" spans="1:8" x14ac:dyDescent="0.25">
      <c r="A2" s="4" t="s">
        <v>8</v>
      </c>
    </row>
    <row r="4" spans="1:8" x14ac:dyDescent="0.25">
      <c r="A4" s="15"/>
      <c r="B4" s="15"/>
      <c r="C4" s="15"/>
      <c r="D4" s="15"/>
      <c r="E4" s="15"/>
      <c r="F4" s="15"/>
    </row>
    <row r="5" spans="1:8" x14ac:dyDescent="0.25">
      <c r="A5" s="16"/>
      <c r="B5" s="16"/>
      <c r="C5" s="204" t="s">
        <v>4</v>
      </c>
      <c r="D5" s="204"/>
      <c r="E5" s="204"/>
      <c r="F5" s="205" t="s">
        <v>3</v>
      </c>
      <c r="G5" s="205"/>
      <c r="H5" s="16"/>
    </row>
    <row r="6" spans="1:8" ht="30" x14ac:dyDescent="0.25">
      <c r="A6" s="17" t="s">
        <v>10</v>
      </c>
      <c r="B6" s="15"/>
      <c r="C6" s="18" t="s">
        <v>0</v>
      </c>
      <c r="D6" s="18" t="s">
        <v>2</v>
      </c>
      <c r="E6" s="19" t="s">
        <v>44</v>
      </c>
      <c r="F6" s="18" t="s">
        <v>6</v>
      </c>
      <c r="G6" s="18" t="s">
        <v>45</v>
      </c>
      <c r="H6" s="18" t="s">
        <v>7</v>
      </c>
    </row>
    <row r="7" spans="1:8" x14ac:dyDescent="0.25">
      <c r="A7" s="3"/>
      <c r="C7" s="20"/>
      <c r="D7" s="20"/>
      <c r="E7" s="20"/>
      <c r="F7" s="20"/>
    </row>
    <row r="8" spans="1:8" x14ac:dyDescent="0.25">
      <c r="A8" s="37"/>
      <c r="C8" s="38">
        <f t="shared" ref="C8:H8" si="0">SUM(C9:C10)</f>
        <v>0</v>
      </c>
      <c r="D8" s="38">
        <f t="shared" si="0"/>
        <v>0</v>
      </c>
      <c r="E8" s="38">
        <f t="shared" si="0"/>
        <v>0</v>
      </c>
      <c r="F8" s="38">
        <f t="shared" si="0"/>
        <v>0</v>
      </c>
      <c r="G8" s="38">
        <f t="shared" si="0"/>
        <v>0</v>
      </c>
      <c r="H8" s="38">
        <f t="shared" si="0"/>
        <v>0</v>
      </c>
    </row>
    <row r="9" spans="1:8" x14ac:dyDescent="0.25">
      <c r="B9" s="10"/>
      <c r="C9" s="5"/>
      <c r="D9" s="5"/>
      <c r="E9" s="5"/>
      <c r="F9" s="5"/>
      <c r="G9" s="5"/>
      <c r="H9" s="5">
        <f>SUM(C9:G9)</f>
        <v>0</v>
      </c>
    </row>
    <row r="10" spans="1:8" x14ac:dyDescent="0.25">
      <c r="C10" s="5"/>
      <c r="D10" s="5"/>
      <c r="E10" s="5"/>
      <c r="F10" s="5"/>
      <c r="G10" s="5"/>
      <c r="H10" s="5"/>
    </row>
    <row r="11" spans="1:8" x14ac:dyDescent="0.25">
      <c r="A11" s="6" t="s">
        <v>7</v>
      </c>
      <c r="B11" s="6"/>
      <c r="C11" s="39">
        <f t="shared" ref="C11:H11" si="1">+C8</f>
        <v>0</v>
      </c>
      <c r="D11" s="39">
        <f t="shared" si="1"/>
        <v>0</v>
      </c>
      <c r="E11" s="39">
        <f t="shared" si="1"/>
        <v>0</v>
      </c>
      <c r="F11" s="39">
        <f t="shared" si="1"/>
        <v>0</v>
      </c>
      <c r="G11" s="39">
        <f t="shared" si="1"/>
        <v>0</v>
      </c>
      <c r="H11" s="39">
        <f t="shared" si="1"/>
        <v>0</v>
      </c>
    </row>
    <row r="12" spans="1:8" s="48" customFormat="1" ht="14.25" x14ac:dyDescent="0.2">
      <c r="A12" s="47" t="s">
        <v>49</v>
      </c>
    </row>
  </sheetData>
  <mergeCells count="2">
    <mergeCell ref="C5:E5"/>
    <mergeCell ref="F5:G5"/>
  </mergeCells>
  <phoneticPr fontId="7" type="noConversion"/>
  <pageMargins left="0.75" right="0.75" top="1" bottom="1" header="0.5" footer="0.5"/>
  <pageSetup scale="8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rgb="FFFFFF00"/>
    <pageSetUpPr fitToPage="1"/>
  </sheetPr>
  <dimension ref="A1:N30"/>
  <sheetViews>
    <sheetView workbookViewId="0"/>
  </sheetViews>
  <sheetFormatPr defaultColWidth="9" defaultRowHeight="15" x14ac:dyDescent="0.25"/>
  <cols>
    <col min="1" max="1" width="23.375" style="52" customWidth="1"/>
    <col min="2" max="2" width="2.375" style="52" customWidth="1"/>
    <col min="3" max="3" width="10.625" style="52" customWidth="1"/>
    <col min="4" max="4" width="15.125" style="52" customWidth="1"/>
    <col min="5" max="5" width="11.125" style="52" customWidth="1"/>
    <col min="6" max="16384" width="9" style="52"/>
  </cols>
  <sheetData>
    <row r="1" spans="1:14" x14ac:dyDescent="0.25">
      <c r="A1" s="37" t="s">
        <v>102</v>
      </c>
    </row>
    <row r="2" spans="1:14" ht="17.25" x14ac:dyDescent="0.25">
      <c r="A2" s="37" t="s">
        <v>88</v>
      </c>
    </row>
    <row r="3" spans="1:14" x14ac:dyDescent="0.25">
      <c r="A3" s="52" t="s">
        <v>8</v>
      </c>
    </row>
    <row r="5" spans="1:14" x14ac:dyDescent="0.25">
      <c r="A5" s="55" t="s">
        <v>10</v>
      </c>
      <c r="B5" s="53"/>
      <c r="C5" s="56" t="s">
        <v>19</v>
      </c>
      <c r="D5" s="56" t="s">
        <v>9</v>
      </c>
    </row>
    <row r="6" spans="1:14" x14ac:dyDescent="0.25">
      <c r="A6" s="52" t="s">
        <v>29</v>
      </c>
      <c r="C6" s="62"/>
      <c r="D6" s="213" t="s">
        <v>64</v>
      </c>
      <c r="N6" s="63"/>
    </row>
    <row r="7" spans="1:14" x14ac:dyDescent="0.25">
      <c r="A7" s="52" t="s">
        <v>30</v>
      </c>
      <c r="C7" s="62"/>
      <c r="D7" s="214"/>
      <c r="N7" s="63"/>
    </row>
    <row r="8" spans="1:14" x14ac:dyDescent="0.25">
      <c r="A8" s="52" t="s">
        <v>31</v>
      </c>
      <c r="C8" s="62"/>
      <c r="D8" s="214"/>
      <c r="N8" s="63"/>
    </row>
    <row r="9" spans="1:14" x14ac:dyDescent="0.25">
      <c r="A9" s="52" t="s">
        <v>32</v>
      </c>
      <c r="C9" s="62"/>
      <c r="D9" s="214"/>
      <c r="N9" s="63"/>
    </row>
    <row r="10" spans="1:14" x14ac:dyDescent="0.25">
      <c r="A10" s="52" t="s">
        <v>33</v>
      </c>
      <c r="C10" s="62"/>
      <c r="D10" s="214"/>
      <c r="N10" s="63"/>
    </row>
    <row r="11" spans="1:14" x14ac:dyDescent="0.25">
      <c r="A11" s="52" t="s">
        <v>34</v>
      </c>
      <c r="C11" s="62"/>
      <c r="D11" s="214"/>
      <c r="N11" s="63"/>
    </row>
    <row r="12" spans="1:14" x14ac:dyDescent="0.25">
      <c r="C12" s="62"/>
      <c r="D12" s="62"/>
    </row>
    <row r="13" spans="1:14" x14ac:dyDescent="0.25">
      <c r="A13" s="55" t="s">
        <v>7</v>
      </c>
      <c r="B13" s="55"/>
      <c r="C13" s="66">
        <f>SUM(C6:C12)</f>
        <v>0</v>
      </c>
      <c r="D13" s="66"/>
    </row>
    <row r="14" spans="1:14" x14ac:dyDescent="0.25">
      <c r="A14" s="57" t="s">
        <v>52</v>
      </c>
    </row>
    <row r="15" spans="1:14" x14ac:dyDescent="0.25">
      <c r="A15" s="57" t="s">
        <v>53</v>
      </c>
    </row>
    <row r="18" spans="1:6" x14ac:dyDescent="0.25">
      <c r="A18" s="37" t="s">
        <v>103</v>
      </c>
    </row>
    <row r="19" spans="1:6" x14ac:dyDescent="0.25">
      <c r="A19" s="37" t="s">
        <v>86</v>
      </c>
    </row>
    <row r="20" spans="1:6" x14ac:dyDescent="0.25">
      <c r="A20" s="52" t="s">
        <v>8</v>
      </c>
    </row>
    <row r="21" spans="1:6" x14ac:dyDescent="0.25">
      <c r="A21" s="54"/>
      <c r="B21" s="54"/>
      <c r="C21" s="54"/>
      <c r="D21" s="54"/>
      <c r="E21" s="54"/>
      <c r="F21" s="54"/>
    </row>
    <row r="22" spans="1:6" ht="15.75" x14ac:dyDescent="0.25">
      <c r="A22" s="1" t="s">
        <v>10</v>
      </c>
      <c r="B22" s="58"/>
      <c r="C22" s="2" t="s">
        <v>5</v>
      </c>
      <c r="D22" s="2" t="s">
        <v>39</v>
      </c>
      <c r="E22" s="2" t="s">
        <v>68</v>
      </c>
      <c r="F22" s="2" t="s">
        <v>7</v>
      </c>
    </row>
    <row r="23" spans="1:6" s="59" customFormat="1" x14ac:dyDescent="0.25">
      <c r="A23" s="52" t="s">
        <v>29</v>
      </c>
      <c r="B23" s="52"/>
      <c r="C23" s="62"/>
      <c r="D23" s="62"/>
      <c r="E23" s="62"/>
      <c r="F23" s="62">
        <f t="shared" ref="F23:F28" si="0">+C23+D23+E23</f>
        <v>0</v>
      </c>
    </row>
    <row r="24" spans="1:6" x14ac:dyDescent="0.25">
      <c r="A24" s="52" t="s">
        <v>30</v>
      </c>
      <c r="C24" s="62"/>
      <c r="D24" s="62"/>
      <c r="E24" s="62"/>
      <c r="F24" s="62">
        <f t="shared" si="0"/>
        <v>0</v>
      </c>
    </row>
    <row r="25" spans="1:6" x14ac:dyDescent="0.25">
      <c r="A25" s="52" t="s">
        <v>31</v>
      </c>
      <c r="C25" s="62"/>
      <c r="D25" s="62"/>
      <c r="E25" s="62"/>
      <c r="F25" s="62">
        <f t="shared" si="0"/>
        <v>0</v>
      </c>
    </row>
    <row r="26" spans="1:6" x14ac:dyDescent="0.25">
      <c r="A26" s="52" t="s">
        <v>32</v>
      </c>
      <c r="C26" s="62"/>
      <c r="D26" s="62"/>
      <c r="E26" s="62"/>
      <c r="F26" s="62">
        <f t="shared" si="0"/>
        <v>0</v>
      </c>
    </row>
    <row r="27" spans="1:6" x14ac:dyDescent="0.25">
      <c r="A27" s="52" t="s">
        <v>33</v>
      </c>
      <c r="C27" s="62"/>
      <c r="D27" s="62"/>
      <c r="E27" s="62"/>
      <c r="F27" s="62">
        <f t="shared" si="0"/>
        <v>0</v>
      </c>
    </row>
    <row r="28" spans="1:6" x14ac:dyDescent="0.25">
      <c r="A28" s="52" t="s">
        <v>34</v>
      </c>
      <c r="C28" s="62"/>
      <c r="D28" s="62"/>
      <c r="E28" s="62"/>
      <c r="F28" s="62">
        <f t="shared" si="0"/>
        <v>0</v>
      </c>
    </row>
    <row r="29" spans="1:6" x14ac:dyDescent="0.25">
      <c r="A29" s="55" t="s">
        <v>7</v>
      </c>
      <c r="B29" s="55"/>
      <c r="C29" s="66">
        <f>SUM(C23:C28)</f>
        <v>0</v>
      </c>
      <c r="D29" s="66">
        <f>SUM(D23:D28)</f>
        <v>0</v>
      </c>
      <c r="E29" s="66">
        <f>SUM(E23:E28)</f>
        <v>0</v>
      </c>
      <c r="F29" s="66">
        <f>SUM(F23:F28)</f>
        <v>0</v>
      </c>
    </row>
    <row r="30" spans="1:6" ht="17.25" x14ac:dyDescent="0.25">
      <c r="A30" s="84" t="s">
        <v>70</v>
      </c>
    </row>
  </sheetData>
  <mergeCells count="1">
    <mergeCell ref="D6:D11"/>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tabColor rgb="FFFFFF00"/>
  </sheetPr>
  <dimension ref="A1:J54"/>
  <sheetViews>
    <sheetView workbookViewId="0">
      <pane ySplit="5" topLeftCell="A6" activePane="bottomLeft" state="frozen"/>
      <selection pane="bottomLeft" activeCell="A6" sqref="A6"/>
    </sheetView>
  </sheetViews>
  <sheetFormatPr defaultColWidth="9" defaultRowHeight="15" x14ac:dyDescent="0.25"/>
  <cols>
    <col min="1" max="1" width="3.375" style="4" customWidth="1"/>
    <col min="2" max="2" width="2.125" style="4" customWidth="1"/>
    <col min="3" max="3" width="3" style="4" customWidth="1"/>
    <col min="4" max="4" width="42.875" style="4" customWidth="1"/>
    <col min="5" max="5" width="7.375" style="5" bestFit="1" customWidth="1"/>
    <col min="6" max="6" width="7" style="5" bestFit="1" customWidth="1"/>
    <col min="7" max="7" width="11" style="4" customWidth="1"/>
    <col min="8" max="8" width="10.875" style="4" customWidth="1"/>
    <col min="9" max="9" width="12.125" style="4" customWidth="1"/>
    <col min="10" max="10" width="8.375" style="5" bestFit="1" customWidth="1"/>
    <col min="11" max="16384" width="9" style="4"/>
  </cols>
  <sheetData>
    <row r="1" spans="1:10" ht="17.25" x14ac:dyDescent="0.25">
      <c r="A1" s="3" t="s">
        <v>104</v>
      </c>
      <c r="B1" s="3"/>
      <c r="C1" s="3"/>
    </row>
    <row r="2" spans="1:10" x14ac:dyDescent="0.25">
      <c r="A2" s="4" t="s">
        <v>8</v>
      </c>
    </row>
    <row r="4" spans="1:10" x14ac:dyDescent="0.25">
      <c r="A4" s="16"/>
      <c r="B4" s="16"/>
      <c r="C4" s="16"/>
      <c r="D4" s="16"/>
      <c r="E4" s="76"/>
      <c r="F4" s="76"/>
      <c r="G4" s="78" t="s">
        <v>65</v>
      </c>
      <c r="H4" s="74" t="s">
        <v>3</v>
      </c>
      <c r="I4" s="77"/>
      <c r="J4" s="76"/>
    </row>
    <row r="5" spans="1:10" x14ac:dyDescent="0.25">
      <c r="A5" s="17" t="s">
        <v>10</v>
      </c>
      <c r="B5" s="17"/>
      <c r="C5" s="17"/>
      <c r="D5" s="15"/>
      <c r="E5" s="75" t="s">
        <v>4</v>
      </c>
      <c r="F5" s="75" t="s">
        <v>5</v>
      </c>
      <c r="G5" s="18" t="s">
        <v>66</v>
      </c>
      <c r="H5" s="75" t="s">
        <v>67</v>
      </c>
      <c r="I5" s="75" t="s">
        <v>45</v>
      </c>
      <c r="J5" s="75" t="s">
        <v>7</v>
      </c>
    </row>
    <row r="6" spans="1:10" x14ac:dyDescent="0.25">
      <c r="A6" s="3"/>
      <c r="B6" s="3"/>
      <c r="C6" s="3"/>
      <c r="E6" s="8"/>
      <c r="F6" s="8"/>
      <c r="G6" s="20"/>
      <c r="H6" s="8"/>
      <c r="I6" s="8"/>
      <c r="J6" s="8"/>
    </row>
    <row r="7" spans="1:10" s="3" customFormat="1" x14ac:dyDescent="0.25">
      <c r="B7" s="3" t="s">
        <v>76</v>
      </c>
      <c r="E7" s="34">
        <f>SUM(E8:E13)</f>
        <v>0</v>
      </c>
      <c r="F7" s="34">
        <f>SUM(F8:F13)</f>
        <v>0</v>
      </c>
      <c r="G7" s="34">
        <f>SUM(G9:G13)</f>
        <v>0</v>
      </c>
      <c r="H7" s="34">
        <f>SUM(H9:H13)</f>
        <v>0</v>
      </c>
      <c r="I7" s="34">
        <f>SUM(I9:I13)</f>
        <v>0</v>
      </c>
      <c r="J7" s="34">
        <f>SUM(J8:J13)</f>
        <v>0</v>
      </c>
    </row>
    <row r="8" spans="1:10" s="3" customFormat="1" x14ac:dyDescent="0.25">
      <c r="C8" s="4" t="s">
        <v>0</v>
      </c>
      <c r="D8" s="11"/>
      <c r="E8" s="34"/>
      <c r="F8" s="34"/>
      <c r="J8" s="34"/>
    </row>
    <row r="9" spans="1:10" x14ac:dyDescent="0.25">
      <c r="E9" s="35"/>
      <c r="F9" s="35"/>
      <c r="G9" s="44"/>
      <c r="H9" s="44"/>
      <c r="I9" s="44"/>
      <c r="J9" s="35">
        <f>SUM(E9:I9)</f>
        <v>0</v>
      </c>
    </row>
    <row r="10" spans="1:10" x14ac:dyDescent="0.25">
      <c r="D10" s="10"/>
      <c r="E10" s="35"/>
      <c r="F10" s="35"/>
      <c r="G10" s="44"/>
      <c r="H10" s="44"/>
      <c r="I10" s="44"/>
      <c r="J10" s="35">
        <f>SUM(E10:I10)</f>
        <v>0</v>
      </c>
    </row>
    <row r="11" spans="1:10" x14ac:dyDescent="0.25">
      <c r="C11" s="4" t="s">
        <v>1</v>
      </c>
      <c r="D11" s="10"/>
      <c r="E11" s="35"/>
      <c r="F11" s="35"/>
      <c r="G11" s="44"/>
      <c r="H11" s="44"/>
      <c r="I11" s="44"/>
      <c r="J11" s="35"/>
    </row>
    <row r="12" spans="1:10" x14ac:dyDescent="0.25">
      <c r="E12" s="35"/>
      <c r="F12" s="35"/>
      <c r="G12" s="44"/>
      <c r="H12" s="44"/>
      <c r="I12" s="44"/>
      <c r="J12" s="35">
        <f>SUM(E12:I12)</f>
        <v>0</v>
      </c>
    </row>
    <row r="13" spans="1:10" x14ac:dyDescent="0.25">
      <c r="D13" s="10"/>
      <c r="E13" s="35"/>
      <c r="F13" s="35"/>
      <c r="G13" s="44"/>
      <c r="H13" s="44"/>
      <c r="I13" s="44"/>
      <c r="J13" s="35">
        <f>SUM(E13:I13)</f>
        <v>0</v>
      </c>
    </row>
    <row r="14" spans="1:10" s="3" customFormat="1" x14ac:dyDescent="0.25">
      <c r="B14" s="3" t="s">
        <v>77</v>
      </c>
      <c r="D14" s="11"/>
      <c r="E14" s="34">
        <f t="shared" ref="E14:J14" si="0">SUM(E15:E20)</f>
        <v>0</v>
      </c>
      <c r="F14" s="34">
        <f t="shared" si="0"/>
        <v>0</v>
      </c>
      <c r="G14" s="34">
        <f t="shared" si="0"/>
        <v>0</v>
      </c>
      <c r="H14" s="34">
        <f t="shared" si="0"/>
        <v>0</v>
      </c>
      <c r="I14" s="34">
        <f t="shared" si="0"/>
        <v>0</v>
      </c>
      <c r="J14" s="34">
        <f t="shared" si="0"/>
        <v>0</v>
      </c>
    </row>
    <row r="15" spans="1:10" s="3" customFormat="1" x14ac:dyDescent="0.25">
      <c r="C15" s="4" t="s">
        <v>0</v>
      </c>
      <c r="D15" s="11"/>
      <c r="E15" s="34"/>
      <c r="F15" s="34"/>
      <c r="G15" s="44"/>
      <c r="H15" s="44"/>
      <c r="I15" s="44"/>
      <c r="J15" s="34"/>
    </row>
    <row r="16" spans="1:10" x14ac:dyDescent="0.25">
      <c r="D16" s="10"/>
      <c r="G16" s="44"/>
      <c r="H16" s="44"/>
      <c r="I16" s="44"/>
      <c r="J16" s="35">
        <f>SUM(E16:I16)</f>
        <v>0</v>
      </c>
    </row>
    <row r="17" spans="1:10" x14ac:dyDescent="0.25">
      <c r="D17" s="10"/>
      <c r="G17" s="44"/>
      <c r="H17" s="44"/>
      <c r="I17" s="44"/>
      <c r="J17" s="35">
        <f>SUM(E17:I17)</f>
        <v>0</v>
      </c>
    </row>
    <row r="18" spans="1:10" x14ac:dyDescent="0.25">
      <c r="C18" s="4" t="s">
        <v>1</v>
      </c>
      <c r="D18" s="10"/>
      <c r="G18" s="44"/>
      <c r="H18" s="44"/>
      <c r="I18" s="44"/>
      <c r="J18" s="35"/>
    </row>
    <row r="19" spans="1:10" x14ac:dyDescent="0.25">
      <c r="D19" s="10"/>
      <c r="G19" s="44"/>
      <c r="H19" s="5"/>
      <c r="I19" s="44"/>
      <c r="J19" s="35">
        <f>SUM(E19:I19)</f>
        <v>0</v>
      </c>
    </row>
    <row r="20" spans="1:10" x14ac:dyDescent="0.25">
      <c r="D20" s="10"/>
      <c r="G20" s="5"/>
      <c r="H20" s="44"/>
      <c r="I20" s="44"/>
      <c r="J20" s="35">
        <f>SUM(E20:I20)</f>
        <v>0</v>
      </c>
    </row>
    <row r="21" spans="1:10" s="3" customFormat="1" x14ac:dyDescent="0.25">
      <c r="B21" s="3" t="s">
        <v>78</v>
      </c>
      <c r="D21" s="11"/>
      <c r="E21" s="34">
        <f t="shared" ref="E21:J21" si="1">SUM(E26:E26)</f>
        <v>0</v>
      </c>
      <c r="F21" s="34">
        <f t="shared" si="1"/>
        <v>0</v>
      </c>
      <c r="G21" s="34">
        <f t="shared" si="1"/>
        <v>0</v>
      </c>
      <c r="H21" s="34">
        <f t="shared" si="1"/>
        <v>0</v>
      </c>
      <c r="I21" s="34">
        <f t="shared" si="1"/>
        <v>0</v>
      </c>
      <c r="J21" s="34">
        <f t="shared" si="1"/>
        <v>0</v>
      </c>
    </row>
    <row r="22" spans="1:10" s="3" customFormat="1" x14ac:dyDescent="0.25">
      <c r="C22" s="4" t="s">
        <v>0</v>
      </c>
      <c r="D22" s="11"/>
      <c r="E22" s="34"/>
      <c r="F22" s="34"/>
      <c r="G22" s="34"/>
      <c r="H22" s="34"/>
      <c r="I22" s="34"/>
      <c r="J22" s="34"/>
    </row>
    <row r="23" spans="1:10" x14ac:dyDescent="0.25">
      <c r="D23" s="10"/>
      <c r="G23" s="44"/>
      <c r="H23" s="44"/>
      <c r="I23" s="44"/>
      <c r="J23" s="35">
        <f>SUM(E23:I23)</f>
        <v>0</v>
      </c>
    </row>
    <row r="24" spans="1:10" x14ac:dyDescent="0.25">
      <c r="D24" s="10"/>
      <c r="G24" s="44"/>
      <c r="H24" s="44"/>
      <c r="I24" s="44"/>
      <c r="J24" s="35">
        <f>SUM(E24:I24)</f>
        <v>0</v>
      </c>
    </row>
    <row r="25" spans="1:10" x14ac:dyDescent="0.25">
      <c r="C25" s="4" t="s">
        <v>1</v>
      </c>
      <c r="D25" s="10"/>
      <c r="G25" s="49"/>
      <c r="H25" s="49"/>
      <c r="I25" s="5"/>
      <c r="J25" s="35"/>
    </row>
    <row r="26" spans="1:10" x14ac:dyDescent="0.25">
      <c r="D26" s="10"/>
      <c r="G26" s="44"/>
      <c r="H26" s="44"/>
      <c r="I26" s="44"/>
      <c r="J26" s="35">
        <f t="shared" ref="J26" si="2">SUM(E26:I26)</f>
        <v>0</v>
      </c>
    </row>
    <row r="27" spans="1:10" x14ac:dyDescent="0.25">
      <c r="A27" s="3"/>
      <c r="B27" s="3"/>
      <c r="C27" s="3"/>
      <c r="D27" s="10"/>
      <c r="E27" s="8"/>
      <c r="F27" s="8"/>
      <c r="G27" s="44"/>
      <c r="H27" s="44"/>
      <c r="I27" s="44"/>
      <c r="J27" s="8"/>
    </row>
    <row r="28" spans="1:10" s="3" customFormat="1" x14ac:dyDescent="0.25">
      <c r="B28" s="3" t="s">
        <v>79</v>
      </c>
      <c r="D28" s="11"/>
      <c r="E28" s="34">
        <f t="shared" ref="E28:J28" si="3">SUM(E33:E33)</f>
        <v>0</v>
      </c>
      <c r="F28" s="34">
        <f t="shared" si="3"/>
        <v>0</v>
      </c>
      <c r="G28" s="34">
        <f t="shared" si="3"/>
        <v>0</v>
      </c>
      <c r="H28" s="34">
        <f t="shared" si="3"/>
        <v>0</v>
      </c>
      <c r="I28" s="34">
        <f t="shared" si="3"/>
        <v>0</v>
      </c>
      <c r="J28" s="34">
        <f t="shared" si="3"/>
        <v>0</v>
      </c>
    </row>
    <row r="29" spans="1:10" s="3" customFormat="1" x14ac:dyDescent="0.25">
      <c r="C29" s="4" t="s">
        <v>0</v>
      </c>
      <c r="D29" s="11"/>
      <c r="E29" s="34"/>
      <c r="F29" s="34"/>
      <c r="G29" s="34"/>
      <c r="H29" s="34"/>
      <c r="I29" s="34"/>
      <c r="J29" s="34"/>
    </row>
    <row r="30" spans="1:10" x14ac:dyDescent="0.25">
      <c r="D30" s="10"/>
      <c r="G30" s="44"/>
      <c r="H30" s="44"/>
      <c r="I30" s="44"/>
      <c r="J30" s="35">
        <f>SUM(E30:I30)</f>
        <v>0</v>
      </c>
    </row>
    <row r="31" spans="1:10" x14ac:dyDescent="0.25">
      <c r="D31" s="10"/>
      <c r="G31" s="44"/>
      <c r="H31" s="44"/>
      <c r="I31" s="44"/>
      <c r="J31" s="35">
        <f>SUM(E31:I31)</f>
        <v>0</v>
      </c>
    </row>
    <row r="32" spans="1:10" x14ac:dyDescent="0.25">
      <c r="C32" s="4" t="s">
        <v>1</v>
      </c>
      <c r="D32" s="10"/>
      <c r="G32" s="49"/>
      <c r="H32" s="49"/>
      <c r="I32" s="5"/>
      <c r="J32" s="35"/>
    </row>
    <row r="33" spans="1:10" x14ac:dyDescent="0.25">
      <c r="D33" s="10"/>
      <c r="G33" s="44"/>
      <c r="H33" s="44"/>
      <c r="I33" s="44"/>
      <c r="J33" s="35">
        <f>SUM(E33:I33)</f>
        <v>0</v>
      </c>
    </row>
    <row r="34" spans="1:10" x14ac:dyDescent="0.25">
      <c r="A34" s="3"/>
      <c r="B34" s="3"/>
      <c r="C34" s="3"/>
      <c r="D34" s="10"/>
      <c r="E34" s="8"/>
      <c r="F34" s="8"/>
      <c r="G34" s="44"/>
      <c r="H34" s="44"/>
      <c r="I34" s="44"/>
      <c r="J34" s="8"/>
    </row>
    <row r="35" spans="1:10" s="3" customFormat="1" x14ac:dyDescent="0.25">
      <c r="B35" s="3" t="s">
        <v>80</v>
      </c>
      <c r="D35" s="11"/>
      <c r="E35" s="34">
        <f t="shared" ref="E35:J35" si="4">SUM(E40:E40)</f>
        <v>0</v>
      </c>
      <c r="F35" s="34">
        <f t="shared" si="4"/>
        <v>0</v>
      </c>
      <c r="G35" s="34">
        <f t="shared" si="4"/>
        <v>0</v>
      </c>
      <c r="H35" s="34">
        <f t="shared" si="4"/>
        <v>0</v>
      </c>
      <c r="I35" s="34">
        <f t="shared" si="4"/>
        <v>0</v>
      </c>
      <c r="J35" s="34">
        <f t="shared" si="4"/>
        <v>0</v>
      </c>
    </row>
    <row r="36" spans="1:10" s="3" customFormat="1" x14ac:dyDescent="0.25">
      <c r="C36" s="4" t="s">
        <v>0</v>
      </c>
      <c r="D36" s="11"/>
      <c r="E36" s="34"/>
      <c r="F36" s="34"/>
      <c r="G36" s="34"/>
      <c r="H36" s="34"/>
      <c r="I36" s="34"/>
      <c r="J36" s="34"/>
    </row>
    <row r="37" spans="1:10" x14ac:dyDescent="0.25">
      <c r="D37" s="10"/>
      <c r="G37" s="44"/>
      <c r="H37" s="44"/>
      <c r="I37" s="44"/>
      <c r="J37" s="35">
        <f>SUM(E37:I37)</f>
        <v>0</v>
      </c>
    </row>
    <row r="38" spans="1:10" x14ac:dyDescent="0.25">
      <c r="D38" s="10"/>
      <c r="G38" s="44"/>
      <c r="H38" s="44"/>
      <c r="I38" s="44"/>
      <c r="J38" s="35">
        <f>SUM(E38:I38)</f>
        <v>0</v>
      </c>
    </row>
    <row r="39" spans="1:10" x14ac:dyDescent="0.25">
      <c r="C39" s="4" t="s">
        <v>1</v>
      </c>
      <c r="D39" s="10"/>
      <c r="G39" s="49"/>
      <c r="H39" s="49"/>
      <c r="I39" s="5"/>
      <c r="J39" s="35"/>
    </row>
    <row r="40" spans="1:10" x14ac:dyDescent="0.25">
      <c r="D40" s="10"/>
      <c r="G40" s="44"/>
      <c r="H40" s="44"/>
      <c r="I40" s="44"/>
      <c r="J40" s="35">
        <f>SUM(E40:I40)</f>
        <v>0</v>
      </c>
    </row>
    <row r="41" spans="1:10" x14ac:dyDescent="0.25">
      <c r="D41" s="10"/>
      <c r="G41" s="44"/>
      <c r="H41" s="44"/>
      <c r="I41" s="44"/>
    </row>
    <row r="42" spans="1:10" s="3" customFormat="1" x14ac:dyDescent="0.25">
      <c r="B42" s="3" t="s">
        <v>81</v>
      </c>
      <c r="D42" s="11"/>
      <c r="E42" s="34">
        <f t="shared" ref="E42:J42" si="5">SUM(E43:E47)</f>
        <v>0</v>
      </c>
      <c r="F42" s="34">
        <f t="shared" si="5"/>
        <v>0</v>
      </c>
      <c r="G42" s="34">
        <f t="shared" si="5"/>
        <v>0</v>
      </c>
      <c r="H42" s="34">
        <f t="shared" si="5"/>
        <v>0</v>
      </c>
      <c r="I42" s="34">
        <f t="shared" si="5"/>
        <v>0</v>
      </c>
      <c r="J42" s="34">
        <f t="shared" si="5"/>
        <v>0</v>
      </c>
    </row>
    <row r="43" spans="1:10" s="3" customFormat="1" x14ac:dyDescent="0.25">
      <c r="C43" s="4" t="s">
        <v>0</v>
      </c>
      <c r="D43" s="11"/>
      <c r="E43" s="34"/>
      <c r="F43" s="34"/>
      <c r="G43" s="34"/>
      <c r="H43" s="34"/>
      <c r="I43" s="34"/>
      <c r="J43" s="34"/>
    </row>
    <row r="44" spans="1:10" x14ac:dyDescent="0.25">
      <c r="D44" s="10"/>
      <c r="G44" s="44"/>
      <c r="H44" s="44"/>
      <c r="I44" s="44"/>
      <c r="J44" s="35">
        <f>SUM(E44:I44)</f>
        <v>0</v>
      </c>
    </row>
    <row r="45" spans="1:10" x14ac:dyDescent="0.25">
      <c r="D45" s="10"/>
      <c r="G45" s="44"/>
      <c r="H45" s="44"/>
      <c r="I45" s="44"/>
      <c r="J45" s="35">
        <f>SUM(E45:I45)</f>
        <v>0</v>
      </c>
    </row>
    <row r="46" spans="1:10" x14ac:dyDescent="0.25">
      <c r="C46" s="4" t="s">
        <v>1</v>
      </c>
      <c r="D46" s="10"/>
      <c r="G46" s="49"/>
      <c r="H46" s="49"/>
      <c r="I46" s="5"/>
      <c r="J46" s="35"/>
    </row>
    <row r="47" spans="1:10" x14ac:dyDescent="0.25">
      <c r="A47" s="3"/>
      <c r="G47" s="5"/>
      <c r="H47" s="5"/>
      <c r="I47" s="5"/>
      <c r="J47" s="71">
        <f>SUM(E47:I47)</f>
        <v>0</v>
      </c>
    </row>
    <row r="49" spans="1:10" x14ac:dyDescent="0.25">
      <c r="A49" s="6" t="s">
        <v>7</v>
      </c>
      <c r="B49" s="6"/>
      <c r="C49" s="6"/>
      <c r="D49" s="7"/>
      <c r="E49" s="72">
        <f t="shared" ref="E49:J49" si="6">E7+E14+E21+E35+E42+E28</f>
        <v>0</v>
      </c>
      <c r="F49" s="72">
        <f t="shared" si="6"/>
        <v>0</v>
      </c>
      <c r="G49" s="72">
        <f t="shared" si="6"/>
        <v>0</v>
      </c>
      <c r="H49" s="72">
        <f t="shared" si="6"/>
        <v>0</v>
      </c>
      <c r="I49" s="72">
        <f t="shared" si="6"/>
        <v>0</v>
      </c>
      <c r="J49" s="72">
        <f t="shared" si="6"/>
        <v>0</v>
      </c>
    </row>
    <row r="50" spans="1:10" s="48" customFormat="1" x14ac:dyDescent="0.25">
      <c r="A50" s="47" t="s">
        <v>48</v>
      </c>
      <c r="E50" s="49"/>
      <c r="F50" s="49"/>
      <c r="G50" s="4"/>
      <c r="H50" s="4"/>
      <c r="I50" s="4"/>
      <c r="J50" s="49"/>
    </row>
    <row r="51" spans="1:10" x14ac:dyDescent="0.25">
      <c r="H51" s="40"/>
    </row>
    <row r="54" spans="1:10" x14ac:dyDescent="0.25">
      <c r="H54" s="40"/>
    </row>
  </sheetData>
  <phoneticPr fontId="7" type="noConversion"/>
  <printOptions horizontalCentered="1"/>
  <pageMargins left="0" right="0" top="0.75" bottom="0.75" header="0.5" footer="0.5"/>
  <pageSetup scale="8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FFFF00"/>
    <pageSetUpPr fitToPage="1"/>
  </sheetPr>
  <dimension ref="A1:H17"/>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105</v>
      </c>
      <c r="B1" s="3"/>
    </row>
    <row r="2" spans="1:8" x14ac:dyDescent="0.25">
      <c r="A2" s="4" t="s">
        <v>8</v>
      </c>
    </row>
    <row r="4" spans="1:8" x14ac:dyDescent="0.25">
      <c r="A4" s="15"/>
      <c r="B4" s="15"/>
      <c r="C4" s="15"/>
      <c r="D4" s="15"/>
      <c r="E4" s="15"/>
      <c r="F4" s="15"/>
    </row>
    <row r="5" spans="1:8" x14ac:dyDescent="0.25">
      <c r="A5" s="16"/>
      <c r="B5" s="16"/>
      <c r="C5" s="204" t="s">
        <v>4</v>
      </c>
      <c r="D5" s="204"/>
      <c r="E5" s="204"/>
      <c r="F5" s="205" t="s">
        <v>3</v>
      </c>
      <c r="G5" s="205"/>
      <c r="H5" s="16"/>
    </row>
    <row r="6" spans="1:8" ht="30" x14ac:dyDescent="0.25">
      <c r="A6" s="17" t="s">
        <v>10</v>
      </c>
      <c r="B6" s="15"/>
      <c r="C6" s="18" t="s">
        <v>0</v>
      </c>
      <c r="D6" s="18" t="s">
        <v>2</v>
      </c>
      <c r="E6" s="19" t="s">
        <v>44</v>
      </c>
      <c r="F6" s="18" t="s">
        <v>50</v>
      </c>
      <c r="G6" s="18" t="s">
        <v>45</v>
      </c>
      <c r="H6" s="18" t="s">
        <v>7</v>
      </c>
    </row>
    <row r="7" spans="1:8" x14ac:dyDescent="0.25">
      <c r="A7" s="3"/>
      <c r="C7" s="20"/>
      <c r="D7" s="20"/>
      <c r="E7" s="20"/>
      <c r="F7" s="20"/>
    </row>
    <row r="8" spans="1:8" x14ac:dyDescent="0.25">
      <c r="A8" s="37" t="s">
        <v>76</v>
      </c>
      <c r="C8" s="38">
        <f t="shared" ref="C8:H8" si="0">SUM(C9)</f>
        <v>0</v>
      </c>
      <c r="D8" s="38">
        <f t="shared" si="0"/>
        <v>0</v>
      </c>
      <c r="E8" s="38">
        <f t="shared" si="0"/>
        <v>0</v>
      </c>
      <c r="F8" s="38">
        <f t="shared" si="0"/>
        <v>0</v>
      </c>
      <c r="G8" s="38">
        <f t="shared" si="0"/>
        <v>0</v>
      </c>
      <c r="H8" s="38">
        <f t="shared" si="0"/>
        <v>0</v>
      </c>
    </row>
    <row r="9" spans="1:8" x14ac:dyDescent="0.25">
      <c r="C9" s="5"/>
      <c r="D9" s="5"/>
      <c r="E9" s="5"/>
      <c r="F9" s="5"/>
      <c r="G9" s="5"/>
      <c r="H9" s="5">
        <f>SUM(C9:G9)</f>
        <v>0</v>
      </c>
    </row>
    <row r="10" spans="1:8" x14ac:dyDescent="0.25">
      <c r="C10" s="5"/>
      <c r="D10" s="5"/>
      <c r="E10" s="5"/>
      <c r="F10" s="5"/>
      <c r="G10" s="5"/>
      <c r="H10" s="5"/>
    </row>
    <row r="11" spans="1:8" x14ac:dyDescent="0.25">
      <c r="A11" s="37" t="s">
        <v>77</v>
      </c>
      <c r="C11" s="38">
        <f t="shared" ref="C11:H11" si="1">SUM(C12:C13)</f>
        <v>0</v>
      </c>
      <c r="D11" s="38">
        <f t="shared" si="1"/>
        <v>0</v>
      </c>
      <c r="E11" s="38">
        <f t="shared" si="1"/>
        <v>0</v>
      </c>
      <c r="F11" s="38">
        <f t="shared" si="1"/>
        <v>0</v>
      </c>
      <c r="G11" s="38">
        <f t="shared" si="1"/>
        <v>0</v>
      </c>
      <c r="H11" s="38">
        <f t="shared" si="1"/>
        <v>0</v>
      </c>
    </row>
    <row r="12" spans="1:8" x14ac:dyDescent="0.25">
      <c r="C12" s="5"/>
      <c r="D12" s="5"/>
      <c r="E12" s="5"/>
      <c r="F12" s="5"/>
      <c r="G12" s="5"/>
      <c r="H12" s="5">
        <f>SUM(C12:G12)</f>
        <v>0</v>
      </c>
    </row>
    <row r="13" spans="1:8" x14ac:dyDescent="0.25">
      <c r="C13" s="5"/>
      <c r="D13" s="5"/>
      <c r="E13" s="5"/>
      <c r="F13" s="5"/>
      <c r="G13" s="5"/>
      <c r="H13" s="5">
        <f>SUM(C13:G13)</f>
        <v>0</v>
      </c>
    </row>
    <row r="14" spans="1:8" x14ac:dyDescent="0.25">
      <c r="C14" s="5"/>
      <c r="D14" s="5"/>
      <c r="E14" s="5"/>
      <c r="F14" s="5"/>
      <c r="G14" s="5"/>
      <c r="H14" s="5"/>
    </row>
    <row r="15" spans="1:8" x14ac:dyDescent="0.25">
      <c r="A15" s="6" t="s">
        <v>7</v>
      </c>
      <c r="B15" s="6"/>
      <c r="C15" s="39">
        <f t="shared" ref="C15:H15" si="2">+C11+C8</f>
        <v>0</v>
      </c>
      <c r="D15" s="39">
        <f t="shared" si="2"/>
        <v>0</v>
      </c>
      <c r="E15" s="39">
        <f t="shared" si="2"/>
        <v>0</v>
      </c>
      <c r="F15" s="39">
        <f t="shared" si="2"/>
        <v>0</v>
      </c>
      <c r="G15" s="39">
        <f t="shared" si="2"/>
        <v>0</v>
      </c>
      <c r="H15" s="39">
        <f t="shared" si="2"/>
        <v>0</v>
      </c>
    </row>
    <row r="16" spans="1:8" s="48" customFormat="1" ht="14.25" x14ac:dyDescent="0.2">
      <c r="A16" s="47" t="s">
        <v>49</v>
      </c>
    </row>
    <row r="17" spans="1:1" s="48" customFormat="1" ht="14.25" x14ac:dyDescent="0.2">
      <c r="A17" s="48" t="s">
        <v>51</v>
      </c>
    </row>
  </sheetData>
  <mergeCells count="2">
    <mergeCell ref="C5:E5"/>
    <mergeCell ref="F5:G5"/>
  </mergeCells>
  <phoneticPr fontId="7" type="noConversion"/>
  <pageMargins left="0.75" right="0.75" top="1" bottom="1" header="0.5" footer="0.5"/>
  <pageSetup scale="8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rgb="FFFFFF00"/>
    <pageSetUpPr fitToPage="1"/>
  </sheetPr>
  <dimension ref="A1:P35"/>
  <sheetViews>
    <sheetView workbookViewId="0"/>
  </sheetViews>
  <sheetFormatPr defaultColWidth="9" defaultRowHeight="15" x14ac:dyDescent="0.25"/>
  <cols>
    <col min="1" max="1" width="25" style="52" customWidth="1"/>
    <col min="2" max="2" width="2.375" style="52" customWidth="1"/>
    <col min="3" max="3" width="10.625" style="52" customWidth="1"/>
    <col min="4" max="4" width="15.125" style="52" customWidth="1"/>
    <col min="5" max="5" width="12.875" style="52" customWidth="1"/>
    <col min="6" max="16384" width="9" style="52"/>
  </cols>
  <sheetData>
    <row r="1" spans="1:16" x14ac:dyDescent="0.25">
      <c r="A1" s="37" t="s">
        <v>106</v>
      </c>
    </row>
    <row r="2" spans="1:16" ht="17.25" x14ac:dyDescent="0.25">
      <c r="A2" s="37" t="s">
        <v>85</v>
      </c>
    </row>
    <row r="3" spans="1:16" x14ac:dyDescent="0.25">
      <c r="A3" s="52" t="s">
        <v>8</v>
      </c>
    </row>
    <row r="5" spans="1:16" x14ac:dyDescent="0.25">
      <c r="A5" s="55" t="s">
        <v>10</v>
      </c>
      <c r="B5" s="53"/>
      <c r="C5" s="56" t="s">
        <v>19</v>
      </c>
      <c r="D5" s="56" t="s">
        <v>9</v>
      </c>
    </row>
    <row r="6" spans="1:16" x14ac:dyDescent="0.25">
      <c r="A6" s="52" t="s">
        <v>35</v>
      </c>
      <c r="C6" s="60"/>
      <c r="D6" s="215" t="s">
        <v>64</v>
      </c>
      <c r="P6" s="67"/>
    </row>
    <row r="7" spans="1:16" x14ac:dyDescent="0.25">
      <c r="A7" s="52" t="s">
        <v>59</v>
      </c>
      <c r="C7" s="60"/>
      <c r="D7" s="216"/>
      <c r="P7" s="67"/>
    </row>
    <row r="8" spans="1:16" x14ac:dyDescent="0.25">
      <c r="A8" s="52" t="s">
        <v>60</v>
      </c>
      <c r="C8" s="60"/>
      <c r="D8" s="216"/>
      <c r="P8" s="67"/>
    </row>
    <row r="9" spans="1:16" x14ac:dyDescent="0.25">
      <c r="A9" s="52" t="s">
        <v>61</v>
      </c>
      <c r="C9" s="60"/>
      <c r="D9" s="216"/>
      <c r="P9" s="67"/>
    </row>
    <row r="10" spans="1:16" x14ac:dyDescent="0.25">
      <c r="A10" s="52" t="s">
        <v>62</v>
      </c>
      <c r="C10" s="60"/>
      <c r="D10" s="216"/>
      <c r="P10" s="67"/>
    </row>
    <row r="11" spans="1:16" x14ac:dyDescent="0.25">
      <c r="A11" s="52" t="s">
        <v>37</v>
      </c>
      <c r="C11" s="60"/>
      <c r="D11" s="216"/>
      <c r="P11" s="67"/>
    </row>
    <row r="12" spans="1:16" x14ac:dyDescent="0.25">
      <c r="A12" s="52" t="s">
        <v>38</v>
      </c>
      <c r="C12" s="60"/>
      <c r="D12" s="216"/>
      <c r="P12" s="67"/>
    </row>
    <row r="13" spans="1:16" x14ac:dyDescent="0.25">
      <c r="A13" s="52" t="s">
        <v>41</v>
      </c>
      <c r="C13" s="60"/>
      <c r="D13" s="216"/>
      <c r="P13" s="67"/>
    </row>
    <row r="14" spans="1:16" x14ac:dyDescent="0.25">
      <c r="C14" s="60"/>
      <c r="D14" s="54"/>
      <c r="P14" s="67"/>
    </row>
    <row r="15" spans="1:16" x14ac:dyDescent="0.25">
      <c r="A15" s="55" t="s">
        <v>7</v>
      </c>
      <c r="B15" s="55"/>
      <c r="C15" s="65">
        <f>SUM(C6:C14)</f>
        <v>0</v>
      </c>
      <c r="P15" s="67"/>
    </row>
    <row r="16" spans="1:16" x14ac:dyDescent="0.25">
      <c r="A16" s="57" t="s">
        <v>52</v>
      </c>
      <c r="D16" s="70"/>
      <c r="P16" s="67"/>
    </row>
    <row r="17" spans="1:14" x14ac:dyDescent="0.25">
      <c r="A17" s="57" t="s">
        <v>53</v>
      </c>
    </row>
    <row r="20" spans="1:14" x14ac:dyDescent="0.25">
      <c r="A20" s="37" t="s">
        <v>107</v>
      </c>
    </row>
    <row r="21" spans="1:14" x14ac:dyDescent="0.25">
      <c r="A21" s="37" t="s">
        <v>86</v>
      </c>
    </row>
    <row r="22" spans="1:14" x14ac:dyDescent="0.25">
      <c r="A22" s="52" t="s">
        <v>8</v>
      </c>
    </row>
    <row r="23" spans="1:14" x14ac:dyDescent="0.25">
      <c r="A23" s="54"/>
      <c r="B23" s="54"/>
      <c r="C23" s="54"/>
      <c r="D23" s="54"/>
      <c r="E23" s="54"/>
      <c r="F23" s="54"/>
    </row>
    <row r="24" spans="1:14" ht="15.75" x14ac:dyDescent="0.25">
      <c r="A24" s="1" t="s">
        <v>10</v>
      </c>
      <c r="B24" s="58"/>
      <c r="C24" s="2" t="s">
        <v>5</v>
      </c>
      <c r="D24" s="2" t="s">
        <v>39</v>
      </c>
      <c r="E24" s="2" t="s">
        <v>68</v>
      </c>
      <c r="F24" s="2" t="s">
        <v>7</v>
      </c>
    </row>
    <row r="25" spans="1:14" x14ac:dyDescent="0.25">
      <c r="A25" s="52" t="s">
        <v>35</v>
      </c>
      <c r="C25" s="85"/>
      <c r="D25" s="85"/>
      <c r="E25" s="85"/>
      <c r="F25" s="85">
        <f>+C25+D25+E25</f>
        <v>0</v>
      </c>
      <c r="G25" s="86"/>
      <c r="I25" s="59"/>
      <c r="J25" s="59"/>
      <c r="K25" s="59"/>
      <c r="L25" s="59"/>
      <c r="M25" s="59"/>
      <c r="N25" s="59"/>
    </row>
    <row r="26" spans="1:14" s="59" customFormat="1" x14ac:dyDescent="0.25">
      <c r="A26" s="52" t="s">
        <v>36</v>
      </c>
      <c r="B26" s="52"/>
      <c r="C26" s="85"/>
      <c r="D26" s="85"/>
      <c r="E26" s="85"/>
      <c r="F26" s="85">
        <f t="shared" ref="F26:F33" si="0">+C26+D26+E26</f>
        <v>0</v>
      </c>
      <c r="G26" s="87"/>
      <c r="I26" s="52"/>
      <c r="J26" s="52"/>
      <c r="K26" s="52"/>
      <c r="L26" s="52"/>
      <c r="M26" s="52"/>
      <c r="N26" s="52"/>
    </row>
    <row r="27" spans="1:14" x14ac:dyDescent="0.25">
      <c r="A27" s="52" t="s">
        <v>60</v>
      </c>
      <c r="C27" s="85"/>
      <c r="D27" s="85"/>
      <c r="E27" s="85"/>
      <c r="F27" s="85">
        <f t="shared" si="0"/>
        <v>0</v>
      </c>
      <c r="G27" s="85"/>
    </row>
    <row r="28" spans="1:14" x14ac:dyDescent="0.25">
      <c r="A28" s="52" t="s">
        <v>61</v>
      </c>
      <c r="C28" s="85"/>
      <c r="D28" s="85"/>
      <c r="E28" s="85"/>
      <c r="F28" s="85"/>
      <c r="G28" s="85"/>
    </row>
    <row r="29" spans="1:14" x14ac:dyDescent="0.25">
      <c r="A29" s="52" t="s">
        <v>62</v>
      </c>
      <c r="C29" s="85"/>
      <c r="D29" s="85"/>
      <c r="E29" s="85"/>
      <c r="F29" s="85"/>
      <c r="G29" s="85"/>
    </row>
    <row r="30" spans="1:14" x14ac:dyDescent="0.25">
      <c r="A30" s="52" t="s">
        <v>37</v>
      </c>
      <c r="C30" s="85"/>
      <c r="D30" s="85"/>
      <c r="E30" s="85"/>
      <c r="F30" s="85">
        <f t="shared" si="0"/>
        <v>0</v>
      </c>
      <c r="G30" s="85"/>
    </row>
    <row r="31" spans="1:14" x14ac:dyDescent="0.25">
      <c r="A31" s="52" t="s">
        <v>38</v>
      </c>
      <c r="C31" s="85"/>
      <c r="D31" s="85"/>
      <c r="E31" s="85"/>
      <c r="F31" s="85">
        <f t="shared" si="0"/>
        <v>0</v>
      </c>
      <c r="G31" s="85"/>
    </row>
    <row r="32" spans="1:14" x14ac:dyDescent="0.25">
      <c r="A32" s="52" t="s">
        <v>41</v>
      </c>
      <c r="C32" s="85"/>
      <c r="D32" s="85"/>
      <c r="E32" s="85"/>
      <c r="F32" s="85">
        <f t="shared" si="0"/>
        <v>0</v>
      </c>
      <c r="G32" s="85"/>
    </row>
    <row r="33" spans="1:7" x14ac:dyDescent="0.25">
      <c r="A33" s="52" t="s">
        <v>28</v>
      </c>
      <c r="C33" s="85"/>
      <c r="D33" s="85"/>
      <c r="E33" s="85"/>
      <c r="F33" s="85">
        <f t="shared" si="0"/>
        <v>0</v>
      </c>
      <c r="G33" s="85"/>
    </row>
    <row r="34" spans="1:7" x14ac:dyDescent="0.25">
      <c r="A34" s="55" t="s">
        <v>7</v>
      </c>
      <c r="B34" s="55"/>
      <c r="C34" s="88">
        <f>SUM(C25:C33)</f>
        <v>0</v>
      </c>
      <c r="D34" s="88">
        <f>SUM(D25:D33)</f>
        <v>0</v>
      </c>
      <c r="E34" s="88">
        <f>SUM(E25:E33)</f>
        <v>0</v>
      </c>
      <c r="F34" s="88">
        <f>SUM(F25:F33)</f>
        <v>0</v>
      </c>
      <c r="G34" s="85"/>
    </row>
    <row r="35" spans="1:7" ht="17.25" x14ac:dyDescent="0.25">
      <c r="A35" s="84" t="s">
        <v>70</v>
      </c>
    </row>
  </sheetData>
  <mergeCells count="1">
    <mergeCell ref="D6:D13"/>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249977111117893"/>
  </sheetPr>
  <dimension ref="A1:AE102"/>
  <sheetViews>
    <sheetView tabSelected="1" zoomScale="148" zoomScaleNormal="148" zoomScalePageLayoutView="150" workbookViewId="0">
      <selection activeCell="A6" sqref="A6"/>
    </sheetView>
  </sheetViews>
  <sheetFormatPr defaultColWidth="9" defaultRowHeight="14.25" x14ac:dyDescent="0.2"/>
  <cols>
    <col min="1" max="1" width="21.875" style="89" customWidth="1"/>
    <col min="2" max="2" width="7.125" style="89" bestFit="1" customWidth="1"/>
    <col min="3" max="3" width="1.875" style="89" customWidth="1"/>
    <col min="4" max="4" width="6.875" style="89" customWidth="1"/>
    <col min="5" max="5" width="3" style="89" customWidth="1"/>
    <col min="6" max="6" width="0.875" style="89" customWidth="1"/>
    <col min="7" max="7" width="7.125" style="89" bestFit="1" customWidth="1"/>
    <col min="8" max="8" width="1.875" style="89" customWidth="1"/>
    <col min="9" max="9" width="8.375" style="89" customWidth="1"/>
    <col min="10" max="10" width="1.75" style="89" customWidth="1"/>
    <col min="11" max="11" width="0.875" style="89" customWidth="1"/>
    <col min="12" max="12" width="6.375" style="89" bestFit="1" customWidth="1"/>
    <col min="13" max="13" width="2" style="89" customWidth="1"/>
    <col min="14" max="14" width="6.875" style="89" customWidth="1"/>
    <col min="15" max="16" width="0.875" style="89" customWidth="1"/>
    <col min="17" max="17" width="6.375" style="89" customWidth="1"/>
    <col min="18" max="18" width="1.875" style="89" customWidth="1"/>
    <col min="19" max="19" width="6.875" style="89" customWidth="1"/>
    <col min="20" max="20" width="0.875" style="89" customWidth="1"/>
    <col min="21" max="21" width="6.25" style="89" customWidth="1"/>
    <col min="22" max="22" width="1.875" style="89" customWidth="1"/>
    <col min="23" max="23" width="9.625" style="89" bestFit="1" customWidth="1"/>
    <col min="24" max="24" width="0.875" style="89" customWidth="1"/>
    <col min="25" max="25" width="6.625" style="89" customWidth="1"/>
    <col min="26" max="26" width="1.875" style="89" customWidth="1"/>
    <col min="27" max="27" width="9.875" style="89" bestFit="1" customWidth="1"/>
    <col min="28" max="28" width="12.75" style="89" customWidth="1"/>
    <col min="29" max="30" width="12.75" style="89" hidden="1" customWidth="1"/>
    <col min="31" max="35" width="12.75" style="89" customWidth="1"/>
    <col min="36" max="36" width="9" style="89"/>
    <col min="37" max="38" width="12.75" style="89" customWidth="1"/>
    <col min="39" max="16384" width="9" style="89"/>
  </cols>
  <sheetData>
    <row r="1" spans="1:31" ht="12" customHeight="1" x14ac:dyDescent="0.2"/>
    <row r="2" spans="1:31" ht="12" customHeight="1" x14ac:dyDescent="0.2"/>
    <row r="3" spans="1:31" ht="12" customHeight="1" x14ac:dyDescent="0.2"/>
    <row r="4" spans="1:31" ht="12" customHeight="1" x14ac:dyDescent="0.2"/>
    <row r="5" spans="1:31" ht="9.9499999999999993" customHeight="1" x14ac:dyDescent="0.2"/>
    <row r="6" spans="1:31" ht="8.25" customHeight="1" x14ac:dyDescent="0.2"/>
    <row r="7" spans="1:31" ht="1.5" customHeight="1" x14ac:dyDescent="0.2"/>
    <row r="8" spans="1:31" ht="15" x14ac:dyDescent="0.25">
      <c r="A8" s="108" t="s">
        <v>161</v>
      </c>
    </row>
    <row r="9" spans="1:31" x14ac:dyDescent="0.2">
      <c r="A9" s="203" t="s">
        <v>8</v>
      </c>
    </row>
    <row r="10" spans="1:31" ht="7.5" customHeight="1" x14ac:dyDescent="0.25">
      <c r="A10" s="108"/>
    </row>
    <row r="11" spans="1:31" x14ac:dyDescent="0.2">
      <c r="A11" s="175" t="s">
        <v>131</v>
      </c>
      <c r="AA11" s="119"/>
    </row>
    <row r="12" spans="1:31" ht="2.25" customHeight="1" x14ac:dyDescent="0.25">
      <c r="A12" s="111"/>
      <c r="AC12" s="90" t="s">
        <v>120</v>
      </c>
      <c r="AD12" s="91"/>
    </row>
    <row r="13" spans="1:31" ht="12" customHeight="1" x14ac:dyDescent="0.2">
      <c r="A13" s="218" t="s">
        <v>132</v>
      </c>
      <c r="B13" s="109" t="s">
        <v>151</v>
      </c>
      <c r="C13" s="126"/>
      <c r="D13" s="109"/>
      <c r="E13" s="109"/>
      <c r="F13" s="109"/>
      <c r="G13" s="109"/>
      <c r="H13" s="126"/>
      <c r="I13" s="109"/>
      <c r="J13" s="113"/>
      <c r="K13" s="113"/>
      <c r="L13" s="109" t="s">
        <v>152</v>
      </c>
      <c r="M13" s="126"/>
      <c r="N13" s="109"/>
      <c r="O13" s="109"/>
      <c r="P13" s="109"/>
      <c r="Q13" s="109"/>
      <c r="R13" s="126"/>
      <c r="S13" s="109"/>
      <c r="T13" s="113"/>
      <c r="U13" s="109" t="s">
        <v>153</v>
      </c>
      <c r="V13" s="126"/>
      <c r="W13" s="109"/>
      <c r="X13" s="109"/>
      <c r="Y13" s="109"/>
      <c r="Z13" s="126"/>
      <c r="AA13" s="109"/>
      <c r="AB13" s="92"/>
      <c r="AC13" s="93" t="s">
        <v>40</v>
      </c>
      <c r="AD13" s="94"/>
    </row>
    <row r="14" spans="1:31" s="95" customFormat="1" ht="12" customHeight="1" x14ac:dyDescent="0.25">
      <c r="A14" s="219"/>
      <c r="B14" s="227">
        <v>2023</v>
      </c>
      <c r="C14" s="228"/>
      <c r="D14" s="227"/>
      <c r="E14" s="227"/>
      <c r="F14" s="116"/>
      <c r="G14" s="227" t="s">
        <v>158</v>
      </c>
      <c r="H14" s="228"/>
      <c r="I14" s="227"/>
      <c r="J14" s="227"/>
      <c r="K14" s="116"/>
      <c r="L14" s="227">
        <v>2023</v>
      </c>
      <c r="M14" s="228"/>
      <c r="N14" s="227"/>
      <c r="O14" s="116"/>
      <c r="P14" s="116"/>
      <c r="Q14" s="227">
        <v>2024</v>
      </c>
      <c r="R14" s="228"/>
      <c r="S14" s="227"/>
      <c r="T14" s="116"/>
      <c r="U14" s="227">
        <v>2023</v>
      </c>
      <c r="V14" s="228"/>
      <c r="W14" s="227"/>
      <c r="X14" s="116"/>
      <c r="Y14" s="227">
        <v>2024</v>
      </c>
      <c r="Z14" s="228"/>
      <c r="AA14" s="227"/>
      <c r="AC14" s="96">
        <v>2012</v>
      </c>
      <c r="AD14" s="97">
        <v>2013</v>
      </c>
    </row>
    <row r="15" spans="1:31" s="95" customFormat="1" ht="24.75" customHeight="1" x14ac:dyDescent="0.25">
      <c r="A15" s="220"/>
      <c r="B15" s="114" t="s">
        <v>160</v>
      </c>
      <c r="C15" s="114"/>
      <c r="D15" s="230" t="s">
        <v>122</v>
      </c>
      <c r="E15" s="230"/>
      <c r="F15" s="114"/>
      <c r="G15" s="223" t="s">
        <v>160</v>
      </c>
      <c r="H15" s="223"/>
      <c r="I15" s="222" t="s">
        <v>122</v>
      </c>
      <c r="J15" s="222"/>
      <c r="K15" s="114"/>
      <c r="L15" s="223" t="s">
        <v>160</v>
      </c>
      <c r="M15" s="223"/>
      <c r="N15" s="225" t="s">
        <v>123</v>
      </c>
      <c r="O15" s="225"/>
      <c r="P15" s="114"/>
      <c r="Q15" s="223" t="s">
        <v>160</v>
      </c>
      <c r="R15" s="223"/>
      <c r="S15" s="194" t="s">
        <v>123</v>
      </c>
      <c r="T15" s="114"/>
      <c r="U15" s="223" t="s">
        <v>160</v>
      </c>
      <c r="V15" s="223"/>
      <c r="W15" s="194" t="s">
        <v>124</v>
      </c>
      <c r="X15" s="115"/>
      <c r="Y15" s="223" t="s">
        <v>160</v>
      </c>
      <c r="Z15" s="223"/>
      <c r="AA15" s="194" t="s">
        <v>124</v>
      </c>
      <c r="AC15" s="98" t="s">
        <v>112</v>
      </c>
      <c r="AD15" s="98" t="s">
        <v>112</v>
      </c>
    </row>
    <row r="16" spans="1:31" ht="22.5" x14ac:dyDescent="0.2">
      <c r="A16" s="184" t="s">
        <v>133</v>
      </c>
      <c r="B16" s="176">
        <v>3090.3726980476554</v>
      </c>
      <c r="C16" s="176"/>
      <c r="D16" s="177">
        <v>23</v>
      </c>
      <c r="E16" s="178"/>
      <c r="F16" s="179"/>
      <c r="G16" s="180">
        <v>2616.3958475899999</v>
      </c>
      <c r="H16" s="176"/>
      <c r="I16" s="195">
        <v>28</v>
      </c>
      <c r="J16" s="181"/>
      <c r="K16" s="179"/>
      <c r="L16" s="182">
        <v>420</v>
      </c>
      <c r="M16" s="176"/>
      <c r="N16" s="198">
        <v>4</v>
      </c>
      <c r="O16" s="179"/>
      <c r="P16" s="179"/>
      <c r="Q16" s="182">
        <v>107.18416999999999</v>
      </c>
      <c r="R16" s="176"/>
      <c r="S16" s="198">
        <v>13</v>
      </c>
      <c r="T16" s="179"/>
      <c r="U16" s="180">
        <v>15</v>
      </c>
      <c r="V16" s="176"/>
      <c r="W16" s="183">
        <v>1</v>
      </c>
      <c r="X16" s="176"/>
      <c r="Y16" s="180">
        <v>10</v>
      </c>
      <c r="Z16" s="176"/>
      <c r="AA16" s="183">
        <v>1</v>
      </c>
      <c r="AC16" s="99">
        <f t="shared" ref="AC16:AC25" si="0">B16+L16+U16</f>
        <v>3525.3726980476554</v>
      </c>
      <c r="AD16" s="100">
        <f t="shared" ref="AD16:AD25" si="1">G16+Q16+Y16</f>
        <v>2733.5800175899999</v>
      </c>
      <c r="AE16" s="101"/>
    </row>
    <row r="17" spans="1:31" x14ac:dyDescent="0.2">
      <c r="A17" s="184" t="s">
        <v>113</v>
      </c>
      <c r="B17" s="176">
        <v>1335</v>
      </c>
      <c r="C17" s="176"/>
      <c r="D17" s="177">
        <v>9</v>
      </c>
      <c r="E17" s="178"/>
      <c r="F17" s="179"/>
      <c r="G17" s="180">
        <v>295.6492234405963</v>
      </c>
      <c r="H17" s="176"/>
      <c r="I17" s="196">
        <v>7</v>
      </c>
      <c r="J17" s="185"/>
      <c r="K17" s="179"/>
      <c r="L17" s="182">
        <v>95</v>
      </c>
      <c r="M17" s="176"/>
      <c r="N17" s="198">
        <v>4</v>
      </c>
      <c r="O17" s="179"/>
      <c r="P17" s="179"/>
      <c r="Q17" s="182">
        <v>127.24</v>
      </c>
      <c r="R17" s="176"/>
      <c r="S17" s="198">
        <v>2</v>
      </c>
      <c r="T17" s="179"/>
      <c r="U17" s="180" t="s">
        <v>139</v>
      </c>
      <c r="V17" s="176"/>
      <c r="W17" s="183" t="s">
        <v>139</v>
      </c>
      <c r="X17" s="176"/>
      <c r="Y17" s="180" t="s">
        <v>139</v>
      </c>
      <c r="Z17" s="176"/>
      <c r="AA17" s="183" t="s">
        <v>139</v>
      </c>
      <c r="AC17" s="99" t="e">
        <f t="shared" si="0"/>
        <v>#VALUE!</v>
      </c>
      <c r="AD17" s="100" t="e">
        <f>G17+Q19+Y17</f>
        <v>#VALUE!</v>
      </c>
      <c r="AE17" s="101"/>
    </row>
    <row r="18" spans="1:31" x14ac:dyDescent="0.2">
      <c r="A18" s="184" t="s">
        <v>114</v>
      </c>
      <c r="B18" s="176">
        <v>2282.7812015212894</v>
      </c>
      <c r="C18" s="176"/>
      <c r="D18" s="177">
        <v>28</v>
      </c>
      <c r="E18" s="178"/>
      <c r="F18" s="179"/>
      <c r="G18" s="180">
        <v>3854.6118594571435</v>
      </c>
      <c r="H18" s="176"/>
      <c r="I18" s="196">
        <v>32</v>
      </c>
      <c r="J18" s="185"/>
      <c r="K18" s="179"/>
      <c r="L18" s="182">
        <v>54</v>
      </c>
      <c r="M18" s="176"/>
      <c r="N18" s="198">
        <v>4</v>
      </c>
      <c r="O18" s="179"/>
      <c r="P18" s="179"/>
      <c r="Q18" s="182">
        <v>239.60000000000002</v>
      </c>
      <c r="R18" s="176"/>
      <c r="S18" s="198">
        <v>10</v>
      </c>
      <c r="T18" s="179"/>
      <c r="U18" s="180" t="s">
        <v>139</v>
      </c>
      <c r="V18" s="176"/>
      <c r="W18" s="183" t="s">
        <v>139</v>
      </c>
      <c r="X18" s="176"/>
      <c r="Y18" s="180">
        <v>70</v>
      </c>
      <c r="Z18" s="176"/>
      <c r="AA18" s="183" t="s">
        <v>139</v>
      </c>
      <c r="AC18" s="99" t="e">
        <f t="shared" si="0"/>
        <v>#VALUE!</v>
      </c>
      <c r="AD18" s="100">
        <f t="shared" si="1"/>
        <v>4164.2118594571439</v>
      </c>
      <c r="AE18" s="101"/>
    </row>
    <row r="19" spans="1:31" x14ac:dyDescent="0.2">
      <c r="A19" s="184" t="s">
        <v>115</v>
      </c>
      <c r="B19" s="176">
        <v>1244.4362473908157</v>
      </c>
      <c r="C19" s="176"/>
      <c r="D19" s="177">
        <v>17</v>
      </c>
      <c r="E19" s="178"/>
      <c r="F19" s="179"/>
      <c r="G19" s="180">
        <v>2916.2471066382368</v>
      </c>
      <c r="H19" s="176"/>
      <c r="I19" s="196">
        <v>28</v>
      </c>
      <c r="J19" s="185"/>
      <c r="K19" s="179"/>
      <c r="L19" s="182">
        <v>7.8</v>
      </c>
      <c r="M19" s="176"/>
      <c r="N19" s="198">
        <v>3</v>
      </c>
      <c r="O19" s="176"/>
      <c r="P19" s="176"/>
      <c r="Q19" s="182">
        <v>7.79</v>
      </c>
      <c r="R19" s="176"/>
      <c r="S19" s="198">
        <v>1</v>
      </c>
      <c r="T19" s="176"/>
      <c r="U19" s="180">
        <v>90</v>
      </c>
      <c r="V19" s="176"/>
      <c r="W19" s="183">
        <v>3</v>
      </c>
      <c r="X19" s="179"/>
      <c r="Y19" s="180">
        <v>326.78313176431391</v>
      </c>
      <c r="Z19" s="176"/>
      <c r="AA19" s="183">
        <v>3</v>
      </c>
      <c r="AC19" s="99">
        <f t="shared" si="0"/>
        <v>1342.2362473908156</v>
      </c>
      <c r="AD19" s="100" t="e">
        <f>G19+#REF!+Y19</f>
        <v>#REF!</v>
      </c>
      <c r="AE19" s="101"/>
    </row>
    <row r="20" spans="1:31" x14ac:dyDescent="0.2">
      <c r="A20" s="184" t="s">
        <v>126</v>
      </c>
      <c r="B20" s="176">
        <v>1927.4468230307687</v>
      </c>
      <c r="C20" s="176"/>
      <c r="D20" s="177">
        <v>9</v>
      </c>
      <c r="E20" s="178"/>
      <c r="F20" s="179"/>
      <c r="G20" s="180">
        <v>981.39836418739947</v>
      </c>
      <c r="H20" s="176"/>
      <c r="I20" s="197">
        <v>9</v>
      </c>
      <c r="J20" s="186"/>
      <c r="K20" s="179"/>
      <c r="L20" s="182">
        <v>60</v>
      </c>
      <c r="M20" s="176"/>
      <c r="N20" s="198">
        <v>5</v>
      </c>
      <c r="O20" s="179"/>
      <c r="P20" s="179"/>
      <c r="Q20" s="182">
        <v>57.95</v>
      </c>
      <c r="R20" s="176"/>
      <c r="S20" s="198">
        <v>4</v>
      </c>
      <c r="T20" s="187"/>
      <c r="U20" s="180" t="s">
        <v>139</v>
      </c>
      <c r="V20" s="176"/>
      <c r="W20" s="183" t="s">
        <v>139</v>
      </c>
      <c r="X20" s="176"/>
      <c r="Y20" s="180" t="s">
        <v>139</v>
      </c>
      <c r="Z20" s="176"/>
      <c r="AA20" s="183" t="s">
        <v>139</v>
      </c>
      <c r="AC20" s="99" t="e">
        <f t="shared" si="0"/>
        <v>#VALUE!</v>
      </c>
      <c r="AD20" s="100" t="e">
        <f t="shared" si="1"/>
        <v>#VALUE!</v>
      </c>
      <c r="AE20" s="101"/>
    </row>
    <row r="21" spans="1:31" x14ac:dyDescent="0.2">
      <c r="A21" s="184" t="s">
        <v>116</v>
      </c>
      <c r="B21" s="176">
        <v>502.95228628000001</v>
      </c>
      <c r="C21" s="176"/>
      <c r="D21" s="177">
        <v>6</v>
      </c>
      <c r="E21" s="178"/>
      <c r="F21" s="179"/>
      <c r="G21" s="180">
        <v>70</v>
      </c>
      <c r="H21" s="176"/>
      <c r="I21" s="196">
        <v>2</v>
      </c>
      <c r="J21" s="185"/>
      <c r="K21" s="179"/>
      <c r="L21" s="182">
        <v>5</v>
      </c>
      <c r="M21" s="176"/>
      <c r="N21" s="198">
        <v>1</v>
      </c>
      <c r="O21" s="179"/>
      <c r="P21" s="179"/>
      <c r="Q21" s="182" t="s">
        <v>139</v>
      </c>
      <c r="R21" s="176"/>
      <c r="S21" s="198" t="s">
        <v>139</v>
      </c>
      <c r="T21" s="187"/>
      <c r="U21" s="180" t="s">
        <v>139</v>
      </c>
      <c r="V21" s="176"/>
      <c r="W21" s="183" t="s">
        <v>139</v>
      </c>
      <c r="X21" s="179"/>
      <c r="Y21" s="180" t="s">
        <v>139</v>
      </c>
      <c r="Z21" s="176"/>
      <c r="AA21" s="183" t="s">
        <v>139</v>
      </c>
      <c r="AC21" s="99" t="e">
        <f t="shared" si="0"/>
        <v>#VALUE!</v>
      </c>
      <c r="AD21" s="100" t="e">
        <f t="shared" si="1"/>
        <v>#VALUE!</v>
      </c>
      <c r="AE21" s="101"/>
    </row>
    <row r="22" spans="1:31" ht="22.5" x14ac:dyDescent="0.2">
      <c r="A22" s="184" t="s">
        <v>129</v>
      </c>
      <c r="B22" s="191">
        <v>53.966049999999996</v>
      </c>
      <c r="C22" s="176"/>
      <c r="D22" s="188">
        <v>2</v>
      </c>
      <c r="E22" s="178"/>
      <c r="F22" s="179"/>
      <c r="G22" s="180">
        <v>30</v>
      </c>
      <c r="H22" s="176"/>
      <c r="I22" s="196">
        <v>1</v>
      </c>
      <c r="J22" s="185"/>
      <c r="K22" s="179"/>
      <c r="L22" s="182" t="s">
        <v>139</v>
      </c>
      <c r="M22" s="176"/>
      <c r="N22" s="198" t="s">
        <v>139</v>
      </c>
      <c r="O22" s="179"/>
      <c r="P22" s="179"/>
      <c r="Q22" s="182" t="s">
        <v>139</v>
      </c>
      <c r="R22" s="176"/>
      <c r="S22" s="198" t="s">
        <v>139</v>
      </c>
      <c r="T22" s="187"/>
      <c r="U22" s="180" t="s">
        <v>139</v>
      </c>
      <c r="V22" s="176"/>
      <c r="W22" s="183" t="s">
        <v>139</v>
      </c>
      <c r="X22" s="176"/>
      <c r="Y22" s="180" t="s">
        <v>139</v>
      </c>
      <c r="Z22" s="176"/>
      <c r="AA22" s="183" t="s">
        <v>139</v>
      </c>
      <c r="AC22" s="99"/>
      <c r="AD22" s="100"/>
      <c r="AE22" s="101"/>
    </row>
    <row r="23" spans="1:31" x14ac:dyDescent="0.2">
      <c r="A23" s="184" t="s">
        <v>117</v>
      </c>
      <c r="B23" s="176">
        <v>3289.9080705300003</v>
      </c>
      <c r="C23" s="176"/>
      <c r="D23" s="177">
        <v>13</v>
      </c>
      <c r="E23" s="178"/>
      <c r="F23" s="179"/>
      <c r="G23" s="180">
        <v>3154.2488587499997</v>
      </c>
      <c r="H23" s="176"/>
      <c r="I23" s="196">
        <v>21</v>
      </c>
      <c r="J23" s="185"/>
      <c r="K23" s="179"/>
      <c r="L23" s="182">
        <v>70.3</v>
      </c>
      <c r="M23" s="176"/>
      <c r="N23" s="198">
        <v>10</v>
      </c>
      <c r="O23" s="179"/>
      <c r="P23" s="179"/>
      <c r="Q23" s="182">
        <v>140.38</v>
      </c>
      <c r="R23" s="176"/>
      <c r="S23" s="198">
        <v>13</v>
      </c>
      <c r="T23" s="187"/>
      <c r="U23" s="180" t="s">
        <v>139</v>
      </c>
      <c r="V23" s="176"/>
      <c r="W23" s="183" t="s">
        <v>139</v>
      </c>
      <c r="X23" s="176"/>
      <c r="Y23" s="180" t="s">
        <v>139</v>
      </c>
      <c r="Z23" s="176"/>
      <c r="AA23" s="183" t="s">
        <v>139</v>
      </c>
      <c r="AC23" s="99" t="e">
        <f t="shared" si="0"/>
        <v>#VALUE!</v>
      </c>
      <c r="AD23" s="100" t="e">
        <f t="shared" si="1"/>
        <v>#VALUE!</v>
      </c>
      <c r="AE23" s="101"/>
    </row>
    <row r="24" spans="1:31" x14ac:dyDescent="0.2">
      <c r="A24" s="184" t="s">
        <v>127</v>
      </c>
      <c r="B24" s="176">
        <v>4573.1580925099997</v>
      </c>
      <c r="C24" s="176"/>
      <c r="D24" s="177">
        <v>17</v>
      </c>
      <c r="E24" s="178"/>
      <c r="F24" s="179"/>
      <c r="G24" s="180">
        <v>3110.9532091580159</v>
      </c>
      <c r="H24" s="176"/>
      <c r="I24" s="196">
        <v>16</v>
      </c>
      <c r="J24" s="185"/>
      <c r="K24" s="179"/>
      <c r="L24" s="182">
        <v>25.8</v>
      </c>
      <c r="M24" s="176"/>
      <c r="N24" s="198">
        <v>3</v>
      </c>
      <c r="O24" s="179"/>
      <c r="P24" s="179"/>
      <c r="Q24" s="182">
        <v>185.571</v>
      </c>
      <c r="R24" s="176"/>
      <c r="S24" s="198">
        <v>6</v>
      </c>
      <c r="T24" s="187"/>
      <c r="U24" s="180" t="s">
        <v>139</v>
      </c>
      <c r="V24" s="176"/>
      <c r="W24" s="183" t="s">
        <v>139</v>
      </c>
      <c r="X24" s="176"/>
      <c r="Y24" s="180" t="s">
        <v>139</v>
      </c>
      <c r="Z24" s="176"/>
      <c r="AA24" s="183" t="s">
        <v>139</v>
      </c>
      <c r="AC24" s="99" t="e">
        <f t="shared" si="0"/>
        <v>#VALUE!</v>
      </c>
      <c r="AD24" s="100" t="e">
        <f t="shared" si="1"/>
        <v>#VALUE!</v>
      </c>
      <c r="AE24" s="101"/>
    </row>
    <row r="25" spans="1:31" ht="22.5" x14ac:dyDescent="0.2">
      <c r="A25" s="184" t="s">
        <v>128</v>
      </c>
      <c r="B25" s="176">
        <v>2068.2770972900003</v>
      </c>
      <c r="C25" s="176"/>
      <c r="D25" s="177">
        <v>12</v>
      </c>
      <c r="E25" s="178"/>
      <c r="F25" s="179"/>
      <c r="G25" s="180">
        <v>3259.43080775</v>
      </c>
      <c r="H25" s="176"/>
      <c r="I25" s="196">
        <v>20</v>
      </c>
      <c r="J25" s="185"/>
      <c r="K25" s="179"/>
      <c r="L25" s="182">
        <v>18</v>
      </c>
      <c r="M25" s="176"/>
      <c r="N25" s="198">
        <v>1</v>
      </c>
      <c r="O25" s="179"/>
      <c r="P25" s="179"/>
      <c r="Q25" s="182">
        <v>219.29</v>
      </c>
      <c r="R25" s="176"/>
      <c r="S25" s="198">
        <v>12</v>
      </c>
      <c r="T25" s="187"/>
      <c r="U25" s="180" t="s">
        <v>139</v>
      </c>
      <c r="V25" s="176"/>
      <c r="W25" s="183" t="s">
        <v>139</v>
      </c>
      <c r="X25" s="176"/>
      <c r="Y25" s="180" t="s">
        <v>139</v>
      </c>
      <c r="Z25" s="176"/>
      <c r="AA25" s="183" t="s">
        <v>139</v>
      </c>
      <c r="AC25" s="99" t="e">
        <f t="shared" si="0"/>
        <v>#VALUE!</v>
      </c>
      <c r="AD25" s="100" t="e">
        <f t="shared" si="1"/>
        <v>#VALUE!</v>
      </c>
      <c r="AE25" s="101"/>
    </row>
    <row r="26" spans="1:31" x14ac:dyDescent="0.2">
      <c r="A26" s="184" t="s">
        <v>118</v>
      </c>
      <c r="B26" s="188" t="s">
        <v>139</v>
      </c>
      <c r="C26" s="176"/>
      <c r="D26" s="188" t="s">
        <v>139</v>
      </c>
      <c r="E26" s="178"/>
      <c r="F26" s="179"/>
      <c r="G26" s="180" t="s">
        <v>139</v>
      </c>
      <c r="H26" s="176"/>
      <c r="I26" s="196" t="s">
        <v>140</v>
      </c>
      <c r="J26" s="186"/>
      <c r="K26" s="179"/>
      <c r="L26" s="182" t="s">
        <v>139</v>
      </c>
      <c r="M26" s="176"/>
      <c r="N26" s="198" t="s">
        <v>139</v>
      </c>
      <c r="O26" s="179"/>
      <c r="P26" s="179"/>
      <c r="Q26" s="182" t="s">
        <v>139</v>
      </c>
      <c r="R26" s="176"/>
      <c r="S26" s="198" t="s">
        <v>139</v>
      </c>
      <c r="T26" s="187"/>
      <c r="U26" s="180" t="s">
        <v>139</v>
      </c>
      <c r="V26" s="176"/>
      <c r="W26" s="183" t="s">
        <v>139</v>
      </c>
      <c r="X26" s="176"/>
      <c r="Y26" s="180" t="s">
        <v>139</v>
      </c>
      <c r="Z26" s="176"/>
      <c r="AA26" s="183" t="s">
        <v>139</v>
      </c>
      <c r="AC26" s="99"/>
      <c r="AD26" s="100"/>
      <c r="AE26" s="101"/>
    </row>
    <row r="27" spans="1:31" x14ac:dyDescent="0.2">
      <c r="A27" s="184" t="s">
        <v>154</v>
      </c>
      <c r="B27" s="188" t="s">
        <v>139</v>
      </c>
      <c r="C27" s="176"/>
      <c r="D27" s="188" t="s">
        <v>139</v>
      </c>
      <c r="E27" s="178"/>
      <c r="F27" s="179"/>
      <c r="G27" s="180" t="s">
        <v>139</v>
      </c>
      <c r="H27" s="176"/>
      <c r="I27" s="196" t="s">
        <v>140</v>
      </c>
      <c r="J27" s="189"/>
      <c r="K27" s="179"/>
      <c r="L27" s="182" t="s">
        <v>139</v>
      </c>
      <c r="M27" s="176"/>
      <c r="N27" s="198">
        <v>1</v>
      </c>
      <c r="O27" s="179"/>
      <c r="P27" s="179"/>
      <c r="Q27" s="182" t="s">
        <v>139</v>
      </c>
      <c r="R27" s="176"/>
      <c r="S27" s="198" t="s">
        <v>139</v>
      </c>
      <c r="T27" s="187"/>
      <c r="U27" s="180" t="s">
        <v>139</v>
      </c>
      <c r="V27" s="176"/>
      <c r="W27" s="183" t="s">
        <v>139</v>
      </c>
      <c r="X27" s="176"/>
      <c r="Y27" s="180" t="s">
        <v>139</v>
      </c>
      <c r="Z27" s="176"/>
      <c r="AA27" s="183" t="s">
        <v>139</v>
      </c>
      <c r="AC27" s="99"/>
      <c r="AD27" s="100"/>
      <c r="AE27" s="101"/>
    </row>
    <row r="28" spans="1:31" ht="12" customHeight="1" x14ac:dyDescent="0.25">
      <c r="A28" s="110" t="s">
        <v>119</v>
      </c>
      <c r="B28" s="131">
        <v>20368.29856660053</v>
      </c>
      <c r="C28" s="132"/>
      <c r="D28" s="133">
        <v>136</v>
      </c>
      <c r="E28" s="134"/>
      <c r="F28" s="135"/>
      <c r="G28" s="163">
        <v>20288.935276971391</v>
      </c>
      <c r="H28" s="132"/>
      <c r="I28" s="148">
        <f>SUM(I16:I27)</f>
        <v>164</v>
      </c>
      <c r="J28" s="147"/>
      <c r="K28" s="135"/>
      <c r="L28" s="171">
        <v>775.89999999999986</v>
      </c>
      <c r="M28" s="132"/>
      <c r="N28" s="149">
        <v>36</v>
      </c>
      <c r="O28" s="135"/>
      <c r="P28" s="135"/>
      <c r="Q28" s="163">
        <v>1085.0051700000001</v>
      </c>
      <c r="R28" s="132"/>
      <c r="S28" s="149">
        <v>61</v>
      </c>
      <c r="T28" s="136"/>
      <c r="U28" s="174">
        <v>105</v>
      </c>
      <c r="V28" s="132"/>
      <c r="W28" s="150">
        <v>4</v>
      </c>
      <c r="X28" s="135"/>
      <c r="Y28" s="174">
        <v>406.78313176431391</v>
      </c>
      <c r="Z28" s="132"/>
      <c r="AA28" s="150">
        <v>4</v>
      </c>
      <c r="AC28" s="102" t="e">
        <f>SUM(AC16:AC27)</f>
        <v>#VALUE!</v>
      </c>
      <c r="AD28" s="102" t="e">
        <f>SUM(AD16:AD27)</f>
        <v>#VALUE!</v>
      </c>
      <c r="AE28" s="101"/>
    </row>
    <row r="29" spans="1:31" ht="3" customHeight="1" x14ac:dyDescent="0.25">
      <c r="A29" s="104"/>
      <c r="B29" s="105"/>
      <c r="C29" s="105"/>
      <c r="D29" s="106"/>
      <c r="E29" s="106"/>
      <c r="F29" s="106"/>
      <c r="G29" s="105"/>
      <c r="H29" s="105"/>
      <c r="I29" s="106"/>
      <c r="J29" s="106"/>
      <c r="K29" s="106"/>
      <c r="L29" s="105"/>
      <c r="M29" s="105"/>
      <c r="N29" s="106"/>
      <c r="O29" s="106"/>
      <c r="P29" s="106"/>
      <c r="Q29" s="105"/>
      <c r="R29" s="105"/>
      <c r="S29" s="106"/>
      <c r="T29" s="106"/>
      <c r="U29" s="105"/>
      <c r="V29" s="105"/>
      <c r="W29" s="106"/>
      <c r="X29" s="106"/>
      <c r="Y29" s="105"/>
      <c r="Z29" s="105"/>
      <c r="AA29" s="106"/>
      <c r="AC29" s="107"/>
      <c r="AD29" s="107"/>
      <c r="AE29" s="101"/>
    </row>
    <row r="30" spans="1:31" s="92" customFormat="1" ht="9.9499999999999993" customHeight="1" x14ac:dyDescent="0.2">
      <c r="A30" s="139" t="s">
        <v>141</v>
      </c>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row>
    <row r="31" spans="1:31" s="92" customFormat="1" ht="9.9499999999999993" customHeight="1" x14ac:dyDescent="0.2">
      <c r="A31" s="140" t="s">
        <v>130</v>
      </c>
      <c r="B31" s="140"/>
      <c r="C31" s="140"/>
      <c r="D31" s="140"/>
      <c r="E31" s="140"/>
      <c r="F31" s="140"/>
      <c r="G31" s="140"/>
      <c r="H31" s="140"/>
      <c r="I31" s="140"/>
      <c r="J31" s="140"/>
      <c r="K31" s="140"/>
      <c r="L31" s="140"/>
      <c r="M31" s="140"/>
      <c r="N31" s="140"/>
      <c r="O31" s="140"/>
      <c r="P31" s="140"/>
      <c r="Q31" s="141"/>
      <c r="R31" s="141"/>
      <c r="S31" s="140"/>
      <c r="T31" s="140"/>
      <c r="U31" s="140"/>
      <c r="V31" s="140"/>
      <c r="W31" s="140"/>
      <c r="X31" s="140"/>
      <c r="Y31" s="140"/>
      <c r="Z31" s="140"/>
      <c r="AA31" s="140"/>
    </row>
    <row r="32" spans="1:31" s="92" customFormat="1" ht="9.9499999999999993" customHeight="1" x14ac:dyDescent="0.2">
      <c r="A32" s="140" t="s">
        <v>149</v>
      </c>
      <c r="B32" s="140"/>
      <c r="C32" s="140"/>
      <c r="D32" s="140"/>
      <c r="E32" s="140"/>
      <c r="F32" s="140"/>
      <c r="G32" s="140"/>
      <c r="H32" s="140"/>
      <c r="I32" s="140"/>
      <c r="J32" s="140"/>
      <c r="K32" s="140"/>
      <c r="L32" s="140"/>
      <c r="M32" s="140"/>
      <c r="N32" s="140"/>
      <c r="O32" s="140"/>
      <c r="P32" s="140"/>
      <c r="Q32" s="141"/>
      <c r="R32" s="141"/>
      <c r="S32" s="140"/>
      <c r="T32" s="140"/>
      <c r="U32" s="140"/>
      <c r="V32" s="140"/>
      <c r="W32" s="140"/>
      <c r="X32" s="140"/>
      <c r="Y32" s="140"/>
      <c r="Z32" s="140"/>
      <c r="AA32" s="140"/>
    </row>
    <row r="33" spans="1:30" s="92" customFormat="1" ht="9.9499999999999993" customHeight="1" x14ac:dyDescent="0.2">
      <c r="A33" s="140" t="s">
        <v>159</v>
      </c>
      <c r="B33" s="140"/>
      <c r="C33" s="140"/>
      <c r="D33" s="140"/>
      <c r="E33" s="140"/>
      <c r="F33" s="140"/>
      <c r="G33" s="140"/>
      <c r="H33" s="140"/>
      <c r="I33" s="140"/>
      <c r="J33" s="140"/>
      <c r="K33" s="140"/>
      <c r="L33" s="140"/>
      <c r="M33" s="140"/>
      <c r="N33" s="140"/>
      <c r="O33" s="140"/>
      <c r="P33" s="140"/>
      <c r="Q33" s="141"/>
      <c r="R33" s="141"/>
      <c r="S33" s="140"/>
      <c r="T33" s="140"/>
      <c r="U33" s="140"/>
      <c r="V33" s="140"/>
      <c r="W33" s="140"/>
      <c r="X33" s="140"/>
      <c r="Y33" s="140"/>
      <c r="Z33" s="140"/>
      <c r="AA33" s="140"/>
    </row>
    <row r="34" spans="1:30" ht="2.25" customHeight="1" x14ac:dyDescent="0.2"/>
    <row r="35" spans="1:30" ht="12.75" customHeight="1" x14ac:dyDescent="0.2"/>
    <row r="36" spans="1:30" ht="24" customHeight="1" x14ac:dyDescent="0.2">
      <c r="A36" s="218" t="s">
        <v>132</v>
      </c>
      <c r="B36" s="221" t="s">
        <v>155</v>
      </c>
      <c r="C36" s="221"/>
      <c r="D36" s="221"/>
      <c r="E36" s="221"/>
      <c r="F36" s="221"/>
      <c r="G36" s="221"/>
      <c r="H36" s="221"/>
      <c r="I36" s="221"/>
      <c r="J36" s="118"/>
      <c r="K36" s="118"/>
      <c r="L36" s="221" t="s">
        <v>144</v>
      </c>
      <c r="M36" s="221"/>
      <c r="N36" s="221"/>
      <c r="O36" s="221"/>
      <c r="P36" s="221"/>
      <c r="Q36" s="221"/>
      <c r="R36" s="221"/>
      <c r="S36" s="221"/>
      <c r="T36" s="112"/>
      <c r="U36" s="226" t="s">
        <v>156</v>
      </c>
      <c r="V36" s="226"/>
      <c r="W36" s="226"/>
      <c r="X36" s="229"/>
      <c r="Y36" s="226"/>
      <c r="Z36" s="226"/>
      <c r="AA36" s="226"/>
      <c r="AB36" s="157"/>
      <c r="AC36" s="154" t="s">
        <v>121</v>
      </c>
      <c r="AD36" s="94"/>
    </row>
    <row r="37" spans="1:30" ht="15" x14ac:dyDescent="0.25">
      <c r="A37" s="219"/>
      <c r="B37" s="223">
        <v>2023</v>
      </c>
      <c r="C37" s="223"/>
      <c r="D37" s="223"/>
      <c r="E37" s="223"/>
      <c r="F37" s="112"/>
      <c r="G37" s="222">
        <v>2024</v>
      </c>
      <c r="H37" s="223"/>
      <c r="I37" s="222"/>
      <c r="J37" s="123"/>
      <c r="K37" s="112"/>
      <c r="L37" s="223">
        <v>2023</v>
      </c>
      <c r="M37" s="223"/>
      <c r="N37" s="223"/>
      <c r="O37" s="223"/>
      <c r="P37" s="112"/>
      <c r="Q37" s="222">
        <v>2024</v>
      </c>
      <c r="R37" s="223"/>
      <c r="S37" s="222"/>
      <c r="T37" s="112"/>
      <c r="U37" s="226">
        <v>2023</v>
      </c>
      <c r="V37" s="226"/>
      <c r="W37" s="226"/>
      <c r="X37" s="158"/>
      <c r="Y37" s="222">
        <v>2024</v>
      </c>
      <c r="Z37" s="223"/>
      <c r="AA37" s="222"/>
      <c r="AB37" s="157"/>
      <c r="AC37" s="155">
        <v>2012</v>
      </c>
      <c r="AD37" s="97">
        <v>2013</v>
      </c>
    </row>
    <row r="38" spans="1:30" ht="24" customHeight="1" x14ac:dyDescent="0.25">
      <c r="A38" s="220"/>
      <c r="B38" s="223" t="s">
        <v>160</v>
      </c>
      <c r="C38" s="223"/>
      <c r="D38" s="225" t="s">
        <v>142</v>
      </c>
      <c r="E38" s="225"/>
      <c r="F38" s="115"/>
      <c r="G38" s="223" t="s">
        <v>160</v>
      </c>
      <c r="H38" s="223"/>
      <c r="I38" s="217" t="s">
        <v>142</v>
      </c>
      <c r="J38" s="217"/>
      <c r="K38" s="115"/>
      <c r="L38" s="223" t="s">
        <v>160</v>
      </c>
      <c r="M38" s="223"/>
      <c r="N38" s="194" t="s">
        <v>143</v>
      </c>
      <c r="O38" s="115"/>
      <c r="P38" s="114"/>
      <c r="Q38" s="223" t="s">
        <v>160</v>
      </c>
      <c r="R38" s="223"/>
      <c r="S38" s="194" t="s">
        <v>143</v>
      </c>
      <c r="T38" s="152"/>
      <c r="U38" s="223" t="s">
        <v>160</v>
      </c>
      <c r="V38" s="223"/>
      <c r="W38" s="194" t="s">
        <v>125</v>
      </c>
      <c r="X38" s="115"/>
      <c r="Y38" s="223" t="s">
        <v>160</v>
      </c>
      <c r="Z38" s="223"/>
      <c r="AA38" s="194" t="s">
        <v>125</v>
      </c>
      <c r="AB38" s="124"/>
      <c r="AC38" s="156"/>
      <c r="AD38" s="98" t="s">
        <v>112</v>
      </c>
    </row>
    <row r="39" spans="1:30" ht="22.5" x14ac:dyDescent="0.2">
      <c r="A39" s="184" t="s">
        <v>133</v>
      </c>
      <c r="B39" s="199" t="s">
        <v>139</v>
      </c>
      <c r="C39" s="176"/>
      <c r="D39" s="200" t="s">
        <v>139</v>
      </c>
      <c r="E39" s="179"/>
      <c r="F39" s="179"/>
      <c r="G39" s="199" t="s">
        <v>139</v>
      </c>
      <c r="H39" s="176"/>
      <c r="I39" s="201" t="s">
        <v>139</v>
      </c>
      <c r="J39" s="179"/>
      <c r="K39" s="179"/>
      <c r="L39" s="180" t="s">
        <v>139</v>
      </c>
      <c r="M39" s="176"/>
      <c r="N39" s="200" t="s">
        <v>139</v>
      </c>
      <c r="O39" s="179"/>
      <c r="P39" s="179"/>
      <c r="Q39" s="180" t="s">
        <v>139</v>
      </c>
      <c r="R39" s="176"/>
      <c r="S39" s="200" t="s">
        <v>139</v>
      </c>
      <c r="T39" s="127"/>
      <c r="U39" s="191">
        <v>41.007800000000003</v>
      </c>
      <c r="V39" s="176"/>
      <c r="W39" s="201">
        <v>45</v>
      </c>
      <c r="X39" s="179"/>
      <c r="Y39" s="191">
        <v>30.70248500000001</v>
      </c>
      <c r="Z39" s="191">
        <v>41.007800000000003</v>
      </c>
      <c r="AA39" s="201">
        <v>44</v>
      </c>
      <c r="AB39" s="137"/>
      <c r="AC39" s="100"/>
      <c r="AD39" s="100"/>
    </row>
    <row r="40" spans="1:30" ht="12.95" customHeight="1" x14ac:dyDescent="0.2">
      <c r="A40" s="184" t="s">
        <v>113</v>
      </c>
      <c r="B40" s="199" t="s">
        <v>139</v>
      </c>
      <c r="C40" s="176"/>
      <c r="D40" s="200" t="s">
        <v>139</v>
      </c>
      <c r="E40" s="179"/>
      <c r="F40" s="179"/>
      <c r="G40" s="199" t="s">
        <v>139</v>
      </c>
      <c r="H40" s="176"/>
      <c r="I40" s="201" t="s">
        <v>139</v>
      </c>
      <c r="J40" s="179"/>
      <c r="K40" s="179"/>
      <c r="L40" s="180" t="s">
        <v>139</v>
      </c>
      <c r="M40" s="176"/>
      <c r="N40" s="200" t="s">
        <v>139</v>
      </c>
      <c r="O40" s="179"/>
      <c r="P40" s="179"/>
      <c r="Q40" s="180" t="s">
        <v>139</v>
      </c>
      <c r="R40" s="176"/>
      <c r="S40" s="200" t="s">
        <v>139</v>
      </c>
      <c r="T40" s="127"/>
      <c r="U40" s="191">
        <v>12.042000000000003</v>
      </c>
      <c r="V40" s="176"/>
      <c r="W40" s="201">
        <v>12</v>
      </c>
      <c r="X40" s="179"/>
      <c r="Y40" s="191">
        <v>11.080000000000004</v>
      </c>
      <c r="Z40" s="191">
        <v>12.042000000000003</v>
      </c>
      <c r="AA40" s="201">
        <v>14</v>
      </c>
      <c r="AB40" s="137"/>
      <c r="AC40" s="100"/>
      <c r="AD40" s="100"/>
    </row>
    <row r="41" spans="1:30" ht="12.95" customHeight="1" x14ac:dyDescent="0.2">
      <c r="A41" s="184" t="s">
        <v>114</v>
      </c>
      <c r="B41" s="199">
        <v>27.1</v>
      </c>
      <c r="C41" s="176"/>
      <c r="D41" s="200">
        <v>2</v>
      </c>
      <c r="E41" s="179"/>
      <c r="F41" s="179"/>
      <c r="G41" s="199" t="s">
        <v>139</v>
      </c>
      <c r="H41" s="176"/>
      <c r="I41" s="201" t="s">
        <v>139</v>
      </c>
      <c r="J41" s="179"/>
      <c r="K41" s="179"/>
      <c r="L41" s="180" t="s">
        <v>139</v>
      </c>
      <c r="M41" s="176"/>
      <c r="N41" s="200" t="s">
        <v>139</v>
      </c>
      <c r="O41" s="179"/>
      <c r="P41" s="179"/>
      <c r="Q41" s="180" t="s">
        <v>139</v>
      </c>
      <c r="R41" s="176"/>
      <c r="S41" s="200" t="s">
        <v>139</v>
      </c>
      <c r="T41" s="127"/>
      <c r="U41" s="191">
        <v>37.52499999999997</v>
      </c>
      <c r="V41" s="176"/>
      <c r="W41" s="201">
        <v>35</v>
      </c>
      <c r="X41" s="179"/>
      <c r="Y41" s="191">
        <v>37.129000000000005</v>
      </c>
      <c r="Z41" s="191">
        <v>37.52499999999997</v>
      </c>
      <c r="AA41" s="201">
        <v>41</v>
      </c>
      <c r="AB41" s="137"/>
      <c r="AC41" s="100"/>
      <c r="AD41" s="100"/>
    </row>
    <row r="42" spans="1:30" ht="12.95" customHeight="1" x14ac:dyDescent="0.2">
      <c r="A42" s="184" t="s">
        <v>115</v>
      </c>
      <c r="B42" s="199">
        <v>3.3</v>
      </c>
      <c r="C42" s="176"/>
      <c r="D42" s="200">
        <v>2</v>
      </c>
      <c r="E42" s="179"/>
      <c r="F42" s="179"/>
      <c r="G42" s="199" t="s">
        <v>139</v>
      </c>
      <c r="H42" s="176"/>
      <c r="I42" s="201" t="s">
        <v>139</v>
      </c>
      <c r="J42" s="179"/>
      <c r="K42" s="179"/>
      <c r="L42" s="180">
        <v>2017.8679227018811</v>
      </c>
      <c r="M42" s="192"/>
      <c r="N42" s="200">
        <v>21505</v>
      </c>
      <c r="O42" s="179"/>
      <c r="P42" s="179"/>
      <c r="Q42" s="180">
        <v>2224.7487448743973</v>
      </c>
      <c r="R42" s="176"/>
      <c r="S42" s="200">
        <v>27701</v>
      </c>
      <c r="T42" s="127"/>
      <c r="U42" s="191">
        <v>23.524000000000008</v>
      </c>
      <c r="V42" s="192"/>
      <c r="W42" s="201">
        <v>29</v>
      </c>
      <c r="X42" s="179"/>
      <c r="Y42" s="191">
        <v>31.731774110000003</v>
      </c>
      <c r="Z42" s="191">
        <v>23.524000000000008</v>
      </c>
      <c r="AA42" s="201">
        <v>42</v>
      </c>
      <c r="AB42" s="137"/>
      <c r="AC42" s="100"/>
      <c r="AD42" s="100"/>
    </row>
    <row r="43" spans="1:30" ht="12.95" customHeight="1" x14ac:dyDescent="0.2">
      <c r="A43" s="184" t="s">
        <v>126</v>
      </c>
      <c r="B43" s="199" t="s">
        <v>139</v>
      </c>
      <c r="C43" s="176"/>
      <c r="D43" s="200" t="s">
        <v>139</v>
      </c>
      <c r="E43" s="179"/>
      <c r="F43" s="179"/>
      <c r="G43" s="199" t="s">
        <v>139</v>
      </c>
      <c r="H43" s="176"/>
      <c r="I43" s="201" t="s">
        <v>139</v>
      </c>
      <c r="J43" s="179"/>
      <c r="K43" s="179"/>
      <c r="L43" s="180" t="s">
        <v>139</v>
      </c>
      <c r="M43" s="176"/>
      <c r="N43" s="200" t="s">
        <v>139</v>
      </c>
      <c r="O43" s="179"/>
      <c r="P43" s="179"/>
      <c r="Q43" s="180" t="s">
        <v>139</v>
      </c>
      <c r="R43" s="176"/>
      <c r="S43" s="200" t="s">
        <v>139</v>
      </c>
      <c r="T43" s="127"/>
      <c r="U43" s="191">
        <v>7.6930000000000005</v>
      </c>
      <c r="V43" s="176"/>
      <c r="W43" s="201">
        <v>11</v>
      </c>
      <c r="X43" s="179"/>
      <c r="Y43" s="191">
        <v>7.51</v>
      </c>
      <c r="Z43" s="191">
        <v>7.6930000000000005</v>
      </c>
      <c r="AA43" s="201">
        <v>14</v>
      </c>
      <c r="AB43" s="137"/>
      <c r="AC43" s="100"/>
      <c r="AD43" s="100"/>
    </row>
    <row r="44" spans="1:30" ht="12.95" customHeight="1" x14ac:dyDescent="0.2">
      <c r="A44" s="184" t="s">
        <v>116</v>
      </c>
      <c r="B44" s="199" t="s">
        <v>139</v>
      </c>
      <c r="C44" s="176"/>
      <c r="D44" s="200" t="s">
        <v>139</v>
      </c>
      <c r="E44" s="179"/>
      <c r="F44" s="179"/>
      <c r="G44" s="199" t="s">
        <v>139</v>
      </c>
      <c r="H44" s="176"/>
      <c r="I44" s="201" t="s">
        <v>139</v>
      </c>
      <c r="J44" s="179"/>
      <c r="K44" s="179"/>
      <c r="L44" s="180" t="s">
        <v>139</v>
      </c>
      <c r="M44" s="176"/>
      <c r="N44" s="200" t="s">
        <v>139</v>
      </c>
      <c r="O44" s="179"/>
      <c r="P44" s="179"/>
      <c r="Q44" s="180" t="s">
        <v>139</v>
      </c>
      <c r="R44" s="176"/>
      <c r="S44" s="200" t="s">
        <v>139</v>
      </c>
      <c r="T44" s="127"/>
      <c r="U44" s="191">
        <v>13.263692999999993</v>
      </c>
      <c r="V44" s="176"/>
      <c r="W44" s="201">
        <v>15</v>
      </c>
      <c r="X44" s="179"/>
      <c r="Y44" s="191">
        <v>22.72499999999998</v>
      </c>
      <c r="Z44" s="191">
        <v>13.263692999999993</v>
      </c>
      <c r="AA44" s="201">
        <v>26</v>
      </c>
      <c r="AB44" s="137"/>
      <c r="AC44" s="100"/>
      <c r="AD44" s="100"/>
    </row>
    <row r="45" spans="1:30" ht="22.5" x14ac:dyDescent="0.2">
      <c r="A45" s="184" t="s">
        <v>129</v>
      </c>
      <c r="B45" s="199" t="s">
        <v>139</v>
      </c>
      <c r="C45" s="176"/>
      <c r="D45" s="200" t="s">
        <v>139</v>
      </c>
      <c r="E45" s="179"/>
      <c r="F45" s="179"/>
      <c r="G45" s="199" t="s">
        <v>139</v>
      </c>
      <c r="H45" s="176"/>
      <c r="I45" s="201" t="s">
        <v>139</v>
      </c>
      <c r="J45" s="179"/>
      <c r="K45" s="179"/>
      <c r="L45" s="180" t="s">
        <v>139</v>
      </c>
      <c r="M45" s="176"/>
      <c r="N45" s="200" t="s">
        <v>139</v>
      </c>
      <c r="O45" s="179"/>
      <c r="P45" s="179"/>
      <c r="Q45" s="180" t="s">
        <v>139</v>
      </c>
      <c r="R45" s="176"/>
      <c r="S45" s="200" t="s">
        <v>139</v>
      </c>
      <c r="T45" s="127"/>
      <c r="U45" s="191">
        <v>1.6250000000000002</v>
      </c>
      <c r="V45" s="176"/>
      <c r="W45" s="201">
        <v>4</v>
      </c>
      <c r="X45" s="179"/>
      <c r="Y45" s="191">
        <v>2.9049999999999976</v>
      </c>
      <c r="Z45" s="191">
        <v>1.6250000000000002</v>
      </c>
      <c r="AA45" s="201">
        <v>6</v>
      </c>
      <c r="AB45" s="137"/>
      <c r="AC45" s="100"/>
      <c r="AD45" s="100"/>
    </row>
    <row r="46" spans="1:30" ht="12.95" customHeight="1" x14ac:dyDescent="0.2">
      <c r="A46" s="184" t="s">
        <v>117</v>
      </c>
      <c r="B46" s="199" t="s">
        <v>139</v>
      </c>
      <c r="C46" s="176"/>
      <c r="D46" s="200" t="s">
        <v>139</v>
      </c>
      <c r="E46" s="179"/>
      <c r="F46" s="179"/>
      <c r="G46" s="199" t="s">
        <v>139</v>
      </c>
      <c r="H46" s="176"/>
      <c r="I46" s="201" t="s">
        <v>139</v>
      </c>
      <c r="J46" s="179"/>
      <c r="K46" s="179"/>
      <c r="L46" s="180" t="s">
        <v>139</v>
      </c>
      <c r="M46" s="176"/>
      <c r="N46" s="200" t="s">
        <v>139</v>
      </c>
      <c r="O46" s="179"/>
      <c r="P46" s="179"/>
      <c r="Q46" s="180" t="s">
        <v>139</v>
      </c>
      <c r="R46" s="176"/>
      <c r="S46" s="200" t="s">
        <v>139</v>
      </c>
      <c r="T46" s="127"/>
      <c r="U46" s="191">
        <v>65.026659060000043</v>
      </c>
      <c r="V46" s="176"/>
      <c r="W46" s="201">
        <v>76</v>
      </c>
      <c r="X46" s="179"/>
      <c r="Y46" s="191">
        <v>78.706000000000046</v>
      </c>
      <c r="Z46" s="191">
        <v>65.026659060000043</v>
      </c>
      <c r="AA46" s="201">
        <v>104</v>
      </c>
      <c r="AB46" s="137"/>
      <c r="AC46" s="100"/>
      <c r="AD46" s="100"/>
    </row>
    <row r="47" spans="1:30" ht="12.95" customHeight="1" x14ac:dyDescent="0.2">
      <c r="A47" s="184" t="s">
        <v>127</v>
      </c>
      <c r="B47" s="199" t="s">
        <v>139</v>
      </c>
      <c r="C47" s="176"/>
      <c r="D47" s="200" t="s">
        <v>139</v>
      </c>
      <c r="E47" s="179"/>
      <c r="F47" s="179"/>
      <c r="G47" s="199" t="s">
        <v>139</v>
      </c>
      <c r="H47" s="176"/>
      <c r="I47" s="201" t="s">
        <v>139</v>
      </c>
      <c r="J47" s="179"/>
      <c r="K47" s="179"/>
      <c r="L47" s="180" t="s">
        <v>139</v>
      </c>
      <c r="M47" s="176"/>
      <c r="N47" s="200" t="s">
        <v>139</v>
      </c>
      <c r="O47" s="179"/>
      <c r="P47" s="179"/>
      <c r="Q47" s="180" t="s">
        <v>139</v>
      </c>
      <c r="R47" s="176"/>
      <c r="S47" s="200" t="s">
        <v>139</v>
      </c>
      <c r="T47" s="127"/>
      <c r="U47" s="191">
        <v>25.045489</v>
      </c>
      <c r="V47" s="176"/>
      <c r="W47" s="201">
        <v>30</v>
      </c>
      <c r="X47" s="179"/>
      <c r="Y47" s="191">
        <v>30.323000000000015</v>
      </c>
      <c r="Z47" s="191">
        <v>25.045489</v>
      </c>
      <c r="AA47" s="201">
        <v>46</v>
      </c>
      <c r="AB47" s="137"/>
      <c r="AC47" s="100"/>
      <c r="AD47" s="100"/>
    </row>
    <row r="48" spans="1:30" ht="21.95" customHeight="1" x14ac:dyDescent="0.2">
      <c r="A48" s="184" t="s">
        <v>128</v>
      </c>
      <c r="B48" s="199" t="s">
        <v>139</v>
      </c>
      <c r="C48" s="176"/>
      <c r="D48" s="200" t="s">
        <v>139</v>
      </c>
      <c r="E48" s="179"/>
      <c r="F48" s="179"/>
      <c r="G48" s="199" t="s">
        <v>139</v>
      </c>
      <c r="H48" s="176"/>
      <c r="I48" s="201" t="s">
        <v>139</v>
      </c>
      <c r="J48" s="179"/>
      <c r="K48" s="179"/>
      <c r="L48" s="180" t="s">
        <v>139</v>
      </c>
      <c r="M48" s="176"/>
      <c r="N48" s="200" t="s">
        <v>139</v>
      </c>
      <c r="O48" s="179"/>
      <c r="P48" s="179"/>
      <c r="Q48" s="180" t="s">
        <v>139</v>
      </c>
      <c r="R48" s="176"/>
      <c r="S48" s="200" t="s">
        <v>139</v>
      </c>
      <c r="T48" s="127"/>
      <c r="U48" s="191">
        <v>31.804500000000012</v>
      </c>
      <c r="V48" s="176"/>
      <c r="W48" s="201">
        <v>24</v>
      </c>
      <c r="X48" s="179"/>
      <c r="Y48" s="191">
        <v>24.63300000000002</v>
      </c>
      <c r="Z48" s="191">
        <v>31.804500000000012</v>
      </c>
      <c r="AA48" s="201">
        <v>33</v>
      </c>
      <c r="AB48" s="137"/>
      <c r="AC48" s="100"/>
      <c r="AD48" s="100"/>
    </row>
    <row r="49" spans="1:30" x14ac:dyDescent="0.2">
      <c r="A49" s="184" t="s">
        <v>118</v>
      </c>
      <c r="B49" s="199" t="s">
        <v>139</v>
      </c>
      <c r="C49" s="176"/>
      <c r="D49" s="200" t="s">
        <v>139</v>
      </c>
      <c r="E49" s="179"/>
      <c r="F49" s="179"/>
      <c r="G49" s="199" t="s">
        <v>139</v>
      </c>
      <c r="H49" s="176"/>
      <c r="I49" s="201" t="s">
        <v>139</v>
      </c>
      <c r="J49" s="179"/>
      <c r="K49" s="179"/>
      <c r="L49" s="180" t="s">
        <v>139</v>
      </c>
      <c r="M49" s="176"/>
      <c r="N49" s="200" t="s">
        <v>139</v>
      </c>
      <c r="O49" s="179"/>
      <c r="P49" s="179"/>
      <c r="Q49" s="180" t="s">
        <v>139</v>
      </c>
      <c r="R49" s="176"/>
      <c r="S49" s="200" t="s">
        <v>139</v>
      </c>
      <c r="T49" s="127"/>
      <c r="U49" s="176">
        <v>5.5249999999999995</v>
      </c>
      <c r="V49" s="176"/>
      <c r="W49" s="201">
        <v>7</v>
      </c>
      <c r="X49" s="179"/>
      <c r="Y49" s="176">
        <v>21</v>
      </c>
      <c r="Z49" s="176">
        <v>5.5249999999999995</v>
      </c>
      <c r="AA49" s="201">
        <v>8</v>
      </c>
      <c r="AB49" s="137"/>
      <c r="AC49" s="100"/>
      <c r="AD49" s="100"/>
    </row>
    <row r="50" spans="1:30" x14ac:dyDescent="0.2">
      <c r="A50" s="184" t="s">
        <v>157</v>
      </c>
      <c r="B50" s="199" t="s">
        <v>139</v>
      </c>
      <c r="C50" s="176"/>
      <c r="D50" s="200" t="s">
        <v>139</v>
      </c>
      <c r="E50" s="179"/>
      <c r="F50" s="179"/>
      <c r="G50" s="199" t="s">
        <v>139</v>
      </c>
      <c r="H50" s="176"/>
      <c r="I50" s="201" t="s">
        <v>139</v>
      </c>
      <c r="J50" s="179"/>
      <c r="K50" s="179"/>
      <c r="L50" s="180" t="s">
        <v>139</v>
      </c>
      <c r="M50" s="176"/>
      <c r="N50" s="200" t="s">
        <v>139</v>
      </c>
      <c r="O50" s="179"/>
      <c r="P50" s="179"/>
      <c r="Q50" s="180" t="s">
        <v>139</v>
      </c>
      <c r="R50" s="176"/>
      <c r="S50" s="200" t="s">
        <v>139</v>
      </c>
      <c r="T50" s="127"/>
      <c r="U50" s="191" t="s">
        <v>139</v>
      </c>
      <c r="V50" s="176"/>
      <c r="W50" s="201" t="s">
        <v>139</v>
      </c>
      <c r="X50" s="179"/>
      <c r="Y50" s="191" t="s">
        <v>139</v>
      </c>
      <c r="Z50" s="176"/>
      <c r="AA50" s="201" t="s">
        <v>139</v>
      </c>
      <c r="AB50" s="137"/>
      <c r="AC50" s="100"/>
      <c r="AD50" s="100"/>
    </row>
    <row r="51" spans="1:30" ht="12" customHeight="1" x14ac:dyDescent="0.25">
      <c r="A51" s="110" t="s">
        <v>119</v>
      </c>
      <c r="B51" s="164">
        <v>30.4</v>
      </c>
      <c r="C51" s="132"/>
      <c r="D51" s="165">
        <v>4</v>
      </c>
      <c r="E51" s="135"/>
      <c r="F51" s="135"/>
      <c r="G51" s="164" t="s">
        <v>139</v>
      </c>
      <c r="H51" s="132"/>
      <c r="I51" s="166" t="s">
        <v>139</v>
      </c>
      <c r="J51" s="135"/>
      <c r="K51" s="135"/>
      <c r="L51" s="168">
        <v>2017.8679227018811</v>
      </c>
      <c r="M51" s="132"/>
      <c r="N51" s="167">
        <v>21505</v>
      </c>
      <c r="O51" s="159"/>
      <c r="P51" s="159"/>
      <c r="Q51" s="168">
        <v>2224.7487448743973</v>
      </c>
      <c r="R51" s="160"/>
      <c r="S51" s="167">
        <v>27701</v>
      </c>
      <c r="T51" s="161"/>
      <c r="U51" s="160">
        <v>264.08214106000003</v>
      </c>
      <c r="V51" s="162"/>
      <c r="W51" s="169">
        <v>288</v>
      </c>
      <c r="X51" s="161"/>
      <c r="Y51" s="160">
        <v>298.44525911000011</v>
      </c>
      <c r="Z51" s="162"/>
      <c r="AA51" s="169">
        <v>378</v>
      </c>
      <c r="AC51" s="102">
        <f>SUM(AC39:AC50)</f>
        <v>0</v>
      </c>
      <c r="AD51" s="102">
        <f>SUM(AD39:AD50)</f>
        <v>0</v>
      </c>
    </row>
    <row r="52" spans="1:30" ht="3" customHeight="1" x14ac:dyDescent="0.25">
      <c r="A52" s="120"/>
      <c r="B52" s="121"/>
      <c r="C52" s="121"/>
      <c r="D52" s="122"/>
      <c r="E52" s="122"/>
      <c r="F52" s="122"/>
      <c r="G52" s="121"/>
      <c r="H52" s="121"/>
      <c r="I52" s="122"/>
      <c r="J52" s="122"/>
      <c r="K52" s="122"/>
      <c r="L52" s="121"/>
      <c r="M52" s="121"/>
      <c r="N52" s="122"/>
      <c r="O52" s="122"/>
      <c r="P52" s="122"/>
      <c r="Q52" s="121"/>
      <c r="R52" s="121"/>
      <c r="S52" s="122"/>
      <c r="T52" s="122"/>
      <c r="U52" s="121"/>
      <c r="V52" s="121"/>
      <c r="W52" s="122"/>
      <c r="X52" s="122"/>
      <c r="Y52" s="121"/>
      <c r="Z52" s="121"/>
      <c r="AA52" s="122"/>
      <c r="AC52" s="107"/>
      <c r="AD52" s="107"/>
    </row>
    <row r="53" spans="1:30" s="92" customFormat="1" ht="9.9499999999999993" customHeight="1" x14ac:dyDescent="0.2">
      <c r="A53" s="139" t="s">
        <v>145</v>
      </c>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C53" s="143"/>
      <c r="AD53" s="143"/>
    </row>
    <row r="54" spans="1:30" s="92" customFormat="1" ht="9.9499999999999993" customHeight="1" x14ac:dyDescent="0.2">
      <c r="A54" s="140" t="s">
        <v>130</v>
      </c>
      <c r="B54" s="142"/>
      <c r="C54" s="142"/>
      <c r="D54" s="142"/>
      <c r="E54" s="142"/>
      <c r="F54" s="142"/>
      <c r="G54" s="144"/>
      <c r="H54" s="144"/>
      <c r="I54" s="142"/>
      <c r="J54" s="142"/>
      <c r="K54" s="142"/>
      <c r="L54" s="142"/>
      <c r="M54" s="142"/>
      <c r="N54" s="142"/>
      <c r="O54" s="142"/>
      <c r="P54" s="142"/>
      <c r="Q54" s="142"/>
      <c r="R54" s="142"/>
      <c r="S54" s="142"/>
      <c r="T54" s="142"/>
      <c r="U54" s="142"/>
      <c r="V54" s="142"/>
      <c r="W54" s="142"/>
      <c r="X54" s="142"/>
      <c r="Y54" s="142"/>
      <c r="Z54" s="142"/>
      <c r="AA54" s="142"/>
      <c r="AC54" s="145" t="e">
        <f>#REF!+AC28+AC51</f>
        <v>#REF!</v>
      </c>
      <c r="AD54" s="145" t="e">
        <f>#REF!+AD28+AD51</f>
        <v>#REF!</v>
      </c>
    </row>
    <row r="55" spans="1:30" s="92" customFormat="1" ht="9.9499999999999993" customHeight="1" x14ac:dyDescent="0.2">
      <c r="A55" s="140" t="s">
        <v>149</v>
      </c>
      <c r="B55" s="140"/>
      <c r="C55" s="140"/>
      <c r="D55" s="140"/>
      <c r="E55" s="140"/>
      <c r="F55" s="140"/>
      <c r="G55" s="140"/>
      <c r="H55" s="140"/>
      <c r="I55" s="140"/>
      <c r="J55" s="140"/>
      <c r="K55" s="140"/>
      <c r="L55" s="140"/>
      <c r="M55" s="140"/>
      <c r="N55" s="140"/>
      <c r="O55" s="140"/>
      <c r="P55" s="140"/>
      <c r="Q55" s="141"/>
      <c r="R55" s="141"/>
      <c r="S55" s="140"/>
      <c r="T55" s="140"/>
      <c r="U55" s="140"/>
      <c r="V55" s="140"/>
      <c r="W55" s="140"/>
      <c r="X55" s="140"/>
      <c r="Y55" s="140"/>
      <c r="Z55" s="140"/>
      <c r="AA55" s="140"/>
    </row>
    <row r="56" spans="1:30" ht="3.75" customHeight="1" x14ac:dyDescent="0.2"/>
    <row r="57" spans="1:30" ht="15" x14ac:dyDescent="0.25">
      <c r="A57" s="175" t="s">
        <v>3</v>
      </c>
      <c r="Q57" s="101"/>
      <c r="R57" s="101"/>
      <c r="U57" s="103"/>
      <c r="V57" s="103"/>
      <c r="Y57" s="117"/>
      <c r="Z57" s="117"/>
      <c r="AA57" s="119"/>
      <c r="AC57" s="90" t="s">
        <v>120</v>
      </c>
      <c r="AD57" s="91"/>
    </row>
    <row r="58" spans="1:30" ht="2.25" customHeight="1" x14ac:dyDescent="0.25">
      <c r="A58" s="108"/>
      <c r="Q58" s="101"/>
      <c r="R58" s="101"/>
      <c r="U58" s="103"/>
      <c r="V58" s="103"/>
      <c r="Y58" s="117"/>
      <c r="Z58" s="117"/>
      <c r="AA58" s="119"/>
      <c r="AC58" s="90"/>
      <c r="AD58" s="91"/>
    </row>
    <row r="59" spans="1:30" ht="12.75" customHeight="1" x14ac:dyDescent="0.2">
      <c r="A59" s="218" t="s">
        <v>132</v>
      </c>
      <c r="B59" s="222" t="s">
        <v>138</v>
      </c>
      <c r="C59" s="223"/>
      <c r="D59" s="222"/>
      <c r="E59" s="222"/>
      <c r="F59" s="222"/>
      <c r="G59" s="222"/>
      <c r="H59" s="223"/>
      <c r="I59" s="222"/>
      <c r="J59" s="118"/>
      <c r="K59" s="118"/>
      <c r="L59" s="222" t="s">
        <v>152</v>
      </c>
      <c r="M59" s="223"/>
      <c r="N59" s="222"/>
      <c r="O59" s="222"/>
      <c r="P59" s="222"/>
      <c r="Q59" s="222"/>
      <c r="R59" s="223"/>
      <c r="S59" s="222"/>
      <c r="T59" s="113"/>
      <c r="U59" s="226" t="s">
        <v>156</v>
      </c>
      <c r="V59" s="226"/>
      <c r="W59" s="226"/>
      <c r="X59" s="226"/>
      <c r="Y59" s="226"/>
      <c r="Z59" s="226"/>
      <c r="AA59" s="226"/>
      <c r="AC59" s="93" t="s">
        <v>121</v>
      </c>
      <c r="AD59" s="94"/>
    </row>
    <row r="60" spans="1:30" ht="15" x14ac:dyDescent="0.25">
      <c r="A60" s="219"/>
      <c r="B60" s="223">
        <v>2023</v>
      </c>
      <c r="C60" s="223"/>
      <c r="D60" s="223"/>
      <c r="E60" s="223"/>
      <c r="F60" s="112"/>
      <c r="G60" s="222">
        <v>2024</v>
      </c>
      <c r="H60" s="223"/>
      <c r="I60" s="222"/>
      <c r="J60" s="123"/>
      <c r="K60" s="112"/>
      <c r="L60" s="223">
        <v>2023</v>
      </c>
      <c r="M60" s="223"/>
      <c r="N60" s="223"/>
      <c r="O60" s="223"/>
      <c r="P60" s="112"/>
      <c r="Q60" s="222">
        <v>2024</v>
      </c>
      <c r="R60" s="223"/>
      <c r="S60" s="222"/>
      <c r="T60" s="112"/>
      <c r="U60" s="222">
        <v>2023</v>
      </c>
      <c r="V60" s="223"/>
      <c r="W60" s="222"/>
      <c r="X60" s="123"/>
      <c r="Y60" s="222">
        <v>2024</v>
      </c>
      <c r="Z60" s="223"/>
      <c r="AA60" s="222"/>
      <c r="AC60" s="96">
        <v>2012</v>
      </c>
      <c r="AD60" s="97">
        <v>2013</v>
      </c>
    </row>
    <row r="61" spans="1:30" ht="22.5" x14ac:dyDescent="0.25">
      <c r="A61" s="220"/>
      <c r="B61" s="223" t="s">
        <v>160</v>
      </c>
      <c r="C61" s="223"/>
      <c r="D61" s="225" t="s">
        <v>134</v>
      </c>
      <c r="E61" s="225"/>
      <c r="F61" s="115"/>
      <c r="G61" s="223" t="s">
        <v>160</v>
      </c>
      <c r="H61" s="223"/>
      <c r="I61" s="194" t="s">
        <v>134</v>
      </c>
      <c r="J61" s="115"/>
      <c r="K61" s="115"/>
      <c r="L61" s="223" t="s">
        <v>160</v>
      </c>
      <c r="M61" s="223"/>
      <c r="N61" s="194" t="s">
        <v>123</v>
      </c>
      <c r="O61" s="115"/>
      <c r="P61" s="114"/>
      <c r="Q61" s="223" t="s">
        <v>160</v>
      </c>
      <c r="R61" s="223"/>
      <c r="S61" s="194" t="s">
        <v>123</v>
      </c>
      <c r="T61" s="114"/>
      <c r="U61" s="114" t="s">
        <v>160</v>
      </c>
      <c r="V61" s="114"/>
      <c r="W61" s="194" t="s">
        <v>125</v>
      </c>
      <c r="X61" s="115"/>
      <c r="Y61" s="226" t="s">
        <v>160</v>
      </c>
      <c r="Z61" s="226"/>
      <c r="AA61" s="194" t="s">
        <v>125</v>
      </c>
      <c r="AC61" s="98" t="s">
        <v>112</v>
      </c>
      <c r="AD61" s="98" t="s">
        <v>112</v>
      </c>
    </row>
    <row r="62" spans="1:30" ht="22.5" x14ac:dyDescent="0.2">
      <c r="A62" s="184" t="s">
        <v>133</v>
      </c>
      <c r="B62" s="180">
        <v>271.09455009999999</v>
      </c>
      <c r="C62" s="176"/>
      <c r="D62" s="196">
        <v>6</v>
      </c>
      <c r="E62" s="179"/>
      <c r="F62" s="179"/>
      <c r="G62" s="180">
        <v>1020.1146479600001</v>
      </c>
      <c r="H62" s="176"/>
      <c r="I62" s="196">
        <v>11</v>
      </c>
      <c r="J62" s="179"/>
      <c r="K62" s="179"/>
      <c r="L62" s="182">
        <v>54.527500000000003</v>
      </c>
      <c r="M62" s="176"/>
      <c r="N62" s="196">
        <v>9</v>
      </c>
      <c r="O62" s="179"/>
      <c r="P62" s="179"/>
      <c r="Q62" s="182">
        <v>43.117675000000006</v>
      </c>
      <c r="R62" s="176"/>
      <c r="S62" s="196">
        <v>11</v>
      </c>
      <c r="T62" s="179"/>
      <c r="U62" s="193">
        <v>8.0413840000000025</v>
      </c>
      <c r="V62" s="176"/>
      <c r="W62" s="202">
        <v>12</v>
      </c>
      <c r="X62" s="179"/>
      <c r="Y62" s="182">
        <v>35.509429999999995</v>
      </c>
      <c r="Z62" s="176"/>
      <c r="AA62" s="202">
        <v>18</v>
      </c>
      <c r="AC62" s="100">
        <f t="shared" ref="AC62:AC71" si="2">B62+L62+U62</f>
        <v>333.66343410000002</v>
      </c>
      <c r="AD62" s="100">
        <f t="shared" ref="AD62:AD71" si="3">G62+Q62+Y62</f>
        <v>1098.7417529600002</v>
      </c>
    </row>
    <row r="63" spans="1:30" ht="12.95" customHeight="1" x14ac:dyDescent="0.2">
      <c r="A63" s="184" t="s">
        <v>113</v>
      </c>
      <c r="B63" s="180">
        <v>685</v>
      </c>
      <c r="C63" s="176"/>
      <c r="D63" s="196">
        <v>3</v>
      </c>
      <c r="E63" s="179"/>
      <c r="F63" s="179"/>
      <c r="G63" s="180">
        <v>99.057734365414404</v>
      </c>
      <c r="H63" s="176"/>
      <c r="I63" s="196">
        <v>2</v>
      </c>
      <c r="J63" s="179"/>
      <c r="K63" s="179"/>
      <c r="L63" s="182">
        <v>40.401625000000003</v>
      </c>
      <c r="M63" s="176"/>
      <c r="N63" s="196">
        <v>4</v>
      </c>
      <c r="O63" s="179"/>
      <c r="P63" s="179"/>
      <c r="Q63" s="182">
        <v>5.5600000000000005</v>
      </c>
      <c r="R63" s="176"/>
      <c r="S63" s="196">
        <v>2</v>
      </c>
      <c r="T63" s="179"/>
      <c r="U63" s="193">
        <v>4.5999999999999996</v>
      </c>
      <c r="V63" s="176"/>
      <c r="W63" s="202">
        <v>5</v>
      </c>
      <c r="X63" s="179"/>
      <c r="Y63" s="182">
        <v>5.4000000000000012</v>
      </c>
      <c r="Z63" s="176"/>
      <c r="AA63" s="202">
        <v>4</v>
      </c>
      <c r="AC63" s="100">
        <f t="shared" si="2"/>
        <v>730.00162499999999</v>
      </c>
      <c r="AD63" s="100">
        <f t="shared" si="3"/>
        <v>110.01773436541441</v>
      </c>
    </row>
    <row r="64" spans="1:30" ht="12.95" customHeight="1" x14ac:dyDescent="0.2">
      <c r="A64" s="184" t="s">
        <v>114</v>
      </c>
      <c r="B64" s="180">
        <v>2497.9322205234803</v>
      </c>
      <c r="C64" s="176"/>
      <c r="D64" s="196">
        <v>30</v>
      </c>
      <c r="E64" s="179"/>
      <c r="F64" s="179"/>
      <c r="G64" s="180">
        <v>2779.2734744599998</v>
      </c>
      <c r="H64" s="176"/>
      <c r="I64" s="196">
        <v>29</v>
      </c>
      <c r="J64" s="179"/>
      <c r="K64" s="179"/>
      <c r="L64" s="182">
        <v>46.17</v>
      </c>
      <c r="M64" s="176"/>
      <c r="N64" s="196">
        <v>13</v>
      </c>
      <c r="O64" s="179"/>
      <c r="P64" s="179"/>
      <c r="Q64" s="182">
        <v>74.88300000000001</v>
      </c>
      <c r="R64" s="176"/>
      <c r="S64" s="196">
        <v>12</v>
      </c>
      <c r="T64" s="179"/>
      <c r="U64" s="193">
        <v>33.651080000000022</v>
      </c>
      <c r="V64" s="176"/>
      <c r="W64" s="202">
        <v>17</v>
      </c>
      <c r="X64" s="179"/>
      <c r="Y64" s="182">
        <v>18.149816000000008</v>
      </c>
      <c r="Z64" s="176"/>
      <c r="AA64" s="202">
        <v>18</v>
      </c>
      <c r="AC64" s="100">
        <f t="shared" si="2"/>
        <v>2577.7533005234804</v>
      </c>
      <c r="AD64" s="100">
        <f t="shared" si="3"/>
        <v>2872.3062904599997</v>
      </c>
    </row>
    <row r="65" spans="1:30" ht="12.95" customHeight="1" x14ac:dyDescent="0.2">
      <c r="A65" s="184" t="s">
        <v>115</v>
      </c>
      <c r="B65" s="180">
        <v>1214.5130356408154</v>
      </c>
      <c r="C65" s="176"/>
      <c r="D65" s="196">
        <v>19</v>
      </c>
      <c r="E65" s="179"/>
      <c r="F65" s="179"/>
      <c r="G65" s="180">
        <v>1065.9584474600001</v>
      </c>
      <c r="H65" s="176"/>
      <c r="I65" s="196">
        <v>22</v>
      </c>
      <c r="J65" s="179"/>
      <c r="K65" s="179"/>
      <c r="L65" s="182" t="s">
        <v>139</v>
      </c>
      <c r="M65" s="176"/>
      <c r="N65" s="196" t="s">
        <v>140</v>
      </c>
      <c r="O65" s="179"/>
      <c r="P65" s="179"/>
      <c r="Q65" s="182">
        <v>2.35</v>
      </c>
      <c r="R65" s="176"/>
      <c r="S65" s="196">
        <v>2</v>
      </c>
      <c r="T65" s="179"/>
      <c r="U65" s="193">
        <v>14.071910000000001</v>
      </c>
      <c r="V65" s="176"/>
      <c r="W65" s="202">
        <v>10</v>
      </c>
      <c r="X65" s="179"/>
      <c r="Y65" s="182">
        <v>26.121616749999991</v>
      </c>
      <c r="Z65" s="176"/>
      <c r="AA65" s="202">
        <v>16</v>
      </c>
      <c r="AC65" s="100" t="e">
        <f t="shared" si="2"/>
        <v>#VALUE!</v>
      </c>
      <c r="AD65" s="100">
        <f t="shared" si="3"/>
        <v>1094.43006421</v>
      </c>
    </row>
    <row r="66" spans="1:30" ht="12.95" customHeight="1" x14ac:dyDescent="0.2">
      <c r="A66" s="184" t="s">
        <v>126</v>
      </c>
      <c r="B66" s="180">
        <v>1976</v>
      </c>
      <c r="C66" s="176"/>
      <c r="D66" s="196">
        <v>2</v>
      </c>
      <c r="E66" s="179"/>
      <c r="F66" s="179"/>
      <c r="G66" s="180" t="s">
        <v>139</v>
      </c>
      <c r="H66" s="176"/>
      <c r="I66" s="196" t="s">
        <v>140</v>
      </c>
      <c r="J66" s="179"/>
      <c r="K66" s="179"/>
      <c r="L66" s="182">
        <v>27.81799131</v>
      </c>
      <c r="M66" s="176"/>
      <c r="N66" s="196">
        <v>3</v>
      </c>
      <c r="O66" s="179"/>
      <c r="P66" s="179"/>
      <c r="Q66" s="182" t="s">
        <v>139</v>
      </c>
      <c r="R66" s="176"/>
      <c r="S66" s="196" t="s">
        <v>140</v>
      </c>
      <c r="T66" s="179"/>
      <c r="U66" s="193">
        <v>6.700000000000002</v>
      </c>
      <c r="V66" s="176"/>
      <c r="W66" s="202">
        <v>4</v>
      </c>
      <c r="X66" s="179"/>
      <c r="Y66" s="182">
        <v>35.6</v>
      </c>
      <c r="Z66" s="176"/>
      <c r="AA66" s="202">
        <v>13</v>
      </c>
      <c r="AC66" s="100">
        <f t="shared" si="2"/>
        <v>2010.5179913100001</v>
      </c>
      <c r="AD66" s="100" t="e">
        <f t="shared" si="3"/>
        <v>#VALUE!</v>
      </c>
    </row>
    <row r="67" spans="1:30" ht="12.95" customHeight="1" x14ac:dyDescent="0.2">
      <c r="A67" s="184" t="s">
        <v>116</v>
      </c>
      <c r="B67" s="180" t="s">
        <v>139</v>
      </c>
      <c r="C67" s="176"/>
      <c r="D67" s="196" t="s">
        <v>140</v>
      </c>
      <c r="E67" s="179"/>
      <c r="F67" s="179"/>
      <c r="G67" s="180">
        <v>70.345780820000002</v>
      </c>
      <c r="H67" s="176"/>
      <c r="I67" s="196">
        <v>3</v>
      </c>
      <c r="J67" s="179"/>
      <c r="K67" s="179"/>
      <c r="L67" s="182" t="s">
        <v>139</v>
      </c>
      <c r="M67" s="176"/>
      <c r="N67" s="196" t="s">
        <v>140</v>
      </c>
      <c r="O67" s="179"/>
      <c r="P67" s="179"/>
      <c r="Q67" s="182" t="s">
        <v>139</v>
      </c>
      <c r="R67" s="176"/>
      <c r="S67" s="196" t="s">
        <v>140</v>
      </c>
      <c r="T67" s="179"/>
      <c r="U67" s="193" t="s">
        <v>139</v>
      </c>
      <c r="V67" s="176"/>
      <c r="W67" s="202" t="s">
        <v>139</v>
      </c>
      <c r="X67" s="179"/>
      <c r="Y67" s="182">
        <v>6.9489500000000008</v>
      </c>
      <c r="Z67" s="176"/>
      <c r="AA67" s="202">
        <v>3</v>
      </c>
      <c r="AC67" s="100" t="e">
        <f t="shared" si="2"/>
        <v>#VALUE!</v>
      </c>
      <c r="AD67" s="100" t="e">
        <f t="shared" si="3"/>
        <v>#VALUE!</v>
      </c>
    </row>
    <row r="68" spans="1:30" ht="22.5" x14ac:dyDescent="0.2">
      <c r="A68" s="184" t="s">
        <v>129</v>
      </c>
      <c r="B68" s="180">
        <v>43.321299638989174</v>
      </c>
      <c r="C68" s="176"/>
      <c r="D68" s="196">
        <v>1</v>
      </c>
      <c r="E68" s="179"/>
      <c r="F68" s="179"/>
      <c r="G68" s="180">
        <v>57.5</v>
      </c>
      <c r="H68" s="176"/>
      <c r="I68" s="196">
        <v>2</v>
      </c>
      <c r="J68" s="179"/>
      <c r="K68" s="179"/>
      <c r="L68" s="182" t="s">
        <v>139</v>
      </c>
      <c r="M68" s="176"/>
      <c r="N68" s="196" t="s">
        <v>140</v>
      </c>
      <c r="O68" s="179"/>
      <c r="P68" s="179"/>
      <c r="Q68" s="182" t="s">
        <v>139</v>
      </c>
      <c r="R68" s="176"/>
      <c r="S68" s="196" t="s">
        <v>140</v>
      </c>
      <c r="T68" s="179"/>
      <c r="U68" s="193">
        <v>3.0000000000000013</v>
      </c>
      <c r="V68" s="176"/>
      <c r="W68" s="202">
        <v>1</v>
      </c>
      <c r="X68" s="179"/>
      <c r="Y68" s="182">
        <v>2.3200000000000003</v>
      </c>
      <c r="Z68" s="176"/>
      <c r="AA68" s="202">
        <v>2</v>
      </c>
      <c r="AC68" s="100"/>
      <c r="AD68" s="100"/>
    </row>
    <row r="69" spans="1:30" ht="12.95" customHeight="1" x14ac:dyDescent="0.2">
      <c r="A69" s="184" t="s">
        <v>117</v>
      </c>
      <c r="B69" s="180">
        <v>2725.5965448799998</v>
      </c>
      <c r="C69" s="176"/>
      <c r="D69" s="196">
        <v>7</v>
      </c>
      <c r="E69" s="179"/>
      <c r="F69" s="179"/>
      <c r="G69" s="180">
        <v>1016.339981</v>
      </c>
      <c r="H69" s="176"/>
      <c r="I69" s="196">
        <v>6</v>
      </c>
      <c r="J69" s="179"/>
      <c r="K69" s="179"/>
      <c r="L69" s="182">
        <v>19.984149590000001</v>
      </c>
      <c r="M69" s="176"/>
      <c r="N69" s="196">
        <v>2</v>
      </c>
      <c r="O69" s="179"/>
      <c r="P69" s="179"/>
      <c r="Q69" s="182">
        <v>124.22</v>
      </c>
      <c r="R69" s="176"/>
      <c r="S69" s="196">
        <v>7</v>
      </c>
      <c r="T69" s="179"/>
      <c r="U69" s="193">
        <v>10.163844889999995</v>
      </c>
      <c r="V69" s="176"/>
      <c r="W69" s="202">
        <v>11</v>
      </c>
      <c r="X69" s="179"/>
      <c r="Y69" s="182">
        <v>14.421381999999999</v>
      </c>
      <c r="Z69" s="176"/>
      <c r="AA69" s="202">
        <v>19</v>
      </c>
      <c r="AC69" s="100">
        <f t="shared" si="2"/>
        <v>2755.7445393599996</v>
      </c>
      <c r="AD69" s="100">
        <f t="shared" si="3"/>
        <v>1154.9813629999999</v>
      </c>
    </row>
    <row r="70" spans="1:30" ht="12.95" customHeight="1" x14ac:dyDescent="0.2">
      <c r="A70" s="184" t="s">
        <v>127</v>
      </c>
      <c r="B70" s="180">
        <v>2834.7634420199997</v>
      </c>
      <c r="C70" s="176"/>
      <c r="D70" s="196">
        <v>11</v>
      </c>
      <c r="E70" s="179"/>
      <c r="F70" s="179"/>
      <c r="G70" s="180">
        <v>1699.52704651</v>
      </c>
      <c r="H70" s="176"/>
      <c r="I70" s="196">
        <v>10</v>
      </c>
      <c r="J70" s="179"/>
      <c r="K70" s="179"/>
      <c r="L70" s="182">
        <v>41.249000160000001</v>
      </c>
      <c r="M70" s="176"/>
      <c r="N70" s="196">
        <v>3</v>
      </c>
      <c r="O70" s="179"/>
      <c r="P70" s="179"/>
      <c r="Q70" s="182">
        <v>0.7</v>
      </c>
      <c r="R70" s="176"/>
      <c r="S70" s="196">
        <v>1</v>
      </c>
      <c r="T70" s="179"/>
      <c r="U70" s="193">
        <v>4.1782155700000008</v>
      </c>
      <c r="V70" s="176"/>
      <c r="W70" s="202">
        <v>7</v>
      </c>
      <c r="X70" s="179"/>
      <c r="Y70" s="182">
        <v>17.547000000000001</v>
      </c>
      <c r="Z70" s="176"/>
      <c r="AA70" s="202">
        <v>7</v>
      </c>
      <c r="AC70" s="100">
        <f t="shared" si="2"/>
        <v>2880.1906577499994</v>
      </c>
      <c r="AD70" s="100">
        <f t="shared" si="3"/>
        <v>1717.7740465100001</v>
      </c>
    </row>
    <row r="71" spans="1:30" ht="21.95" customHeight="1" x14ac:dyDescent="0.2">
      <c r="A71" s="184" t="s">
        <v>128</v>
      </c>
      <c r="B71" s="180">
        <v>222.1</v>
      </c>
      <c r="C71" s="176"/>
      <c r="D71" s="196">
        <v>2</v>
      </c>
      <c r="E71" s="179"/>
      <c r="F71" s="179"/>
      <c r="G71" s="180">
        <v>1239.0999999999999</v>
      </c>
      <c r="H71" s="176"/>
      <c r="I71" s="196">
        <v>5</v>
      </c>
      <c r="J71" s="179"/>
      <c r="K71" s="179"/>
      <c r="L71" s="182">
        <v>0.5</v>
      </c>
      <c r="M71" s="176"/>
      <c r="N71" s="196">
        <v>1</v>
      </c>
      <c r="O71" s="179"/>
      <c r="P71" s="179"/>
      <c r="Q71" s="182">
        <v>50.387</v>
      </c>
      <c r="R71" s="176"/>
      <c r="S71" s="196">
        <v>6</v>
      </c>
      <c r="T71" s="179"/>
      <c r="U71" s="193">
        <v>16.254999999999999</v>
      </c>
      <c r="V71" s="176"/>
      <c r="W71" s="202">
        <v>12</v>
      </c>
      <c r="X71" s="179"/>
      <c r="Y71" s="182">
        <v>30.695</v>
      </c>
      <c r="Z71" s="176"/>
      <c r="AA71" s="202">
        <v>20</v>
      </c>
      <c r="AC71" s="100">
        <f t="shared" si="2"/>
        <v>238.85499999999999</v>
      </c>
      <c r="AD71" s="100">
        <f t="shared" si="3"/>
        <v>1320.1819999999998</v>
      </c>
    </row>
    <row r="72" spans="1:30" x14ac:dyDescent="0.2">
      <c r="A72" s="184" t="s">
        <v>118</v>
      </c>
      <c r="B72" s="180" t="s">
        <v>139</v>
      </c>
      <c r="C72" s="176"/>
      <c r="D72" s="196" t="s">
        <v>140</v>
      </c>
      <c r="E72" s="179"/>
      <c r="F72" s="179"/>
      <c r="G72" s="180" t="s">
        <v>139</v>
      </c>
      <c r="H72" s="176"/>
      <c r="I72" s="196" t="s">
        <v>140</v>
      </c>
      <c r="J72" s="179"/>
      <c r="K72" s="179"/>
      <c r="L72" s="182" t="s">
        <v>139</v>
      </c>
      <c r="M72" s="176"/>
      <c r="N72" s="196" t="s">
        <v>140</v>
      </c>
      <c r="O72" s="179"/>
      <c r="P72" s="179"/>
      <c r="Q72" s="182" t="s">
        <v>139</v>
      </c>
      <c r="R72" s="176"/>
      <c r="S72" s="196" t="s">
        <v>140</v>
      </c>
      <c r="T72" s="179"/>
      <c r="U72" s="193">
        <v>3</v>
      </c>
      <c r="V72" s="176"/>
      <c r="W72" s="202">
        <v>1</v>
      </c>
      <c r="X72" s="179"/>
      <c r="Y72" s="182">
        <v>27.62254828</v>
      </c>
      <c r="Z72" s="176"/>
      <c r="AA72" s="202">
        <v>5</v>
      </c>
      <c r="AC72" s="100" t="e">
        <f>B72+L72+U72</f>
        <v>#VALUE!</v>
      </c>
      <c r="AD72" s="100" t="e">
        <f>G72+Q72+Y72</f>
        <v>#VALUE!</v>
      </c>
    </row>
    <row r="73" spans="1:30" x14ac:dyDescent="0.2">
      <c r="A73" s="184" t="s">
        <v>157</v>
      </c>
      <c r="B73" s="180" t="s">
        <v>139</v>
      </c>
      <c r="C73" s="176"/>
      <c r="D73" s="196" t="s">
        <v>140</v>
      </c>
      <c r="E73" s="179"/>
      <c r="F73" s="179"/>
      <c r="G73" s="180" t="s">
        <v>139</v>
      </c>
      <c r="H73" s="176"/>
      <c r="I73" s="196" t="s">
        <v>140</v>
      </c>
      <c r="J73" s="179"/>
      <c r="K73" s="179"/>
      <c r="L73" s="182" t="s">
        <v>139</v>
      </c>
      <c r="M73" s="176"/>
      <c r="N73" s="196" t="s">
        <v>140</v>
      </c>
      <c r="O73" s="179"/>
      <c r="P73" s="179"/>
      <c r="Q73" s="182" t="s">
        <v>139</v>
      </c>
      <c r="R73" s="176"/>
      <c r="S73" s="196" t="s">
        <v>140</v>
      </c>
      <c r="T73" s="179"/>
      <c r="U73" s="191" t="s">
        <v>139</v>
      </c>
      <c r="V73" s="176"/>
      <c r="W73" s="202" t="s">
        <v>139</v>
      </c>
      <c r="X73" s="179"/>
      <c r="Y73" s="182" t="s">
        <v>139</v>
      </c>
      <c r="Z73" s="176"/>
      <c r="AA73" s="202" t="s">
        <v>139</v>
      </c>
      <c r="AC73" s="100" t="e">
        <f>B73+L73+U73</f>
        <v>#VALUE!</v>
      </c>
      <c r="AD73" s="100" t="e">
        <f>G73+Q73+Y73</f>
        <v>#VALUE!</v>
      </c>
    </row>
    <row r="74" spans="1:30" ht="12" customHeight="1" x14ac:dyDescent="0.25">
      <c r="A74" s="110" t="s">
        <v>119</v>
      </c>
      <c r="B74" s="163">
        <v>12470.321092803286</v>
      </c>
      <c r="C74" s="132"/>
      <c r="D74" s="172">
        <v>81</v>
      </c>
      <c r="E74" s="135"/>
      <c r="F74" s="135"/>
      <c r="G74" s="163">
        <v>9047.2171125754139</v>
      </c>
      <c r="H74" s="132"/>
      <c r="I74" s="172">
        <v>90</v>
      </c>
      <c r="J74" s="135"/>
      <c r="K74" s="135"/>
      <c r="L74" s="171">
        <v>230.7</v>
      </c>
      <c r="M74" s="132"/>
      <c r="N74" s="172">
        <v>35</v>
      </c>
      <c r="O74" s="135"/>
      <c r="P74" s="135"/>
      <c r="Q74" s="171">
        <v>301.21767499999999</v>
      </c>
      <c r="R74" s="132"/>
      <c r="S74" s="172">
        <v>41</v>
      </c>
      <c r="T74" s="135"/>
      <c r="U74" s="173">
        <v>103.66143446000002</v>
      </c>
      <c r="V74" s="132"/>
      <c r="W74" s="170">
        <v>80</v>
      </c>
      <c r="X74" s="135"/>
      <c r="Y74" s="171">
        <v>220.33574302999995</v>
      </c>
      <c r="Z74" s="132"/>
      <c r="AA74" s="170">
        <v>125</v>
      </c>
      <c r="AC74" s="102" t="e">
        <f>SUM(AC62:AC73)</f>
        <v>#VALUE!</v>
      </c>
      <c r="AD74" s="102" t="e">
        <f>SUM(AD62:AD73)</f>
        <v>#VALUE!</v>
      </c>
    </row>
    <row r="75" spans="1:30" ht="3" customHeight="1" x14ac:dyDescent="0.25">
      <c r="A75" s="120"/>
      <c r="B75" s="121"/>
      <c r="C75" s="121"/>
      <c r="D75" s="122"/>
      <c r="E75" s="122"/>
      <c r="F75" s="122"/>
      <c r="G75" s="121"/>
      <c r="H75" s="121"/>
      <c r="I75" s="122"/>
      <c r="J75" s="122"/>
      <c r="K75" s="122"/>
      <c r="L75" s="121"/>
      <c r="M75" s="121"/>
      <c r="N75" s="122"/>
      <c r="O75" s="122"/>
      <c r="P75" s="122"/>
      <c r="Q75" s="121"/>
      <c r="R75" s="121"/>
      <c r="S75" s="122"/>
      <c r="T75" s="122"/>
      <c r="U75" s="121"/>
      <c r="V75" s="121"/>
      <c r="W75" s="122"/>
      <c r="X75" s="122"/>
      <c r="Y75" s="121"/>
      <c r="Z75" s="121"/>
      <c r="AA75" s="122"/>
      <c r="AC75" s="107"/>
      <c r="AD75" s="107"/>
    </row>
    <row r="76" spans="1:30" s="92" customFormat="1" ht="9.9499999999999993" customHeight="1" x14ac:dyDescent="0.2">
      <c r="A76" s="139" t="s">
        <v>146</v>
      </c>
      <c r="B76" s="142"/>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C76" s="143"/>
      <c r="AD76" s="143"/>
    </row>
    <row r="77" spans="1:30" s="92" customFormat="1" ht="9.9499999999999993" customHeight="1" x14ac:dyDescent="0.2">
      <c r="A77" s="140" t="s">
        <v>130</v>
      </c>
      <c r="B77" s="142"/>
      <c r="C77" s="142"/>
      <c r="D77" s="142"/>
      <c r="E77" s="142"/>
      <c r="F77" s="142"/>
      <c r="G77" s="144"/>
      <c r="H77" s="144"/>
      <c r="I77" s="142"/>
      <c r="J77" s="142"/>
      <c r="K77" s="142"/>
      <c r="L77" s="142"/>
      <c r="M77" s="142"/>
      <c r="N77" s="142"/>
      <c r="O77" s="142"/>
      <c r="P77" s="142"/>
      <c r="Q77" s="142"/>
      <c r="R77" s="142"/>
      <c r="S77" s="142"/>
      <c r="T77" s="142"/>
      <c r="U77" s="142"/>
      <c r="V77" s="142"/>
      <c r="W77" s="142"/>
      <c r="X77" s="142"/>
      <c r="Y77" s="142"/>
      <c r="Z77" s="142"/>
      <c r="AA77" s="142"/>
      <c r="AC77" s="145" t="e">
        <f>AC28+#REF!+AC74</f>
        <v>#VALUE!</v>
      </c>
      <c r="AD77" s="145" t="e">
        <f>AD28+#REF!+AD74</f>
        <v>#VALUE!</v>
      </c>
    </row>
    <row r="78" spans="1:30" s="92" customFormat="1" ht="9.75" customHeight="1" x14ac:dyDescent="0.2">
      <c r="A78" s="140" t="s">
        <v>149</v>
      </c>
      <c r="B78" s="140"/>
      <c r="C78" s="140"/>
      <c r="D78" s="140"/>
      <c r="E78" s="140"/>
      <c r="F78" s="140"/>
      <c r="G78" s="140"/>
      <c r="H78" s="140"/>
      <c r="I78" s="140"/>
      <c r="J78" s="140"/>
      <c r="K78" s="140"/>
      <c r="L78" s="140"/>
      <c r="M78" s="140"/>
      <c r="N78" s="140"/>
      <c r="O78" s="140"/>
      <c r="P78" s="140"/>
      <c r="Q78" s="141"/>
      <c r="R78" s="141"/>
      <c r="S78" s="140"/>
      <c r="T78" s="140"/>
      <c r="U78" s="140"/>
      <c r="V78" s="140"/>
      <c r="W78" s="140"/>
      <c r="X78" s="140"/>
      <c r="Y78" s="140"/>
      <c r="Z78" s="140"/>
      <c r="AA78" s="140"/>
    </row>
    <row r="79" spans="1:30" s="92" customFormat="1" ht="9.75" customHeight="1" x14ac:dyDescent="0.2">
      <c r="A79" s="140" t="s">
        <v>137</v>
      </c>
      <c r="B79" s="142"/>
      <c r="C79" s="142"/>
      <c r="D79" s="142"/>
      <c r="E79" s="142"/>
      <c r="F79" s="142"/>
      <c r="G79" s="142"/>
      <c r="H79" s="142"/>
      <c r="I79" s="146"/>
      <c r="J79" s="146"/>
      <c r="K79" s="146"/>
      <c r="L79" s="142"/>
      <c r="M79" s="142"/>
      <c r="N79" s="142"/>
      <c r="O79" s="142"/>
      <c r="P79" s="142"/>
      <c r="Q79" s="142"/>
      <c r="R79" s="142"/>
      <c r="S79" s="142"/>
      <c r="T79" s="142"/>
      <c r="U79" s="142"/>
      <c r="V79" s="142"/>
      <c r="W79" s="142"/>
      <c r="X79" s="142"/>
      <c r="Y79" s="142"/>
      <c r="Z79" s="142"/>
      <c r="AA79" s="142"/>
    </row>
    <row r="80" spans="1:30" ht="7.5" customHeight="1" x14ac:dyDescent="0.2"/>
    <row r="81" spans="1:30" ht="7.5" customHeight="1" x14ac:dyDescent="0.2"/>
    <row r="82" spans="1:30" ht="7.5" customHeight="1" x14ac:dyDescent="0.2"/>
    <row r="83" spans="1:30" ht="24" customHeight="1" x14ac:dyDescent="0.2">
      <c r="A83" s="218" t="s">
        <v>132</v>
      </c>
      <c r="B83" s="221" t="s">
        <v>144</v>
      </c>
      <c r="C83" s="221"/>
      <c r="D83" s="221"/>
      <c r="E83" s="221"/>
      <c r="F83" s="221"/>
      <c r="G83" s="221"/>
      <c r="H83" s="221"/>
      <c r="I83" s="221"/>
      <c r="J83" s="118"/>
      <c r="K83" s="118"/>
      <c r="L83" s="222" t="s">
        <v>135</v>
      </c>
      <c r="M83" s="223"/>
      <c r="N83" s="222"/>
      <c r="O83" s="222"/>
      <c r="P83" s="222"/>
      <c r="Q83" s="222"/>
      <c r="R83" s="223"/>
      <c r="S83" s="222"/>
      <c r="T83" s="151"/>
      <c r="U83" s="224"/>
      <c r="V83" s="224"/>
      <c r="W83" s="224"/>
      <c r="X83" s="224"/>
      <c r="Y83" s="224"/>
      <c r="Z83" s="224"/>
      <c r="AA83" s="224"/>
      <c r="AC83" s="93" t="s">
        <v>121</v>
      </c>
      <c r="AD83" s="94"/>
    </row>
    <row r="84" spans="1:30" ht="15" x14ac:dyDescent="0.25">
      <c r="A84" s="219"/>
      <c r="B84" s="223">
        <v>2023</v>
      </c>
      <c r="C84" s="223"/>
      <c r="D84" s="223"/>
      <c r="E84" s="223"/>
      <c r="F84" s="112"/>
      <c r="G84" s="222">
        <v>2024</v>
      </c>
      <c r="H84" s="223"/>
      <c r="I84" s="222"/>
      <c r="J84" s="123"/>
      <c r="K84" s="112"/>
      <c r="L84" s="223">
        <v>2023</v>
      </c>
      <c r="M84" s="223"/>
      <c r="N84" s="223"/>
      <c r="O84" s="223"/>
      <c r="P84" s="112"/>
      <c r="Q84" s="222">
        <v>2024</v>
      </c>
      <c r="R84" s="223"/>
      <c r="S84" s="222"/>
      <c r="T84" s="151"/>
      <c r="U84" s="224"/>
      <c r="V84" s="224"/>
      <c r="W84" s="224"/>
      <c r="X84" s="112"/>
      <c r="Y84" s="224"/>
      <c r="Z84" s="224"/>
      <c r="AA84" s="224"/>
      <c r="AC84" s="96">
        <v>2012</v>
      </c>
      <c r="AD84" s="97">
        <v>2013</v>
      </c>
    </row>
    <row r="85" spans="1:30" ht="24" customHeight="1" x14ac:dyDescent="0.25">
      <c r="A85" s="220"/>
      <c r="B85" s="223" t="s">
        <v>160</v>
      </c>
      <c r="C85" s="223"/>
      <c r="D85" s="225" t="s">
        <v>136</v>
      </c>
      <c r="E85" s="225"/>
      <c r="F85" s="115"/>
      <c r="G85" s="223" t="s">
        <v>160</v>
      </c>
      <c r="H85" s="223"/>
      <c r="I85" s="217" t="s">
        <v>136</v>
      </c>
      <c r="J85" s="217"/>
      <c r="K85" s="115"/>
      <c r="L85" s="223" t="s">
        <v>160</v>
      </c>
      <c r="M85" s="223"/>
      <c r="N85" s="115" t="s">
        <v>148</v>
      </c>
      <c r="O85" s="115"/>
      <c r="P85" s="114"/>
      <c r="Q85" s="223" t="s">
        <v>160</v>
      </c>
      <c r="R85" s="223"/>
      <c r="S85" s="115" t="s">
        <v>147</v>
      </c>
      <c r="T85" s="153"/>
      <c r="U85" s="123"/>
      <c r="V85" s="123"/>
      <c r="W85" s="124"/>
      <c r="X85" s="124"/>
      <c r="Y85" s="224"/>
      <c r="Z85" s="224"/>
      <c r="AA85" s="124"/>
      <c r="AC85" s="98" t="s">
        <v>112</v>
      </c>
      <c r="AD85" s="98" t="s">
        <v>112</v>
      </c>
    </row>
    <row r="86" spans="1:30" ht="22.5" x14ac:dyDescent="0.2">
      <c r="A86" s="184" t="s">
        <v>133</v>
      </c>
      <c r="B86" s="180" t="s">
        <v>139</v>
      </c>
      <c r="C86" s="176"/>
      <c r="D86" s="190" t="s">
        <v>139</v>
      </c>
      <c r="E86" s="179"/>
      <c r="F86" s="179"/>
      <c r="G86" s="180" t="s">
        <v>139</v>
      </c>
      <c r="H86" s="176"/>
      <c r="I86" s="190" t="s">
        <v>139</v>
      </c>
      <c r="J86" s="179"/>
      <c r="K86" s="179"/>
      <c r="L86" s="180" t="s">
        <v>139</v>
      </c>
      <c r="M86" s="176"/>
      <c r="N86" s="200" t="s">
        <v>139</v>
      </c>
      <c r="O86" s="179"/>
      <c r="P86" s="179"/>
      <c r="Q86" s="180" t="s">
        <v>139</v>
      </c>
      <c r="R86" s="176"/>
      <c r="S86" s="200" t="s">
        <v>139</v>
      </c>
      <c r="T86" s="127"/>
      <c r="U86" s="128"/>
      <c r="V86" s="128"/>
      <c r="W86" s="129"/>
      <c r="X86" s="127"/>
      <c r="Y86" s="128"/>
      <c r="Z86" s="128"/>
      <c r="AA86" s="130"/>
      <c r="AC86" s="100" t="e">
        <f>B87+L86+U86</f>
        <v>#VALUE!</v>
      </c>
      <c r="AD86" s="100" t="e">
        <f t="shared" ref="AD86:AD91" si="4">G86+Q86+Y86</f>
        <v>#VALUE!</v>
      </c>
    </row>
    <row r="87" spans="1:30" ht="12.95" customHeight="1" x14ac:dyDescent="0.2">
      <c r="A87" s="184" t="s">
        <v>113</v>
      </c>
      <c r="B87" s="180" t="s">
        <v>139</v>
      </c>
      <c r="C87" s="176"/>
      <c r="D87" s="190" t="s">
        <v>139</v>
      </c>
      <c r="E87" s="179"/>
      <c r="F87" s="179"/>
      <c r="G87" s="180" t="s">
        <v>139</v>
      </c>
      <c r="H87" s="176"/>
      <c r="I87" s="190" t="s">
        <v>139</v>
      </c>
      <c r="J87" s="179"/>
      <c r="K87" s="179"/>
      <c r="L87" s="180" t="s">
        <v>139</v>
      </c>
      <c r="M87" s="176"/>
      <c r="N87" s="200" t="s">
        <v>139</v>
      </c>
      <c r="O87" s="179"/>
      <c r="P87" s="179"/>
      <c r="Q87" s="180" t="s">
        <v>139</v>
      </c>
      <c r="R87" s="176"/>
      <c r="S87" s="200" t="s">
        <v>139</v>
      </c>
      <c r="T87" s="127"/>
      <c r="U87" s="128"/>
      <c r="V87" s="128"/>
      <c r="W87" s="129"/>
      <c r="X87" s="127"/>
      <c r="Y87" s="128"/>
      <c r="Z87" s="128"/>
      <c r="AA87" s="130"/>
      <c r="AC87" s="100" t="e">
        <f>#REF!+L87+U87</f>
        <v>#REF!</v>
      </c>
      <c r="AD87" s="100" t="e">
        <f t="shared" si="4"/>
        <v>#VALUE!</v>
      </c>
    </row>
    <row r="88" spans="1:30" ht="12.95" customHeight="1" x14ac:dyDescent="0.2">
      <c r="A88" s="184" t="s">
        <v>114</v>
      </c>
      <c r="B88" s="180" t="s">
        <v>139</v>
      </c>
      <c r="C88" s="176"/>
      <c r="D88" s="190" t="s">
        <v>139</v>
      </c>
      <c r="E88" s="179"/>
      <c r="F88" s="179"/>
      <c r="G88" s="180" t="s">
        <v>139</v>
      </c>
      <c r="H88" s="176"/>
      <c r="I88" s="190" t="s">
        <v>139</v>
      </c>
      <c r="J88" s="179"/>
      <c r="K88" s="179"/>
      <c r="L88" s="180">
        <v>181.904957</v>
      </c>
      <c r="M88" s="176"/>
      <c r="N88" s="200">
        <v>1</v>
      </c>
      <c r="O88" s="179"/>
      <c r="P88" s="179"/>
      <c r="Q88" s="180" t="s">
        <v>139</v>
      </c>
      <c r="R88" s="176"/>
      <c r="S88" s="200" t="s">
        <v>139</v>
      </c>
      <c r="T88" s="127"/>
      <c r="U88" s="128"/>
      <c r="V88" s="128"/>
      <c r="W88" s="129"/>
      <c r="X88" s="127"/>
      <c r="Y88" s="128"/>
      <c r="Z88" s="128"/>
      <c r="AA88" s="130"/>
      <c r="AC88" s="100" t="e">
        <f t="shared" ref="AC88:AC91" si="5">B88+L88+U88</f>
        <v>#VALUE!</v>
      </c>
      <c r="AD88" s="100" t="e">
        <f t="shared" si="4"/>
        <v>#VALUE!</v>
      </c>
    </row>
    <row r="89" spans="1:30" ht="12.95" customHeight="1" x14ac:dyDescent="0.2">
      <c r="A89" s="184" t="s">
        <v>115</v>
      </c>
      <c r="B89" s="180">
        <v>3146.3322297284371</v>
      </c>
      <c r="C89" s="176"/>
      <c r="D89" s="190">
        <v>21459</v>
      </c>
      <c r="E89" s="179"/>
      <c r="F89" s="179"/>
      <c r="G89" s="180">
        <v>3220.8531570178175</v>
      </c>
      <c r="H89" s="176"/>
      <c r="I89" s="190">
        <v>27693</v>
      </c>
      <c r="J89" s="179"/>
      <c r="K89" s="179"/>
      <c r="L89" s="180" t="s">
        <v>139</v>
      </c>
      <c r="M89" s="192"/>
      <c r="N89" s="200" t="s">
        <v>139</v>
      </c>
      <c r="O89" s="179"/>
      <c r="P89" s="179"/>
      <c r="Q89" s="180" t="s">
        <v>139</v>
      </c>
      <c r="R89" s="176"/>
      <c r="S89" s="200" t="s">
        <v>139</v>
      </c>
      <c r="T89" s="127"/>
      <c r="U89" s="128"/>
      <c r="V89" s="128"/>
      <c r="W89" s="129"/>
      <c r="X89" s="127"/>
      <c r="Y89" s="128"/>
      <c r="Z89" s="128"/>
      <c r="AA89" s="130"/>
      <c r="AC89" s="100" t="e">
        <f t="shared" si="5"/>
        <v>#VALUE!</v>
      </c>
      <c r="AD89" s="100" t="e">
        <f t="shared" si="4"/>
        <v>#VALUE!</v>
      </c>
    </row>
    <row r="90" spans="1:30" ht="12.95" customHeight="1" x14ac:dyDescent="0.2">
      <c r="A90" s="184" t="s">
        <v>126</v>
      </c>
      <c r="B90" s="180" t="s">
        <v>139</v>
      </c>
      <c r="C90" s="176"/>
      <c r="D90" s="190" t="s">
        <v>139</v>
      </c>
      <c r="E90" s="179"/>
      <c r="F90" s="179"/>
      <c r="G90" s="180" t="s">
        <v>139</v>
      </c>
      <c r="H90" s="176"/>
      <c r="I90" s="190" t="s">
        <v>139</v>
      </c>
      <c r="J90" s="179"/>
      <c r="K90" s="179"/>
      <c r="L90" s="180" t="s">
        <v>139</v>
      </c>
      <c r="M90" s="176"/>
      <c r="N90" s="200" t="s">
        <v>139</v>
      </c>
      <c r="O90" s="179"/>
      <c r="P90" s="179"/>
      <c r="Q90" s="180">
        <v>5</v>
      </c>
      <c r="R90" s="176"/>
      <c r="S90" s="200">
        <v>1</v>
      </c>
      <c r="T90" s="127"/>
      <c r="U90" s="128"/>
      <c r="V90" s="128"/>
      <c r="W90" s="129"/>
      <c r="X90" s="127"/>
      <c r="Y90" s="128"/>
      <c r="Z90" s="128"/>
      <c r="AA90" s="130"/>
      <c r="AC90" s="100" t="e">
        <f t="shared" si="5"/>
        <v>#VALUE!</v>
      </c>
      <c r="AD90" s="100" t="e">
        <f t="shared" si="4"/>
        <v>#VALUE!</v>
      </c>
    </row>
    <row r="91" spans="1:30" ht="12.95" customHeight="1" x14ac:dyDescent="0.2">
      <c r="A91" s="184" t="s">
        <v>116</v>
      </c>
      <c r="B91" s="180" t="s">
        <v>139</v>
      </c>
      <c r="C91" s="176"/>
      <c r="D91" s="190" t="s">
        <v>139</v>
      </c>
      <c r="E91" s="179"/>
      <c r="F91" s="179"/>
      <c r="G91" s="180" t="s">
        <v>139</v>
      </c>
      <c r="H91" s="176"/>
      <c r="I91" s="190" t="s">
        <v>139</v>
      </c>
      <c r="J91" s="179"/>
      <c r="K91" s="179"/>
      <c r="L91" s="180" t="s">
        <v>139</v>
      </c>
      <c r="M91" s="176"/>
      <c r="N91" s="200" t="s">
        <v>139</v>
      </c>
      <c r="O91" s="179"/>
      <c r="P91" s="179"/>
      <c r="Q91" s="180" t="s">
        <v>139</v>
      </c>
      <c r="R91" s="176"/>
      <c r="S91" s="200" t="s">
        <v>139</v>
      </c>
      <c r="T91" s="127"/>
      <c r="U91" s="128"/>
      <c r="V91" s="128"/>
      <c r="W91" s="129"/>
      <c r="X91" s="127"/>
      <c r="Y91" s="128"/>
      <c r="Z91" s="128"/>
      <c r="AA91" s="130"/>
      <c r="AC91" s="100" t="e">
        <f t="shared" si="5"/>
        <v>#VALUE!</v>
      </c>
      <c r="AD91" s="100" t="e">
        <f t="shared" si="4"/>
        <v>#VALUE!</v>
      </c>
    </row>
    <row r="92" spans="1:30" ht="22.5" x14ac:dyDescent="0.2">
      <c r="A92" s="184" t="s">
        <v>129</v>
      </c>
      <c r="B92" s="180" t="s">
        <v>139</v>
      </c>
      <c r="C92" s="176"/>
      <c r="D92" s="190" t="s">
        <v>139</v>
      </c>
      <c r="E92" s="179"/>
      <c r="F92" s="179"/>
      <c r="G92" s="180" t="s">
        <v>139</v>
      </c>
      <c r="H92" s="176"/>
      <c r="I92" s="190" t="s">
        <v>139</v>
      </c>
      <c r="J92" s="179"/>
      <c r="K92" s="179"/>
      <c r="L92" s="180" t="s">
        <v>139</v>
      </c>
      <c r="M92" s="176"/>
      <c r="N92" s="200" t="s">
        <v>139</v>
      </c>
      <c r="O92" s="179"/>
      <c r="P92" s="179"/>
      <c r="Q92" s="180" t="s">
        <v>139</v>
      </c>
      <c r="R92" s="176"/>
      <c r="S92" s="200" t="s">
        <v>139</v>
      </c>
      <c r="T92" s="127"/>
      <c r="U92" s="128"/>
      <c r="V92" s="128"/>
      <c r="W92" s="129"/>
      <c r="X92" s="127"/>
      <c r="Y92" s="128"/>
      <c r="Z92" s="128"/>
      <c r="AA92" s="130"/>
      <c r="AC92" s="100"/>
      <c r="AD92" s="100"/>
    </row>
    <row r="93" spans="1:30" ht="12.95" customHeight="1" x14ac:dyDescent="0.2">
      <c r="A93" s="184" t="s">
        <v>117</v>
      </c>
      <c r="B93" s="180" t="s">
        <v>139</v>
      </c>
      <c r="C93" s="176"/>
      <c r="D93" s="190" t="s">
        <v>139</v>
      </c>
      <c r="E93" s="179"/>
      <c r="F93" s="179"/>
      <c r="G93" s="180" t="s">
        <v>139</v>
      </c>
      <c r="H93" s="176"/>
      <c r="I93" s="190" t="s">
        <v>139</v>
      </c>
      <c r="J93" s="179"/>
      <c r="K93" s="179"/>
      <c r="L93" s="180" t="s">
        <v>139</v>
      </c>
      <c r="M93" s="176"/>
      <c r="N93" s="200" t="s">
        <v>139</v>
      </c>
      <c r="O93" s="179"/>
      <c r="P93" s="179"/>
      <c r="Q93" s="180" t="s">
        <v>139</v>
      </c>
      <c r="R93" s="176"/>
      <c r="S93" s="200" t="s">
        <v>139</v>
      </c>
      <c r="T93" s="127"/>
      <c r="U93" s="128"/>
      <c r="V93" s="128"/>
      <c r="W93" s="129"/>
      <c r="X93" s="127"/>
      <c r="Y93" s="128"/>
      <c r="Z93" s="128"/>
      <c r="AA93" s="130"/>
      <c r="AC93" s="100" t="e">
        <f t="shared" ref="AC93:AC95" si="6">B93+L93+U93</f>
        <v>#VALUE!</v>
      </c>
      <c r="AD93" s="100" t="e">
        <f t="shared" ref="AD93:AD95" si="7">G93+Q93+Y93</f>
        <v>#VALUE!</v>
      </c>
    </row>
    <row r="94" spans="1:30" ht="12.95" customHeight="1" x14ac:dyDescent="0.2">
      <c r="A94" s="184" t="s">
        <v>127</v>
      </c>
      <c r="B94" s="180" t="s">
        <v>139</v>
      </c>
      <c r="C94" s="176"/>
      <c r="D94" s="190" t="s">
        <v>139</v>
      </c>
      <c r="E94" s="179"/>
      <c r="F94" s="179"/>
      <c r="G94" s="180" t="s">
        <v>139</v>
      </c>
      <c r="H94" s="176"/>
      <c r="I94" s="190" t="s">
        <v>139</v>
      </c>
      <c r="J94" s="179"/>
      <c r="K94" s="179"/>
      <c r="L94" s="180">
        <v>261</v>
      </c>
      <c r="M94" s="176"/>
      <c r="N94" s="200">
        <v>1</v>
      </c>
      <c r="O94" s="179"/>
      <c r="P94" s="179"/>
      <c r="Q94" s="180">
        <v>2070</v>
      </c>
      <c r="R94" s="176"/>
      <c r="S94" s="200">
        <v>1</v>
      </c>
      <c r="T94" s="127"/>
      <c r="U94" s="128"/>
      <c r="V94" s="128"/>
      <c r="W94" s="129"/>
      <c r="X94" s="127"/>
      <c r="Y94" s="128"/>
      <c r="Z94" s="128"/>
      <c r="AA94" s="130"/>
      <c r="AC94" s="100" t="e">
        <f t="shared" si="6"/>
        <v>#VALUE!</v>
      </c>
      <c r="AD94" s="100" t="e">
        <f t="shared" si="7"/>
        <v>#VALUE!</v>
      </c>
    </row>
    <row r="95" spans="1:30" ht="21.95" customHeight="1" x14ac:dyDescent="0.2">
      <c r="A95" s="184" t="s">
        <v>128</v>
      </c>
      <c r="B95" s="180" t="s">
        <v>139</v>
      </c>
      <c r="C95" s="176"/>
      <c r="D95" s="190" t="s">
        <v>139</v>
      </c>
      <c r="E95" s="179"/>
      <c r="F95" s="179"/>
      <c r="G95" s="180" t="s">
        <v>139</v>
      </c>
      <c r="H95" s="176"/>
      <c r="I95" s="190" t="s">
        <v>139</v>
      </c>
      <c r="J95" s="179"/>
      <c r="K95" s="179"/>
      <c r="L95" s="180" t="s">
        <v>139</v>
      </c>
      <c r="M95" s="176"/>
      <c r="N95" s="200" t="s">
        <v>139</v>
      </c>
      <c r="O95" s="179"/>
      <c r="P95" s="179"/>
      <c r="Q95" s="180" t="s">
        <v>139</v>
      </c>
      <c r="R95" s="176"/>
      <c r="S95" s="200" t="s">
        <v>139</v>
      </c>
      <c r="T95" s="127"/>
      <c r="U95" s="128"/>
      <c r="V95" s="128"/>
      <c r="W95" s="129"/>
      <c r="X95" s="127"/>
      <c r="Y95" s="128"/>
      <c r="Z95" s="128"/>
      <c r="AA95" s="130"/>
      <c r="AC95" s="100" t="e">
        <f t="shared" si="6"/>
        <v>#VALUE!</v>
      </c>
      <c r="AD95" s="100" t="e">
        <f t="shared" si="7"/>
        <v>#VALUE!</v>
      </c>
    </row>
    <row r="96" spans="1:30" x14ac:dyDescent="0.2">
      <c r="A96" s="184" t="s">
        <v>118</v>
      </c>
      <c r="B96" s="180" t="s">
        <v>139</v>
      </c>
      <c r="C96" s="176"/>
      <c r="D96" s="190" t="s">
        <v>139</v>
      </c>
      <c r="E96" s="179"/>
      <c r="F96" s="179"/>
      <c r="G96" s="180" t="s">
        <v>139</v>
      </c>
      <c r="H96" s="176"/>
      <c r="I96" s="190" t="s">
        <v>139</v>
      </c>
      <c r="J96" s="179"/>
      <c r="K96" s="179"/>
      <c r="L96" s="180" t="s">
        <v>139</v>
      </c>
      <c r="M96" s="176"/>
      <c r="N96" s="200" t="s">
        <v>139</v>
      </c>
      <c r="O96" s="179"/>
      <c r="P96" s="179"/>
      <c r="Q96" s="180" t="s">
        <v>139</v>
      </c>
      <c r="R96" s="176"/>
      <c r="S96" s="200" t="s">
        <v>139</v>
      </c>
      <c r="T96" s="127"/>
      <c r="U96" s="128"/>
      <c r="V96" s="128"/>
      <c r="W96" s="129"/>
      <c r="X96" s="127"/>
      <c r="Y96" s="128"/>
      <c r="Z96" s="128"/>
      <c r="AA96" s="130"/>
      <c r="AC96" s="100" t="e">
        <f>B96+L96+U96</f>
        <v>#VALUE!</v>
      </c>
      <c r="AD96" s="100" t="e">
        <f>G96+Q96+Y96</f>
        <v>#VALUE!</v>
      </c>
    </row>
    <row r="97" spans="1:30" x14ac:dyDescent="0.2">
      <c r="A97" s="184" t="s">
        <v>157</v>
      </c>
      <c r="B97" s="180" t="s">
        <v>139</v>
      </c>
      <c r="C97" s="176"/>
      <c r="D97" s="190" t="s">
        <v>139</v>
      </c>
      <c r="E97" s="179"/>
      <c r="F97" s="179"/>
      <c r="G97" s="180" t="s">
        <v>139</v>
      </c>
      <c r="H97" s="176"/>
      <c r="I97" s="190" t="s">
        <v>139</v>
      </c>
      <c r="J97" s="179"/>
      <c r="K97" s="179"/>
      <c r="L97" s="180" t="s">
        <v>139</v>
      </c>
      <c r="M97" s="176"/>
      <c r="N97" s="200" t="s">
        <v>139</v>
      </c>
      <c r="O97" s="179"/>
      <c r="P97" s="179"/>
      <c r="Q97" s="180" t="s">
        <v>139</v>
      </c>
      <c r="R97" s="176"/>
      <c r="S97" s="200" t="s">
        <v>139</v>
      </c>
      <c r="T97" s="127"/>
      <c r="U97" s="128"/>
      <c r="V97" s="128"/>
      <c r="W97" s="129"/>
      <c r="X97" s="127"/>
      <c r="Y97" s="128"/>
      <c r="Z97" s="128"/>
      <c r="AA97" s="130"/>
      <c r="AC97" s="100" t="e">
        <f>B97+L97+U97</f>
        <v>#VALUE!</v>
      </c>
      <c r="AD97" s="100" t="e">
        <f>G97+Q97+Y97</f>
        <v>#VALUE!</v>
      </c>
    </row>
    <row r="98" spans="1:30" ht="12" customHeight="1" x14ac:dyDescent="0.25">
      <c r="A98" s="110" t="s">
        <v>119</v>
      </c>
      <c r="B98" s="163">
        <v>3146.3322297284371</v>
      </c>
      <c r="C98" s="132"/>
      <c r="D98" s="138">
        <v>21459</v>
      </c>
      <c r="E98" s="135"/>
      <c r="F98" s="135"/>
      <c r="G98" s="163">
        <v>3220.8531570178175</v>
      </c>
      <c r="H98" s="132"/>
      <c r="I98" s="138">
        <v>27693</v>
      </c>
      <c r="J98" s="135"/>
      <c r="K98" s="135"/>
      <c r="L98" s="163">
        <v>442.90495699999997</v>
      </c>
      <c r="M98" s="132"/>
      <c r="N98" s="165">
        <v>2</v>
      </c>
      <c r="O98" s="135"/>
      <c r="P98" s="135"/>
      <c r="Q98" s="163">
        <v>2075</v>
      </c>
      <c r="R98" s="132"/>
      <c r="S98" s="165">
        <v>2</v>
      </c>
      <c r="T98" s="161"/>
      <c r="U98" s="121"/>
      <c r="V98" s="121"/>
      <c r="W98" s="125"/>
      <c r="X98" s="122"/>
      <c r="Y98" s="121"/>
      <c r="Z98" s="121"/>
      <c r="AA98" s="125"/>
      <c r="AC98" s="102" t="e">
        <f>SUM(AC86:AC97)</f>
        <v>#VALUE!</v>
      </c>
      <c r="AD98" s="102" t="e">
        <f>SUM(AD86:AD97)</f>
        <v>#VALUE!</v>
      </c>
    </row>
    <row r="99" spans="1:30" ht="3" customHeight="1" x14ac:dyDescent="0.25">
      <c r="A99" s="120"/>
      <c r="B99" s="121"/>
      <c r="C99" s="121"/>
      <c r="D99" s="122"/>
      <c r="E99" s="122"/>
      <c r="F99" s="122"/>
      <c r="G99" s="121"/>
      <c r="H99" s="121"/>
      <c r="I99" s="122"/>
      <c r="J99" s="122"/>
      <c r="K99" s="122"/>
      <c r="L99" s="121"/>
      <c r="M99" s="121"/>
      <c r="N99" s="122"/>
      <c r="O99" s="122"/>
      <c r="P99" s="122"/>
      <c r="Q99" s="121"/>
      <c r="R99" s="121"/>
      <c r="S99" s="122"/>
      <c r="T99" s="122"/>
      <c r="U99" s="121"/>
      <c r="V99" s="121"/>
      <c r="W99" s="122"/>
      <c r="X99" s="122"/>
      <c r="Y99" s="121"/>
      <c r="Z99" s="121"/>
      <c r="AA99" s="122"/>
      <c r="AC99" s="107"/>
      <c r="AD99" s="107"/>
    </row>
    <row r="100" spans="1:30" s="92" customFormat="1" ht="9.9499999999999993" customHeight="1" x14ac:dyDescent="0.2">
      <c r="A100" s="139" t="s">
        <v>141</v>
      </c>
      <c r="B100" s="142"/>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C100" s="143"/>
      <c r="AD100" s="143"/>
    </row>
    <row r="101" spans="1:30" s="92" customFormat="1" ht="9.9499999999999993" customHeight="1" x14ac:dyDescent="0.2">
      <c r="A101" s="140" t="s">
        <v>130</v>
      </c>
      <c r="B101" s="142"/>
      <c r="C101" s="142"/>
      <c r="D101" s="142"/>
      <c r="E101" s="142"/>
      <c r="F101" s="142"/>
      <c r="G101" s="144"/>
      <c r="H101" s="144"/>
      <c r="I101" s="142"/>
      <c r="J101" s="142"/>
      <c r="K101" s="142"/>
      <c r="L101" s="142"/>
      <c r="M101" s="142"/>
      <c r="N101" s="142"/>
      <c r="O101" s="142"/>
      <c r="P101" s="142"/>
      <c r="Q101" s="142"/>
      <c r="R101" s="142"/>
      <c r="S101" s="142"/>
      <c r="T101" s="142"/>
      <c r="U101" s="142"/>
      <c r="V101" s="142"/>
      <c r="W101" s="142"/>
      <c r="X101" s="142"/>
      <c r="Y101" s="142"/>
      <c r="Z101" s="142"/>
      <c r="AA101" s="142"/>
      <c r="AC101" s="145" t="e">
        <f>#REF!+AC74+AC98</f>
        <v>#REF!</v>
      </c>
      <c r="AD101" s="145" t="e">
        <f>#REF!+AD74+AD98</f>
        <v>#REF!</v>
      </c>
    </row>
    <row r="102" spans="1:30" s="92" customFormat="1" ht="9.9499999999999993" customHeight="1" x14ac:dyDescent="0.2">
      <c r="A102" s="140" t="s">
        <v>150</v>
      </c>
      <c r="B102" s="140"/>
      <c r="C102" s="140"/>
      <c r="D102" s="140"/>
      <c r="E102" s="140"/>
      <c r="F102" s="140"/>
      <c r="G102" s="140"/>
      <c r="H102" s="140"/>
      <c r="I102" s="140"/>
      <c r="J102" s="140"/>
      <c r="K102" s="140"/>
      <c r="L102" s="140"/>
      <c r="M102" s="140"/>
      <c r="N102" s="140"/>
      <c r="O102" s="140"/>
      <c r="P102" s="140"/>
      <c r="Q102" s="141"/>
      <c r="R102" s="141"/>
      <c r="S102" s="140"/>
      <c r="T102" s="140"/>
      <c r="U102" s="140"/>
      <c r="V102" s="140"/>
      <c r="W102" s="140"/>
      <c r="X102" s="140"/>
      <c r="Y102" s="140"/>
      <c r="Z102" s="140"/>
      <c r="AA102" s="140"/>
    </row>
  </sheetData>
  <mergeCells count="66">
    <mergeCell ref="Y38:Z38"/>
    <mergeCell ref="B38:C38"/>
    <mergeCell ref="G38:H38"/>
    <mergeCell ref="I38:J38"/>
    <mergeCell ref="L38:M38"/>
    <mergeCell ref="Q38:R38"/>
    <mergeCell ref="U38:V38"/>
    <mergeCell ref="L60:O60"/>
    <mergeCell ref="D61:E61"/>
    <mergeCell ref="L59:S59"/>
    <mergeCell ref="Q61:R61"/>
    <mergeCell ref="B60:E60"/>
    <mergeCell ref="L61:M61"/>
    <mergeCell ref="G61:H61"/>
    <mergeCell ref="B61:C61"/>
    <mergeCell ref="A13:A15"/>
    <mergeCell ref="A36:A38"/>
    <mergeCell ref="A59:A61"/>
    <mergeCell ref="B59:I59"/>
    <mergeCell ref="D38:E38"/>
    <mergeCell ref="I15:J15"/>
    <mergeCell ref="G14:J14"/>
    <mergeCell ref="G60:I60"/>
    <mergeCell ref="B14:E14"/>
    <mergeCell ref="B37:E37"/>
    <mergeCell ref="D15:E15"/>
    <mergeCell ref="B36:I36"/>
    <mergeCell ref="G15:H15"/>
    <mergeCell ref="G37:I37"/>
    <mergeCell ref="Y14:AA14"/>
    <mergeCell ref="Q37:S37"/>
    <mergeCell ref="U37:W37"/>
    <mergeCell ref="Y37:AA37"/>
    <mergeCell ref="L36:S36"/>
    <mergeCell ref="N15:O15"/>
    <mergeCell ref="U15:V15"/>
    <mergeCell ref="Y15:Z15"/>
    <mergeCell ref="L15:M15"/>
    <mergeCell ref="Q15:R15"/>
    <mergeCell ref="U36:AA36"/>
    <mergeCell ref="L37:O37"/>
    <mergeCell ref="L14:N14"/>
    <mergeCell ref="Q14:S14"/>
    <mergeCell ref="U14:W14"/>
    <mergeCell ref="U59:AA59"/>
    <mergeCell ref="Q60:S60"/>
    <mergeCell ref="U60:W60"/>
    <mergeCell ref="Y60:AA60"/>
    <mergeCell ref="Y85:Z85"/>
    <mergeCell ref="Y61:Z61"/>
    <mergeCell ref="I85:J85"/>
    <mergeCell ref="A83:A85"/>
    <mergeCell ref="B83:I83"/>
    <mergeCell ref="L83:S83"/>
    <mergeCell ref="U83:AA83"/>
    <mergeCell ref="B84:E84"/>
    <mergeCell ref="G84:I84"/>
    <mergeCell ref="L84:O84"/>
    <mergeCell ref="Q84:S84"/>
    <mergeCell ref="U84:W84"/>
    <mergeCell ref="Y84:AA84"/>
    <mergeCell ref="B85:C85"/>
    <mergeCell ref="D85:E85"/>
    <mergeCell ref="G85:H85"/>
    <mergeCell ref="L85:M85"/>
    <mergeCell ref="Q85:R85"/>
  </mergeCells>
  <phoneticPr fontId="7" type="noConversion"/>
  <printOptions horizontalCentered="1"/>
  <pageMargins left="0.5" right="0.5" top="0.45" bottom="0.35" header="0.3" footer="0.3"/>
  <pageSetup scale="79" orientation="landscape" r:id="rId1"/>
  <headerFooter differentFirst="1">
    <oddHeader>&amp;L&amp;"Arial,Italic"&amp;7                        &amp;"Arial,Bold"Sector Distribution  &amp;"Arial,Italic"continued</oddHeader>
    <oddFooter>&amp;C_x000D_&amp;1#&amp;"Calibri"&amp;8&amp;K000000 INTERNAL. This information is accessible to ADB Management and Staff. It may be shared outside ADB with appropriate permission.</oddFooter>
    <firstFooter>&amp;C_x000D_&amp;1#&amp;"Calibri"&amp;8&amp;K000000 INTERNAL. This information is accessible to ADB Management and Staff. It may be shared outside ADB with appropriate permission.</firstFooter>
  </headerFooter>
  <drawing r:id="rId2"/>
  <extLst>
    <ext xmlns:mx="http://schemas.microsoft.com/office/mac/excel/2008/main" uri="{64002731-A6B0-56B0-2670-7721B7C09600}">
      <mx:PLV Mode="0" OnePage="0" WScale="81"/>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J41"/>
  <sheetViews>
    <sheetView workbookViewId="0"/>
  </sheetViews>
  <sheetFormatPr defaultColWidth="9" defaultRowHeight="15" x14ac:dyDescent="0.25"/>
  <cols>
    <col min="1" max="1" width="4.375" style="4" customWidth="1"/>
    <col min="2" max="2" width="2.125" style="4" customWidth="1"/>
    <col min="3" max="3" width="40.375" style="4" bestFit="1" customWidth="1"/>
    <col min="4" max="4" width="9" style="4"/>
    <col min="5" max="5" width="11.25" style="4" bestFit="1" customWidth="1"/>
    <col min="6" max="6" width="14" style="4" customWidth="1"/>
    <col min="7" max="7" width="10.875" style="4" customWidth="1"/>
    <col min="8" max="8" width="11.25" style="4" bestFit="1" customWidth="1"/>
    <col min="9" max="16384" width="9" style="4"/>
  </cols>
  <sheetData>
    <row r="1" spans="1:9" ht="17.25" x14ac:dyDescent="0.25">
      <c r="A1" s="3" t="s">
        <v>90</v>
      </c>
      <c r="B1" s="3"/>
    </row>
    <row r="2" spans="1:9" x14ac:dyDescent="0.25">
      <c r="A2" s="4" t="s">
        <v>8</v>
      </c>
    </row>
    <row r="3" spans="1:9" x14ac:dyDescent="0.25">
      <c r="A3" s="15"/>
      <c r="B3" s="15"/>
      <c r="C3" s="15"/>
      <c r="D3" s="15"/>
      <c r="E3" s="15"/>
      <c r="F3" s="15"/>
      <c r="G3" s="15"/>
    </row>
    <row r="4" spans="1:9" x14ac:dyDescent="0.25">
      <c r="A4" s="16"/>
      <c r="B4" s="16"/>
      <c r="C4" s="16"/>
      <c r="D4" s="204" t="s">
        <v>4</v>
      </c>
      <c r="E4" s="204"/>
      <c r="F4" s="204"/>
      <c r="G4" s="205" t="s">
        <v>3</v>
      </c>
      <c r="H4" s="205"/>
      <c r="I4" s="16"/>
    </row>
    <row r="5" spans="1:9" ht="30" x14ac:dyDescent="0.25">
      <c r="A5" s="17" t="s">
        <v>10</v>
      </c>
      <c r="B5" s="17"/>
      <c r="C5" s="15"/>
      <c r="D5" s="18" t="s">
        <v>0</v>
      </c>
      <c r="E5" s="18" t="s">
        <v>2</v>
      </c>
      <c r="F5" s="19" t="s">
        <v>44</v>
      </c>
      <c r="G5" s="18" t="s">
        <v>6</v>
      </c>
      <c r="H5" s="18" t="s">
        <v>45</v>
      </c>
      <c r="I5" s="18" t="s">
        <v>7</v>
      </c>
    </row>
    <row r="6" spans="1:9" x14ac:dyDescent="0.25">
      <c r="A6" s="3"/>
      <c r="B6" s="3"/>
      <c r="D6" s="20"/>
      <c r="E6" s="20"/>
      <c r="F6" s="20"/>
      <c r="G6" s="20"/>
    </row>
    <row r="7" spans="1:9" x14ac:dyDescent="0.25">
      <c r="A7" s="3"/>
      <c r="B7" s="3" t="s">
        <v>76</v>
      </c>
      <c r="D7" s="8">
        <f t="shared" ref="D7:I7" si="0">SUM(D8)</f>
        <v>0</v>
      </c>
      <c r="E7" s="8">
        <f t="shared" si="0"/>
        <v>0</v>
      </c>
      <c r="F7" s="8">
        <f t="shared" si="0"/>
        <v>0</v>
      </c>
      <c r="G7" s="8">
        <f t="shared" si="0"/>
        <v>0</v>
      </c>
      <c r="H7" s="8">
        <f t="shared" si="0"/>
        <v>0</v>
      </c>
      <c r="I7" s="8">
        <f t="shared" si="0"/>
        <v>0</v>
      </c>
    </row>
    <row r="8" spans="1:9" s="3" customFormat="1" x14ac:dyDescent="0.25">
      <c r="B8" s="21"/>
      <c r="C8" s="21"/>
      <c r="D8" s="22"/>
      <c r="E8" s="22"/>
      <c r="F8" s="22"/>
      <c r="G8" s="22"/>
      <c r="H8" s="22"/>
      <c r="I8" s="5">
        <f>SUM(D8:H8)</f>
        <v>0</v>
      </c>
    </row>
    <row r="9" spans="1:9" x14ac:dyDescent="0.25">
      <c r="A9" s="3"/>
      <c r="B9" s="3"/>
      <c r="D9" s="8"/>
      <c r="E9" s="8"/>
      <c r="F9" s="8"/>
      <c r="G9" s="8"/>
      <c r="H9" s="5"/>
      <c r="I9" s="5"/>
    </row>
    <row r="10" spans="1:9" x14ac:dyDescent="0.25">
      <c r="A10" s="3"/>
      <c r="B10" s="3" t="s">
        <v>77</v>
      </c>
      <c r="D10" s="8">
        <f t="shared" ref="D10:I10" si="1">SUM(D11)</f>
        <v>0</v>
      </c>
      <c r="E10" s="8">
        <f t="shared" si="1"/>
        <v>0</v>
      </c>
      <c r="F10" s="8">
        <f t="shared" si="1"/>
        <v>0</v>
      </c>
      <c r="G10" s="8">
        <f t="shared" si="1"/>
        <v>0</v>
      </c>
      <c r="H10" s="8">
        <f t="shared" si="1"/>
        <v>0</v>
      </c>
      <c r="I10" s="8">
        <f t="shared" si="1"/>
        <v>0</v>
      </c>
    </row>
    <row r="11" spans="1:9" s="3" customFormat="1" x14ac:dyDescent="0.25">
      <c r="B11" s="23"/>
      <c r="C11" s="23"/>
      <c r="D11" s="24"/>
      <c r="E11" s="24"/>
      <c r="F11" s="24"/>
      <c r="G11" s="24"/>
      <c r="H11" s="24"/>
      <c r="I11" s="5">
        <f>SUM(D11:H11)</f>
        <v>0</v>
      </c>
    </row>
    <row r="12" spans="1:9" x14ac:dyDescent="0.25">
      <c r="A12" s="3"/>
      <c r="B12" s="3"/>
      <c r="D12" s="8"/>
      <c r="E12" s="8"/>
      <c r="F12" s="8"/>
      <c r="G12" s="8"/>
      <c r="H12" s="5"/>
      <c r="I12" s="5"/>
    </row>
    <row r="13" spans="1:9" x14ac:dyDescent="0.25">
      <c r="A13" s="3"/>
      <c r="B13" s="3" t="s">
        <v>78</v>
      </c>
      <c r="D13" s="8">
        <f t="shared" ref="D13:I13" si="2">SUM(D14)</f>
        <v>0</v>
      </c>
      <c r="E13" s="8">
        <f t="shared" si="2"/>
        <v>0</v>
      </c>
      <c r="F13" s="8">
        <f t="shared" si="2"/>
        <v>0</v>
      </c>
      <c r="G13" s="8">
        <f t="shared" si="2"/>
        <v>0</v>
      </c>
      <c r="H13" s="8">
        <f t="shared" si="2"/>
        <v>0</v>
      </c>
      <c r="I13" s="8">
        <f t="shared" si="2"/>
        <v>0</v>
      </c>
    </row>
    <row r="14" spans="1:9" s="3" customFormat="1" x14ac:dyDescent="0.25">
      <c r="B14" s="25"/>
      <c r="C14" s="25"/>
      <c r="D14" s="26"/>
      <c r="E14" s="26"/>
      <c r="F14" s="26"/>
      <c r="G14" s="26"/>
      <c r="H14" s="26"/>
      <c r="I14" s="5">
        <f>SUM(D14:H14)</f>
        <v>0</v>
      </c>
    </row>
    <row r="15" spans="1:9" x14ac:dyDescent="0.25">
      <c r="A15" s="3"/>
      <c r="B15" s="3"/>
      <c r="D15" s="8"/>
      <c r="E15" s="8"/>
      <c r="F15" s="8"/>
      <c r="G15" s="8"/>
      <c r="H15" s="5"/>
      <c r="I15" s="5"/>
    </row>
    <row r="16" spans="1:9" x14ac:dyDescent="0.25">
      <c r="A16" s="3"/>
      <c r="B16" s="3" t="s">
        <v>79</v>
      </c>
      <c r="D16" s="8">
        <f t="shared" ref="D16:I16" si="3">SUM(D17:D17)</f>
        <v>0</v>
      </c>
      <c r="E16" s="8">
        <f t="shared" si="3"/>
        <v>0</v>
      </c>
      <c r="F16" s="8">
        <f t="shared" si="3"/>
        <v>0</v>
      </c>
      <c r="G16" s="8">
        <f t="shared" si="3"/>
        <v>0</v>
      </c>
      <c r="H16" s="8">
        <f t="shared" si="3"/>
        <v>0</v>
      </c>
      <c r="I16" s="8">
        <f t="shared" si="3"/>
        <v>0</v>
      </c>
    </row>
    <row r="17" spans="1:10" s="3" customFormat="1" x14ac:dyDescent="0.25">
      <c r="B17" s="23"/>
      <c r="C17" s="25"/>
      <c r="D17" s="26"/>
      <c r="E17" s="26"/>
      <c r="F17" s="26"/>
      <c r="G17" s="26"/>
      <c r="H17" s="26"/>
      <c r="I17" s="5">
        <f>SUM(D17:H17)</f>
        <v>0</v>
      </c>
    </row>
    <row r="18" spans="1:10" x14ac:dyDescent="0.25">
      <c r="A18" s="3"/>
      <c r="B18" s="3"/>
      <c r="D18" s="8"/>
      <c r="E18" s="8"/>
      <c r="F18" s="8"/>
      <c r="G18" s="8"/>
      <c r="H18" s="5"/>
      <c r="I18" s="5"/>
    </row>
    <row r="19" spans="1:10" x14ac:dyDescent="0.25">
      <c r="A19" s="3"/>
      <c r="B19" s="3" t="s">
        <v>80</v>
      </c>
      <c r="D19" s="8">
        <f t="shared" ref="D19:I19" si="4">SUM(D20:D21)</f>
        <v>0</v>
      </c>
      <c r="E19" s="8">
        <f t="shared" si="4"/>
        <v>0</v>
      </c>
      <c r="F19" s="8">
        <f t="shared" si="4"/>
        <v>0</v>
      </c>
      <c r="G19" s="8">
        <f t="shared" si="4"/>
        <v>0</v>
      </c>
      <c r="H19" s="8">
        <f t="shared" si="4"/>
        <v>0</v>
      </c>
      <c r="I19" s="8">
        <f t="shared" si="4"/>
        <v>0</v>
      </c>
    </row>
    <row r="20" spans="1:10" s="3" customFormat="1" x14ac:dyDescent="0.25">
      <c r="B20" s="25"/>
      <c r="C20" s="25"/>
      <c r="D20" s="26"/>
      <c r="E20" s="26"/>
      <c r="F20" s="26"/>
      <c r="G20" s="26"/>
      <c r="H20" s="26"/>
      <c r="I20" s="5">
        <f>SUM(D20:H20)</f>
        <v>0</v>
      </c>
    </row>
    <row r="21" spans="1:10" s="3" customFormat="1" x14ac:dyDescent="0.25">
      <c r="B21" s="27"/>
      <c r="C21" s="27"/>
      <c r="D21" s="28"/>
      <c r="E21" s="28"/>
      <c r="F21" s="28"/>
      <c r="G21" s="28"/>
      <c r="H21" s="28"/>
      <c r="I21" s="5">
        <f>SUM(D21:H21)</f>
        <v>0</v>
      </c>
    </row>
    <row r="22" spans="1:10" s="3" customFormat="1" x14ac:dyDescent="0.25">
      <c r="D22" s="4"/>
      <c r="E22" s="29"/>
      <c r="F22" s="4"/>
      <c r="G22" s="29"/>
      <c r="H22" s="4"/>
    </row>
    <row r="23" spans="1:10" x14ac:dyDescent="0.25">
      <c r="A23" s="6" t="s">
        <v>7</v>
      </c>
      <c r="B23" s="6"/>
      <c r="C23" s="6"/>
      <c r="D23" s="30">
        <f t="shared" ref="D23:I23" si="5">+D19+D16+D13+D10+D7</f>
        <v>0</v>
      </c>
      <c r="E23" s="30">
        <f t="shared" si="5"/>
        <v>0</v>
      </c>
      <c r="F23" s="30">
        <f t="shared" si="5"/>
        <v>0</v>
      </c>
      <c r="G23" s="30">
        <f t="shared" si="5"/>
        <v>0</v>
      </c>
      <c r="H23" s="30">
        <f t="shared" si="5"/>
        <v>0</v>
      </c>
      <c r="I23" s="30">
        <f t="shared" si="5"/>
        <v>0</v>
      </c>
    </row>
    <row r="24" spans="1:10" x14ac:dyDescent="0.25">
      <c r="A24" s="14" t="s">
        <v>46</v>
      </c>
      <c r="B24" s="12"/>
      <c r="C24" s="12"/>
      <c r="D24" s="12"/>
      <c r="E24" s="12"/>
      <c r="F24" s="12"/>
      <c r="G24" s="12"/>
      <c r="H24" s="12"/>
      <c r="I24" s="12"/>
      <c r="J24" s="12"/>
    </row>
    <row r="25" spans="1:10" s="3" customFormat="1" x14ac:dyDescent="0.25">
      <c r="D25" s="31"/>
      <c r="E25" s="29"/>
      <c r="F25" s="29"/>
      <c r="G25" s="29"/>
      <c r="H25" s="4"/>
    </row>
    <row r="26" spans="1:10" ht="15.75" customHeight="1" x14ac:dyDescent="0.25">
      <c r="D26" s="32"/>
      <c r="E26" s="29"/>
      <c r="F26" s="29"/>
      <c r="G26" s="29"/>
    </row>
    <row r="27" spans="1:10" ht="15.75" customHeight="1" x14ac:dyDescent="0.25">
      <c r="D27" s="32"/>
      <c r="E27" s="29"/>
      <c r="F27" s="29"/>
      <c r="G27" s="29"/>
    </row>
    <row r="28" spans="1:10" x14ac:dyDescent="0.25">
      <c r="D28" s="31"/>
      <c r="E28" s="31"/>
      <c r="F28" s="29"/>
      <c r="G28" s="29"/>
    </row>
    <row r="29" spans="1:10" x14ac:dyDescent="0.25">
      <c r="D29" s="32"/>
      <c r="F29" s="29"/>
      <c r="G29" s="29"/>
    </row>
    <row r="30" spans="1:10" x14ac:dyDescent="0.25">
      <c r="D30" s="32"/>
      <c r="E30" s="32"/>
      <c r="F30" s="29"/>
      <c r="G30" s="29"/>
    </row>
    <row r="31" spans="1:10" x14ac:dyDescent="0.25">
      <c r="D31" s="32"/>
      <c r="E31" s="32"/>
      <c r="F31" s="29"/>
      <c r="G31" s="29"/>
    </row>
    <row r="32" spans="1:10" x14ac:dyDescent="0.25">
      <c r="D32" s="31"/>
      <c r="E32" s="31"/>
      <c r="F32" s="29"/>
      <c r="G32" s="29"/>
    </row>
    <row r="33" spans="2:9" x14ac:dyDescent="0.25">
      <c r="D33" s="32"/>
      <c r="E33" s="32"/>
      <c r="F33" s="29"/>
      <c r="G33" s="29"/>
    </row>
    <row r="34" spans="2:9" x14ac:dyDescent="0.25">
      <c r="B34" s="3"/>
      <c r="D34" s="29"/>
      <c r="E34" s="32"/>
      <c r="F34" s="29"/>
      <c r="G34" s="29"/>
    </row>
    <row r="35" spans="2:9" x14ac:dyDescent="0.25">
      <c r="D35" s="32"/>
      <c r="E35" s="32"/>
      <c r="F35" s="29"/>
      <c r="G35" s="29"/>
    </row>
    <row r="36" spans="2:9" x14ac:dyDescent="0.25">
      <c r="D36" s="32"/>
      <c r="E36" s="32"/>
      <c r="F36" s="29"/>
      <c r="G36" s="29"/>
    </row>
    <row r="37" spans="2:9" x14ac:dyDescent="0.25">
      <c r="D37" s="31"/>
      <c r="E37" s="33"/>
      <c r="F37" s="29"/>
      <c r="G37" s="29"/>
    </row>
    <row r="38" spans="2:9" x14ac:dyDescent="0.25">
      <c r="D38" s="32"/>
      <c r="E38" s="29"/>
      <c r="F38" s="29"/>
      <c r="G38" s="29"/>
    </row>
    <row r="39" spans="2:9" x14ac:dyDescent="0.25">
      <c r="D39" s="32"/>
      <c r="E39" s="29"/>
      <c r="F39" s="29"/>
      <c r="G39" s="29"/>
    </row>
    <row r="40" spans="2:9" x14ac:dyDescent="0.25">
      <c r="D40" s="31"/>
      <c r="E40" s="31"/>
      <c r="F40" s="33"/>
      <c r="G40" s="29"/>
    </row>
    <row r="41" spans="2:9" x14ac:dyDescent="0.25">
      <c r="C41" s="12"/>
      <c r="D41" s="32"/>
      <c r="E41" s="32"/>
      <c r="F41" s="29"/>
      <c r="G41" s="29"/>
      <c r="H41" s="12"/>
      <c r="I41" s="12"/>
    </row>
  </sheetData>
  <mergeCells count="2">
    <mergeCell ref="D4:F4"/>
    <mergeCell ref="G4:H4"/>
  </mergeCells>
  <phoneticPr fontId="7" type="noConversion"/>
  <pageMargins left="0.75" right="0.75" top="1" bottom="1" header="0.5" footer="0.5"/>
  <pageSetup scale="6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A1:I38"/>
  <sheetViews>
    <sheetView workbookViewId="0"/>
  </sheetViews>
  <sheetFormatPr defaultColWidth="9" defaultRowHeight="15" x14ac:dyDescent="0.25"/>
  <cols>
    <col min="1" max="1" width="25.125" style="52" customWidth="1"/>
    <col min="2" max="2" width="2.375" style="52" customWidth="1"/>
    <col min="3" max="3" width="10.625" style="52" customWidth="1"/>
    <col min="4" max="4" width="15.125" style="52" customWidth="1"/>
    <col min="5" max="5" width="12.375" style="52" customWidth="1"/>
    <col min="6" max="6" width="8.75" style="52" customWidth="1"/>
    <col min="7" max="16384" width="9" style="52"/>
  </cols>
  <sheetData>
    <row r="1" spans="1:4" x14ac:dyDescent="0.25">
      <c r="A1" s="37" t="s">
        <v>91</v>
      </c>
    </row>
    <row r="2" spans="1:4" ht="17.25" x14ac:dyDescent="0.25">
      <c r="A2" s="37" t="s">
        <v>85</v>
      </c>
    </row>
    <row r="3" spans="1:4" x14ac:dyDescent="0.25">
      <c r="A3" s="52" t="s">
        <v>8</v>
      </c>
    </row>
    <row r="5" spans="1:4" x14ac:dyDescent="0.25">
      <c r="A5" s="55" t="s">
        <v>10</v>
      </c>
      <c r="B5" s="53"/>
      <c r="C5" s="56" t="s">
        <v>19</v>
      </c>
      <c r="D5" s="56" t="s">
        <v>9</v>
      </c>
    </row>
    <row r="6" spans="1:4" x14ac:dyDescent="0.25">
      <c r="A6" s="52" t="s">
        <v>11</v>
      </c>
      <c r="C6" s="62"/>
      <c r="D6" s="206" t="s">
        <v>64</v>
      </c>
    </row>
    <row r="7" spans="1:4" x14ac:dyDescent="0.25">
      <c r="A7" s="52" t="s">
        <v>12</v>
      </c>
      <c r="C7" s="62"/>
      <c r="D7" s="207"/>
    </row>
    <row r="8" spans="1:4" x14ac:dyDescent="0.25">
      <c r="A8" s="52" t="s">
        <v>13</v>
      </c>
      <c r="C8" s="62"/>
      <c r="D8" s="207"/>
    </row>
    <row r="9" spans="1:4" x14ac:dyDescent="0.25">
      <c r="A9" s="52" t="s">
        <v>14</v>
      </c>
      <c r="C9" s="62"/>
      <c r="D9" s="207"/>
    </row>
    <row r="10" spans="1:4" x14ac:dyDescent="0.25">
      <c r="A10" s="52" t="s">
        <v>15</v>
      </c>
      <c r="C10" s="62"/>
      <c r="D10" s="207"/>
    </row>
    <row r="11" spans="1:4" x14ac:dyDescent="0.25">
      <c r="A11" s="52" t="s">
        <v>16</v>
      </c>
      <c r="C11" s="62"/>
      <c r="D11" s="207"/>
    </row>
    <row r="12" spans="1:4" x14ac:dyDescent="0.25">
      <c r="A12" s="52" t="s">
        <v>17</v>
      </c>
      <c r="C12" s="62"/>
      <c r="D12" s="207"/>
    </row>
    <row r="13" spans="1:4" x14ac:dyDescent="0.25">
      <c r="A13" s="52" t="s">
        <v>54</v>
      </c>
      <c r="C13" s="62"/>
      <c r="D13" s="207"/>
    </row>
    <row r="14" spans="1:4" x14ac:dyDescent="0.25">
      <c r="A14" s="52" t="s">
        <v>18</v>
      </c>
      <c r="C14" s="62"/>
      <c r="D14" s="207"/>
    </row>
    <row r="15" spans="1:4" x14ac:dyDescent="0.25">
      <c r="A15" s="52" t="s">
        <v>28</v>
      </c>
      <c r="C15" s="62"/>
      <c r="D15" s="207"/>
    </row>
    <row r="17" spans="1:9" x14ac:dyDescent="0.25">
      <c r="A17" s="55" t="s">
        <v>7</v>
      </c>
      <c r="B17" s="55"/>
      <c r="C17" s="64">
        <f>SUM(C6:C15)</f>
        <v>0</v>
      </c>
      <c r="D17" s="61">
        <f>SUM(D6:D16)</f>
        <v>0</v>
      </c>
    </row>
    <row r="18" spans="1:9" x14ac:dyDescent="0.25">
      <c r="A18" s="57" t="s">
        <v>52</v>
      </c>
    </row>
    <row r="19" spans="1:9" x14ac:dyDescent="0.25">
      <c r="A19" s="57" t="s">
        <v>53</v>
      </c>
    </row>
    <row r="22" spans="1:9" x14ac:dyDescent="0.25">
      <c r="A22" s="37" t="s">
        <v>92</v>
      </c>
    </row>
    <row r="23" spans="1:9" x14ac:dyDescent="0.25">
      <c r="A23" s="37" t="s">
        <v>86</v>
      </c>
    </row>
    <row r="24" spans="1:9" x14ac:dyDescent="0.25">
      <c r="A24" s="52" t="s">
        <v>8</v>
      </c>
    </row>
    <row r="25" spans="1:9" x14ac:dyDescent="0.25">
      <c r="A25" s="54"/>
      <c r="B25" s="54"/>
      <c r="C25" s="54"/>
      <c r="D25" s="54"/>
      <c r="E25" s="54"/>
      <c r="F25" s="54"/>
    </row>
    <row r="26" spans="1:9" s="59" customFormat="1" ht="15.75" x14ac:dyDescent="0.25">
      <c r="A26" s="1" t="s">
        <v>10</v>
      </c>
      <c r="B26" s="58"/>
      <c r="C26" s="2" t="s">
        <v>5</v>
      </c>
      <c r="D26" s="2" t="s">
        <v>39</v>
      </c>
      <c r="E26" s="2" t="s">
        <v>69</v>
      </c>
      <c r="F26" s="2" t="s">
        <v>7</v>
      </c>
    </row>
    <row r="27" spans="1:9" x14ac:dyDescent="0.25">
      <c r="A27" s="52" t="s">
        <v>11</v>
      </c>
      <c r="C27" s="62"/>
      <c r="D27" s="62"/>
      <c r="E27" s="62"/>
      <c r="F27" s="62">
        <f>SUM(C27:E27)</f>
        <v>0</v>
      </c>
      <c r="G27" s="63"/>
      <c r="H27" s="67"/>
      <c r="I27" s="67"/>
    </row>
    <row r="28" spans="1:9" x14ac:dyDescent="0.25">
      <c r="A28" s="52" t="s">
        <v>12</v>
      </c>
      <c r="C28" s="62"/>
      <c r="D28" s="62"/>
      <c r="E28" s="62"/>
      <c r="F28" s="62"/>
    </row>
    <row r="29" spans="1:9" x14ac:dyDescent="0.25">
      <c r="A29" s="52" t="s">
        <v>13</v>
      </c>
      <c r="C29" s="62"/>
      <c r="D29" s="62"/>
      <c r="E29" s="62"/>
      <c r="F29" s="62">
        <f t="shared" ref="F29:F36" si="0">SUM(C29:E29)</f>
        <v>0</v>
      </c>
    </row>
    <row r="30" spans="1:9" x14ac:dyDescent="0.25">
      <c r="A30" s="52" t="s">
        <v>14</v>
      </c>
      <c r="C30" s="62"/>
      <c r="D30" s="62"/>
      <c r="E30" s="62"/>
      <c r="F30" s="62"/>
    </row>
    <row r="31" spans="1:9" x14ac:dyDescent="0.25">
      <c r="A31" s="52" t="s">
        <v>15</v>
      </c>
      <c r="C31" s="62"/>
      <c r="D31" s="62"/>
      <c r="E31" s="62"/>
      <c r="F31" s="62"/>
    </row>
    <row r="32" spans="1:9" x14ac:dyDescent="0.25">
      <c r="A32" s="52" t="s">
        <v>16</v>
      </c>
      <c r="C32" s="62"/>
      <c r="D32" s="62"/>
      <c r="E32" s="62"/>
      <c r="F32" s="62">
        <f t="shared" si="0"/>
        <v>0</v>
      </c>
    </row>
    <row r="33" spans="1:6" x14ac:dyDescent="0.25">
      <c r="A33" s="52" t="s">
        <v>17</v>
      </c>
      <c r="C33" s="62"/>
      <c r="D33" s="62"/>
      <c r="E33" s="62"/>
      <c r="F33" s="62">
        <f t="shared" si="0"/>
        <v>0</v>
      </c>
    </row>
    <row r="34" spans="1:6" x14ac:dyDescent="0.25">
      <c r="A34" s="52" t="s">
        <v>54</v>
      </c>
      <c r="C34" s="62"/>
      <c r="D34" s="62"/>
      <c r="E34" s="62"/>
      <c r="F34" s="62">
        <f t="shared" si="0"/>
        <v>0</v>
      </c>
    </row>
    <row r="35" spans="1:6" x14ac:dyDescent="0.25">
      <c r="A35" s="52" t="s">
        <v>18</v>
      </c>
      <c r="C35" s="62"/>
      <c r="D35" s="62"/>
      <c r="E35" s="62"/>
      <c r="F35" s="62">
        <f t="shared" si="0"/>
        <v>0</v>
      </c>
    </row>
    <row r="36" spans="1:6" x14ac:dyDescent="0.25">
      <c r="A36" s="52" t="s">
        <v>28</v>
      </c>
      <c r="C36" s="62"/>
      <c r="D36" s="62"/>
      <c r="E36" s="62"/>
      <c r="F36" s="62">
        <f t="shared" si="0"/>
        <v>0</v>
      </c>
    </row>
    <row r="37" spans="1:6" x14ac:dyDescent="0.25">
      <c r="A37" s="55" t="s">
        <v>7</v>
      </c>
      <c r="B37" s="55"/>
      <c r="C37" s="66">
        <f>SUM(C27:C36)</f>
        <v>0</v>
      </c>
      <c r="D37" s="66">
        <f>SUM(D27:D36)</f>
        <v>0</v>
      </c>
      <c r="E37" s="66">
        <f>SUM(E27:E36)</f>
        <v>0</v>
      </c>
      <c r="F37" s="66">
        <f>SUM(F27:F36)</f>
        <v>0</v>
      </c>
    </row>
    <row r="38" spans="1:6" ht="17.25" x14ac:dyDescent="0.25">
      <c r="A38" s="84" t="s">
        <v>70</v>
      </c>
    </row>
  </sheetData>
  <mergeCells count="1">
    <mergeCell ref="D6:D15"/>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fitToPage="1"/>
  </sheetPr>
  <dimension ref="A1:J32"/>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3.625" style="4" customWidth="1"/>
    <col min="8" max="8" width="9" style="4"/>
    <col min="9" max="9" width="12.25" style="4" customWidth="1"/>
    <col min="10" max="16384" width="9" style="4"/>
  </cols>
  <sheetData>
    <row r="1" spans="1:10" ht="17.25" x14ac:dyDescent="0.25">
      <c r="A1" s="3" t="s">
        <v>93</v>
      </c>
      <c r="B1" s="3"/>
      <c r="C1" s="3"/>
    </row>
    <row r="2" spans="1:10" x14ac:dyDescent="0.25">
      <c r="A2" s="4" t="s">
        <v>8</v>
      </c>
    </row>
    <row r="4" spans="1:10" x14ac:dyDescent="0.25">
      <c r="A4" s="16"/>
      <c r="B4" s="16"/>
      <c r="C4" s="16"/>
      <c r="D4" s="16"/>
      <c r="E4" s="16"/>
      <c r="F4" s="16"/>
      <c r="G4" s="78" t="s">
        <v>65</v>
      </c>
      <c r="H4" s="74" t="s">
        <v>3</v>
      </c>
      <c r="I4" s="77"/>
      <c r="J4" s="16"/>
    </row>
    <row r="5" spans="1:10" x14ac:dyDescent="0.25">
      <c r="A5" s="17" t="s">
        <v>10</v>
      </c>
      <c r="B5" s="17"/>
      <c r="C5" s="17"/>
      <c r="D5" s="15"/>
      <c r="E5" s="18" t="s">
        <v>4</v>
      </c>
      <c r="F5" s="18" t="s">
        <v>5</v>
      </c>
      <c r="G5" s="18" t="s">
        <v>66</v>
      </c>
      <c r="H5" s="75" t="s">
        <v>67</v>
      </c>
      <c r="I5" s="75" t="s">
        <v>45</v>
      </c>
      <c r="J5" s="18" t="s">
        <v>7</v>
      </c>
    </row>
    <row r="6" spans="1:10" x14ac:dyDescent="0.25">
      <c r="A6" s="3"/>
      <c r="B6" s="3"/>
      <c r="C6" s="3"/>
      <c r="E6" s="20"/>
      <c r="F6" s="20"/>
      <c r="J6" s="20"/>
    </row>
    <row r="7" spans="1:10" s="3" customFormat="1" x14ac:dyDescent="0.25">
      <c r="B7" s="3" t="s">
        <v>76</v>
      </c>
      <c r="E7" s="34">
        <f t="shared" ref="E7:J7" si="0">SUM(E8:E16)</f>
        <v>0</v>
      </c>
      <c r="F7" s="34">
        <f t="shared" si="0"/>
        <v>0</v>
      </c>
      <c r="G7" s="34">
        <f t="shared" si="0"/>
        <v>0</v>
      </c>
      <c r="H7" s="34">
        <f t="shared" si="0"/>
        <v>0</v>
      </c>
      <c r="I7" s="34">
        <f t="shared" si="0"/>
        <v>0</v>
      </c>
      <c r="J7" s="34">
        <f t="shared" si="0"/>
        <v>0</v>
      </c>
    </row>
    <row r="8" spans="1:10" s="3" customFormat="1" x14ac:dyDescent="0.25">
      <c r="C8" s="4" t="s">
        <v>0</v>
      </c>
      <c r="E8" s="34"/>
      <c r="F8" s="34"/>
      <c r="G8" s="34"/>
      <c r="H8" s="34"/>
      <c r="I8" s="34"/>
      <c r="J8" s="34"/>
    </row>
    <row r="9" spans="1:10" x14ac:dyDescent="0.25">
      <c r="D9" s="10"/>
      <c r="E9" s="35"/>
      <c r="F9" s="35"/>
      <c r="G9" s="35"/>
      <c r="H9" s="35"/>
      <c r="I9" s="35"/>
      <c r="J9" s="35">
        <f t="shared" ref="J9:J12" si="1">SUM(E9:I9)</f>
        <v>0</v>
      </c>
    </row>
    <row r="10" spans="1:10" x14ac:dyDescent="0.25">
      <c r="D10" s="10"/>
      <c r="E10" s="35"/>
      <c r="F10" s="35"/>
      <c r="G10" s="35"/>
      <c r="H10" s="35"/>
      <c r="I10" s="35"/>
      <c r="J10" s="35">
        <f t="shared" si="1"/>
        <v>0</v>
      </c>
    </row>
    <row r="11" spans="1:10" x14ac:dyDescent="0.25">
      <c r="D11" s="10"/>
      <c r="E11" s="35"/>
      <c r="F11" s="35"/>
      <c r="G11" s="35"/>
      <c r="H11" s="35"/>
      <c r="I11" s="35"/>
      <c r="J11" s="35">
        <f t="shared" si="1"/>
        <v>0</v>
      </c>
    </row>
    <row r="12" spans="1:10" x14ac:dyDescent="0.25">
      <c r="D12" s="10"/>
      <c r="E12" s="35"/>
      <c r="F12" s="35"/>
      <c r="G12" s="35"/>
      <c r="H12" s="35"/>
      <c r="I12" s="35"/>
      <c r="J12" s="35">
        <f t="shared" si="1"/>
        <v>0</v>
      </c>
    </row>
    <row r="13" spans="1:10" x14ac:dyDescent="0.25">
      <c r="C13" s="4" t="s">
        <v>1</v>
      </c>
      <c r="D13" s="10"/>
      <c r="E13" s="35"/>
      <c r="F13" s="35"/>
      <c r="G13" s="35"/>
      <c r="H13" s="35"/>
      <c r="I13" s="35"/>
      <c r="J13" s="35"/>
    </row>
    <row r="14" spans="1:10" x14ac:dyDescent="0.25">
      <c r="D14" s="10"/>
      <c r="E14" s="35"/>
      <c r="F14" s="35"/>
      <c r="G14" s="35"/>
      <c r="H14" s="35"/>
      <c r="I14" s="35"/>
      <c r="J14" s="35">
        <f>SUM(E14:I14)</f>
        <v>0</v>
      </c>
    </row>
    <row r="15" spans="1:10" x14ac:dyDescent="0.25">
      <c r="D15" s="10"/>
      <c r="E15" s="35"/>
      <c r="F15" s="35"/>
      <c r="G15" s="35"/>
      <c r="H15" s="35"/>
      <c r="I15" s="35"/>
      <c r="J15" s="35">
        <f>SUM(E15:I15)</f>
        <v>0</v>
      </c>
    </row>
    <row r="16" spans="1:10" x14ac:dyDescent="0.25">
      <c r="D16" s="10"/>
      <c r="E16" s="35"/>
      <c r="F16" s="35"/>
      <c r="G16" s="35"/>
      <c r="H16" s="35"/>
      <c r="I16" s="35"/>
      <c r="J16" s="35">
        <f>SUM(E16:I16)</f>
        <v>0</v>
      </c>
    </row>
    <row r="17" spans="1:10" x14ac:dyDescent="0.25">
      <c r="D17" s="10"/>
      <c r="E17" s="35"/>
      <c r="F17" s="35"/>
      <c r="G17" s="35"/>
      <c r="H17" s="35"/>
      <c r="I17" s="35"/>
      <c r="J17" s="35"/>
    </row>
    <row r="18" spans="1:10" s="3" customFormat="1" x14ac:dyDescent="0.25">
      <c r="B18" s="3" t="s">
        <v>77</v>
      </c>
      <c r="D18" s="11"/>
      <c r="E18" s="34">
        <f t="shared" ref="E18:J18" si="2">SUM(E19:E28)</f>
        <v>0</v>
      </c>
      <c r="F18" s="34">
        <f t="shared" si="2"/>
        <v>0</v>
      </c>
      <c r="G18" s="34">
        <f t="shared" si="2"/>
        <v>0</v>
      </c>
      <c r="H18" s="34">
        <f t="shared" si="2"/>
        <v>0</v>
      </c>
      <c r="I18" s="34">
        <f t="shared" si="2"/>
        <v>0</v>
      </c>
      <c r="J18" s="34">
        <f t="shared" si="2"/>
        <v>0</v>
      </c>
    </row>
    <row r="19" spans="1:10" s="3" customFormat="1" x14ac:dyDescent="0.25">
      <c r="C19" s="4" t="s">
        <v>0</v>
      </c>
      <c r="D19" s="11"/>
      <c r="E19" s="34"/>
      <c r="F19" s="34"/>
      <c r="G19" s="34"/>
      <c r="H19" s="34"/>
      <c r="I19" s="34"/>
      <c r="J19" s="34"/>
    </row>
    <row r="20" spans="1:10" x14ac:dyDescent="0.25">
      <c r="D20" s="10"/>
      <c r="E20" s="35"/>
      <c r="F20" s="35"/>
      <c r="G20" s="35"/>
      <c r="H20" s="35"/>
      <c r="I20" s="35"/>
      <c r="J20" s="35">
        <f>SUM(E20:I20)</f>
        <v>0</v>
      </c>
    </row>
    <row r="21" spans="1:10" x14ac:dyDescent="0.25">
      <c r="D21" s="10"/>
      <c r="E21" s="35"/>
      <c r="F21" s="35"/>
      <c r="G21" s="35"/>
      <c r="H21" s="35"/>
      <c r="I21" s="35"/>
      <c r="J21" s="35">
        <f>SUM(E21:I21)</f>
        <v>0</v>
      </c>
    </row>
    <row r="22" spans="1:10" x14ac:dyDescent="0.25">
      <c r="C22" s="4" t="s">
        <v>1</v>
      </c>
      <c r="D22" s="10"/>
      <c r="E22" s="35"/>
      <c r="F22" s="35"/>
      <c r="G22" s="35"/>
      <c r="H22" s="35"/>
      <c r="I22" s="35"/>
      <c r="J22" s="35"/>
    </row>
    <row r="23" spans="1:10" x14ac:dyDescent="0.25">
      <c r="D23" s="10"/>
      <c r="E23" s="35"/>
      <c r="F23" s="35"/>
      <c r="G23" s="35"/>
      <c r="H23" s="35"/>
      <c r="I23" s="35"/>
      <c r="J23" s="35">
        <f t="shared" ref="J23:J28" si="3">SUM(E23:I23)</f>
        <v>0</v>
      </c>
    </row>
    <row r="24" spans="1:10" x14ac:dyDescent="0.25">
      <c r="D24" s="10"/>
      <c r="E24" s="35"/>
      <c r="F24" s="35"/>
      <c r="G24" s="35"/>
      <c r="H24" s="35"/>
      <c r="I24" s="35"/>
      <c r="J24" s="35">
        <f t="shared" si="3"/>
        <v>0</v>
      </c>
    </row>
    <row r="25" spans="1:10" x14ac:dyDescent="0.25">
      <c r="D25" s="10"/>
      <c r="E25" s="35"/>
      <c r="F25" s="35"/>
      <c r="G25" s="35"/>
      <c r="H25" s="35"/>
      <c r="I25" s="35"/>
      <c r="J25" s="35">
        <f t="shared" si="3"/>
        <v>0</v>
      </c>
    </row>
    <row r="26" spans="1:10" x14ac:dyDescent="0.25">
      <c r="D26" s="10"/>
      <c r="E26" s="35"/>
      <c r="F26" s="35"/>
      <c r="G26" s="35"/>
      <c r="H26" s="35"/>
      <c r="I26" s="35"/>
      <c r="J26" s="35">
        <f t="shared" si="3"/>
        <v>0</v>
      </c>
    </row>
    <row r="27" spans="1:10" x14ac:dyDescent="0.25">
      <c r="D27" s="10"/>
      <c r="E27" s="35"/>
      <c r="F27" s="35"/>
      <c r="G27" s="35"/>
      <c r="H27" s="35"/>
      <c r="I27" s="35"/>
      <c r="J27" s="35">
        <f t="shared" si="3"/>
        <v>0</v>
      </c>
    </row>
    <row r="28" spans="1:10" x14ac:dyDescent="0.25">
      <c r="E28" s="35"/>
      <c r="F28" s="35"/>
      <c r="G28" s="35"/>
      <c r="H28" s="35"/>
      <c r="I28" s="35"/>
      <c r="J28" s="35">
        <f t="shared" si="3"/>
        <v>0</v>
      </c>
    </row>
    <row r="30" spans="1:10" x14ac:dyDescent="0.25">
      <c r="A30" s="6" t="s">
        <v>7</v>
      </c>
      <c r="B30" s="7"/>
      <c r="C30" s="7"/>
      <c r="D30" s="7"/>
      <c r="E30" s="36">
        <f t="shared" ref="E30:J30" si="4">+E18+E7</f>
        <v>0</v>
      </c>
      <c r="F30" s="36">
        <f t="shared" si="4"/>
        <v>0</v>
      </c>
      <c r="G30" s="36">
        <f t="shared" si="4"/>
        <v>0</v>
      </c>
      <c r="H30" s="36">
        <f t="shared" si="4"/>
        <v>0</v>
      </c>
      <c r="I30" s="36">
        <f t="shared" si="4"/>
        <v>0</v>
      </c>
      <c r="J30" s="36">
        <f t="shared" si="4"/>
        <v>0</v>
      </c>
    </row>
    <row r="31" spans="1:10" x14ac:dyDescent="0.25">
      <c r="A31" s="14" t="s">
        <v>43</v>
      </c>
    </row>
    <row r="32" spans="1:10" x14ac:dyDescent="0.25">
      <c r="H32" s="32"/>
    </row>
  </sheetData>
  <phoneticPr fontId="7" type="noConversion"/>
  <printOptions horizontalCentered="1"/>
  <pageMargins left="0" right="0" top="1" bottom="1" header="0.5" footer="0.5"/>
  <pageSetup scale="83" orientation="portrait"/>
  <headerFooter alignWithMargins="0">
    <oddFooter>&amp;C_x000D_&amp;1#&amp;"Calibri"&amp;8&amp;K000000 INTERNAL. This information is accessible to ADB Management and Staff. It may be shared outside ADB with appropriate permission.</oddFooter>
  </headerFooter>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14.25" style="4" customWidth="1"/>
    <col min="7" max="16384" width="9" style="4"/>
  </cols>
  <sheetData>
    <row r="1" spans="1:8" ht="17.25" x14ac:dyDescent="0.25">
      <c r="A1" s="3" t="s">
        <v>94</v>
      </c>
      <c r="B1" s="3"/>
    </row>
    <row r="2" spans="1:8" x14ac:dyDescent="0.25">
      <c r="A2" s="4" t="s">
        <v>8</v>
      </c>
    </row>
    <row r="4" spans="1:8" x14ac:dyDescent="0.25">
      <c r="A4" s="15"/>
      <c r="B4" s="15"/>
      <c r="C4" s="15"/>
      <c r="D4" s="15"/>
      <c r="E4" s="15"/>
      <c r="F4" s="15"/>
    </row>
    <row r="5" spans="1:8" x14ac:dyDescent="0.25">
      <c r="A5" s="16"/>
      <c r="B5" s="16"/>
      <c r="C5" s="204" t="s">
        <v>4</v>
      </c>
      <c r="D5" s="204"/>
      <c r="E5" s="204"/>
      <c r="F5" s="205" t="s">
        <v>3</v>
      </c>
      <c r="G5" s="205"/>
      <c r="H5" s="16"/>
    </row>
    <row r="6" spans="1:8" ht="30" x14ac:dyDescent="0.25">
      <c r="A6" s="17" t="s">
        <v>10</v>
      </c>
      <c r="B6" s="15"/>
      <c r="C6" s="18" t="s">
        <v>0</v>
      </c>
      <c r="D6" s="18" t="s">
        <v>2</v>
      </c>
      <c r="E6" s="19" t="s">
        <v>44</v>
      </c>
      <c r="F6" s="18" t="s">
        <v>6</v>
      </c>
      <c r="G6" s="18" t="s">
        <v>45</v>
      </c>
      <c r="H6" s="18" t="s">
        <v>7</v>
      </c>
    </row>
    <row r="7" spans="1:8" x14ac:dyDescent="0.25">
      <c r="A7" s="3"/>
      <c r="C7" s="20"/>
      <c r="D7" s="20"/>
      <c r="E7" s="20"/>
      <c r="F7" s="20"/>
    </row>
    <row r="8" spans="1:8" x14ac:dyDescent="0.25">
      <c r="A8" s="37" t="s">
        <v>76</v>
      </c>
      <c r="C8" s="38">
        <f t="shared" ref="C8:H8" si="0">SUM(C9:C11)</f>
        <v>0</v>
      </c>
      <c r="D8" s="38">
        <f t="shared" si="0"/>
        <v>0</v>
      </c>
      <c r="E8" s="38">
        <f t="shared" si="0"/>
        <v>0</v>
      </c>
      <c r="F8" s="38">
        <f t="shared" si="0"/>
        <v>0</v>
      </c>
      <c r="G8" s="38">
        <f t="shared" si="0"/>
        <v>0</v>
      </c>
      <c r="H8" s="38">
        <f t="shared" si="0"/>
        <v>0</v>
      </c>
    </row>
    <row r="9" spans="1:8" x14ac:dyDescent="0.25">
      <c r="C9" s="5"/>
      <c r="D9" s="5"/>
      <c r="E9" s="5"/>
      <c r="F9" s="5"/>
      <c r="G9" s="5"/>
      <c r="H9" s="5"/>
    </row>
    <row r="10" spans="1:8" x14ac:dyDescent="0.25">
      <c r="B10" s="10"/>
      <c r="C10" s="5"/>
      <c r="D10" s="5"/>
      <c r="E10" s="5"/>
      <c r="F10" s="5"/>
      <c r="G10" s="5"/>
      <c r="H10" s="5"/>
    </row>
    <row r="11" spans="1:8" x14ac:dyDescent="0.25">
      <c r="A11" s="37" t="s">
        <v>77</v>
      </c>
      <c r="B11" s="10"/>
      <c r="C11" s="5"/>
      <c r="D11" s="5"/>
      <c r="E11" s="5"/>
      <c r="F11" s="5"/>
      <c r="G11" s="5"/>
      <c r="H11" s="5"/>
    </row>
    <row r="14" spans="1:8" x14ac:dyDescent="0.25">
      <c r="A14" s="37" t="s">
        <v>78</v>
      </c>
    </row>
    <row r="17" spans="1:9" x14ac:dyDescent="0.25">
      <c r="A17" s="6" t="s">
        <v>7</v>
      </c>
      <c r="B17" s="6"/>
      <c r="C17" s="39">
        <f t="shared" ref="C17:H17" si="1">+C8</f>
        <v>0</v>
      </c>
      <c r="D17" s="39">
        <f t="shared" si="1"/>
        <v>0</v>
      </c>
      <c r="E17" s="39">
        <f t="shared" si="1"/>
        <v>0</v>
      </c>
      <c r="F17" s="39">
        <f t="shared" si="1"/>
        <v>0</v>
      </c>
      <c r="G17" s="39">
        <f t="shared" si="1"/>
        <v>0</v>
      </c>
      <c r="H17" s="39">
        <f t="shared" si="1"/>
        <v>0</v>
      </c>
    </row>
    <row r="18" spans="1:9" x14ac:dyDescent="0.25">
      <c r="A18" s="14" t="s">
        <v>46</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FF00"/>
    <pageSetUpPr fitToPage="1"/>
  </sheetPr>
  <dimension ref="A1:F24"/>
  <sheetViews>
    <sheetView workbookViewId="0"/>
  </sheetViews>
  <sheetFormatPr defaultColWidth="9" defaultRowHeight="15" x14ac:dyDescent="0.25"/>
  <cols>
    <col min="1" max="1" width="27.375" style="52" customWidth="1"/>
    <col min="2" max="2" width="2.375" style="52" customWidth="1"/>
    <col min="3" max="3" width="10.625" style="52" customWidth="1"/>
    <col min="4" max="4" width="15.125" style="52" customWidth="1"/>
    <col min="5" max="5" width="10.375" style="52" customWidth="1"/>
    <col min="6" max="16384" width="9" style="52"/>
  </cols>
  <sheetData>
    <row r="1" spans="1:4" x14ac:dyDescent="0.25">
      <c r="A1" s="37" t="s">
        <v>95</v>
      </c>
    </row>
    <row r="2" spans="1:4" ht="17.25" x14ac:dyDescent="0.25">
      <c r="A2" s="37" t="s">
        <v>85</v>
      </c>
    </row>
    <row r="3" spans="1:4" x14ac:dyDescent="0.25">
      <c r="A3" s="52" t="s">
        <v>8</v>
      </c>
    </row>
    <row r="5" spans="1:4" x14ac:dyDescent="0.25">
      <c r="A5" s="55" t="s">
        <v>10</v>
      </c>
      <c r="B5" s="53"/>
      <c r="C5" s="56" t="s">
        <v>19</v>
      </c>
      <c r="D5" s="56" t="s">
        <v>9</v>
      </c>
    </row>
    <row r="6" spans="1:4" ht="15" customHeight="1" x14ac:dyDescent="0.25">
      <c r="A6" s="52" t="s">
        <v>76</v>
      </c>
      <c r="C6" s="62"/>
      <c r="D6" s="208" t="s">
        <v>64</v>
      </c>
    </row>
    <row r="7" spans="1:4" ht="15" customHeight="1" x14ac:dyDescent="0.25">
      <c r="A7" s="52" t="s">
        <v>77</v>
      </c>
      <c r="C7" s="62"/>
      <c r="D7" s="209"/>
    </row>
    <row r="9" spans="1:4" ht="15" customHeight="1" x14ac:dyDescent="0.25">
      <c r="A9" s="55" t="s">
        <v>7</v>
      </c>
      <c r="B9" s="55"/>
      <c r="C9" s="64">
        <f>SUM(C6:C8)</f>
        <v>0</v>
      </c>
      <c r="D9" s="55"/>
    </row>
    <row r="10" spans="1:4" ht="15" customHeight="1" x14ac:dyDescent="0.25">
      <c r="A10" s="57" t="s">
        <v>52</v>
      </c>
    </row>
    <row r="11" spans="1:4" ht="15" customHeight="1" x14ac:dyDescent="0.25">
      <c r="A11" s="57" t="s">
        <v>53</v>
      </c>
    </row>
    <row r="16" spans="1:4" x14ac:dyDescent="0.25">
      <c r="A16" s="37" t="s">
        <v>96</v>
      </c>
    </row>
    <row r="17" spans="1:6" x14ac:dyDescent="0.25">
      <c r="A17" s="37" t="s">
        <v>86</v>
      </c>
    </row>
    <row r="18" spans="1:6" x14ac:dyDescent="0.25">
      <c r="A18" s="52" t="s">
        <v>8</v>
      </c>
    </row>
    <row r="19" spans="1:6" x14ac:dyDescent="0.25">
      <c r="A19" s="54"/>
      <c r="B19" s="54"/>
      <c r="C19" s="54"/>
      <c r="D19" s="54"/>
      <c r="E19" s="54"/>
      <c r="F19" s="54"/>
    </row>
    <row r="20" spans="1:6" ht="15.75" x14ac:dyDescent="0.25">
      <c r="A20" s="1" t="s">
        <v>10</v>
      </c>
      <c r="B20" s="58"/>
      <c r="C20" s="2" t="s">
        <v>5</v>
      </c>
      <c r="D20" s="2" t="s">
        <v>39</v>
      </c>
      <c r="E20" s="2" t="s">
        <v>69</v>
      </c>
      <c r="F20" s="2" t="s">
        <v>7</v>
      </c>
    </row>
    <row r="21" spans="1:6" x14ac:dyDescent="0.25">
      <c r="A21" s="52" t="s">
        <v>76</v>
      </c>
      <c r="C21" s="68"/>
      <c r="D21" s="68"/>
      <c r="E21" s="68"/>
      <c r="F21" s="68">
        <f>SUM(C21:E21)</f>
        <v>0</v>
      </c>
    </row>
    <row r="22" spans="1:6" x14ac:dyDescent="0.25">
      <c r="A22" s="52" t="s">
        <v>77</v>
      </c>
      <c r="C22" s="68"/>
      <c r="D22" s="68"/>
      <c r="E22" s="68"/>
      <c r="F22" s="68">
        <f>SUM(C22:E22)</f>
        <v>0</v>
      </c>
    </row>
    <row r="23" spans="1:6" x14ac:dyDescent="0.25">
      <c r="A23" s="55" t="s">
        <v>7</v>
      </c>
      <c r="B23" s="55"/>
      <c r="C23" s="69">
        <f>SUM(C21:C22)</f>
        <v>0</v>
      </c>
      <c r="D23" s="69">
        <f>SUM(D21:D22)</f>
        <v>0</v>
      </c>
      <c r="E23" s="69">
        <f>SUM(E21:E22)</f>
        <v>0</v>
      </c>
      <c r="F23" s="69">
        <f>SUM(F21:F22)</f>
        <v>0</v>
      </c>
    </row>
    <row r="24" spans="1:6" ht="17.25" x14ac:dyDescent="0.25">
      <c r="A24" s="84" t="s">
        <v>70</v>
      </c>
    </row>
  </sheetData>
  <mergeCells count="1">
    <mergeCell ref="D6:D7"/>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FF00"/>
    <pageSetUpPr fitToPage="1"/>
  </sheetPr>
  <dimension ref="A1:L49"/>
  <sheetViews>
    <sheetView workbookViewId="0"/>
  </sheetViews>
  <sheetFormatPr defaultColWidth="9" defaultRowHeight="15" x14ac:dyDescent="0.25"/>
  <cols>
    <col min="1" max="1" width="3.125" style="4" customWidth="1"/>
    <col min="2" max="2" width="2.125" style="4" customWidth="1"/>
    <col min="3" max="3" width="3.125" style="4" customWidth="1"/>
    <col min="4" max="4" width="42.875" style="4" customWidth="1"/>
    <col min="5" max="6" width="9" style="5"/>
    <col min="7" max="7" width="13.625" style="5" customWidth="1"/>
    <col min="8" max="8" width="13.125" style="5" customWidth="1"/>
    <col min="9" max="9" width="11.875" style="5" customWidth="1"/>
    <col min="10" max="10" width="9" style="5"/>
    <col min="11" max="16384" width="9" style="4"/>
  </cols>
  <sheetData>
    <row r="1" spans="1:10" ht="17.25" x14ac:dyDescent="0.25">
      <c r="A1" s="3" t="s">
        <v>97</v>
      </c>
      <c r="B1" s="3"/>
      <c r="C1" s="3"/>
    </row>
    <row r="2" spans="1:10" x14ac:dyDescent="0.25">
      <c r="A2" s="4" t="s">
        <v>8</v>
      </c>
    </row>
    <row r="4" spans="1:10" x14ac:dyDescent="0.25">
      <c r="A4" s="16"/>
      <c r="B4" s="16"/>
      <c r="C4" s="16"/>
      <c r="D4" s="16"/>
      <c r="E4" s="76"/>
      <c r="F4" s="76"/>
      <c r="G4" s="78" t="s">
        <v>65</v>
      </c>
      <c r="H4" s="74" t="s">
        <v>3</v>
      </c>
      <c r="I4" s="77"/>
      <c r="J4" s="76"/>
    </row>
    <row r="5" spans="1:10" x14ac:dyDescent="0.25">
      <c r="A5" s="17" t="s">
        <v>10</v>
      </c>
      <c r="B5" s="17"/>
      <c r="C5" s="17"/>
      <c r="D5" s="15"/>
      <c r="E5" s="75" t="s">
        <v>4</v>
      </c>
      <c r="F5" s="75" t="s">
        <v>5</v>
      </c>
      <c r="G5" s="18" t="s">
        <v>66</v>
      </c>
      <c r="H5" s="75" t="s">
        <v>67</v>
      </c>
      <c r="I5" s="75" t="s">
        <v>45</v>
      </c>
      <c r="J5" s="75" t="s">
        <v>7</v>
      </c>
    </row>
    <row r="6" spans="1:10" s="3" customFormat="1" x14ac:dyDescent="0.25">
      <c r="B6" s="3" t="s">
        <v>76</v>
      </c>
      <c r="E6" s="9">
        <f t="shared" ref="E6:J6" si="0">SUM(E10:E10)</f>
        <v>0</v>
      </c>
      <c r="F6" s="9">
        <f t="shared" si="0"/>
        <v>0</v>
      </c>
      <c r="G6" s="9">
        <f t="shared" si="0"/>
        <v>0</v>
      </c>
      <c r="H6" s="9">
        <f t="shared" si="0"/>
        <v>0</v>
      </c>
      <c r="I6" s="9">
        <f t="shared" si="0"/>
        <v>0</v>
      </c>
      <c r="J6" s="9">
        <f t="shared" si="0"/>
        <v>0</v>
      </c>
    </row>
    <row r="7" spans="1:10" ht="12.75" customHeight="1" x14ac:dyDescent="0.25">
      <c r="C7" s="4" t="s">
        <v>0</v>
      </c>
    </row>
    <row r="8" spans="1:10" x14ac:dyDescent="0.25">
      <c r="E8" s="5">
        <v>0</v>
      </c>
      <c r="J8" s="5">
        <f>SUM(E8:I8)</f>
        <v>0</v>
      </c>
    </row>
    <row r="9" spans="1:10" x14ac:dyDescent="0.25">
      <c r="C9" s="4" t="s">
        <v>1</v>
      </c>
    </row>
    <row r="10" spans="1:10" x14ac:dyDescent="0.25">
      <c r="E10" s="5">
        <v>0</v>
      </c>
      <c r="J10" s="5">
        <f>SUM(E10:I10)</f>
        <v>0</v>
      </c>
    </row>
    <row r="11" spans="1:10" ht="12.75" customHeight="1" x14ac:dyDescent="0.25">
      <c r="A11" s="3"/>
      <c r="B11" s="3"/>
      <c r="C11" s="3"/>
      <c r="E11" s="8"/>
      <c r="F11" s="8"/>
      <c r="G11" s="8"/>
      <c r="I11" s="8"/>
      <c r="J11" s="8"/>
    </row>
    <row r="12" spans="1:10" s="3" customFormat="1" ht="12.75" customHeight="1" x14ac:dyDescent="0.25">
      <c r="B12" s="3" t="s">
        <v>77</v>
      </c>
      <c r="E12" s="9">
        <f t="shared" ref="E12:J12" si="1">SUM(E13:E16)</f>
        <v>0</v>
      </c>
      <c r="F12" s="9">
        <f t="shared" si="1"/>
        <v>0</v>
      </c>
      <c r="G12" s="9">
        <f t="shared" si="1"/>
        <v>0</v>
      </c>
      <c r="H12" s="9">
        <f t="shared" si="1"/>
        <v>0</v>
      </c>
      <c r="I12" s="9">
        <f t="shared" si="1"/>
        <v>0</v>
      </c>
      <c r="J12" s="9">
        <f t="shared" si="1"/>
        <v>0</v>
      </c>
    </row>
    <row r="13" spans="1:10" ht="12.75" customHeight="1" x14ac:dyDescent="0.25">
      <c r="C13" s="4" t="s">
        <v>0</v>
      </c>
    </row>
    <row r="14" spans="1:10" x14ac:dyDescent="0.25">
      <c r="E14" s="5">
        <v>0</v>
      </c>
      <c r="J14" s="5">
        <f>SUM(E14:I14)</f>
        <v>0</v>
      </c>
    </row>
    <row r="15" spans="1:10" x14ac:dyDescent="0.25">
      <c r="C15" s="4" t="s">
        <v>1</v>
      </c>
    </row>
    <row r="16" spans="1:10" x14ac:dyDescent="0.25">
      <c r="E16" s="5">
        <v>0</v>
      </c>
      <c r="J16" s="5">
        <f>SUM(E16:I16)</f>
        <v>0</v>
      </c>
    </row>
    <row r="17" spans="1:10" ht="12.75" customHeight="1" x14ac:dyDescent="0.25">
      <c r="A17" s="3"/>
      <c r="B17" s="3"/>
      <c r="C17" s="3"/>
      <c r="E17" s="8"/>
      <c r="F17" s="8"/>
      <c r="G17" s="8"/>
      <c r="H17" s="8"/>
      <c r="I17" s="8"/>
      <c r="J17" s="8"/>
    </row>
    <row r="18" spans="1:10" s="3" customFormat="1" ht="12.75" customHeight="1" x14ac:dyDescent="0.25">
      <c r="B18" s="3" t="s">
        <v>78</v>
      </c>
      <c r="E18" s="9">
        <f t="shared" ref="E18:J18" si="2">SUM(E22:E22)</f>
        <v>0</v>
      </c>
      <c r="F18" s="9">
        <f t="shared" si="2"/>
        <v>0</v>
      </c>
      <c r="G18" s="9">
        <f t="shared" si="2"/>
        <v>0</v>
      </c>
      <c r="H18" s="9">
        <f t="shared" si="2"/>
        <v>0</v>
      </c>
      <c r="I18" s="9">
        <f t="shared" si="2"/>
        <v>0</v>
      </c>
      <c r="J18" s="9">
        <f t="shared" si="2"/>
        <v>0</v>
      </c>
    </row>
    <row r="19" spans="1:10" ht="12.75" customHeight="1" x14ac:dyDescent="0.25">
      <c r="C19" s="4" t="s">
        <v>0</v>
      </c>
    </row>
    <row r="20" spans="1:10" x14ac:dyDescent="0.25">
      <c r="E20" s="5">
        <v>0</v>
      </c>
      <c r="J20" s="5">
        <f>SUM(E20:I20)</f>
        <v>0</v>
      </c>
    </row>
    <row r="21" spans="1:10" x14ac:dyDescent="0.25">
      <c r="C21" s="4" t="s">
        <v>1</v>
      </c>
    </row>
    <row r="22" spans="1:10" ht="12.75" customHeight="1" x14ac:dyDescent="0.25">
      <c r="J22" s="5">
        <f>SUM(E22:I22)</f>
        <v>0</v>
      </c>
    </row>
    <row r="23" spans="1:10" ht="12.75" customHeight="1" x14ac:dyDescent="0.25">
      <c r="A23" s="3"/>
      <c r="B23" s="3"/>
      <c r="C23" s="3"/>
      <c r="E23" s="8"/>
      <c r="F23" s="8"/>
      <c r="G23" s="8"/>
      <c r="H23" s="8"/>
      <c r="I23" s="8"/>
      <c r="J23" s="8"/>
    </row>
    <row r="24" spans="1:10" s="3" customFormat="1" ht="12.75" customHeight="1" x14ac:dyDescent="0.25">
      <c r="B24" s="3" t="s">
        <v>79</v>
      </c>
      <c r="E24" s="9">
        <f t="shared" ref="E24:J24" si="3">SUM(E28:E29)</f>
        <v>0</v>
      </c>
      <c r="F24" s="9">
        <f t="shared" si="3"/>
        <v>0</v>
      </c>
      <c r="G24" s="9">
        <f t="shared" si="3"/>
        <v>0</v>
      </c>
      <c r="H24" s="9">
        <f t="shared" si="3"/>
        <v>0</v>
      </c>
      <c r="I24" s="9">
        <f t="shared" si="3"/>
        <v>0</v>
      </c>
      <c r="J24" s="9">
        <f t="shared" si="3"/>
        <v>0</v>
      </c>
    </row>
    <row r="25" spans="1:10" ht="12.75" customHeight="1" x14ac:dyDescent="0.25">
      <c r="C25" s="4" t="s">
        <v>0</v>
      </c>
    </row>
    <row r="26" spans="1:10" x14ac:dyDescent="0.25">
      <c r="E26" s="5">
        <v>0</v>
      </c>
      <c r="J26" s="5">
        <f>SUM(E26:I26)</f>
        <v>0</v>
      </c>
    </row>
    <row r="27" spans="1:10" x14ac:dyDescent="0.25">
      <c r="C27" s="4" t="s">
        <v>1</v>
      </c>
    </row>
    <row r="28" spans="1:10" x14ac:dyDescent="0.25">
      <c r="J28" s="5">
        <f>SUM(E28:I28)</f>
        <v>0</v>
      </c>
    </row>
    <row r="29" spans="1:10" x14ac:dyDescent="0.25">
      <c r="J29" s="5">
        <f>SUM(E29:I29)</f>
        <v>0</v>
      </c>
    </row>
    <row r="30" spans="1:10" s="3" customFormat="1" ht="12.75" customHeight="1" x14ac:dyDescent="0.25">
      <c r="B30" s="3" t="s">
        <v>80</v>
      </c>
      <c r="E30" s="9">
        <f t="shared" ref="E30:J30" si="4">SUM(E34:E34)</f>
        <v>0</v>
      </c>
      <c r="F30" s="9">
        <f t="shared" si="4"/>
        <v>0</v>
      </c>
      <c r="G30" s="9">
        <f t="shared" si="4"/>
        <v>0</v>
      </c>
      <c r="H30" s="9">
        <f t="shared" si="4"/>
        <v>0</v>
      </c>
      <c r="I30" s="9">
        <f t="shared" si="4"/>
        <v>0</v>
      </c>
      <c r="J30" s="9">
        <f t="shared" si="4"/>
        <v>0</v>
      </c>
    </row>
    <row r="31" spans="1:10" ht="12.75" customHeight="1" x14ac:dyDescent="0.25">
      <c r="C31" s="4" t="s">
        <v>0</v>
      </c>
    </row>
    <row r="32" spans="1:10" x14ac:dyDescent="0.25">
      <c r="E32" s="5">
        <v>0</v>
      </c>
      <c r="J32" s="5">
        <f>SUM(E32:I32)</f>
        <v>0</v>
      </c>
    </row>
    <row r="33" spans="1:12" x14ac:dyDescent="0.25">
      <c r="C33" s="4" t="s">
        <v>1</v>
      </c>
    </row>
    <row r="34" spans="1:12" x14ac:dyDescent="0.25">
      <c r="J34" s="5">
        <f>SUM(E34:I34)</f>
        <v>0</v>
      </c>
    </row>
    <row r="35" spans="1:12" ht="12.75" customHeight="1" x14ac:dyDescent="0.25">
      <c r="A35" s="3"/>
      <c r="B35" s="3"/>
      <c r="C35" s="3"/>
      <c r="E35" s="8"/>
      <c r="F35" s="8"/>
      <c r="G35" s="8"/>
      <c r="H35" s="8"/>
      <c r="I35" s="8"/>
      <c r="J35" s="8"/>
    </row>
    <row r="36" spans="1:12" s="3" customFormat="1" ht="12.75" customHeight="1" x14ac:dyDescent="0.25">
      <c r="B36" s="3" t="s">
        <v>81</v>
      </c>
      <c r="E36" s="9">
        <f t="shared" ref="E36:J36" si="5">SUM(E40:E40)</f>
        <v>0</v>
      </c>
      <c r="F36" s="9">
        <f t="shared" si="5"/>
        <v>0</v>
      </c>
      <c r="G36" s="9">
        <f t="shared" si="5"/>
        <v>0</v>
      </c>
      <c r="H36" s="9">
        <f t="shared" si="5"/>
        <v>0</v>
      </c>
      <c r="I36" s="9">
        <f t="shared" si="5"/>
        <v>0</v>
      </c>
      <c r="J36" s="9">
        <f t="shared" si="5"/>
        <v>0</v>
      </c>
    </row>
    <row r="37" spans="1:12" ht="12.75" customHeight="1" x14ac:dyDescent="0.25">
      <c r="C37" s="4" t="s">
        <v>0</v>
      </c>
    </row>
    <row r="38" spans="1:12" x14ac:dyDescent="0.25">
      <c r="E38" s="5">
        <v>0</v>
      </c>
      <c r="J38" s="5">
        <f>SUM(E38:I38)</f>
        <v>0</v>
      </c>
    </row>
    <row r="39" spans="1:12" x14ac:dyDescent="0.25">
      <c r="C39" s="4" t="s">
        <v>1</v>
      </c>
    </row>
    <row r="40" spans="1:12" x14ac:dyDescent="0.25">
      <c r="J40" s="5">
        <f>SUM(E40:I40)</f>
        <v>0</v>
      </c>
      <c r="L40" s="40"/>
    </row>
    <row r="42" spans="1:12" s="3" customFormat="1" ht="12.75" customHeight="1" x14ac:dyDescent="0.25">
      <c r="B42" s="3" t="s">
        <v>42</v>
      </c>
      <c r="E42" s="9">
        <f t="shared" ref="E42:J42" si="6">SUM(E46:E46)</f>
        <v>0</v>
      </c>
      <c r="F42" s="9">
        <f t="shared" si="6"/>
        <v>0</v>
      </c>
      <c r="G42" s="9">
        <f t="shared" si="6"/>
        <v>0</v>
      </c>
      <c r="H42" s="9">
        <f t="shared" si="6"/>
        <v>0</v>
      </c>
      <c r="I42" s="9">
        <f t="shared" si="6"/>
        <v>0</v>
      </c>
      <c r="J42" s="9">
        <f t="shared" si="6"/>
        <v>0</v>
      </c>
    </row>
    <row r="43" spans="1:12" ht="12.75" customHeight="1" x14ac:dyDescent="0.25">
      <c r="C43" s="4" t="s">
        <v>0</v>
      </c>
    </row>
    <row r="44" spans="1:12" x14ac:dyDescent="0.25">
      <c r="E44" s="5">
        <v>0</v>
      </c>
      <c r="J44" s="5">
        <f>SUM(E44:I44)</f>
        <v>0</v>
      </c>
    </row>
    <row r="45" spans="1:12" x14ac:dyDescent="0.25">
      <c r="C45" s="4" t="s">
        <v>1</v>
      </c>
    </row>
    <row r="46" spans="1:12" x14ac:dyDescent="0.25">
      <c r="D46" s="10"/>
      <c r="I46" s="5">
        <v>0</v>
      </c>
      <c r="J46" s="5">
        <f>SUM(E46:I46)</f>
        <v>0</v>
      </c>
    </row>
    <row r="47" spans="1:12" ht="12.75" customHeight="1" x14ac:dyDescent="0.25">
      <c r="A47" s="3"/>
      <c r="B47" s="3"/>
      <c r="C47" s="3"/>
      <c r="E47" s="8"/>
      <c r="F47" s="8"/>
      <c r="G47" s="8"/>
      <c r="H47" s="8"/>
      <c r="I47" s="8"/>
      <c r="J47" s="8"/>
    </row>
    <row r="48" spans="1:12" x14ac:dyDescent="0.25">
      <c r="A48" s="6" t="s">
        <v>7</v>
      </c>
      <c r="B48" s="6"/>
      <c r="C48" s="6"/>
      <c r="D48" s="7"/>
      <c r="E48" s="13">
        <f t="shared" ref="E48:J48" si="7">+E6+E12+E18+E24+E30+E36+E42</f>
        <v>0</v>
      </c>
      <c r="F48" s="13">
        <f t="shared" si="7"/>
        <v>0</v>
      </c>
      <c r="G48" s="13">
        <f t="shared" si="7"/>
        <v>0</v>
      </c>
      <c r="H48" s="13">
        <f t="shared" si="7"/>
        <v>0</v>
      </c>
      <c r="I48" s="13">
        <f t="shared" si="7"/>
        <v>0</v>
      </c>
      <c r="J48" s="13">
        <f t="shared" si="7"/>
        <v>0</v>
      </c>
    </row>
    <row r="49" spans="1:12" x14ac:dyDescent="0.25">
      <c r="A49" s="14" t="s">
        <v>43</v>
      </c>
      <c r="B49" s="12"/>
      <c r="C49" s="12"/>
      <c r="D49" s="12"/>
      <c r="E49" s="41"/>
      <c r="F49" s="41"/>
      <c r="G49" s="41"/>
      <c r="H49" s="41"/>
      <c r="I49" s="41"/>
      <c r="J49" s="41"/>
      <c r="K49" s="12"/>
      <c r="L49" s="12"/>
    </row>
  </sheetData>
  <phoneticPr fontId="7" type="noConversion"/>
  <printOptions horizontalCentered="1"/>
  <pageMargins left="0" right="0" top="1" bottom="1" header="0.5" footer="0.5"/>
  <pageSetup scale="7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87</v>
      </c>
      <c r="B1" s="3"/>
    </row>
    <row r="2" spans="1:8" x14ac:dyDescent="0.25">
      <c r="A2" s="4" t="s">
        <v>8</v>
      </c>
    </row>
    <row r="4" spans="1:8" x14ac:dyDescent="0.25">
      <c r="A4" s="15"/>
      <c r="B4" s="15"/>
      <c r="C4" s="15"/>
      <c r="D4" s="15"/>
      <c r="E4" s="15"/>
      <c r="F4" s="15"/>
    </row>
    <row r="5" spans="1:8" x14ac:dyDescent="0.25">
      <c r="A5" s="16"/>
      <c r="B5" s="16"/>
      <c r="C5" s="204" t="s">
        <v>4</v>
      </c>
      <c r="D5" s="204"/>
      <c r="E5" s="204"/>
      <c r="F5" s="205" t="s">
        <v>3</v>
      </c>
      <c r="G5" s="205"/>
      <c r="H5" s="16"/>
    </row>
    <row r="6" spans="1:8" ht="30" x14ac:dyDescent="0.25">
      <c r="A6" s="17" t="s">
        <v>10</v>
      </c>
      <c r="B6" s="15"/>
      <c r="C6" s="18" t="s">
        <v>0</v>
      </c>
      <c r="D6" s="18" t="s">
        <v>2</v>
      </c>
      <c r="E6" s="19" t="s">
        <v>44</v>
      </c>
      <c r="F6" s="18" t="s">
        <v>6</v>
      </c>
      <c r="G6" s="18" t="s">
        <v>45</v>
      </c>
      <c r="H6" s="18" t="s">
        <v>7</v>
      </c>
    </row>
    <row r="7" spans="1:8" x14ac:dyDescent="0.25">
      <c r="A7" s="3"/>
      <c r="C7" s="20"/>
      <c r="D7" s="20"/>
      <c r="E7" s="20"/>
      <c r="F7" s="20"/>
    </row>
    <row r="8" spans="1:8" x14ac:dyDescent="0.25">
      <c r="A8" s="37"/>
      <c r="B8" s="42"/>
      <c r="C8" s="38"/>
      <c r="D8" s="38"/>
      <c r="E8" s="38"/>
      <c r="F8" s="38"/>
      <c r="G8" s="38"/>
      <c r="H8" s="38"/>
    </row>
    <row r="9" spans="1:8" x14ac:dyDescent="0.25">
      <c r="C9" s="5"/>
      <c r="D9" s="5"/>
      <c r="E9" s="5"/>
      <c r="F9" s="5"/>
      <c r="G9" s="5"/>
      <c r="H9" s="5"/>
    </row>
    <row r="10" spans="1:8" x14ac:dyDescent="0.25">
      <c r="C10" s="5"/>
      <c r="D10" s="5"/>
      <c r="E10" s="5"/>
      <c r="F10" s="5"/>
      <c r="G10" s="5"/>
      <c r="H10" s="5"/>
    </row>
    <row r="11" spans="1:8" x14ac:dyDescent="0.25">
      <c r="C11" s="5"/>
      <c r="D11" s="5"/>
      <c r="E11" s="5"/>
      <c r="F11" s="5"/>
      <c r="G11" s="5"/>
      <c r="H11" s="5"/>
    </row>
    <row r="17" spans="1:9" x14ac:dyDescent="0.25">
      <c r="A17" s="6" t="s">
        <v>7</v>
      </c>
      <c r="B17" s="6"/>
      <c r="C17" s="39">
        <f t="shared" ref="C17:H17" si="0">+C8</f>
        <v>0</v>
      </c>
      <c r="D17" s="39">
        <f t="shared" si="0"/>
        <v>0</v>
      </c>
      <c r="E17" s="39">
        <f t="shared" si="0"/>
        <v>0</v>
      </c>
      <c r="F17" s="39">
        <f t="shared" si="0"/>
        <v>0</v>
      </c>
      <c r="G17" s="39">
        <f t="shared" si="0"/>
        <v>0</v>
      </c>
      <c r="H17" s="39">
        <f t="shared" si="0"/>
        <v>0</v>
      </c>
    </row>
    <row r="18" spans="1:9" x14ac:dyDescent="0.25">
      <c r="A18" s="14" t="s">
        <v>46</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FFFF00"/>
    <pageSetUpPr fitToPage="1"/>
  </sheetPr>
  <dimension ref="A1:K46"/>
  <sheetViews>
    <sheetView workbookViewId="0"/>
  </sheetViews>
  <sheetFormatPr defaultColWidth="9" defaultRowHeight="15" x14ac:dyDescent="0.25"/>
  <cols>
    <col min="1" max="1" width="26" style="52" customWidth="1"/>
    <col min="2" max="2" width="2.375" style="52" customWidth="1"/>
    <col min="3" max="3" width="10.625" style="52" customWidth="1"/>
    <col min="4" max="4" width="15.125" style="52" customWidth="1"/>
    <col min="5" max="5" width="12.625" style="52" customWidth="1"/>
    <col min="6" max="16384" width="9" style="52"/>
  </cols>
  <sheetData>
    <row r="1" spans="1:4" x14ac:dyDescent="0.25">
      <c r="A1" s="37" t="s">
        <v>98</v>
      </c>
    </row>
    <row r="2" spans="1:4" ht="17.25" x14ac:dyDescent="0.25">
      <c r="A2" s="37" t="s">
        <v>88</v>
      </c>
    </row>
    <row r="3" spans="1:4" x14ac:dyDescent="0.25">
      <c r="A3" s="52" t="s">
        <v>8</v>
      </c>
    </row>
    <row r="5" spans="1:4" x14ac:dyDescent="0.25">
      <c r="A5" s="55" t="s">
        <v>10</v>
      </c>
      <c r="B5" s="53"/>
      <c r="C5" s="56" t="s">
        <v>19</v>
      </c>
      <c r="D5" s="56" t="s">
        <v>9</v>
      </c>
    </row>
    <row r="6" spans="1:4" x14ac:dyDescent="0.25">
      <c r="A6" s="52" t="s">
        <v>20</v>
      </c>
      <c r="C6" s="60"/>
      <c r="D6" s="210" t="s">
        <v>64</v>
      </c>
    </row>
    <row r="7" spans="1:4" x14ac:dyDescent="0.25">
      <c r="A7" s="52" t="s">
        <v>21</v>
      </c>
      <c r="C7" s="60"/>
      <c r="D7" s="211"/>
    </row>
    <row r="8" spans="1:4" x14ac:dyDescent="0.25">
      <c r="A8" s="52" t="s">
        <v>24</v>
      </c>
      <c r="C8" s="60"/>
      <c r="D8" s="211"/>
    </row>
    <row r="9" spans="1:4" x14ac:dyDescent="0.25">
      <c r="A9" s="52" t="s">
        <v>22</v>
      </c>
      <c r="C9" s="60"/>
      <c r="D9" s="211"/>
    </row>
    <row r="10" spans="1:4" x14ac:dyDescent="0.25">
      <c r="A10" s="52" t="s">
        <v>55</v>
      </c>
      <c r="C10" s="60"/>
      <c r="D10" s="211"/>
    </row>
    <row r="11" spans="1:4" x14ac:dyDescent="0.25">
      <c r="A11" s="52" t="s">
        <v>47</v>
      </c>
      <c r="C11" s="60"/>
      <c r="D11" s="211"/>
    </row>
    <row r="12" spans="1:4" x14ac:dyDescent="0.25">
      <c r="A12" s="52" t="s">
        <v>25</v>
      </c>
      <c r="C12" s="60"/>
      <c r="D12" s="211"/>
    </row>
    <row r="13" spans="1:4" x14ac:dyDescent="0.25">
      <c r="A13" s="52" t="s">
        <v>23</v>
      </c>
      <c r="C13" s="60"/>
      <c r="D13" s="211"/>
    </row>
    <row r="14" spans="1:4" x14ac:dyDescent="0.25">
      <c r="A14" s="52" t="s">
        <v>26</v>
      </c>
      <c r="C14" s="60"/>
      <c r="D14" s="211"/>
    </row>
    <row r="15" spans="1:4" x14ac:dyDescent="0.25">
      <c r="A15" s="52" t="s">
        <v>56</v>
      </c>
      <c r="C15" s="60"/>
      <c r="D15" s="211"/>
    </row>
    <row r="16" spans="1:4" x14ac:dyDescent="0.25">
      <c r="A16" s="52" t="s">
        <v>57</v>
      </c>
      <c r="C16" s="60"/>
      <c r="D16" s="211"/>
    </row>
    <row r="17" spans="1:11" x14ac:dyDescent="0.25">
      <c r="A17" s="52" t="s">
        <v>27</v>
      </c>
      <c r="C17" s="60"/>
      <c r="D17" s="211"/>
    </row>
    <row r="18" spans="1:11" x14ac:dyDescent="0.25">
      <c r="A18" s="52" t="s">
        <v>58</v>
      </c>
      <c r="C18" s="60"/>
      <c r="D18" s="211"/>
    </row>
    <row r="19" spans="1:11" x14ac:dyDescent="0.25">
      <c r="A19" s="52" t="s">
        <v>28</v>
      </c>
      <c r="C19" s="60"/>
      <c r="D19" s="212"/>
    </row>
    <row r="20" spans="1:11" x14ac:dyDescent="0.25">
      <c r="A20" s="55" t="s">
        <v>7</v>
      </c>
      <c r="B20" s="55"/>
      <c r="C20" s="65">
        <f>SUM(C6:C19)</f>
        <v>0</v>
      </c>
      <c r="D20" s="65"/>
    </row>
    <row r="21" spans="1:11" x14ac:dyDescent="0.25">
      <c r="A21" s="57" t="s">
        <v>52</v>
      </c>
    </row>
    <row r="22" spans="1:11" x14ac:dyDescent="0.25">
      <c r="A22" s="57" t="s">
        <v>53</v>
      </c>
    </row>
    <row r="25" spans="1:11" x14ac:dyDescent="0.25">
      <c r="A25" s="37" t="s">
        <v>99</v>
      </c>
    </row>
    <row r="26" spans="1:11" x14ac:dyDescent="0.25">
      <c r="A26" s="37" t="s">
        <v>86</v>
      </c>
    </row>
    <row r="27" spans="1:11" x14ac:dyDescent="0.25">
      <c r="A27" s="52" t="s">
        <v>8</v>
      </c>
    </row>
    <row r="28" spans="1:11" x14ac:dyDescent="0.25">
      <c r="A28" s="54"/>
      <c r="B28" s="54"/>
      <c r="C28" s="54"/>
      <c r="D28" s="54"/>
      <c r="E28" s="54"/>
      <c r="F28" s="54"/>
    </row>
    <row r="29" spans="1:11" ht="15.75" x14ac:dyDescent="0.25">
      <c r="A29" s="1" t="s">
        <v>10</v>
      </c>
      <c r="B29" s="58"/>
      <c r="C29" s="2" t="s">
        <v>5</v>
      </c>
      <c r="D29" s="2" t="s">
        <v>39</v>
      </c>
      <c r="E29" s="2" t="s">
        <v>68</v>
      </c>
      <c r="F29" s="2" t="s">
        <v>7</v>
      </c>
    </row>
    <row r="30" spans="1:11" s="59" customFormat="1" x14ac:dyDescent="0.25">
      <c r="A30" s="52" t="s">
        <v>20</v>
      </c>
      <c r="B30" s="52"/>
      <c r="C30" s="68"/>
      <c r="D30" s="68"/>
      <c r="E30" s="68"/>
      <c r="F30" s="68"/>
      <c r="G30" s="52"/>
      <c r="H30" s="52"/>
      <c r="J30" s="52"/>
      <c r="K30" s="52"/>
    </row>
    <row r="31" spans="1:11" x14ac:dyDescent="0.25">
      <c r="A31" s="52" t="s">
        <v>21</v>
      </c>
      <c r="C31" s="68"/>
      <c r="D31" s="68"/>
      <c r="E31" s="68"/>
      <c r="F31" s="68"/>
    </row>
    <row r="32" spans="1:11" x14ac:dyDescent="0.25">
      <c r="A32" s="52" t="s">
        <v>24</v>
      </c>
      <c r="C32" s="68"/>
      <c r="D32" s="68"/>
      <c r="E32" s="68"/>
      <c r="F32" s="68">
        <f>+C32+D32+E32</f>
        <v>0</v>
      </c>
      <c r="J32" s="59"/>
      <c r="K32" s="59"/>
    </row>
    <row r="33" spans="1:8" x14ac:dyDescent="0.25">
      <c r="A33" s="52" t="s">
        <v>22</v>
      </c>
      <c r="C33" s="68"/>
      <c r="D33" s="68"/>
      <c r="E33" s="68"/>
      <c r="F33" s="68">
        <f>+C33+D33+E33</f>
        <v>0</v>
      </c>
      <c r="G33" s="59"/>
      <c r="H33" s="59"/>
    </row>
    <row r="34" spans="1:8" x14ac:dyDescent="0.25">
      <c r="A34" s="52" t="s">
        <v>55</v>
      </c>
      <c r="C34" s="68"/>
      <c r="D34" s="68"/>
      <c r="E34" s="68"/>
      <c r="F34" s="68"/>
    </row>
    <row r="35" spans="1:8" x14ac:dyDescent="0.25">
      <c r="A35" s="52" t="s">
        <v>47</v>
      </c>
      <c r="C35" s="68"/>
      <c r="D35" s="68"/>
      <c r="E35" s="68"/>
      <c r="F35" s="68"/>
    </row>
    <row r="36" spans="1:8" x14ac:dyDescent="0.25">
      <c r="A36" s="52" t="s">
        <v>25</v>
      </c>
      <c r="C36" s="68"/>
      <c r="D36" s="68"/>
      <c r="E36" s="68"/>
      <c r="F36" s="68">
        <f t="shared" ref="F36:F44" si="0">+C36+D36+E36</f>
        <v>0</v>
      </c>
    </row>
    <row r="37" spans="1:8" x14ac:dyDescent="0.25">
      <c r="A37" s="52" t="s">
        <v>23</v>
      </c>
      <c r="C37" s="68"/>
      <c r="D37" s="68"/>
      <c r="E37" s="68"/>
      <c r="F37" s="68">
        <f t="shared" si="0"/>
        <v>0</v>
      </c>
    </row>
    <row r="38" spans="1:8" x14ac:dyDescent="0.25">
      <c r="A38" s="52" t="s">
        <v>26</v>
      </c>
      <c r="C38" s="68"/>
      <c r="D38" s="68"/>
      <c r="E38" s="68"/>
      <c r="F38" s="68">
        <f t="shared" si="0"/>
        <v>0</v>
      </c>
    </row>
    <row r="39" spans="1:8" x14ac:dyDescent="0.25">
      <c r="A39" s="52" t="s">
        <v>56</v>
      </c>
      <c r="C39" s="68"/>
      <c r="D39" s="68"/>
      <c r="E39" s="68"/>
      <c r="F39" s="68">
        <f t="shared" si="0"/>
        <v>0</v>
      </c>
    </row>
    <row r="40" spans="1:8" x14ac:dyDescent="0.25">
      <c r="A40" s="52" t="s">
        <v>63</v>
      </c>
      <c r="C40" s="68"/>
      <c r="D40" s="68"/>
      <c r="E40" s="68"/>
      <c r="F40" s="68">
        <f t="shared" si="0"/>
        <v>0</v>
      </c>
    </row>
    <row r="41" spans="1:8" x14ac:dyDescent="0.25">
      <c r="A41" s="52" t="s">
        <v>57</v>
      </c>
      <c r="C41" s="68"/>
      <c r="D41" s="68"/>
      <c r="E41" s="68"/>
      <c r="F41" s="68">
        <f t="shared" si="0"/>
        <v>0</v>
      </c>
    </row>
    <row r="42" spans="1:8" x14ac:dyDescent="0.25">
      <c r="A42" s="52" t="s">
        <v>27</v>
      </c>
      <c r="C42" s="68"/>
      <c r="D42" s="68"/>
      <c r="E42" s="68"/>
      <c r="F42" s="68">
        <f t="shared" si="0"/>
        <v>0</v>
      </c>
    </row>
    <row r="43" spans="1:8" x14ac:dyDescent="0.25">
      <c r="A43" s="52" t="s">
        <v>58</v>
      </c>
      <c r="C43" s="68"/>
      <c r="D43" s="68"/>
      <c r="E43" s="68"/>
      <c r="F43" s="68"/>
    </row>
    <row r="44" spans="1:8" x14ac:dyDescent="0.25">
      <c r="A44" s="52" t="s">
        <v>28</v>
      </c>
      <c r="C44" s="68"/>
      <c r="D44" s="68"/>
      <c r="E44" s="68"/>
      <c r="F44" s="68">
        <f t="shared" si="0"/>
        <v>0</v>
      </c>
    </row>
    <row r="45" spans="1:8" x14ac:dyDescent="0.25">
      <c r="A45" s="55" t="s">
        <v>7</v>
      </c>
      <c r="B45" s="55"/>
      <c r="C45" s="69">
        <f>SUM(C30:C44)</f>
        <v>0</v>
      </c>
      <c r="D45" s="69">
        <f>SUM(D30:D44)</f>
        <v>0</v>
      </c>
      <c r="E45" s="69">
        <f>SUM(E30:E44)</f>
        <v>0</v>
      </c>
      <c r="F45" s="69">
        <f>SUM(F30:F44)</f>
        <v>0</v>
      </c>
    </row>
    <row r="46" spans="1:8" ht="17.25" x14ac:dyDescent="0.25">
      <c r="A46" s="84" t="s">
        <v>70</v>
      </c>
    </row>
  </sheetData>
  <mergeCells count="1">
    <mergeCell ref="D6:D19"/>
  </mergeCells>
  <phoneticPr fontId="7" type="noConversion"/>
  <pageMargins left="0.75" right="0.75" top="1" bottom="1" header="0.5" footer="0.5"/>
  <pageSetup scale="9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FEF049-F9C2-4F94-82EA-4ACBF6686F0B}">
  <ds:schemaRefs>
    <ds:schemaRef ds:uri="http://schemas.openxmlformats.org/package/2006/metadata/core-properties"/>
    <ds:schemaRef ds:uri="http://purl.org/dc/elements/1.1/"/>
    <ds:schemaRef ds:uri="http://schemas.microsoft.com/office/2006/documentManagement/types"/>
    <ds:schemaRef ds:uri="http://purl.org/dc/dcmitype/"/>
    <ds:schemaRef ds:uri="b966b054-3674-4c4f-a2b0-6a3ffbe0790e"/>
    <ds:schemaRef ds:uri="http://schemas.microsoft.com/office/2006/metadata/properties"/>
    <ds:schemaRef ds:uri="http://purl.org/dc/terms/"/>
    <ds:schemaRef ds:uri="http://schemas.microsoft.com/office/infopath/2007/PartnerControls"/>
    <ds:schemaRef ds:uri="c1fdd505-2570-46c2-bd04-3e0f2d874cf5"/>
    <ds:schemaRef ds:uri="2b4b9d8e-ecb2-49e1-a87e-51dfdfcaee7f"/>
    <ds:schemaRef ds:uri="http://www.w3.org/XML/1998/namespace"/>
  </ds:schemaRefs>
</ds:datastoreItem>
</file>

<file path=customXml/itemProps2.xml><?xml version="1.0" encoding="utf-8"?>
<ds:datastoreItem xmlns:ds="http://schemas.openxmlformats.org/officeDocument/2006/customXml" ds:itemID="{99BFA04B-E208-4E77-BC0E-4C9893ADF2FC}">
  <ds:schemaRefs>
    <ds:schemaRef ds:uri="http://schemas.microsoft.com/sharepoint/v3/contenttype/forms"/>
  </ds:schemaRefs>
</ds:datastoreItem>
</file>

<file path=customXml/itemProps3.xml><?xml version="1.0" encoding="utf-8"?>
<ds:datastoreItem xmlns:ds="http://schemas.openxmlformats.org/officeDocument/2006/customXml" ds:itemID="{0B66E9BF-CA0A-409C-86B2-6C1BBCFCFA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sectoral</vt:lpstr>
      <vt:lpstr>'CW-Lending, Grants, and Disb'!Print_Area</vt:lpstr>
      <vt:lpstr>'CW-Sov Approvals by Country'!Print_Area</vt:lpstr>
      <vt:lpstr>'SA-Sov Approvals by Ctry'!Print_Area</vt:lpstr>
      <vt:lpstr>sectoral!Print_Area</vt:lpstr>
      <vt:lpstr>'SE-Sov Approvals by Ctry'!Print_Titles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Sector Distribution (Sovereign and Nonsovereign Commitments including Cofinancing), 2023-2024</dc:title>
  <dc:creator>old</dc:creator>
  <cp:keywords>adb annual report 2024, adb annual reports, adb operations, adb operational data, sovereign commitments, nonsovereign commitments, cofinancing, sectoral distribution, ordinary capital resources, special funds, loans, grants, equity investments, guarantees, technical assistance grants, trade and supply chain finance program, microfinance program, agriculture, natural resources, rural development, education, energy, finance, industry and trade, information and communication technology, public sector management, transport, urban infrastructure and services, multisector</cp:keywords>
  <cp:lastModifiedBy>Aldwin Thadeus S. Sutarez</cp:lastModifiedBy>
  <cp:lastPrinted>2025-03-28T05:13:03Z</cp:lastPrinted>
  <dcterms:created xsi:type="dcterms:W3CDTF">2010-12-13T09:40:53Z</dcterms:created>
  <dcterms:modified xsi:type="dcterms:W3CDTF">2025-04-14T10:12:47Z</dcterms:modified>
  <cp:category>This table presents the sectoral distribution for sovereign and nonsovereign commitments including Cofinancing for 2023-2024.</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y fmtid="{D5CDD505-2E9C-101B-9397-08002B2CF9AE}" pid="3" name="ia017ac09b1942648b563fe0b2b14d52">
    <vt:lpwstr>DCKD|21d5d440-b37e-457d-b680-97f45527681a</vt:lpwstr>
  </property>
  <property fmtid="{D5CDD505-2E9C-101B-9397-08002B2CF9AE}" pid="4" name="MSIP_Label_817d4574-7375-4d17-b29c-6e4c6df0fcb0_Enabled">
    <vt:lpwstr>true</vt:lpwstr>
  </property>
  <property fmtid="{D5CDD505-2E9C-101B-9397-08002B2CF9AE}" pid="5" name="MSIP_Label_817d4574-7375-4d17-b29c-6e4c6df0fcb0_SetDate">
    <vt:lpwstr>2025-04-14T10:12:47Z</vt:lpwstr>
  </property>
  <property fmtid="{D5CDD505-2E9C-101B-9397-08002B2CF9AE}" pid="6" name="MSIP_Label_817d4574-7375-4d17-b29c-6e4c6df0fcb0_Method">
    <vt:lpwstr>Standard</vt:lpwstr>
  </property>
  <property fmtid="{D5CDD505-2E9C-101B-9397-08002B2CF9AE}" pid="7" name="MSIP_Label_817d4574-7375-4d17-b29c-6e4c6df0fcb0_Name">
    <vt:lpwstr>ADB Internal</vt:lpwstr>
  </property>
  <property fmtid="{D5CDD505-2E9C-101B-9397-08002B2CF9AE}" pid="8" name="MSIP_Label_817d4574-7375-4d17-b29c-6e4c6df0fcb0_SiteId">
    <vt:lpwstr>9495d6bb-41c2-4c58-848f-92e52cf3d640</vt:lpwstr>
  </property>
  <property fmtid="{D5CDD505-2E9C-101B-9397-08002B2CF9AE}" pid="9" name="MSIP_Label_817d4574-7375-4d17-b29c-6e4c6df0fcb0_ActionId">
    <vt:lpwstr>d0bce462-0eb8-4768-884e-e543faf6ffa5</vt:lpwstr>
  </property>
  <property fmtid="{D5CDD505-2E9C-101B-9397-08002B2CF9AE}" pid="10" name="MSIP_Label_817d4574-7375-4d17-b29c-6e4c6df0fcb0_ContentBits">
    <vt:lpwstr>2</vt:lpwstr>
  </property>
  <property fmtid="{D5CDD505-2E9C-101B-9397-08002B2CF9AE}" pid="11" name="MSIP_Label_817d4574-7375-4d17-b29c-6e4c6df0fcb0_Tag">
    <vt:lpwstr>10, 3, 0, 1</vt:lpwstr>
  </property>
  <property fmtid="{D5CDD505-2E9C-101B-9397-08002B2CF9AE}" pid="12" name="MediaServiceImageTags">
    <vt:lpwstr/>
  </property>
</Properties>
</file>