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49" documentId="13_ncr:1_{2AFCA295-5DE2-B744-9F0F-5A7D4B313DE0}" xr6:coauthVersionLast="47" xr6:coauthVersionMax="47" xr10:uidLastSave="{C1E214C7-A4D4-4580-9C57-9E228B13BAD8}"/>
  <bookViews>
    <workbookView xWindow="-30828" yWindow="-9684" windowWidth="30936" windowHeight="16896" activeTab="5" xr2:uid="{00000000-000D-0000-FFFF-FFFF00000000}"/>
  </bookViews>
  <sheets>
    <sheet name="2010-2018" sheetId="1" r:id="rId1"/>
    <sheet name="2020" sheetId="4" r:id="rId2"/>
    <sheet name="2021" sheetId="6" r:id="rId3"/>
    <sheet name="2022" sheetId="8" r:id="rId4"/>
    <sheet name="2023" sheetId="10" r:id="rId5"/>
    <sheet name="2020-2023 Aggregate" sheetId="9" r:id="rId6"/>
    <sheet name="2019" sheetId="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 localSheetId="1">#REF!</definedName>
    <definedName name="___UND1" localSheetId="5">#REF!</definedName>
    <definedName name="___UND1" localSheetId="2">#REF!</definedName>
    <definedName name="___UND1" localSheetId="3">#REF!</definedName>
    <definedName name="___UND1" localSheetId="4">#REF!</definedName>
    <definedName name="___UND1">#REF!</definedName>
    <definedName name="___UND2" localSheetId="1">#REF!</definedName>
    <definedName name="___UND2" localSheetId="5">#REF!</definedName>
    <definedName name="___UND2" localSheetId="2">#REF!</definedName>
    <definedName name="___UND2" localSheetId="3">#REF!</definedName>
    <definedName name="___UND2" localSheetId="4">#REF!</definedName>
    <definedName name="___UND2">#REF!</definedName>
    <definedName name="__123Graph_A" localSheetId="1" hidden="1">'[1]By Year 69-10'!#REF!</definedName>
    <definedName name="__123Graph_A" localSheetId="5" hidden="1">'[1]By Year 69-10'!#REF!</definedName>
    <definedName name="__123Graph_A" localSheetId="2" hidden="1">'[1]By Year 69-10'!#REF!</definedName>
    <definedName name="__123Graph_A" localSheetId="3" hidden="1">'[1]By Year 69-10'!#REF!</definedName>
    <definedName name="__123Graph_A" localSheetId="4" hidden="1">'[1]By Year 69-10'!#REF!</definedName>
    <definedName name="__123Graph_A" hidden="1">'[1]By Year 69-10'!#REF!</definedName>
    <definedName name="__123Graph_D" localSheetId="1" hidden="1">[2]overdue!#REF!</definedName>
    <definedName name="__123Graph_D" localSheetId="5" hidden="1">[2]overdue!#REF!</definedName>
    <definedName name="__123Graph_D" localSheetId="2" hidden="1">[2]overdue!#REF!</definedName>
    <definedName name="__123Graph_D" localSheetId="3" hidden="1">[2]overdue!#REF!</definedName>
    <definedName name="__123Graph_D" localSheetId="4" hidden="1">[2]overdue!#REF!</definedName>
    <definedName name="__123Graph_D" hidden="1">[2]overdue!#REF!</definedName>
    <definedName name="__123Graph_X" localSheetId="1" hidden="1">'[1]By Year 69-10'!#REF!</definedName>
    <definedName name="__123Graph_X" localSheetId="5" hidden="1">'[1]By Year 69-10'!#REF!</definedName>
    <definedName name="__123Graph_X" localSheetId="2" hidden="1">'[1]By Year 69-10'!#REF!</definedName>
    <definedName name="__123Graph_X" localSheetId="3" hidden="1">'[1]By Year 69-10'!#REF!</definedName>
    <definedName name="__123Graph_X" localSheetId="4" hidden="1">'[1]By Year 69-10'!#REF!</definedName>
    <definedName name="__123Graph_X" hidden="1">'[1]By Year 69-10'!#REF!</definedName>
    <definedName name="__UND1" localSheetId="1">#REF!</definedName>
    <definedName name="__UND1" localSheetId="5">#REF!</definedName>
    <definedName name="__UND1" localSheetId="2">#REF!</definedName>
    <definedName name="__UND1" localSheetId="3">#REF!</definedName>
    <definedName name="__UND1" localSheetId="4">#REF!</definedName>
    <definedName name="__UND1">#REF!</definedName>
    <definedName name="__UND2" localSheetId="1">#REF!</definedName>
    <definedName name="__UND2" localSheetId="5">#REF!</definedName>
    <definedName name="__UND2" localSheetId="2">#REF!</definedName>
    <definedName name="__UND2" localSheetId="3">#REF!</definedName>
    <definedName name="__UND2" localSheetId="4">#REF!</definedName>
    <definedName name="__UND2">#REF!</definedName>
    <definedName name="_Fill" localSheetId="1" hidden="1">'[1]By Year 69-10'!#REF!</definedName>
    <definedName name="_Fill" localSheetId="5" hidden="1">'[1]By Year 69-10'!#REF!</definedName>
    <definedName name="_Fill" localSheetId="2" hidden="1">'[1]By Year 69-10'!#REF!</definedName>
    <definedName name="_Fill" localSheetId="3" hidden="1">'[1]By Year 69-10'!#REF!</definedName>
    <definedName name="_Fill" localSheetId="4" hidden="1">'[1]By Year 69-10'!#REF!</definedName>
    <definedName name="_Fill" hidden="1">'[1]By Year 69-10'!#REF!</definedName>
    <definedName name="_xlnm._FilterDatabase" localSheetId="5" hidden="1">'2020-2023 Aggregate'!$A$52:$G$64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0" l="1"/>
  <c r="C14" i="10"/>
  <c r="C13" i="10"/>
  <c r="C12" i="10"/>
  <c r="C11" i="10"/>
  <c r="C10" i="10"/>
  <c r="C9" i="10"/>
  <c r="C8" i="10"/>
  <c r="C64" i="9"/>
  <c r="C63" i="9"/>
  <c r="C61" i="9"/>
  <c r="C60" i="9"/>
  <c r="C58" i="9"/>
  <c r="C57" i="9"/>
  <c r="C56" i="9"/>
  <c r="C54" i="9"/>
  <c r="B64" i="9"/>
  <c r="B63" i="9"/>
  <c r="B61" i="9"/>
  <c r="B60" i="9"/>
  <c r="B58" i="9"/>
  <c r="B57" i="9"/>
  <c r="B56" i="9"/>
  <c r="B54" i="9"/>
  <c r="G54" i="9"/>
  <c r="G56" i="9"/>
  <c r="G57" i="9"/>
  <c r="G58" i="9"/>
  <c r="G60" i="9"/>
  <c r="G61" i="9"/>
  <c r="G63" i="9"/>
  <c r="G64" i="9"/>
  <c r="G48" i="9" l="1"/>
  <c r="G49" i="9"/>
  <c r="G40" i="9"/>
  <c r="G42" i="9"/>
  <c r="G44" i="9"/>
  <c r="G45" i="9"/>
  <c r="G46" i="9"/>
  <c r="G39" i="9"/>
  <c r="G34" i="9"/>
  <c r="G32" i="9"/>
  <c r="G31" i="9"/>
  <c r="G30" i="9"/>
  <c r="G29" i="9"/>
  <c r="G27" i="9"/>
  <c r="G25" i="9"/>
  <c r="G24" i="9"/>
  <c r="G22" i="9"/>
  <c r="G21" i="9"/>
  <c r="G20" i="9"/>
  <c r="G19" i="9"/>
  <c r="G14" i="9"/>
  <c r="G13" i="9"/>
  <c r="G12" i="9"/>
  <c r="G11" i="9"/>
  <c r="G10" i="9"/>
  <c r="G8" i="9"/>
  <c r="G7" i="9"/>
  <c r="G6" i="9"/>
</calcChain>
</file>

<file path=xl/sharedStrings.xml><?xml version="1.0" encoding="utf-8"?>
<sst xmlns="http://schemas.openxmlformats.org/spreadsheetml/2006/main" count="405" uniqueCount="189">
  <si>
    <t>TONGA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</si>
  <si>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</si>
  <si>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</si>
  <si>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</si>
  <si>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</si>
  <si>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</si>
  <si>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</si>
  <si>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</si>
  <si>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</si>
  <si>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</si>
  <si>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</si>
  <si>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</si>
  <si>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</si>
  <si>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</si>
  <si>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</si>
  <si>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</si>
  <si>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</si>
  <si>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</si>
  <si>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</si>
  <si>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</si>
  <si>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</si>
  <si>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</si>
  <si>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</si>
  <si>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</si>
  <si>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</si>
  <si>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</si>
  <si>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</si>
  <si>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</si>
  <si>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</si>
  <si>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</si>
  <si>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</si>
  <si>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</si>
  <si>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</si>
  <si>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</si>
  <si>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</si>
  <si>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</si>
  <si>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</si>
  <si>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</si>
  <si>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</si>
  <si>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</si>
  <si>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</si>
  <si>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</si>
  <si>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</si>
  <si>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</si>
  <si>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</si>
  <si>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</si>
  <si>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</si>
  <si>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</si>
  <si>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</si>
  <si>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</si>
  <si>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</si>
  <si>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</si>
  <si>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</si>
  <si>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</si>
  <si>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</si>
  <si>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</si>
  <si>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</si>
  <si>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</si>
  <si>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</si>
  <si>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</si>
  <si>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</si>
  <si>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</si>
  <si>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</si>
  <si>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</si>
  <si>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</si>
  <si>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</si>
  <si>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</si>
  <si>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</si>
  <si>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</si>
  <si>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</si>
  <si>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</si>
  <si>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</si>
  <si>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</si>
  <si>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</si>
  <si>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</si>
  <si>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</si>
  <si>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</si>
  <si>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</si>
  <si>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</si>
  <si>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</si>
  <si>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</si>
  <si>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</si>
  <si>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</si>
  <si>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</si>
  <si>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</si>
  <si>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</si>
  <si>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</si>
  <si>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G0185</t>
  </si>
  <si>
    <t>Economic Support Program</t>
  </si>
  <si>
    <t>43152-01</t>
  </si>
  <si>
    <t>Tonga</t>
  </si>
  <si>
    <t>Program</t>
  </si>
  <si>
    <t>S</t>
  </si>
  <si>
    <t>ADF</t>
  </si>
  <si>
    <t>No</t>
  </si>
  <si>
    <t>43152-012</t>
  </si>
  <si>
    <t>G0359</t>
  </si>
  <si>
    <t>Strengthening Public Financial Management Program</t>
  </si>
  <si>
    <t>46385-001</t>
  </si>
  <si>
    <t>G0108</t>
  </si>
  <si>
    <t>Integrated Urban Development Sector Project</t>
  </si>
  <si>
    <t>38160-032</t>
  </si>
  <si>
    <t>Project</t>
  </si>
  <si>
    <t>Yes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</si>
  <si>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</si>
  <si>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</si>
  <si>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</si>
  <si>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</si>
  <si>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</si>
  <si>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</si>
  <si>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2020 Development Effectiveness Review</t>
  </si>
  <si>
    <t>Strategy 2030 Operational Priority Results from Completed Operations</t>
  </si>
  <si>
    <t>https://www.adb.org/documents/development-effectiveness-review-2020-report</t>
  </si>
  <si>
    <t>Indicator no.</t>
  </si>
  <si>
    <t>Type</t>
  </si>
  <si>
    <t>Indicator Name</t>
  </si>
  <si>
    <t>Achieved Result</t>
  </si>
  <si>
    <t>A. Sovereign operation</t>
  </si>
  <si>
    <t>Building Macroeconomic Resilience Program</t>
  </si>
  <si>
    <t>RFI</t>
  </si>
  <si>
    <t>Entities with improved management functions and financial stability (number) </t>
  </si>
  <si>
    <t>3.2.4</t>
  </si>
  <si>
    <t>TI</t>
  </si>
  <si>
    <t>National and subnational disaster risk reduction and/or management plans supported in implementation (number) </t>
  </si>
  <si>
    <t>6.1.3</t>
  </si>
  <si>
    <t>Measures supported in implementation that promote resilience and responsiveness to economic shocks in a timely manner (number) 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</si>
  <si>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</si>
  <si>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</si>
  <si>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</si>
  <si>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</si>
  <si>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6.2.3</t>
  </si>
  <si>
    <t>Measures to strengthen SOE governance supported in implementation (number)</t>
  </si>
  <si>
    <t>Cyclone Ian Recovery Project</t>
  </si>
  <si>
    <t>People with strengthened climate and disaster resilience (number)</t>
  </si>
  <si>
    <t>3.2.5</t>
  </si>
  <si>
    <t>New and existing infrastructure assets made climate and disaster resilient (number)</t>
  </si>
  <si>
    <t>B. Nonsovereign operation</t>
  </si>
  <si>
    <t>-</t>
  </si>
  <si>
    <t>C. Technical assistance</t>
  </si>
  <si>
    <t>NOTE: No OP results in 2019.</t>
  </si>
  <si>
    <t>Pillar/Sub-pillar</t>
  </si>
  <si>
    <t>Indicator name</t>
  </si>
  <si>
    <t>SOV</t>
  </si>
  <si>
    <t>NSO</t>
  </si>
  <si>
    <t>TA</t>
  </si>
  <si>
    <t>Total</t>
  </si>
  <si>
    <t>OP 3: Tackilng Climate Change, Building Climate and Disaster Resilience, and Enhancing Environmental Sustainability</t>
  </si>
  <si>
    <t>OP 6: Strengthening Governance and Institutional Capacity</t>
  </si>
  <si>
    <t>2021 Development Effectiveness Review</t>
  </si>
  <si>
    <t>https://www.adb.org/documents/development-effectiveness-review-2021-report</t>
  </si>
  <si>
    <t>Strengthening Macroeconomic Resilience Program</t>
  </si>
  <si>
    <t>People benefiting from improved health services, education services, or social protection (number)</t>
  </si>
  <si>
    <t>Jobs generated (number)</t>
  </si>
  <si>
    <t>Skilled jobs for women generated (number) </t>
  </si>
  <si>
    <t>1.1.3</t>
  </si>
  <si>
    <t>Social protection schemes established or improved (number)</t>
  </si>
  <si>
    <t>1.2.3</t>
  </si>
  <si>
    <t>Enhanced labor policies or standards implemented (number)</t>
  </si>
  <si>
    <t>2.5.4</t>
  </si>
  <si>
    <t>Dedicated crisis-responding social assistance schemes for women and girls implemented or established (number) </t>
  </si>
  <si>
    <t>6.2.1</t>
  </si>
  <si>
    <t>Service delivery standards adopted and/or supported in implementation by government and/or private entities (number)</t>
  </si>
  <si>
    <t>Tonga–Fiji Submarine Cable Project</t>
  </si>
  <si>
    <t>People benefiting from improved services in urban areas (number)</t>
  </si>
  <si>
    <t>Entities with improved service delivery (number) </t>
  </si>
  <si>
    <t>7.1.1</t>
  </si>
  <si>
    <t>Transport and ICT connectivity assets established or improved (number)</t>
  </si>
  <si>
    <t>OP 1:  Addressing Remaining Poverty and Reducing Inequalities</t>
  </si>
  <si>
    <t>OP 2: Accelerating Progress in Gender Equality</t>
  </si>
  <si>
    <t>OP 4. Making Cities More Livable</t>
  </si>
  <si>
    <t>OP 7: Fostering Regional Cooperation and Integration</t>
  </si>
  <si>
    <t>2022 Development Effectiveness Review</t>
  </si>
  <si>
    <t>https://www.adb.org/documents/development-effectiveness-review-2022-report</t>
  </si>
  <si>
    <t>Nuku’alofa Urban Development Sector Project</t>
  </si>
  <si>
    <t>Women represented in decision-making structures and processes (number) </t>
  </si>
  <si>
    <t>Entities with improved urban planning and financial sustainability (number)</t>
  </si>
  <si>
    <t>3.3.1</t>
  </si>
  <si>
    <t xml:space="preserve">Pollution control enhancing infrastructure assets established or improved (number) </t>
  </si>
  <si>
    <t>4.1.2</t>
  </si>
  <si>
    <t>Urban infrastructure assets established or improved (number)</t>
  </si>
  <si>
    <t>4.2.1</t>
  </si>
  <si>
    <t>Measures to improve regulatory, legal, and institutional environment for better planning supported in implementation (number)</t>
  </si>
  <si>
    <t>6.1.1</t>
  </si>
  <si>
    <t>Government officials with increased capacity to design, implement, monitor, and evaluate relevant measures (number)</t>
  </si>
  <si>
    <t>2019 Development Effectiveness Review</t>
  </si>
  <si>
    <t>https://www.adb.org/documents/development-effectiveness-review-2019-report</t>
  </si>
  <si>
    <t>3.1.1</t>
  </si>
  <si>
    <t>2023 Development Effectiveness Review</t>
  </si>
  <si>
    <t>Cyclone Gita Recovery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</si>
</sst>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[$-409]d\-mmm\-yy;@"/>
    <numFmt numFmtId="167" formatCode="#,##0.0"/>
  </numFmts>
  <fonts count="26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70C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5" fillId="2" borderId="0" xfId="1" applyNumberFormat="1" applyFont="1" applyFill="1"/>
    <xf numFmtId="0" fontId="5" fillId="2" borderId="0" xfId="1" applyNumberFormat="1" applyFont="1" applyFill="1"/>
    <xf numFmtId="164" fontId="5" fillId="2" borderId="0" xfId="1" applyNumberFormat="1" applyFont="1" applyFill="1" applyAlignment="1">
      <alignment horizontal="left"/>
    </xf>
    <xf numFmtId="164" fontId="5" fillId="2" borderId="0" xfId="1" applyNumberFormat="1" applyFont="1" applyFill="1" applyAlignment="1">
      <alignment horizontal="center"/>
    </xf>
    <xf numFmtId="164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165" fontId="4" fillId="0" borderId="1" xfId="1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8" fillId="0" borderId="1" xfId="2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7" fontId="4" fillId="0" borderId="1" xfId="1" applyNumberFormat="1" applyFont="1" applyFill="1" applyBorder="1"/>
    <xf numFmtId="165" fontId="4" fillId="0" borderId="1" xfId="0" applyNumberFormat="1" applyFont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/>
    <xf numFmtId="0" fontId="6" fillId="3" borderId="1" xfId="3" applyFont="1" applyFill="1" applyBorder="1" applyAlignment="1">
      <alignment horizontal="right"/>
    </xf>
    <xf numFmtId="0" fontId="6" fillId="3" borderId="1" xfId="3" applyFont="1" applyFill="1" applyBorder="1" applyAlignment="1">
      <alignment horizontal="center"/>
    </xf>
    <xf numFmtId="15" fontId="6" fillId="0" borderId="1" xfId="4" applyNumberFormat="1" applyFont="1" applyBorder="1" applyAlignment="1">
      <alignment horizontal="center"/>
    </xf>
    <xf numFmtId="166" fontId="6" fillId="0" borderId="1" xfId="4" applyNumberFormat="1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67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/>
    <xf numFmtId="0" fontId="6" fillId="0" borderId="1" xfId="0" applyFont="1" applyBorder="1" applyAlignment="1">
      <alignment horizontal="right"/>
    </xf>
    <xf numFmtId="166" fontId="6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5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5" fillId="0" borderId="0" xfId="6" applyFont="1"/>
    <xf numFmtId="0" fontId="15" fillId="0" borderId="0" xfId="6" applyFont="1" applyAlignment="1">
      <alignment wrapText="1"/>
    </xf>
    <xf numFmtId="0" fontId="2" fillId="0" borderId="0" xfId="6"/>
    <xf numFmtId="0" fontId="16" fillId="0" borderId="0" xfId="6" applyFont="1" applyAlignment="1">
      <alignment vertical="center"/>
    </xf>
    <xf numFmtId="0" fontId="16" fillId="0" borderId="0" xfId="6" applyFont="1"/>
    <xf numFmtId="0" fontId="17" fillId="0" borderId="0" xfId="0" applyFont="1"/>
    <xf numFmtId="0" fontId="18" fillId="0" borderId="0" xfId="5" applyFont="1" applyFill="1"/>
    <xf numFmtId="0" fontId="15" fillId="13" borderId="0" xfId="6" applyFont="1" applyFill="1" applyAlignment="1">
      <alignment horizontal="center" vertical="top"/>
    </xf>
    <xf numFmtId="0" fontId="15" fillId="13" borderId="0" xfId="6" applyFont="1" applyFill="1" applyAlignment="1">
      <alignment horizontal="center" vertical="top" wrapText="1"/>
    </xf>
    <xf numFmtId="0" fontId="15" fillId="14" borderId="0" xfId="6" applyFont="1" applyFill="1" applyAlignment="1">
      <alignment horizontal="left" vertical="top"/>
    </xf>
    <xf numFmtId="0" fontId="15" fillId="14" borderId="0" xfId="6" quotePrefix="1" applyFont="1" applyFill="1" applyAlignment="1">
      <alignment horizontal="right" vertical="top" wrapText="1"/>
    </xf>
    <xf numFmtId="0" fontId="15" fillId="14" borderId="0" xfId="6" quotePrefix="1" applyFont="1" applyFill="1" applyAlignment="1">
      <alignment horizontal="right" vertical="top"/>
    </xf>
    <xf numFmtId="0" fontId="15" fillId="0" borderId="0" xfId="7" applyFont="1"/>
    <xf numFmtId="0" fontId="15" fillId="0" borderId="0" xfId="7" applyFont="1" applyAlignment="1">
      <alignment wrapText="1"/>
    </xf>
    <xf numFmtId="0" fontId="1" fillId="0" borderId="0" xfId="7"/>
    <xf numFmtId="0" fontId="16" fillId="0" borderId="0" xfId="7" applyFont="1" applyAlignment="1">
      <alignment vertical="center"/>
    </xf>
    <xf numFmtId="0" fontId="16" fillId="0" borderId="0" xfId="7" applyFont="1"/>
    <xf numFmtId="0" fontId="15" fillId="13" borderId="0" xfId="7" applyFont="1" applyFill="1" applyAlignment="1">
      <alignment horizontal="center" vertical="top"/>
    </xf>
    <xf numFmtId="0" fontId="15" fillId="13" borderId="0" xfId="7" applyFont="1" applyFill="1" applyAlignment="1">
      <alignment horizontal="center" vertical="top" wrapText="1"/>
    </xf>
    <xf numFmtId="0" fontId="16" fillId="0" borderId="0" xfId="7" applyFont="1" applyAlignment="1">
      <alignment horizontal="left" vertical="top"/>
    </xf>
    <xf numFmtId="0" fontId="16" fillId="0" borderId="0" xfId="7" quotePrefix="1" applyFont="1" applyAlignment="1">
      <alignment horizontal="right" vertical="top" wrapText="1"/>
    </xf>
    <xf numFmtId="0" fontId="16" fillId="0" borderId="0" xfId="7" quotePrefix="1" applyFont="1" applyAlignment="1">
      <alignment horizontal="right" vertical="top"/>
    </xf>
    <xf numFmtId="0" fontId="19" fillId="0" borderId="0" xfId="7" applyFont="1"/>
    <xf numFmtId="0" fontId="20" fillId="0" borderId="0" xfId="7" quotePrefix="1" applyFont="1" applyAlignment="1">
      <alignment horizontal="left" vertical="top"/>
    </xf>
    <xf numFmtId="0" fontId="15" fillId="0" borderId="0" xfId="7" quotePrefix="1" applyFont="1" applyAlignment="1">
      <alignment horizontal="left" vertical="top"/>
    </xf>
    <xf numFmtId="0" fontId="15" fillId="0" borderId="0" xfId="7" applyFont="1" applyAlignment="1">
      <alignment horizontal="center" vertical="top" wrapText="1"/>
    </xf>
    <xf numFmtId="0" fontId="15" fillId="0" borderId="0" xfId="7" applyFont="1" applyAlignment="1">
      <alignment horizontal="center" vertical="top"/>
    </xf>
    <xf numFmtId="0" fontId="15" fillId="0" borderId="0" xfId="7" applyFont="1" applyAlignment="1">
      <alignment horizontal="left" vertical="top"/>
    </xf>
    <xf numFmtId="0" fontId="15" fillId="0" borderId="0" xfId="7" applyFont="1" applyAlignment="1">
      <alignment vertical="top" wrapText="1"/>
    </xf>
    <xf numFmtId="0" fontId="15" fillId="0" borderId="0" xfId="7" applyFont="1" applyAlignment="1">
      <alignment vertical="top"/>
    </xf>
    <xf numFmtId="0" fontId="16" fillId="14" borderId="0" xfId="7" applyFont="1" applyFill="1" applyAlignment="1">
      <alignment horizontal="left" vertical="top"/>
    </xf>
    <xf numFmtId="0" fontId="16" fillId="14" borderId="0" xfId="7" quotePrefix="1" applyFont="1" applyFill="1" applyAlignment="1">
      <alignment horizontal="right" vertical="top" wrapText="1"/>
    </xf>
    <xf numFmtId="0" fontId="16" fillId="14" borderId="0" xfId="7" quotePrefix="1" applyFont="1" applyFill="1" applyAlignment="1">
      <alignment horizontal="right" vertical="top"/>
    </xf>
    <xf numFmtId="0" fontId="21" fillId="0" borderId="0" xfId="0" applyFont="1" applyAlignment="1">
      <alignment horizontal="left" vertical="top"/>
    </xf>
    <xf numFmtId="0" fontId="22" fillId="13" borderId="2" xfId="7" applyFont="1" applyFill="1" applyBorder="1" applyAlignment="1">
      <alignment horizontal="center" vertical="top"/>
    </xf>
    <xf numFmtId="0" fontId="22" fillId="13" borderId="3" xfId="7" applyFont="1" applyFill="1" applyBorder="1" applyAlignment="1">
      <alignment horizontal="center" vertical="top"/>
    </xf>
    <xf numFmtId="164" fontId="22" fillId="13" borderId="3" xfId="1" applyNumberFormat="1" applyFont="1" applyFill="1" applyBorder="1" applyAlignment="1">
      <alignment horizontal="center" vertical="top"/>
    </xf>
    <xf numFmtId="164" fontId="22" fillId="13" borderId="4" xfId="1" applyNumberFormat="1" applyFont="1" applyFill="1" applyBorder="1" applyAlignment="1">
      <alignment horizontal="center" vertical="top"/>
    </xf>
    <xf numFmtId="0" fontId="23" fillId="0" borderId="5" xfId="7" quotePrefix="1" applyFont="1" applyBorder="1" applyAlignment="1">
      <alignment horizontal="left" vertical="top"/>
    </xf>
    <xf numFmtId="0" fontId="23" fillId="0" borderId="0" xfId="7" applyFont="1" applyAlignment="1">
      <alignment horizontal="left" vertical="top"/>
    </xf>
    <xf numFmtId="0" fontId="23" fillId="0" borderId="0" xfId="7" applyFont="1" applyAlignment="1">
      <alignment vertical="top" wrapText="1"/>
    </xf>
    <xf numFmtId="164" fontId="15" fillId="0" borderId="0" xfId="8" applyNumberFormat="1" applyFont="1" applyBorder="1" applyAlignment="1">
      <alignment vertical="top"/>
    </xf>
    <xf numFmtId="164" fontId="15" fillId="15" borderId="6" xfId="1" applyNumberFormat="1" applyFont="1" applyFill="1" applyBorder="1" applyAlignment="1">
      <alignment horizontal="right" vertical="top" wrapText="1"/>
    </xf>
    <xf numFmtId="0" fontId="15" fillId="0" borderId="5" xfId="7" applyFont="1" applyBorder="1" applyAlignment="1">
      <alignment horizontal="left" vertical="top"/>
    </xf>
    <xf numFmtId="0" fontId="15" fillId="0" borderId="7" xfId="7" applyFont="1" applyBorder="1" applyAlignment="1">
      <alignment horizontal="left" vertical="top"/>
    </xf>
    <xf numFmtId="0" fontId="15" fillId="0" borderId="8" xfId="7" applyFont="1" applyBorder="1" applyAlignment="1">
      <alignment horizontal="left" vertical="top"/>
    </xf>
    <xf numFmtId="0" fontId="15" fillId="0" borderId="8" xfId="7" applyFont="1" applyBorder="1" applyAlignment="1">
      <alignment vertical="top" wrapText="1"/>
    </xf>
    <xf numFmtId="164" fontId="15" fillId="0" borderId="8" xfId="8" applyNumberFormat="1" applyFont="1" applyBorder="1" applyAlignment="1">
      <alignment vertical="top"/>
    </xf>
    <xf numFmtId="164" fontId="15" fillId="15" borderId="9" xfId="1" applyNumberFormat="1" applyFont="1" applyFill="1" applyBorder="1" applyAlignment="1">
      <alignment horizontal="right" vertical="top" wrapText="1"/>
    </xf>
    <xf numFmtId="0" fontId="24" fillId="0" borderId="0" xfId="5" applyFont="1" applyFill="1"/>
    <xf numFmtId="0" fontId="20" fillId="0" borderId="0" xfId="7" applyFont="1" applyAlignment="1">
      <alignment horizontal="left" vertical="top"/>
    </xf>
    <xf numFmtId="164" fontId="15" fillId="0" borderId="0" xfId="1" applyNumberFormat="1" applyFont="1" applyAlignment="1">
      <alignment vertical="top"/>
    </xf>
    <xf numFmtId="164" fontId="15" fillId="0" borderId="0" xfId="1" applyNumberFormat="1" applyFont="1" applyBorder="1" applyAlignment="1">
      <alignment vertical="top"/>
    </xf>
    <xf numFmtId="164" fontId="15" fillId="0" borderId="8" xfId="1" applyNumberFormat="1" applyFont="1" applyBorder="1" applyAlignment="1">
      <alignment vertical="top"/>
    </xf>
    <xf numFmtId="164" fontId="1" fillId="0" borderId="0" xfId="1" applyNumberFormat="1" applyFont="1"/>
    <xf numFmtId="0" fontId="25" fillId="0" borderId="0" xfId="7" applyFont="1"/>
    <xf numFmtId="0" fontId="21" fillId="0" borderId="0" xfId="0" applyFont="1" applyAlignment="1">
      <alignment horizontal="left"/>
    </xf>
    <xf numFmtId="164" fontId="15" fillId="0" borderId="0" xfId="8" applyNumberFormat="1" applyFont="1"/>
    <xf numFmtId="164" fontId="23" fillId="0" borderId="0" xfId="1" quotePrefix="1" applyNumberFormat="1" applyFont="1" applyBorder="1" applyAlignment="1">
      <alignment horizontal="right" vertical="top"/>
    </xf>
    <xf numFmtId="0" fontId="15" fillId="0" borderId="0" xfId="7" quotePrefix="1" applyFont="1" applyAlignment="1">
      <alignment vertical="top" wrapText="1"/>
    </xf>
    <xf numFmtId="164" fontId="15" fillId="0" borderId="0" xfId="1" quotePrefix="1" applyNumberFormat="1" applyFont="1" applyBorder="1" applyAlignment="1">
      <alignment vertical="top"/>
    </xf>
    <xf numFmtId="164" fontId="15" fillId="0" borderId="0" xfId="1" quotePrefix="1" applyNumberFormat="1" applyFont="1" applyBorder="1" applyAlignment="1">
      <alignment horizontal="right" vertical="top"/>
    </xf>
    <xf numFmtId="164" fontId="20" fillId="0" borderId="0" xfId="1" quotePrefix="1" applyNumberFormat="1" applyFont="1" applyBorder="1" applyAlignment="1">
      <alignment horizontal="right" vertical="top"/>
    </xf>
    <xf numFmtId="0" fontId="23" fillId="0" borderId="5" xfId="7" applyFont="1" applyBorder="1" applyAlignment="1">
      <alignment horizontal="left" vertical="top"/>
    </xf>
    <xf numFmtId="164" fontId="15" fillId="0" borderId="8" xfId="1" quotePrefix="1" applyNumberFormat="1" applyFont="1" applyBorder="1" applyAlignment="1">
      <alignment horizontal="right" vertical="top"/>
    </xf>
    <xf numFmtId="0" fontId="15" fillId="0" borderId="0" xfId="7" applyFont="1" applyAlignment="1">
      <alignment horizontal="right" vertical="top"/>
    </xf>
    <xf numFmtId="0" fontId="15" fillId="0" borderId="8" xfId="7" quotePrefix="1" applyFont="1" applyBorder="1" applyAlignment="1">
      <alignment vertical="top" wrapText="1"/>
    </xf>
    <xf numFmtId="164" fontId="15" fillId="0" borderId="8" xfId="1" quotePrefix="1" applyNumberFormat="1" applyFont="1" applyBorder="1" applyAlignment="1">
      <alignment vertical="top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15" fillId="15" borderId="4" xfId="1" applyNumberFormat="1" applyFont="1" applyFill="1" applyBorder="1" applyAlignment="1">
      <alignment horizontal="right" vertical="top" wrapText="1"/>
    </xf>
    <xf numFmtId="0" fontId="15" fillId="0" borderId="3" xfId="7" applyFont="1" applyBorder="1"/>
    <xf numFmtId="43" fontId="16" fillId="0" borderId="11" xfId="1" applyFont="1" applyBorder="1"/>
    <xf numFmtId="0" fontId="15" fillId="0" borderId="5" xfId="0" applyFont="1" applyBorder="1" applyAlignment="1">
      <alignment horizontal="left" indent="1"/>
    </xf>
    <xf numFmtId="0" fontId="15" fillId="0" borderId="0" xfId="7" applyFont="1" applyBorder="1"/>
    <xf numFmtId="43" fontId="15" fillId="0" borderId="0" xfId="1" applyFont="1" applyBorder="1"/>
    <xf numFmtId="43" fontId="16" fillId="0" borderId="10" xfId="1" applyFont="1" applyBorder="1"/>
    <xf numFmtId="0" fontId="15" fillId="0" borderId="7" xfId="0" applyFont="1" applyBorder="1" applyAlignment="1">
      <alignment horizontal="left" indent="1"/>
    </xf>
    <xf numFmtId="0" fontId="15" fillId="0" borderId="8" xfId="7" applyFont="1" applyBorder="1"/>
    <xf numFmtId="0" fontId="15" fillId="0" borderId="8" xfId="0" applyFont="1" applyBorder="1"/>
    <xf numFmtId="0" fontId="11" fillId="0" borderId="0" xfId="5"/>
    <xf numFmtId="164" fontId="15" fillId="0" borderId="0" xfId="1" applyNumberFormat="1" applyFont="1" applyAlignment="1">
      <alignment horizontal="right" vertical="top"/>
    </xf>
    <xf numFmtId="164" fontId="16" fillId="14" borderId="0" xfId="1" quotePrefix="1" applyNumberFormat="1" applyFont="1" applyFill="1" applyAlignment="1">
      <alignment horizontal="right" vertical="top"/>
    </xf>
  </cellXfs>
  <cellStyles count="9">
    <cellStyle name="Comma" xfId="1" builtinId="3"/>
    <cellStyle name="Comma 2" xfId="8" xr:uid="{C572E1AB-EBDC-D44F-BEFC-D73DE1D03FEC}"/>
    <cellStyle name="Hyperlink" xfId="5" builtinId="8"/>
    <cellStyle name="Normal" xfId="0" builtinId="0"/>
    <cellStyle name="Normal 12" xfId="4" xr:uid="{00000000-0005-0000-0000-000003000000}"/>
    <cellStyle name="Normal 2" xfId="6" xr:uid="{385B3DAE-6DF7-A348-8B35-DC715BA14E79}"/>
    <cellStyle name="Normal 2 2" xfId="7" xr:uid="{454C34B9-8E59-BC4F-9DC5-974B0C8304DE}"/>
    <cellStyle name="Normal 2 2 5" xfId="2" xr:uid="{00000000-0005-0000-0000-000004000000}"/>
    <cellStyle name="Normal 21" xfId="3" xr:uid="{00000000-0005-0000-0000-000005000000}"/>
  </cellStyles>
  <dxfs count="30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>
        <row r="4">
          <cell r="F4" t="str">
            <v>Indicator#</v>
          </cell>
          <cell r="G4" t="str">
            <v>RFI or TI</v>
          </cell>
          <cell r="H4" t="str">
            <v>Indicator Name</v>
          </cell>
        </row>
        <row r="5">
          <cell r="F5">
            <v>1.1000000000000001</v>
          </cell>
          <cell r="G5" t="str">
            <v>RFI</v>
          </cell>
          <cell r="H5" t="str">
            <v>People benefiting from improved health services, education services, or social protection (number)</v>
          </cell>
        </row>
        <row r="6">
          <cell r="F6">
            <v>1.2</v>
          </cell>
          <cell r="G6" t="str">
            <v>RFI</v>
          </cell>
          <cell r="H6" t="str">
            <v>Jobs generated (number)</v>
          </cell>
        </row>
        <row r="7">
          <cell r="F7">
            <v>1.3</v>
          </cell>
          <cell r="G7" t="str">
            <v>RFI</v>
          </cell>
          <cell r="H7" t="str">
            <v>Poor and vulnerable people with improved standards of living (number)</v>
          </cell>
        </row>
        <row r="8">
          <cell r="F8" t="str">
            <v>1.1.1</v>
          </cell>
          <cell r="G8" t="str">
            <v>TI</v>
          </cell>
          <cell r="H8" t="str">
            <v>People enrolled in improved education and/or training (number) </v>
          </cell>
        </row>
        <row r="9">
          <cell r="F9" t="str">
            <v>1.1.2</v>
          </cell>
          <cell r="G9" t="str">
            <v>TI</v>
          </cell>
          <cell r="H9" t="str">
            <v>Health services established or improved (number) </v>
          </cell>
        </row>
        <row r="10">
          <cell r="F10" t="str">
            <v>1.1.3</v>
          </cell>
          <cell r="G10" t="str">
            <v>TI</v>
          </cell>
          <cell r="H10" t="str">
            <v>Social protection schemes established or improved (number)</v>
          </cell>
        </row>
        <row r="11">
          <cell r="F11" t="str">
            <v>1.2.1</v>
          </cell>
          <cell r="G11" t="str">
            <v>TI</v>
          </cell>
          <cell r="H11" t="str">
            <v>Business development and financial sector measures supported in implementation (number) </v>
          </cell>
        </row>
        <row r="12">
          <cell r="F12" t="str">
            <v>1.2.2</v>
          </cell>
          <cell r="G12" t="str">
            <v>TI</v>
          </cell>
          <cell r="H12" t="str">
            <v>Models for business development and financing established or improved (number)</v>
          </cell>
        </row>
        <row r="13">
          <cell r="F13" t="str">
            <v>1.2.3</v>
          </cell>
          <cell r="G13" t="str">
            <v>TI</v>
          </cell>
          <cell r="H13" t="str">
            <v>Enhanced labor policies or standards implemented (number)</v>
          </cell>
        </row>
        <row r="14">
          <cell r="F14" t="str">
            <v>1.3.1</v>
          </cell>
          <cell r="G14" t="str">
            <v>TI</v>
          </cell>
          <cell r="H14" t="str">
            <v>Infrastructure assets established or improved (number)</v>
          </cell>
        </row>
        <row r="15">
          <cell r="F15" t="str">
            <v>1.3.2</v>
          </cell>
          <cell r="G15" t="str">
            <v>TI</v>
          </cell>
          <cell r="H15" t="str">
            <v>New financial products and services made available to the poor and vulnerable (number) </v>
          </cell>
        </row>
        <row r="16">
          <cell r="F16" t="str">
            <v>1.3.3</v>
          </cell>
          <cell r="G16" t="str">
            <v>TI</v>
          </cell>
          <cell r="H16" t="str">
            <v>Measures for increased inclusiveness supported in implementation (number)</v>
          </cell>
        </row>
        <row r="17">
          <cell r="F17">
            <v>2.1</v>
          </cell>
          <cell r="G17" t="str">
            <v>RFI</v>
          </cell>
          <cell r="H17" t="str">
            <v>Skilled jobs for women generated (number) </v>
          </cell>
        </row>
        <row r="18">
          <cell r="F18">
            <v>2.2000000000000002</v>
          </cell>
          <cell r="G18" t="str">
            <v>RFI</v>
          </cell>
          <cell r="H18" t="str">
            <v>Women and girls completing secondary and tertiary education, and/or other training (number)</v>
          </cell>
        </row>
        <row r="19">
          <cell r="F19">
            <v>2.2999999999999998</v>
          </cell>
          <cell r="G19" t="str">
            <v>RFI</v>
          </cell>
          <cell r="H19" t="str">
            <v>Women represented in decision-making structures and processes (number) </v>
          </cell>
        </row>
        <row r="20">
          <cell r="F20">
            <v>2.4</v>
          </cell>
          <cell r="G20" t="str">
            <v>RFI</v>
          </cell>
          <cell r="H20" t="str">
            <v>Women and girls with increased time savings (number) </v>
          </cell>
        </row>
        <row r="21">
          <cell r="F21">
            <v>2.5</v>
          </cell>
          <cell r="G21" t="str">
            <v>RFI</v>
          </cell>
          <cell r="H21" t="str">
            <v>Women and girls with increased resilience to climate change, disasters, and other external shocks (number) </v>
          </cell>
        </row>
        <row r="22">
          <cell r="F22" t="str">
            <v>2.1.1</v>
          </cell>
          <cell r="G22" t="str">
            <v>TI</v>
          </cell>
          <cell r="H22" t="str">
            <v>Women enrolled in TVET and other job training (number) </v>
          </cell>
        </row>
        <row r="23">
          <cell r="F23" t="str">
            <v>2.1.2</v>
          </cell>
          <cell r="G23" t="str">
            <v>TI</v>
          </cell>
          <cell r="H23" t="str">
            <v>Women opening new accounts (number) </v>
          </cell>
        </row>
        <row r="24">
          <cell r="F24" t="str">
            <v>2.1.3</v>
          </cell>
          <cell r="G24" t="str">
            <v>TI</v>
          </cell>
          <cell r="H24" t="str">
            <v>Women-owned or -led SME loan accounts opened or women-owned or -led SME end borrowers reached (number)</v>
          </cell>
        </row>
        <row r="25">
          <cell r="F25" t="str">
            <v>2.1.4</v>
          </cell>
          <cell r="G25" t="str">
            <v>TI</v>
          </cell>
          <cell r="H25" t="str">
            <v>Women and girls benefiting from new or improved infrastructure (number) </v>
          </cell>
        </row>
        <row r="26">
          <cell r="F26" t="str">
            <v>2.2.1</v>
          </cell>
          <cell r="G26" t="str">
            <v>TI</v>
          </cell>
          <cell r="H26" t="str">
            <v>Women and girls enrolled in STEM or nontraditional TVET (number)</v>
          </cell>
        </row>
        <row r="27">
          <cell r="F27" t="str">
            <v>2.2.2</v>
          </cell>
          <cell r="G27" t="str">
            <v>TI</v>
          </cell>
          <cell r="H27" t="str">
            <v>Health services for women and girls established or improved (number)</v>
          </cell>
        </row>
        <row r="28">
          <cell r="F28" t="str">
            <v>2.2.3</v>
          </cell>
          <cell r="G28" t="str">
            <v>TI</v>
          </cell>
          <cell r="H28" t="str">
            <v>Solutions to prevent or address gender-based violence implemented (number) </v>
          </cell>
        </row>
        <row r="29">
          <cell r="F29" t="str">
            <v>2.3.1</v>
          </cell>
          <cell r="G29" t="str">
            <v>TI</v>
          </cell>
          <cell r="H29" t="str">
            <v>Women with strengthened leadership capacities (number)</v>
          </cell>
        </row>
        <row r="30">
          <cell r="F30" t="str">
            <v>2.3.2</v>
          </cell>
          <cell r="G30" t="str">
            <v>TI</v>
          </cell>
          <cell r="H30" t="str">
            <v>Measures on gender equality supported in implementation (number)</v>
          </cell>
        </row>
        <row r="31">
          <cell r="F31" t="str">
            <v>2.4.1</v>
          </cell>
          <cell r="G31" t="str">
            <v>TI</v>
          </cell>
          <cell r="H31" t="str">
            <v>Time-saving or gender-responsive infrastructure assets and/or services established or improved (number)</v>
          </cell>
        </row>
        <row r="32">
          <cell r="F32" t="str">
            <v>2.4.2</v>
          </cell>
          <cell r="G32" t="str">
            <v>TI</v>
          </cell>
          <cell r="H32" t="str">
            <v>Child and elderly care services established or improved (number)</v>
          </cell>
        </row>
        <row r="33">
          <cell r="F33" t="str">
            <v>2.5.1</v>
          </cell>
          <cell r="G33" t="str">
            <v>TI</v>
          </cell>
          <cell r="H33" t="str">
            <v>Community-based initiatives to build resilience of women and girls to external shocks implemented (number)</v>
          </cell>
        </row>
        <row r="34">
          <cell r="F34" t="str">
            <v>2.5.2</v>
          </cell>
          <cell r="G34" t="str">
            <v>TI</v>
          </cell>
          <cell r="H34" t="str">
            <v>Climate- and disaster-resilient infrastructure assets and/or services for women and girls established or improved (number)</v>
          </cell>
        </row>
        <row r="35">
          <cell r="F35" t="str">
            <v>2.5.3</v>
          </cell>
          <cell r="G35" t="str">
            <v>TI</v>
          </cell>
          <cell r="H35" t="str">
            <v>Savings and insurance schemes for women implemented or established (number)</v>
          </cell>
        </row>
        <row r="36">
          <cell r="F36" t="str">
            <v>2.5.4</v>
          </cell>
          <cell r="G36" t="str">
            <v>TI</v>
          </cell>
          <cell r="H36" t="str">
            <v>Dedicated crisis-responding social assistance schemes for women and girls implemented or established (number) </v>
          </cell>
        </row>
        <row r="37">
          <cell r="F37">
            <v>3.1</v>
          </cell>
          <cell r="G37" t="str">
            <v>RFI</v>
          </cell>
          <cell r="H37" t="str">
            <v>Total annual greenhouse gas emissions reduction (tCO2e/year) </v>
          </cell>
        </row>
        <row r="38">
          <cell r="F38">
            <v>3.2</v>
          </cell>
          <cell r="G38" t="str">
            <v>RFI</v>
          </cell>
          <cell r="H38" t="str">
            <v>People with strengthened climate and disaster resilience (number)</v>
          </cell>
        </row>
        <row r="39">
          <cell r="F39">
            <v>3.3</v>
          </cell>
          <cell r="G39" t="str">
            <v>RFI</v>
          </cell>
          <cell r="H39" t="str">
            <v>People benefiting from strengthened environmental sustainability (number)</v>
          </cell>
        </row>
        <row r="40">
          <cell r="F40" t="str">
            <v>3.1.1</v>
          </cell>
          <cell r="G40" t="str">
            <v>TI</v>
          </cell>
          <cell r="H40" t="str">
            <v>Additional climate finance mobilized ($) </v>
          </cell>
        </row>
        <row r="41">
          <cell r="F41" t="str">
            <v>3.1.2</v>
          </cell>
          <cell r="G41" t="str">
            <v>TI</v>
          </cell>
          <cell r="H41" t="str">
            <v>People with increased capacity in implementing mitigation and low-carbon development actions (number)</v>
          </cell>
        </row>
        <row r="42">
          <cell r="F42" t="str">
            <v>3.1.3</v>
          </cell>
          <cell r="G42" t="str">
            <v>TI</v>
          </cell>
          <cell r="H42" t="str">
            <v>Low-carbon infrastructure assets established or improved (number)</v>
          </cell>
        </row>
        <row r="43">
          <cell r="F43" t="str">
            <v>3.1.4</v>
          </cell>
          <cell r="G43" t="str">
            <v>TI</v>
          </cell>
          <cell r="H43" t="str">
            <v>Installed renewable energy capacity (megawatts)</v>
          </cell>
        </row>
        <row r="44">
          <cell r="F44" t="str">
            <v>3.1.5</v>
          </cell>
          <cell r="G44" t="str">
            <v>TI</v>
          </cell>
          <cell r="H44" t="str">
            <v>Low-carbon solutions promoted and implemented (number) </v>
          </cell>
        </row>
        <row r="45">
          <cell r="F45" t="str">
            <v>3.2.1</v>
          </cell>
          <cell r="G45" t="str">
            <v>TI</v>
          </cell>
          <cell r="H45" t="str">
            <v>Area with reduced flood risk (hectares) </v>
          </cell>
        </row>
        <row r="46">
          <cell r="F46" t="str">
            <v>3.2.2</v>
          </cell>
          <cell r="G46" t="str">
            <v>TI</v>
          </cell>
          <cell r="H46" t="str">
            <v>Gender-inclusive climate and disaster resilience capacity development initiatives implemented (number) </v>
          </cell>
        </row>
        <row r="47">
          <cell r="F47" t="str">
            <v>3.2.3</v>
          </cell>
          <cell r="G47" t="str">
            <v>TI</v>
          </cell>
          <cell r="H47" t="str">
            <v>Financial preparedness instruments provided (number) </v>
          </cell>
        </row>
        <row r="48">
          <cell r="F48" t="str">
            <v>3.2.4</v>
          </cell>
          <cell r="G48" t="str">
            <v>TI</v>
          </cell>
          <cell r="H48" t="str">
            <v>National and subnational disaster risk reduction and/or management plans supported in implementation (number) </v>
          </cell>
        </row>
        <row r="49">
          <cell r="F49" t="str">
            <v>3.2.5</v>
          </cell>
          <cell r="G49" t="str">
            <v>TI</v>
          </cell>
          <cell r="H49" t="str">
            <v>New and existing infrastructure assets made climate and disaster resilient (number)</v>
          </cell>
        </row>
        <row r="50">
          <cell r="F50" t="str">
            <v>3.3.1</v>
          </cell>
          <cell r="G50" t="str">
            <v>TI</v>
          </cell>
          <cell r="H50" t="str">
            <v xml:space="preserve">Pollution control enhancing infrastructure assets established or improved (number) </v>
          </cell>
        </row>
        <row r="51">
          <cell r="F51" t="str">
            <v>3.3.2</v>
          </cell>
          <cell r="G51" t="str">
            <v>TI</v>
          </cell>
          <cell r="H51" t="str">
            <v>Solutions to enhance pollution control and resource efficiency implemented (number) </v>
          </cell>
        </row>
        <row r="52">
          <cell r="F52" t="str">
            <v>3.3.3</v>
          </cell>
          <cell r="G52" t="str">
            <v>TI</v>
          </cell>
          <cell r="H52" t="str">
            <v>Terrestrial, coastal, and marine areas conserved, restored, and/or enhanced (hectares)</v>
          </cell>
        </row>
        <row r="53">
          <cell r="F53" t="str">
            <v>3.3.4</v>
          </cell>
          <cell r="G53" t="str">
            <v>TI</v>
          </cell>
          <cell r="H53" t="str">
            <v>Solutions to conserve, restore, and/or enhance terrestrial, coastal, and marine areas implemented (number) </v>
          </cell>
        </row>
        <row r="54">
          <cell r="F54" t="str">
            <v>3.3.5</v>
          </cell>
          <cell r="G54" t="str">
            <v>TI</v>
          </cell>
          <cell r="H54" t="str">
            <v>Sustainable water–food–energy security nexus solutions implemented (number) </v>
          </cell>
        </row>
        <row r="55">
          <cell r="F55">
            <v>4.0999999999999996</v>
          </cell>
          <cell r="G55" t="str">
            <v>RFI</v>
          </cell>
          <cell r="H55" t="str">
            <v>People benefiting from improved services in urban areas (number)</v>
          </cell>
        </row>
        <row r="56">
          <cell r="F56">
            <v>4.2</v>
          </cell>
          <cell r="G56" t="str">
            <v>RFI</v>
          </cell>
          <cell r="H56" t="str">
            <v>Entities with improved urban planning and financial sustainability (number)</v>
          </cell>
        </row>
        <row r="57">
          <cell r="F57">
            <v>4.3</v>
          </cell>
          <cell r="G57" t="str">
            <v>RFI</v>
          </cell>
          <cell r="H57" t="str">
            <v>Zones with improved urban environment, climate resilience, and disaster risk management (number) </v>
          </cell>
        </row>
        <row r="58">
          <cell r="F58" t="str">
            <v>4.1.1</v>
          </cell>
          <cell r="G58" t="str">
            <v>TI</v>
          </cell>
          <cell r="H58" t="str">
            <v>Service providers with improved performance (number)</v>
          </cell>
        </row>
        <row r="59">
          <cell r="F59" t="str">
            <v>4.1.2</v>
          </cell>
          <cell r="G59" t="str">
            <v>TI</v>
          </cell>
          <cell r="H59" t="str">
            <v>Urban infrastructure assets established or improved (number)</v>
          </cell>
        </row>
        <row r="60">
          <cell r="F60" t="str">
            <v>4.2.1</v>
          </cell>
          <cell r="G60" t="str">
            <v>TI</v>
          </cell>
          <cell r="H60" t="str">
            <v>Measures to improve regulatory, legal, and institutional environment for better planning supported in implementation (number)</v>
          </cell>
        </row>
        <row r="61">
          <cell r="F61" t="str">
            <v>4.2.2</v>
          </cell>
          <cell r="G61" t="str">
            <v>TI</v>
          </cell>
          <cell r="H61" t="str">
            <v>Measures to improve financial sustainability supported in implementation (number) </v>
          </cell>
        </row>
        <row r="62">
          <cell r="F62" t="str">
            <v>4.3.1</v>
          </cell>
          <cell r="G62" t="str">
            <v>TI</v>
          </cell>
          <cell r="H62" t="str">
            <v>Solutions to enhance urban environment implemented (number)</v>
          </cell>
        </row>
        <row r="63">
          <cell r="F63" t="str">
            <v>4.3.2</v>
          </cell>
          <cell r="G63" t="str">
            <v>TI</v>
          </cell>
          <cell r="H63" t="str">
            <v>Urban climate and disaster resilience capacity development initiatives implemented (number)</v>
          </cell>
        </row>
        <row r="64">
          <cell r="F64">
            <v>5.0999999999999996</v>
          </cell>
          <cell r="G64" t="str">
            <v>RFI</v>
          </cell>
          <cell r="H64" t="str">
            <v>People benefiting from increased rural investment (number)</v>
          </cell>
        </row>
        <row r="65">
          <cell r="F65">
            <v>5.2</v>
          </cell>
          <cell r="G65" t="str">
            <v>RFI</v>
          </cell>
          <cell r="H65" t="str">
            <v>Farmers with improved market access (number)</v>
          </cell>
        </row>
        <row r="66">
          <cell r="F66">
            <v>5.3</v>
          </cell>
          <cell r="G66" t="str">
            <v>RFI</v>
          </cell>
          <cell r="H66" t="str">
            <v>Land with higher productivity (hectares)</v>
          </cell>
        </row>
        <row r="67">
          <cell r="F67" t="str">
            <v>5.1.1</v>
          </cell>
          <cell r="G67" t="str">
            <v>TI</v>
          </cell>
          <cell r="H67" t="str">
            <v>Rural infrastructure assets established or improved (number)</v>
          </cell>
        </row>
        <row r="68">
          <cell r="F68" t="str">
            <v>5.1.2</v>
          </cell>
          <cell r="G68" t="str">
            <v>TI</v>
          </cell>
          <cell r="H68" t="str">
            <v>Companies providing new or improved nonagricultural goods and services (number)</v>
          </cell>
        </row>
        <row r="69">
          <cell r="F69" t="str">
            <v>5.1.3</v>
          </cell>
          <cell r="G69" t="str">
            <v>TI</v>
          </cell>
          <cell r="H69" t="str">
            <v>Health care, education, and financial services established or improved (number)</v>
          </cell>
        </row>
        <row r="70">
          <cell r="F70" t="str">
            <v>5.1.4</v>
          </cell>
          <cell r="G70" t="str">
            <v>TI</v>
          </cell>
          <cell r="H70" t="str">
            <v>Rural economic hubs supported (number)</v>
          </cell>
        </row>
        <row r="71">
          <cell r="F71" t="str">
            <v>5.2.1</v>
          </cell>
          <cell r="G71" t="str">
            <v>TI</v>
          </cell>
          <cell r="H71" t="str">
            <v>Wholesale markets established or improved (number)</v>
          </cell>
        </row>
        <row r="72">
          <cell r="F72" t="str">
            <v>5.2.2</v>
          </cell>
          <cell r="G72" t="str">
            <v>TI</v>
          </cell>
          <cell r="H72" t="str">
            <v>Storages, agri-logistics, and modern retail assets established or improved (number)</v>
          </cell>
        </row>
        <row r="73">
          <cell r="F73" t="str">
            <v>5.2.3</v>
          </cell>
          <cell r="G73" t="str">
            <v>TI</v>
          </cell>
          <cell r="H73" t="str">
            <v>Agribusinesses integrating farmers in efficient value chains (number)</v>
          </cell>
        </row>
        <row r="74">
          <cell r="F74" t="str">
            <v>5.2.4</v>
          </cell>
          <cell r="G74" t="str">
            <v>TI</v>
          </cell>
          <cell r="H74" t="str">
            <v xml:space="preserve"> Food safety and traceability standards improved (number)</v>
          </cell>
        </row>
        <row r="75">
          <cell r="F75" t="str">
            <v>5.3.1</v>
          </cell>
          <cell r="G75" t="str">
            <v>TI</v>
          </cell>
          <cell r="H75" t="str">
            <v>Land improved through climate-resilient irrigation infrastructure and water delivery services (hectares) </v>
          </cell>
        </row>
        <row r="76">
          <cell r="F76" t="str">
            <v>5.3.2</v>
          </cell>
          <cell r="G76" t="str">
            <v>TI</v>
          </cell>
          <cell r="H76" t="str">
            <v>Farmers using quality farm inputs and sustainable mechanization (number)</v>
          </cell>
        </row>
        <row r="77">
          <cell r="F77" t="str">
            <v>5.3.3</v>
          </cell>
          <cell r="G77" t="str">
            <v>TI</v>
          </cell>
          <cell r="H77" t="str">
            <v>Commercial farming land supported (hectares)</v>
          </cell>
        </row>
        <row r="78">
          <cell r="F78" t="str">
            <v>5.3.4</v>
          </cell>
          <cell r="G78" t="str">
            <v>TI</v>
          </cell>
          <cell r="H78" t="str">
            <v>Modern knowledge-intensive corporate farming models introduced (number)</v>
          </cell>
        </row>
        <row r="79">
          <cell r="F79">
            <v>6.1</v>
          </cell>
          <cell r="G79" t="str">
            <v>RFI</v>
          </cell>
          <cell r="H79" t="str">
            <v>Entities with improved management functions and financial stability (number) </v>
          </cell>
        </row>
        <row r="80">
          <cell r="F80">
            <v>6.2</v>
          </cell>
          <cell r="G80" t="str">
            <v>RFI</v>
          </cell>
          <cell r="H80" t="str">
            <v>Entities with improved service delivery (number) </v>
          </cell>
        </row>
        <row r="81">
          <cell r="F81" t="str">
            <v>6.1.1</v>
          </cell>
          <cell r="G81" t="str">
            <v>TI</v>
          </cell>
          <cell r="H81" t="str">
            <v>Government officials with increased capacity to design, implement, monitor, and evaluate relevant measures (number)</v>
          </cell>
        </row>
        <row r="82">
          <cell r="F82" t="str">
            <v>6.1.2</v>
          </cell>
          <cell r="G82" t="str">
            <v>TI</v>
          </cell>
          <cell r="H82" t="str">
            <v>Measures supported in implementation to improve capacity of public organizations to promote the private sector and finance sector (number)</v>
          </cell>
        </row>
        <row r="83">
          <cell r="F83" t="str">
            <v>6.1.3</v>
          </cell>
          <cell r="G83" t="str">
            <v>TI</v>
          </cell>
          <cell r="H83" t="str">
            <v>Measures supported in implementation that promote resilience and responsiveness to economic shocks in a timely manner (number) </v>
          </cell>
        </row>
        <row r="84">
          <cell r="F84" t="str">
            <v>6.1.4</v>
          </cell>
          <cell r="G84" t="str">
            <v>TI</v>
          </cell>
          <cell r="H84" t="str">
            <v>Transparency and accountability measures in procurement and financial management supported in implementation (number) </v>
          </cell>
        </row>
        <row r="85">
          <cell r="F85" t="str">
            <v>6.2.1</v>
          </cell>
          <cell r="G85" t="str">
            <v>TI</v>
          </cell>
          <cell r="H85" t="str">
            <v>Service delivery standards adopted and/or supported in implementation by government and/or private entities (number)</v>
          </cell>
        </row>
        <row r="86">
          <cell r="F86" t="str">
            <v>6.2.2</v>
          </cell>
          <cell r="G86" t="str">
            <v>TI</v>
          </cell>
          <cell r="H86" t="str">
            <v>Measures supported in implementation to strengthen subnational entities' ability to better manage their public finances (number)</v>
          </cell>
        </row>
        <row r="87">
          <cell r="F87" t="str">
            <v>6.2.3</v>
          </cell>
          <cell r="G87" t="str">
            <v>TI</v>
          </cell>
          <cell r="H87" t="str">
            <v>Measures to strengthen SOE governance supported in implementation (number)</v>
          </cell>
        </row>
        <row r="88">
          <cell r="F88" t="str">
            <v>6.2.4</v>
          </cell>
          <cell r="G88" t="str">
            <v>TI</v>
          </cell>
          <cell r="H88" t="str">
            <v>Citizen engagement mechanisms adopted (number)</v>
          </cell>
        </row>
        <row r="89">
          <cell r="F89">
            <v>7.1</v>
          </cell>
          <cell r="G89" t="str">
            <v>RFI</v>
          </cell>
          <cell r="H89" t="str">
            <v>Cargo transported and energy transmitted across borders ($) </v>
          </cell>
        </row>
        <row r="90">
          <cell r="F90">
            <v>7.2</v>
          </cell>
          <cell r="G90" t="str">
            <v>RFI</v>
          </cell>
          <cell r="H90" t="str">
            <v>Trade and investment facilitated ($) </v>
          </cell>
        </row>
        <row r="91">
          <cell r="F91">
            <v>7.3</v>
          </cell>
          <cell r="G91" t="str">
            <v>RFI</v>
          </cell>
          <cell r="H91" t="str">
            <v>Regional public goods initiatives successfully reducing cross-border environmental or health risks, or providing regional access to education services (number) </v>
          </cell>
        </row>
        <row r="92">
          <cell r="F92" t="str">
            <v>7.1.1</v>
          </cell>
          <cell r="G92" t="str">
            <v>TI</v>
          </cell>
          <cell r="H92" t="str">
            <v>Transport and ICT connectivity assets established or improved (number)</v>
          </cell>
        </row>
        <row r="93">
          <cell r="F93" t="str">
            <v>7.1.2</v>
          </cell>
          <cell r="G93" t="str">
            <v>TI</v>
          </cell>
          <cell r="H93" t="str">
            <v>Measures to improve the efficiency and/or productivity of cross-border connectivity supported in implementation (number) </v>
          </cell>
        </row>
        <row r="94">
          <cell r="F94" t="str">
            <v>7.1.3</v>
          </cell>
          <cell r="G94" t="str">
            <v>TI</v>
          </cell>
          <cell r="H94" t="str">
            <v>Clean energy capacity for power trade installed or improved (megawatt equivalent)</v>
          </cell>
        </row>
        <row r="95">
          <cell r="F95" t="str">
            <v>7.1.4</v>
          </cell>
          <cell r="G95" t="str">
            <v>TI</v>
          </cell>
          <cell r="H95" t="str">
            <v>Regional or subregional mechanisms created or operationalized to enhance coordination and cooperation among DMCs in energy, transport, or ICT connectivity (number)</v>
          </cell>
        </row>
        <row r="96">
          <cell r="F96" t="str">
            <v>7.2.1</v>
          </cell>
          <cell r="G96" t="str">
            <v>TI</v>
          </cell>
          <cell r="H96" t="str">
            <v>Measures to improve execution of provisions in existing or new trade or investment agreements supported in implementation (number)</v>
          </cell>
        </row>
        <row r="97">
          <cell r="F97" t="str">
            <v>7.2.2</v>
          </cell>
          <cell r="G97" t="str">
            <v>TI</v>
          </cell>
          <cell r="H97" t="str">
            <v xml:space="preserve">Measures to develop existing and/or new cross-border economic corridors supported in implementation (number)  </v>
          </cell>
        </row>
        <row r="98">
          <cell r="F98" t="str">
            <v>7.2.3</v>
          </cell>
          <cell r="G98" t="str">
            <v>TI</v>
          </cell>
          <cell r="H98" t="str">
            <v>Measures to improve regional financial cooperation supported in implementation (number)</v>
          </cell>
        </row>
        <row r="99">
          <cell r="F99" t="str">
            <v>7.2.4</v>
          </cell>
          <cell r="G99" t="str">
            <v>TI</v>
          </cell>
          <cell r="H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F100" t="str">
            <v>7.3.1</v>
          </cell>
          <cell r="G100" t="str">
            <v>TI</v>
          </cell>
          <cell r="H100" t="str">
            <v>Measures to improve shared capacity of DMCs to mitigate or adapt to climate change supported in implementation (number)</v>
          </cell>
        </row>
        <row r="101">
          <cell r="F101" t="str">
            <v>7.3.2</v>
          </cell>
          <cell r="G101" t="str">
            <v>TI</v>
          </cell>
          <cell r="H101" t="str">
            <v>Measures to expand cross-border environmental protection and sustainable management of shared natural resources supported in implementation (number)</v>
          </cell>
        </row>
        <row r="102">
          <cell r="F102" t="str">
            <v>7.3.3</v>
          </cell>
          <cell r="G102" t="str">
            <v>TI</v>
          </cell>
          <cell r="H102" t="str">
            <v>Measures to improve regional public health and education services supported in implementation (number)</v>
          </cell>
        </row>
        <row r="103">
          <cell r="F103" t="str">
            <v>7.3.4</v>
          </cell>
          <cell r="G103" t="str">
            <v>TI</v>
          </cell>
          <cell r="H103" t="str">
            <v>Regional or subregional mechanisms created or operationalized to enhance coordination and cooperation among DMCs on regional public goods (number)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383D09-ECFD-BA41-923D-C30E211DDD56}" name="Table13678910111213141516171819202122232425262728293" displayName="Table13678910111213141516171819202122232425262728293" ref="A6:D19" totalsRowShown="0" headerRowDxfId="29" tableBorderDxfId="28">
  <tableColumns count="4">
    <tableColumn id="1" xr3:uid="{1884484C-A53B-EE47-B8A8-10E89078C9C2}" name="Indicator no." dataDxfId="27"/>
    <tableColumn id="5" xr3:uid="{05E9D87B-8251-CC45-A88C-837146E13B22}" name="Type" dataDxfId="26"/>
    <tableColumn id="2" xr3:uid="{1399A180-DAB7-D447-A125-20A2ECAF189C}" name="Indicator Name" dataDxfId="25"/>
    <tableColumn id="4" xr3:uid="{EFB61FAF-8CEB-AC41-B5F9-CDFFC161CEE5}" name="Achieved Result" dataDxfId="2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6125B9-14A0-1E49-9C52-92320D1C671E}" name="Table136789101112131415161718192021222324252627282934" displayName="Table136789101112131415161718192021222324252627282934" ref="A6:D23" totalsRowShown="0" headerRowDxfId="23" tableBorderDxfId="22">
  <tableColumns count="4">
    <tableColumn id="1" xr3:uid="{313692A4-55A1-2746-9DA0-7FBB495DCB3E}" name="Indicator no." dataDxfId="21"/>
    <tableColumn id="5" xr3:uid="{99E184F0-E4DF-CA4C-B767-7A1597D8E14F}" name="Type" dataDxfId="20"/>
    <tableColumn id="2" xr3:uid="{904D19C3-EBE2-544F-AD23-5A9745280224}" name="Indicator Name" dataDxfId="19"/>
    <tableColumn id="4" xr3:uid="{28ECF816-A054-5947-B34D-0BF052F6F91A}" name="Achieved Result" dataDxfId="1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A4F727-2F84-3A43-8BE7-ED57810695C6}" name="Table1367891011121314151617181920212223242526272829345" displayName="Table1367891011121314151617181920212223242526272829345" ref="A6:D18" totalsRowShown="0" headerRowDxfId="17" tableBorderDxfId="16">
  <tableColumns count="4">
    <tableColumn id="1" xr3:uid="{82B6C098-3F58-1648-8D87-12C73D19A6F4}" name="Indicator no." dataDxfId="15"/>
    <tableColumn id="5" xr3:uid="{370805C1-42D7-E84F-A5C7-1186B3EE0DF8}" name="Type" dataDxfId="14"/>
    <tableColumn id="2" xr3:uid="{DA45B317-D835-554C-9F13-F2C1BB60265C}" name="Indicator Name" dataDxfId="13"/>
    <tableColumn id="4" xr3:uid="{87CDEAA2-00C4-284E-A72D-33EAA9FA2B65}" name="Achieved Result" dataDxfId="1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83D836-5BF6-401E-87ED-F12D6A177BA1}" name="Table13678910111213141516171819202122232425262728293456" displayName="Table13678910111213141516171819202122232425262728293456" ref="A5:D17" totalsRowShown="0" headerRowDxfId="5" tableBorderDxfId="4">
  <tableColumns count="4">
    <tableColumn id="1" xr3:uid="{748FA7C7-943A-4AC6-95B4-2DFB434FC2A6}" name="Indicator no." dataDxfId="3"/>
    <tableColumn id="5" xr3:uid="{46369FA7-A11D-40A8-9813-FD985F172B8D}" name="Type" dataDxfId="2"/>
    <tableColumn id="2" xr3:uid="{074A9CC1-6081-46A1-8EDE-B17FF6E5EBF1}" name="Indicator Name" dataDxfId="1"/>
    <tableColumn id="4" xr3:uid="{DC4D3DAB-29F6-439C-A1C9-2A3C429A1C8D}" name="Achieved Result" dataDxfId="0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18B069-23E7-2143-9014-D8DE2D7D1A85}" name="Table1367891011121314151617181920212223242526272829303132333435" displayName="Table1367891011121314151617181920212223242526272829303132333435" ref="A6:D9" totalsRowShown="0" headerRowDxfId="11" dataDxfId="10">
  <tableColumns count="4">
    <tableColumn id="1" xr3:uid="{8ACE12CA-C1CF-A541-8A0F-2EF80033ECC2}" name="Indicator no." dataDxfId="9"/>
    <tableColumn id="5" xr3:uid="{968D9099-F39B-1742-A202-79B0892FD757}" name="Type" dataDxfId="8"/>
    <tableColumn id="2" xr3:uid="{00B7B2FD-96AF-DD46-9120-671885B1604D}" name="Indicator Name" dataDxfId="7"/>
    <tableColumn id="4" xr3:uid="{6FC776B1-9275-D142-BFCB-E118AE99607C}" name="Achieved Result" dataDxfId="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3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documents/development-effectiveness-review-2019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1"/>
  <sheetViews>
    <sheetView zoomScale="95" zoomScaleNormal="95" workbookViewId="0">
      <selection activeCell="A7" sqref="A7"/>
    </sheetView>
  </sheetViews>
  <sheetFormatPr defaultColWidth="8.8984375" defaultRowHeight="13.8" x14ac:dyDescent="0.25"/>
  <cols>
    <col min="3" max="3" width="37.59765625" customWidth="1"/>
    <col min="10" max="10" width="18.5" customWidth="1"/>
    <col min="11" max="12" width="12.3984375" hidden="1" customWidth="1"/>
    <col min="13" max="19" width="12.3984375" customWidth="1"/>
    <col min="20" max="21" width="12.3984375" hidden="1" customWidth="1"/>
    <col min="22" max="23" width="12.3984375" customWidth="1"/>
    <col min="24" max="24" width="14.59765625" customWidth="1"/>
    <col min="25" max="32" width="12.3984375" customWidth="1"/>
    <col min="33" max="77" width="15.09765625" customWidth="1"/>
  </cols>
  <sheetData>
    <row r="1" spans="1:77" ht="17.399999999999999" x14ac:dyDescent="0.3">
      <c r="A1" s="72" t="s">
        <v>0</v>
      </c>
    </row>
    <row r="2" spans="1:77" ht="15.6" x14ac:dyDescent="0.3">
      <c r="A2" s="70" t="s">
        <v>1</v>
      </c>
      <c r="B2" s="3"/>
      <c r="C2" s="5"/>
      <c r="D2" s="71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70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69" t="s">
        <v>3</v>
      </c>
      <c r="B4" s="65"/>
      <c r="C4" s="68"/>
      <c r="D4" s="63"/>
      <c r="E4" s="67"/>
      <c r="F4" s="63"/>
      <c r="G4" s="66"/>
      <c r="H4" s="66"/>
      <c r="I4" s="66"/>
      <c r="J4" s="66"/>
      <c r="K4" s="64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4"/>
      <c r="AC4" s="66"/>
      <c r="AD4" s="65"/>
      <c r="AE4" s="65"/>
      <c r="AF4" s="64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</row>
    <row r="5" spans="1:77" x14ac:dyDescent="0.25">
      <c r="B5" s="58"/>
      <c r="C5" s="62"/>
      <c r="D5" s="60"/>
      <c r="E5" s="60"/>
      <c r="F5" s="60"/>
      <c r="G5" s="59"/>
      <c r="H5" s="59"/>
      <c r="I5" s="59"/>
      <c r="J5" s="59"/>
      <c r="K5" s="61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59"/>
      <c r="AD5" s="58"/>
      <c r="AE5" s="58"/>
      <c r="AF5" s="57"/>
      <c r="AG5" s="142" t="s">
        <v>4</v>
      </c>
      <c r="AH5" s="142"/>
      <c r="AI5" s="142"/>
      <c r="AJ5" s="142"/>
      <c r="AK5" s="142"/>
      <c r="AL5" s="142"/>
      <c r="AM5" s="142"/>
      <c r="AN5" s="142"/>
      <c r="AO5" s="142"/>
      <c r="AP5" s="142"/>
      <c r="AQ5" s="143" t="s">
        <v>5</v>
      </c>
      <c r="AR5" s="143"/>
      <c r="AS5" s="143"/>
      <c r="AT5" s="143"/>
      <c r="AU5" s="143"/>
      <c r="AV5" s="143"/>
      <c r="AW5" s="143"/>
      <c r="AX5" s="143"/>
      <c r="AY5" s="143"/>
      <c r="AZ5" s="143"/>
      <c r="BA5" s="144" t="s">
        <v>6</v>
      </c>
      <c r="BB5" s="144"/>
      <c r="BC5" s="144"/>
      <c r="BD5" s="144"/>
      <c r="BE5" s="144"/>
      <c r="BF5" s="144"/>
      <c r="BG5" s="144"/>
      <c r="BH5" s="144"/>
      <c r="BI5" s="145" t="s">
        <v>7</v>
      </c>
      <c r="BJ5" s="145"/>
      <c r="BK5" s="145"/>
      <c r="BL5" s="145"/>
      <c r="BM5" s="146" t="s">
        <v>8</v>
      </c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1" t="s">
        <v>9</v>
      </c>
      <c r="BY5" s="141"/>
    </row>
    <row r="6" spans="1:77" ht="67.5" customHeight="1" x14ac:dyDescent="0.25">
      <c r="A6" s="55" t="s">
        <v>10</v>
      </c>
      <c r="B6" s="56" t="s">
        <v>11</v>
      </c>
      <c r="C6" s="55" t="s">
        <v>12</v>
      </c>
      <c r="D6" s="55" t="s">
        <v>13</v>
      </c>
      <c r="E6" s="55" t="s">
        <v>14</v>
      </c>
      <c r="F6" s="55" t="s">
        <v>15</v>
      </c>
      <c r="G6" s="55" t="s">
        <v>16</v>
      </c>
      <c r="H6" s="55" t="s">
        <v>17</v>
      </c>
      <c r="I6" s="55" t="s">
        <v>18</v>
      </c>
      <c r="J6" s="55" t="s">
        <v>19</v>
      </c>
      <c r="K6" s="54" t="s">
        <v>20</v>
      </c>
      <c r="L6" s="54" t="s">
        <v>21</v>
      </c>
      <c r="M6" s="54" t="s">
        <v>22</v>
      </c>
      <c r="N6" s="54" t="s">
        <v>23</v>
      </c>
      <c r="O6" s="54" t="s">
        <v>24</v>
      </c>
      <c r="P6" s="54" t="s">
        <v>25</v>
      </c>
      <c r="Q6" s="54" t="s">
        <v>26</v>
      </c>
      <c r="R6" s="54" t="s">
        <v>27</v>
      </c>
      <c r="S6" s="54" t="s">
        <v>28</v>
      </c>
      <c r="T6" s="53" t="s">
        <v>29</v>
      </c>
      <c r="U6" s="53" t="s">
        <v>30</v>
      </c>
      <c r="V6" s="53" t="s">
        <v>31</v>
      </c>
      <c r="W6" s="53" t="s">
        <v>32</v>
      </c>
      <c r="X6" s="53" t="s">
        <v>33</v>
      </c>
      <c r="Y6" s="53" t="s">
        <v>34</v>
      </c>
      <c r="Z6" s="53" t="s">
        <v>35</v>
      </c>
      <c r="AA6" s="53" t="s">
        <v>36</v>
      </c>
      <c r="AB6" s="53" t="s">
        <v>37</v>
      </c>
      <c r="AC6" s="53" t="s">
        <v>38</v>
      </c>
      <c r="AD6" s="53" t="s">
        <v>39</v>
      </c>
      <c r="AE6" s="53" t="s">
        <v>40</v>
      </c>
      <c r="AF6" s="52" t="s">
        <v>41</v>
      </c>
      <c r="AG6" s="51" t="s">
        <v>42</v>
      </c>
      <c r="AH6" s="51" t="s">
        <v>43</v>
      </c>
      <c r="AI6" s="51" t="s">
        <v>44</v>
      </c>
      <c r="AJ6" s="51" t="s">
        <v>45</v>
      </c>
      <c r="AK6" s="51" t="s">
        <v>46</v>
      </c>
      <c r="AL6" s="51" t="s">
        <v>47</v>
      </c>
      <c r="AM6" s="51" t="s">
        <v>48</v>
      </c>
      <c r="AN6" s="51" t="s">
        <v>49</v>
      </c>
      <c r="AO6" s="51" t="s">
        <v>50</v>
      </c>
      <c r="AP6" s="51" t="s">
        <v>51</v>
      </c>
      <c r="AQ6" s="50" t="s">
        <v>52</v>
      </c>
      <c r="AR6" s="50" t="s">
        <v>53</v>
      </c>
      <c r="AS6" s="50" t="s">
        <v>54</v>
      </c>
      <c r="AT6" s="50" t="s">
        <v>55</v>
      </c>
      <c r="AU6" s="50" t="s">
        <v>56</v>
      </c>
      <c r="AV6" s="50" t="s">
        <v>57</v>
      </c>
      <c r="AW6" s="50" t="s">
        <v>58</v>
      </c>
      <c r="AX6" s="50" t="s">
        <v>59</v>
      </c>
      <c r="AY6" s="50" t="s">
        <v>60</v>
      </c>
      <c r="AZ6" s="50" t="s">
        <v>61</v>
      </c>
      <c r="BA6" s="49" t="s">
        <v>62</v>
      </c>
      <c r="BB6" s="49" t="s">
        <v>63</v>
      </c>
      <c r="BC6" s="49" t="s">
        <v>64</v>
      </c>
      <c r="BD6" s="49" t="s">
        <v>65</v>
      </c>
      <c r="BE6" s="49" t="s">
        <v>66</v>
      </c>
      <c r="BF6" s="49" t="s">
        <v>67</v>
      </c>
      <c r="BG6" s="49" t="s">
        <v>68</v>
      </c>
      <c r="BH6" s="49" t="s">
        <v>69</v>
      </c>
      <c r="BI6" s="48" t="s">
        <v>70</v>
      </c>
      <c r="BJ6" s="48" t="s">
        <v>71</v>
      </c>
      <c r="BK6" s="48" t="s">
        <v>72</v>
      </c>
      <c r="BL6" s="48" t="s">
        <v>73</v>
      </c>
      <c r="BM6" s="47" t="s">
        <v>74</v>
      </c>
      <c r="BN6" s="47" t="s">
        <v>75</v>
      </c>
      <c r="BO6" s="47" t="s">
        <v>76</v>
      </c>
      <c r="BP6" s="47" t="s">
        <v>77</v>
      </c>
      <c r="BQ6" s="47" t="s">
        <v>78</v>
      </c>
      <c r="BR6" s="47" t="s">
        <v>79</v>
      </c>
      <c r="BS6" s="47" t="s">
        <v>80</v>
      </c>
      <c r="BT6" s="47" t="s">
        <v>81</v>
      </c>
      <c r="BU6" s="47" t="s">
        <v>82</v>
      </c>
      <c r="BV6" s="47" t="s">
        <v>83</v>
      </c>
      <c r="BW6" s="47" t="s">
        <v>84</v>
      </c>
      <c r="BX6" s="46" t="s">
        <v>85</v>
      </c>
      <c r="BY6" s="46" t="s">
        <v>86</v>
      </c>
    </row>
    <row r="7" spans="1:77" x14ac:dyDescent="0.25">
      <c r="A7" s="28">
        <v>2012</v>
      </c>
      <c r="B7" s="28" t="s">
        <v>87</v>
      </c>
      <c r="C7" s="28" t="s">
        <v>88</v>
      </c>
      <c r="D7" s="28" t="s">
        <v>89</v>
      </c>
      <c r="E7" s="28" t="s">
        <v>90</v>
      </c>
      <c r="F7" s="28" t="s">
        <v>91</v>
      </c>
      <c r="G7" s="27" t="s">
        <v>92</v>
      </c>
      <c r="H7" s="45">
        <v>40150</v>
      </c>
      <c r="I7" s="45">
        <v>40724</v>
      </c>
      <c r="J7" s="27" t="s">
        <v>93</v>
      </c>
      <c r="K7" s="44"/>
      <c r="L7" s="18"/>
      <c r="M7" s="18">
        <v>10</v>
      </c>
      <c r="N7" s="18">
        <v>0</v>
      </c>
      <c r="O7" s="42">
        <v>10</v>
      </c>
      <c r="P7" s="18">
        <v>0</v>
      </c>
      <c r="Q7" s="18">
        <v>0</v>
      </c>
      <c r="R7" s="42">
        <v>0</v>
      </c>
      <c r="S7" s="42">
        <v>10</v>
      </c>
      <c r="T7" s="42"/>
      <c r="U7" s="43"/>
      <c r="V7" s="43">
        <v>10</v>
      </c>
      <c r="W7" s="43">
        <v>0</v>
      </c>
      <c r="X7" s="42">
        <v>10</v>
      </c>
      <c r="Y7" s="43">
        <v>0</v>
      </c>
      <c r="Z7" s="43">
        <v>0</v>
      </c>
      <c r="AA7" s="43">
        <v>0</v>
      </c>
      <c r="AB7" s="42">
        <v>10</v>
      </c>
      <c r="AC7" s="32" t="s">
        <v>94</v>
      </c>
      <c r="AD7" s="31"/>
      <c r="AE7" s="31"/>
      <c r="AF7" s="41" t="s">
        <v>94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0">
        <v>0</v>
      </c>
      <c r="AP7" s="40">
        <v>0</v>
      </c>
      <c r="AQ7" s="40">
        <v>0</v>
      </c>
      <c r="AR7" s="40">
        <v>0</v>
      </c>
      <c r="AS7" s="40">
        <v>0</v>
      </c>
      <c r="AT7" s="40">
        <v>0</v>
      </c>
      <c r="AU7" s="40">
        <v>0</v>
      </c>
      <c r="AV7" s="40">
        <v>0</v>
      </c>
      <c r="AW7" s="40">
        <v>0</v>
      </c>
      <c r="AX7" s="40">
        <v>0</v>
      </c>
      <c r="AY7" s="40">
        <v>0</v>
      </c>
      <c r="AZ7" s="40">
        <v>0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0</v>
      </c>
      <c r="BG7" s="40">
        <v>0</v>
      </c>
      <c r="BH7" s="40">
        <v>0</v>
      </c>
      <c r="BI7" s="40">
        <v>0</v>
      </c>
      <c r="BJ7" s="40">
        <v>0</v>
      </c>
      <c r="BK7" s="40">
        <v>0</v>
      </c>
      <c r="BL7" s="11">
        <v>0</v>
      </c>
      <c r="BM7" s="40">
        <v>0</v>
      </c>
      <c r="BN7" s="40">
        <v>0</v>
      </c>
      <c r="BO7" s="40">
        <v>0</v>
      </c>
      <c r="BP7" s="40">
        <v>0</v>
      </c>
      <c r="BQ7" s="40">
        <v>0</v>
      </c>
      <c r="BR7" s="40">
        <v>0</v>
      </c>
      <c r="BS7" s="40">
        <v>0</v>
      </c>
      <c r="BT7" s="40">
        <v>0</v>
      </c>
      <c r="BU7" s="40">
        <v>0</v>
      </c>
      <c r="BV7" s="40">
        <v>0</v>
      </c>
      <c r="BW7" s="40">
        <v>0</v>
      </c>
      <c r="BX7" s="40">
        <v>0</v>
      </c>
      <c r="BY7" s="40">
        <v>0</v>
      </c>
    </row>
    <row r="8" spans="1:77" x14ac:dyDescent="0.25">
      <c r="A8" s="28">
        <v>2012</v>
      </c>
      <c r="B8" s="39" t="s">
        <v>87</v>
      </c>
      <c r="C8" s="28" t="s">
        <v>88</v>
      </c>
      <c r="D8" s="28" t="s">
        <v>95</v>
      </c>
      <c r="E8" s="28" t="s">
        <v>90</v>
      </c>
      <c r="F8" s="28" t="s">
        <v>91</v>
      </c>
      <c r="G8" s="38" t="s">
        <v>92</v>
      </c>
      <c r="H8" s="37">
        <v>40150</v>
      </c>
      <c r="I8" s="36">
        <v>40724</v>
      </c>
      <c r="J8" s="35" t="s">
        <v>93</v>
      </c>
      <c r="K8" s="34"/>
      <c r="L8" s="18"/>
      <c r="M8" s="18">
        <v>10</v>
      </c>
      <c r="N8" s="18">
        <v>0</v>
      </c>
      <c r="O8" s="18">
        <v>10</v>
      </c>
      <c r="P8" s="18">
        <v>0</v>
      </c>
      <c r="Q8" s="18">
        <v>0</v>
      </c>
      <c r="R8" s="18">
        <v>0</v>
      </c>
      <c r="S8" s="18">
        <v>10</v>
      </c>
      <c r="T8" s="18"/>
      <c r="U8" s="33"/>
      <c r="V8" s="33">
        <v>10</v>
      </c>
      <c r="W8" s="33">
        <v>0</v>
      </c>
      <c r="X8" s="33">
        <v>10</v>
      </c>
      <c r="Y8" s="33">
        <v>0</v>
      </c>
      <c r="Z8" s="33">
        <v>0</v>
      </c>
      <c r="AA8" s="33">
        <v>0</v>
      </c>
      <c r="AB8" s="33">
        <v>10</v>
      </c>
      <c r="AC8" s="32" t="s">
        <v>94</v>
      </c>
      <c r="AD8" s="31"/>
      <c r="AE8" s="31"/>
      <c r="AF8" s="30" t="s">
        <v>94</v>
      </c>
      <c r="AG8" s="13">
        <v>0</v>
      </c>
      <c r="AH8" s="13">
        <v>0</v>
      </c>
      <c r="AI8" s="29">
        <v>0</v>
      </c>
      <c r="AJ8" s="29">
        <v>0</v>
      </c>
      <c r="AK8" s="29">
        <v>0</v>
      </c>
      <c r="AL8" s="29">
        <v>0</v>
      </c>
      <c r="AM8" s="29">
        <v>0</v>
      </c>
      <c r="AN8" s="29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</row>
    <row r="9" spans="1:77" x14ac:dyDescent="0.25">
      <c r="A9" s="28">
        <v>2014</v>
      </c>
      <c r="B9" s="28" t="s">
        <v>96</v>
      </c>
      <c r="C9" s="28" t="s">
        <v>97</v>
      </c>
      <c r="D9" s="28" t="s">
        <v>98</v>
      </c>
      <c r="E9" s="28" t="s">
        <v>90</v>
      </c>
      <c r="F9" s="28" t="s">
        <v>91</v>
      </c>
      <c r="G9" s="27" t="s">
        <v>92</v>
      </c>
      <c r="H9" s="26">
        <v>41541</v>
      </c>
      <c r="I9" s="25">
        <v>41663</v>
      </c>
      <c r="J9" s="24" t="s">
        <v>93</v>
      </c>
      <c r="K9" s="23"/>
      <c r="L9" s="22"/>
      <c r="M9" s="22">
        <v>4.5</v>
      </c>
      <c r="N9" s="18">
        <v>0</v>
      </c>
      <c r="O9" s="18">
        <v>4.5</v>
      </c>
      <c r="P9" s="21">
        <v>0</v>
      </c>
      <c r="Q9" s="21">
        <v>0</v>
      </c>
      <c r="R9" s="20">
        <v>0</v>
      </c>
      <c r="S9" s="19">
        <v>4.5</v>
      </c>
      <c r="T9" s="18"/>
      <c r="U9" s="17"/>
      <c r="V9" s="17">
        <v>4.5</v>
      </c>
      <c r="W9" s="17">
        <v>0</v>
      </c>
      <c r="X9" s="17">
        <v>4.5</v>
      </c>
      <c r="Y9" s="17">
        <v>0</v>
      </c>
      <c r="Z9" s="17">
        <v>0</v>
      </c>
      <c r="AA9" s="17">
        <v>0</v>
      </c>
      <c r="AB9" s="17">
        <v>4.5</v>
      </c>
      <c r="AC9" s="16" t="s">
        <v>94</v>
      </c>
      <c r="AD9" s="15"/>
      <c r="AE9" s="15"/>
      <c r="AF9" s="14" t="s">
        <v>94</v>
      </c>
      <c r="AG9" s="13">
        <v>0</v>
      </c>
      <c r="AH9" s="13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</row>
    <row r="10" spans="1:77" x14ac:dyDescent="0.25">
      <c r="A10" s="28">
        <v>2015</v>
      </c>
      <c r="B10" s="28" t="s">
        <v>99</v>
      </c>
      <c r="C10" s="28" t="s">
        <v>100</v>
      </c>
      <c r="D10" s="28" t="s">
        <v>101</v>
      </c>
      <c r="E10" s="28" t="s">
        <v>90</v>
      </c>
      <c r="F10" s="28" t="s">
        <v>102</v>
      </c>
      <c r="G10" s="27" t="s">
        <v>92</v>
      </c>
      <c r="H10" s="26">
        <v>39595</v>
      </c>
      <c r="I10" s="25">
        <v>42038</v>
      </c>
      <c r="J10" s="24" t="s">
        <v>93</v>
      </c>
      <c r="K10" s="23"/>
      <c r="L10" s="22"/>
      <c r="M10" s="22">
        <v>11.3</v>
      </c>
      <c r="N10" s="18">
        <v>0</v>
      </c>
      <c r="O10" s="18">
        <v>11.3</v>
      </c>
      <c r="P10" s="21">
        <v>0</v>
      </c>
      <c r="Q10" s="21">
        <v>2.9169999999999998</v>
      </c>
      <c r="R10" s="20">
        <v>0</v>
      </c>
      <c r="S10" s="19">
        <v>14.217000000000001</v>
      </c>
      <c r="T10" s="18"/>
      <c r="U10" s="17"/>
      <c r="V10" s="17">
        <v>11.256</v>
      </c>
      <c r="W10" s="17">
        <v>0</v>
      </c>
      <c r="X10" s="17">
        <v>11.256</v>
      </c>
      <c r="Y10" s="17">
        <v>0</v>
      </c>
      <c r="Z10" s="17">
        <v>2.1070000000000002</v>
      </c>
      <c r="AA10" s="17">
        <v>0</v>
      </c>
      <c r="AB10" s="17">
        <v>13.363</v>
      </c>
      <c r="AC10" s="16" t="s">
        <v>94</v>
      </c>
      <c r="AD10" s="15"/>
      <c r="AE10" s="15"/>
      <c r="AF10" s="14" t="s">
        <v>103</v>
      </c>
      <c r="AG10" s="13">
        <v>0</v>
      </c>
      <c r="AH10" s="13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29.9</v>
      </c>
      <c r="AT10" s="11">
        <v>0</v>
      </c>
      <c r="AU10" s="11">
        <v>0</v>
      </c>
      <c r="AV10" s="11">
        <v>0</v>
      </c>
      <c r="AW10" s="11">
        <v>29.9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1916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 x14ac:dyDescent="0.25">
      <c r="A11" s="1"/>
      <c r="B11" s="3"/>
      <c r="C11" s="5"/>
      <c r="D11" s="1"/>
      <c r="E11" s="1"/>
      <c r="F11" s="1"/>
      <c r="G11" s="4"/>
      <c r="H11" s="4"/>
      <c r="I11" s="4"/>
      <c r="J11" s="4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"/>
      <c r="AD11" s="3"/>
      <c r="AE11" s="3"/>
      <c r="AF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1"/>
      <c r="B12" s="3"/>
      <c r="C12" s="5"/>
      <c r="D12" s="1"/>
      <c r="E12" s="1"/>
      <c r="F12" s="1"/>
      <c r="G12" s="4"/>
      <c r="H12" s="4"/>
      <c r="I12" s="4"/>
      <c r="J12" s="4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4"/>
      <c r="AD12" s="3"/>
      <c r="AE12" s="3"/>
      <c r="AF12" s="2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>
        <v>4</v>
      </c>
      <c r="B13" s="6">
        <v>4</v>
      </c>
      <c r="C13" s="6">
        <v>4</v>
      </c>
      <c r="D13" s="6">
        <v>4</v>
      </c>
      <c r="E13" s="6">
        <v>4</v>
      </c>
      <c r="F13" s="6">
        <v>4</v>
      </c>
      <c r="G13" s="6">
        <v>4</v>
      </c>
      <c r="H13" s="6">
        <v>4</v>
      </c>
      <c r="I13" s="6">
        <v>4</v>
      </c>
      <c r="J13" s="9">
        <v>4</v>
      </c>
      <c r="K13" s="10">
        <v>0</v>
      </c>
      <c r="L13" s="6">
        <v>0</v>
      </c>
      <c r="M13" s="6">
        <v>35.799999999999997</v>
      </c>
      <c r="N13" s="6">
        <v>0</v>
      </c>
      <c r="O13" s="6">
        <v>35.799999999999997</v>
      </c>
      <c r="P13" s="6">
        <v>0</v>
      </c>
      <c r="Q13" s="6">
        <v>2.9169999999999998</v>
      </c>
      <c r="R13" s="6">
        <v>0</v>
      </c>
      <c r="S13" s="6">
        <v>38.716999999999999</v>
      </c>
      <c r="T13" s="6">
        <v>0</v>
      </c>
      <c r="U13" s="6">
        <v>0</v>
      </c>
      <c r="V13" s="6">
        <v>35.756</v>
      </c>
      <c r="W13" s="6">
        <v>0</v>
      </c>
      <c r="X13" s="6">
        <v>35.756</v>
      </c>
      <c r="Y13" s="6">
        <v>0</v>
      </c>
      <c r="Z13" s="6">
        <v>2.1070000000000002</v>
      </c>
      <c r="AA13" s="6">
        <v>0</v>
      </c>
      <c r="AB13" s="6">
        <v>37.863</v>
      </c>
      <c r="AC13" s="9">
        <v>4</v>
      </c>
      <c r="AD13" s="8">
        <v>0</v>
      </c>
      <c r="AE13" s="8">
        <v>0</v>
      </c>
      <c r="AF13" s="6">
        <v>4</v>
      </c>
      <c r="AG13" s="6">
        <v>0</v>
      </c>
      <c r="AH13" s="6">
        <v>0</v>
      </c>
      <c r="AI13" s="7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29.9</v>
      </c>
      <c r="AT13" s="6">
        <v>0</v>
      </c>
      <c r="AU13" s="6">
        <v>0</v>
      </c>
      <c r="AV13" s="6">
        <v>0</v>
      </c>
      <c r="AW13" s="6">
        <v>29.9</v>
      </c>
      <c r="AX13" s="6">
        <v>0</v>
      </c>
      <c r="AY13" s="7">
        <v>0</v>
      </c>
      <c r="AZ13" s="7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1916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</row>
    <row r="14" spans="1:77" x14ac:dyDescent="0.25">
      <c r="A14" s="1"/>
      <c r="B14" s="3"/>
      <c r="C14" s="5"/>
      <c r="D14" s="1"/>
      <c r="E14" s="1"/>
      <c r="F14" s="1"/>
      <c r="G14" s="4"/>
      <c r="H14" s="4"/>
      <c r="I14" s="4"/>
      <c r="J14" s="4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"/>
      <c r="AD14" s="3"/>
      <c r="AE14" s="3"/>
      <c r="AF14" s="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1" t="s">
        <v>104</v>
      </c>
      <c r="B15" s="3"/>
      <c r="C15" s="5"/>
      <c r="D15" s="1"/>
      <c r="E15" s="1"/>
      <c r="F15" s="1"/>
      <c r="G15" s="4"/>
      <c r="H15" s="4"/>
      <c r="I15" s="4"/>
      <c r="J15" s="4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3"/>
      <c r="AE15" s="3"/>
      <c r="AF15" s="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1" t="s">
        <v>105</v>
      </c>
      <c r="B16" s="3"/>
      <c r="C16" s="5"/>
      <c r="D16" s="1"/>
      <c r="E16" s="1"/>
      <c r="F16" s="1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3"/>
      <c r="AE16" s="3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1" t="s">
        <v>106</v>
      </c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1" t="s">
        <v>107</v>
      </c>
    </row>
    <row r="19" spans="1:77" x14ac:dyDescent="0.25">
      <c r="A19" s="1" t="s">
        <v>108</v>
      </c>
    </row>
    <row r="20" spans="1:77" x14ac:dyDescent="0.25">
      <c r="A20" s="1"/>
    </row>
    <row r="21" spans="1:77" x14ac:dyDescent="0.25">
      <c r="A21" s="1" t="s">
        <v>109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A48C-D5D0-D044-A3B6-E0492B24F8F7}">
  <dimension ref="A1:D21"/>
  <sheetViews>
    <sheetView topLeftCell="A8" zoomScale="135" workbookViewId="0">
      <selection activeCell="A22" sqref="A22"/>
    </sheetView>
  </sheetViews>
  <sheetFormatPr defaultColWidth="10.8984375" defaultRowHeight="15.6" x14ac:dyDescent="0.3"/>
  <cols>
    <col min="1" max="2" width="10.8984375" style="87"/>
    <col min="3" max="3" width="54.09765625" style="87" customWidth="1"/>
    <col min="4" max="4" width="14" style="87" customWidth="1"/>
    <col min="5" max="16384" width="10.8984375" style="87"/>
  </cols>
  <sheetData>
    <row r="1" spans="1:4" x14ac:dyDescent="0.3">
      <c r="A1" s="78" t="s">
        <v>0</v>
      </c>
      <c r="B1" s="85"/>
      <c r="C1" s="86"/>
      <c r="D1" s="85"/>
    </row>
    <row r="2" spans="1:4" x14ac:dyDescent="0.3">
      <c r="A2" s="78" t="s">
        <v>110</v>
      </c>
      <c r="B2" s="85"/>
      <c r="C2" s="86"/>
      <c r="D2" s="85"/>
    </row>
    <row r="3" spans="1:4" x14ac:dyDescent="0.3">
      <c r="A3" s="78" t="s">
        <v>111</v>
      </c>
      <c r="B3" s="85"/>
      <c r="C3" s="86"/>
      <c r="D3" s="85"/>
    </row>
    <row r="4" spans="1:4" x14ac:dyDescent="0.3">
      <c r="A4" s="122" t="s">
        <v>112</v>
      </c>
      <c r="B4" s="85"/>
      <c r="C4" s="86"/>
      <c r="D4" s="85"/>
    </row>
    <row r="5" spans="1:4" x14ac:dyDescent="0.3">
      <c r="A5" s="88"/>
      <c r="B5" s="89"/>
      <c r="C5" s="86"/>
      <c r="D5" s="85"/>
    </row>
    <row r="6" spans="1:4" x14ac:dyDescent="0.3">
      <c r="A6" s="90" t="s">
        <v>113</v>
      </c>
      <c r="B6" s="90" t="s">
        <v>114</v>
      </c>
      <c r="C6" s="91" t="s">
        <v>115</v>
      </c>
      <c r="D6" s="90" t="s">
        <v>116</v>
      </c>
    </row>
    <row r="7" spans="1:4" s="95" customFormat="1" x14ac:dyDescent="0.3">
      <c r="A7" s="92" t="s">
        <v>117</v>
      </c>
      <c r="B7" s="92"/>
      <c r="C7" s="93"/>
      <c r="D7" s="94"/>
    </row>
    <row r="8" spans="1:4" x14ac:dyDescent="0.3">
      <c r="A8" s="96" t="s">
        <v>118</v>
      </c>
      <c r="B8" s="97"/>
      <c r="C8" s="98"/>
      <c r="D8" s="99"/>
    </row>
    <row r="9" spans="1:4" ht="15" customHeight="1" x14ac:dyDescent="0.3">
      <c r="A9" s="100">
        <v>6.1</v>
      </c>
      <c r="B9" s="100" t="s">
        <v>119</v>
      </c>
      <c r="C9" s="101" t="s">
        <v>120</v>
      </c>
      <c r="D9" s="102">
        <v>1</v>
      </c>
    </row>
    <row r="10" spans="1:4" ht="15" customHeight="1" x14ac:dyDescent="0.3">
      <c r="A10" s="100" t="s">
        <v>121</v>
      </c>
      <c r="B10" s="100" t="s">
        <v>122</v>
      </c>
      <c r="C10" s="101" t="s">
        <v>123</v>
      </c>
      <c r="D10" s="102">
        <v>1</v>
      </c>
    </row>
    <row r="11" spans="1:4" ht="15" customHeight="1" x14ac:dyDescent="0.3">
      <c r="A11" s="100" t="s">
        <v>124</v>
      </c>
      <c r="B11" s="100" t="s">
        <v>122</v>
      </c>
      <c r="C11" s="101" t="s">
        <v>125</v>
      </c>
      <c r="D11" s="102">
        <v>3</v>
      </c>
    </row>
    <row r="12" spans="1:4" ht="15" customHeight="1" x14ac:dyDescent="0.3">
      <c r="A12" s="100" t="s">
        <v>126</v>
      </c>
      <c r="B12" s="100" t="s">
        <v>122</v>
      </c>
      <c r="C12" s="101" t="s">
        <v>127</v>
      </c>
      <c r="D12" s="102">
        <v>4</v>
      </c>
    </row>
    <row r="13" spans="1:4" ht="15" customHeight="1" x14ac:dyDescent="0.3">
      <c r="A13" s="100" t="s">
        <v>128</v>
      </c>
      <c r="B13" s="100" t="s">
        <v>122</v>
      </c>
      <c r="C13" s="101" t="s">
        <v>129</v>
      </c>
      <c r="D13" s="102">
        <v>2</v>
      </c>
    </row>
    <row r="14" spans="1:4" ht="15" customHeight="1" x14ac:dyDescent="0.3">
      <c r="A14" s="100" t="s">
        <v>130</v>
      </c>
      <c r="B14" s="100" t="s">
        <v>122</v>
      </c>
      <c r="C14" s="101" t="s">
        <v>131</v>
      </c>
      <c r="D14" s="102">
        <v>2</v>
      </c>
    </row>
    <row r="15" spans="1:4" ht="15" customHeight="1" x14ac:dyDescent="0.3">
      <c r="A15" s="123" t="s">
        <v>132</v>
      </c>
      <c r="B15" s="100"/>
      <c r="C15" s="101"/>
      <c r="D15" s="102"/>
    </row>
    <row r="16" spans="1:4" ht="15" customHeight="1" x14ac:dyDescent="0.3">
      <c r="A16" s="100">
        <v>3.2</v>
      </c>
      <c r="B16" s="100" t="s">
        <v>119</v>
      </c>
      <c r="C16" s="101" t="s">
        <v>133</v>
      </c>
      <c r="D16" s="124">
        <v>1355</v>
      </c>
    </row>
    <row r="17" spans="1:4" ht="15" customHeight="1" x14ac:dyDescent="0.3">
      <c r="A17" s="100" t="s">
        <v>134</v>
      </c>
      <c r="B17" s="100" t="s">
        <v>122</v>
      </c>
      <c r="C17" s="101" t="s">
        <v>135</v>
      </c>
      <c r="D17" s="102">
        <v>5</v>
      </c>
    </row>
    <row r="18" spans="1:4" s="95" customFormat="1" ht="15" customHeight="1" x14ac:dyDescent="0.3">
      <c r="A18" s="103" t="s">
        <v>136</v>
      </c>
      <c r="B18" s="103"/>
      <c r="C18" s="104"/>
      <c r="D18" s="105" t="s">
        <v>137</v>
      </c>
    </row>
    <row r="19" spans="1:4" s="95" customFormat="1" ht="15" customHeight="1" x14ac:dyDescent="0.3">
      <c r="A19" s="103" t="s">
        <v>138</v>
      </c>
      <c r="B19" s="103"/>
      <c r="C19" s="104"/>
      <c r="D19" s="105" t="s">
        <v>137</v>
      </c>
    </row>
    <row r="21" spans="1:4" x14ac:dyDescent="0.3">
      <c r="A21" s="128" t="s">
        <v>139</v>
      </c>
    </row>
  </sheetData>
  <hyperlinks>
    <hyperlink ref="A4" r:id="rId1" xr:uid="{6CC9D8A5-E0FA-A340-AF30-990A0168B47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ED78-DEAB-8A4E-AF55-D02997D4B44D}">
  <dimension ref="A1:D25"/>
  <sheetViews>
    <sheetView topLeftCell="A4" zoomScale="135" workbookViewId="0"/>
  </sheetViews>
  <sheetFormatPr defaultColWidth="10.8984375" defaultRowHeight="15.6" x14ac:dyDescent="0.3"/>
  <cols>
    <col min="1" max="2" width="10.8984375" style="87"/>
    <col min="3" max="3" width="54.09765625" style="87" customWidth="1"/>
    <col min="4" max="4" width="14" style="87" customWidth="1"/>
    <col min="5" max="16384" width="10.8984375" style="87"/>
  </cols>
  <sheetData>
    <row r="1" spans="1:4" x14ac:dyDescent="0.3">
      <c r="A1" s="78" t="s">
        <v>0</v>
      </c>
      <c r="B1" s="85"/>
      <c r="C1" s="86"/>
      <c r="D1" s="85"/>
    </row>
    <row r="2" spans="1:4" x14ac:dyDescent="0.3">
      <c r="A2" s="78" t="s">
        <v>148</v>
      </c>
      <c r="B2" s="85"/>
      <c r="C2" s="86"/>
      <c r="D2" s="85"/>
    </row>
    <row r="3" spans="1:4" x14ac:dyDescent="0.3">
      <c r="A3" s="78" t="s">
        <v>111</v>
      </c>
      <c r="B3" s="85"/>
      <c r="C3" s="86"/>
      <c r="D3" s="85"/>
    </row>
    <row r="4" spans="1:4" x14ac:dyDescent="0.3">
      <c r="A4" s="69" t="s">
        <v>149</v>
      </c>
      <c r="B4" s="85"/>
      <c r="C4" s="86"/>
      <c r="D4" s="85"/>
    </row>
    <row r="5" spans="1:4" x14ac:dyDescent="0.3">
      <c r="A5" s="88"/>
      <c r="B5" s="89"/>
      <c r="C5" s="86"/>
      <c r="D5" s="85"/>
    </row>
    <row r="6" spans="1:4" x14ac:dyDescent="0.3">
      <c r="A6" s="90" t="s">
        <v>113</v>
      </c>
      <c r="B6" s="90" t="s">
        <v>114</v>
      </c>
      <c r="C6" s="91" t="s">
        <v>115</v>
      </c>
      <c r="D6" s="90" t="s">
        <v>116</v>
      </c>
    </row>
    <row r="7" spans="1:4" s="95" customFormat="1" x14ac:dyDescent="0.3">
      <c r="A7" s="92" t="s">
        <v>117</v>
      </c>
      <c r="B7" s="92"/>
      <c r="C7" s="93"/>
      <c r="D7" s="94"/>
    </row>
    <row r="8" spans="1:4" x14ac:dyDescent="0.3">
      <c r="A8" s="96" t="s">
        <v>150</v>
      </c>
      <c r="B8" s="97"/>
      <c r="C8" s="98"/>
      <c r="D8" s="99"/>
    </row>
    <row r="9" spans="1:4" ht="14.1" customHeight="1" x14ac:dyDescent="0.3">
      <c r="A9" s="100">
        <v>1.1000000000000001</v>
      </c>
      <c r="B9" s="100" t="s">
        <v>119</v>
      </c>
      <c r="C9" s="101" t="s">
        <v>151</v>
      </c>
      <c r="D9" s="102">
        <v>3224</v>
      </c>
    </row>
    <row r="10" spans="1:4" ht="14.1" customHeight="1" x14ac:dyDescent="0.3">
      <c r="A10" s="100">
        <v>1.2</v>
      </c>
      <c r="B10" s="100" t="s">
        <v>119</v>
      </c>
      <c r="C10" s="101" t="s">
        <v>152</v>
      </c>
      <c r="D10" s="102">
        <v>539</v>
      </c>
    </row>
    <row r="11" spans="1:4" ht="14.1" customHeight="1" x14ac:dyDescent="0.3">
      <c r="A11" s="100">
        <v>2.1</v>
      </c>
      <c r="B11" s="100" t="s">
        <v>119</v>
      </c>
      <c r="C11" s="101" t="s">
        <v>153</v>
      </c>
      <c r="D11" s="102">
        <v>269.5</v>
      </c>
    </row>
    <row r="12" spans="1:4" ht="14.1" customHeight="1" x14ac:dyDescent="0.3">
      <c r="A12" s="100" t="s">
        <v>154</v>
      </c>
      <c r="B12" s="100" t="s">
        <v>122</v>
      </c>
      <c r="C12" s="101" t="s">
        <v>155</v>
      </c>
      <c r="D12" s="102">
        <v>5</v>
      </c>
    </row>
    <row r="13" spans="1:4" ht="14.1" customHeight="1" x14ac:dyDescent="0.3">
      <c r="A13" s="100" t="s">
        <v>156</v>
      </c>
      <c r="B13" s="100" t="s">
        <v>122</v>
      </c>
      <c r="C13" s="101" t="s">
        <v>157</v>
      </c>
      <c r="D13" s="102">
        <v>2</v>
      </c>
    </row>
    <row r="14" spans="1:4" ht="14.1" customHeight="1" x14ac:dyDescent="0.3">
      <c r="A14" s="100" t="s">
        <v>158</v>
      </c>
      <c r="B14" s="100" t="s">
        <v>122</v>
      </c>
      <c r="C14" s="101" t="s">
        <v>159</v>
      </c>
      <c r="D14" s="102">
        <v>1</v>
      </c>
    </row>
    <row r="15" spans="1:4" ht="14.1" customHeight="1" x14ac:dyDescent="0.3">
      <c r="A15" s="100" t="s">
        <v>124</v>
      </c>
      <c r="B15" s="100" t="s">
        <v>122</v>
      </c>
      <c r="C15" s="101" t="s">
        <v>125</v>
      </c>
      <c r="D15" s="102">
        <v>5</v>
      </c>
    </row>
    <row r="16" spans="1:4" ht="14.1" customHeight="1" x14ac:dyDescent="0.3">
      <c r="A16" s="100" t="s">
        <v>126</v>
      </c>
      <c r="B16" s="100" t="s">
        <v>122</v>
      </c>
      <c r="C16" s="101" t="s">
        <v>127</v>
      </c>
      <c r="D16" s="102">
        <v>1</v>
      </c>
    </row>
    <row r="17" spans="1:4" ht="14.1" customHeight="1" x14ac:dyDescent="0.3">
      <c r="A17" s="100" t="s">
        <v>160</v>
      </c>
      <c r="B17" s="100" t="s">
        <v>122</v>
      </c>
      <c r="C17" s="101" t="s">
        <v>161</v>
      </c>
      <c r="D17" s="102">
        <v>1</v>
      </c>
    </row>
    <row r="18" spans="1:4" ht="15" customHeight="1" x14ac:dyDescent="0.3">
      <c r="A18" s="96" t="s">
        <v>162</v>
      </c>
      <c r="B18" s="100"/>
      <c r="C18" s="101"/>
      <c r="D18" s="102"/>
    </row>
    <row r="19" spans="1:4" ht="15" customHeight="1" x14ac:dyDescent="0.3">
      <c r="A19" s="100">
        <v>4.0999999999999996</v>
      </c>
      <c r="B19" s="100" t="s">
        <v>119</v>
      </c>
      <c r="C19" s="101" t="s">
        <v>163</v>
      </c>
      <c r="D19" s="102">
        <v>8328</v>
      </c>
    </row>
    <row r="20" spans="1:4" ht="15" customHeight="1" x14ac:dyDescent="0.3">
      <c r="A20" s="100">
        <v>6.2</v>
      </c>
      <c r="B20" s="100" t="s">
        <v>119</v>
      </c>
      <c r="C20" s="101" t="s">
        <v>164</v>
      </c>
      <c r="D20" s="102">
        <v>1</v>
      </c>
    </row>
    <row r="21" spans="1:4" ht="15" customHeight="1" x14ac:dyDescent="0.3">
      <c r="A21" s="100" t="s">
        <v>165</v>
      </c>
      <c r="B21" s="100" t="s">
        <v>122</v>
      </c>
      <c r="C21" s="101" t="s">
        <v>166</v>
      </c>
      <c r="D21" s="102">
        <v>1</v>
      </c>
    </row>
    <row r="22" spans="1:4" s="95" customFormat="1" ht="15" customHeight="1" x14ac:dyDescent="0.3">
      <c r="A22" s="103" t="s">
        <v>136</v>
      </c>
      <c r="B22" s="103"/>
      <c r="C22" s="104"/>
      <c r="D22" s="105" t="s">
        <v>137</v>
      </c>
    </row>
    <row r="23" spans="1:4" s="95" customFormat="1" ht="15" customHeight="1" x14ac:dyDescent="0.3">
      <c r="A23" s="103" t="s">
        <v>138</v>
      </c>
      <c r="B23" s="103"/>
      <c r="C23" s="104"/>
      <c r="D23" s="105" t="s">
        <v>137</v>
      </c>
    </row>
    <row r="25" spans="1:4" x14ac:dyDescent="0.3">
      <c r="A25" s="128"/>
    </row>
  </sheetData>
  <hyperlinks>
    <hyperlink ref="A4" r:id="rId1" xr:uid="{E2DA1060-940F-D244-B61F-31455BE6192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0FCC-5DC8-DA4F-A291-2169DB38EE5D}">
  <dimension ref="A1:D20"/>
  <sheetViews>
    <sheetView topLeftCell="A2" zoomScale="135" workbookViewId="0">
      <selection activeCell="D22" sqref="D22"/>
    </sheetView>
  </sheetViews>
  <sheetFormatPr defaultColWidth="10.8984375" defaultRowHeight="15.6" x14ac:dyDescent="0.3"/>
  <cols>
    <col min="1" max="2" width="10.8984375" style="87"/>
    <col min="3" max="3" width="54.09765625" style="87" customWidth="1"/>
    <col min="4" max="4" width="14" style="87" customWidth="1"/>
    <col min="5" max="16384" width="10.8984375" style="87"/>
  </cols>
  <sheetData>
    <row r="1" spans="1:4" x14ac:dyDescent="0.3">
      <c r="A1" s="78" t="s">
        <v>0</v>
      </c>
      <c r="B1" s="85"/>
      <c r="C1" s="86"/>
      <c r="D1" s="85"/>
    </row>
    <row r="2" spans="1:4" x14ac:dyDescent="0.3">
      <c r="A2" s="78" t="s">
        <v>171</v>
      </c>
      <c r="B2" s="85"/>
      <c r="C2" s="86"/>
      <c r="D2" s="85"/>
    </row>
    <row r="3" spans="1:4" x14ac:dyDescent="0.3">
      <c r="A3" s="78" t="s">
        <v>111</v>
      </c>
      <c r="B3" s="85"/>
      <c r="C3" s="86"/>
      <c r="D3" s="85"/>
    </row>
    <row r="4" spans="1:4" x14ac:dyDescent="0.3">
      <c r="A4" s="69" t="s">
        <v>172</v>
      </c>
      <c r="B4" s="85"/>
      <c r="C4" s="86"/>
      <c r="D4" s="85"/>
    </row>
    <row r="5" spans="1:4" x14ac:dyDescent="0.3">
      <c r="A5" s="88"/>
      <c r="B5" s="89"/>
      <c r="C5" s="86"/>
      <c r="D5" s="85"/>
    </row>
    <row r="6" spans="1:4" x14ac:dyDescent="0.3">
      <c r="A6" s="90" t="s">
        <v>113</v>
      </c>
      <c r="B6" s="90" t="s">
        <v>114</v>
      </c>
      <c r="C6" s="91" t="s">
        <v>115</v>
      </c>
      <c r="D6" s="90" t="s">
        <v>116</v>
      </c>
    </row>
    <row r="7" spans="1:4" s="95" customFormat="1" x14ac:dyDescent="0.3">
      <c r="A7" s="92" t="s">
        <v>117</v>
      </c>
      <c r="B7" s="92"/>
      <c r="C7" s="93"/>
      <c r="D7" s="94"/>
    </row>
    <row r="8" spans="1:4" x14ac:dyDescent="0.3">
      <c r="A8" s="96" t="s">
        <v>173</v>
      </c>
      <c r="B8" s="97"/>
      <c r="C8" s="98"/>
      <c r="D8" s="99"/>
    </row>
    <row r="9" spans="1:4" ht="14.1" customHeight="1" x14ac:dyDescent="0.3">
      <c r="A9" s="100">
        <v>2.1</v>
      </c>
      <c r="B9" s="100" t="s">
        <v>119</v>
      </c>
      <c r="C9" s="101" t="s">
        <v>153</v>
      </c>
      <c r="D9" s="138">
        <v>8</v>
      </c>
    </row>
    <row r="10" spans="1:4" ht="14.1" customHeight="1" x14ac:dyDescent="0.3">
      <c r="A10" s="100">
        <v>2.2999999999999998</v>
      </c>
      <c r="B10" s="100" t="s">
        <v>119</v>
      </c>
      <c r="C10" s="101" t="s">
        <v>174</v>
      </c>
      <c r="D10" s="138">
        <v>3</v>
      </c>
    </row>
    <row r="11" spans="1:4" ht="14.1" customHeight="1" x14ac:dyDescent="0.3">
      <c r="A11" s="100">
        <v>4.2</v>
      </c>
      <c r="B11" s="100" t="s">
        <v>119</v>
      </c>
      <c r="C11" s="101" t="s">
        <v>175</v>
      </c>
      <c r="D11" s="138">
        <v>2</v>
      </c>
    </row>
    <row r="12" spans="1:4" ht="14.1" customHeight="1" x14ac:dyDescent="0.3">
      <c r="A12" s="100">
        <v>6.2</v>
      </c>
      <c r="B12" s="100" t="s">
        <v>119</v>
      </c>
      <c r="C12" s="101" t="s">
        <v>164</v>
      </c>
      <c r="D12" s="138">
        <v>2</v>
      </c>
    </row>
    <row r="13" spans="1:4" ht="14.1" customHeight="1" x14ac:dyDescent="0.3">
      <c r="A13" s="100" t="s">
        <v>176</v>
      </c>
      <c r="B13" s="100" t="s">
        <v>122</v>
      </c>
      <c r="C13" s="101" t="s">
        <v>177</v>
      </c>
      <c r="D13" s="138">
        <v>1</v>
      </c>
    </row>
    <row r="14" spans="1:4" ht="14.1" customHeight="1" x14ac:dyDescent="0.3">
      <c r="A14" s="100" t="s">
        <v>178</v>
      </c>
      <c r="B14" s="100" t="s">
        <v>122</v>
      </c>
      <c r="C14" s="101" t="s">
        <v>179</v>
      </c>
      <c r="D14" s="138">
        <v>11</v>
      </c>
    </row>
    <row r="15" spans="1:4" ht="14.1" customHeight="1" x14ac:dyDescent="0.3">
      <c r="A15" s="100" t="s">
        <v>180</v>
      </c>
      <c r="B15" s="100" t="s">
        <v>122</v>
      </c>
      <c r="C15" s="101" t="s">
        <v>181</v>
      </c>
      <c r="D15" s="138">
        <v>1</v>
      </c>
    </row>
    <row r="16" spans="1:4" ht="14.1" customHeight="1" x14ac:dyDescent="0.3">
      <c r="A16" s="100" t="s">
        <v>182</v>
      </c>
      <c r="B16" s="100" t="s">
        <v>122</v>
      </c>
      <c r="C16" s="101" t="s">
        <v>183</v>
      </c>
      <c r="D16" s="138">
        <v>20</v>
      </c>
    </row>
    <row r="17" spans="1:4" s="95" customFormat="1" ht="15" customHeight="1" x14ac:dyDescent="0.3">
      <c r="A17" s="103" t="s">
        <v>136</v>
      </c>
      <c r="B17" s="103"/>
      <c r="C17" s="104"/>
      <c r="D17" s="105" t="s">
        <v>137</v>
      </c>
    </row>
    <row r="18" spans="1:4" s="95" customFormat="1" ht="15" customHeight="1" x14ac:dyDescent="0.3">
      <c r="A18" s="103" t="s">
        <v>138</v>
      </c>
      <c r="B18" s="103"/>
      <c r="C18" s="104"/>
      <c r="D18" s="105" t="s">
        <v>137</v>
      </c>
    </row>
    <row r="20" spans="1:4" x14ac:dyDescent="0.3">
      <c r="A20" s="128"/>
    </row>
  </sheetData>
  <hyperlinks>
    <hyperlink ref="A4" r:id="rId1" xr:uid="{55768264-CC63-AB4A-B5E4-8641E571C619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64FA0-DB88-4BD6-BC5E-4C4030C766B4}">
  <dimension ref="A1:D19"/>
  <sheetViews>
    <sheetView topLeftCell="A2" zoomScale="135" workbookViewId="0">
      <selection activeCell="F19" sqref="F19"/>
    </sheetView>
  </sheetViews>
  <sheetFormatPr defaultColWidth="10.8984375" defaultRowHeight="15.6" x14ac:dyDescent="0.3"/>
  <cols>
    <col min="1" max="2" width="10.8984375" style="87"/>
    <col min="3" max="3" width="54.09765625" style="87" customWidth="1"/>
    <col min="4" max="4" width="14" style="87" customWidth="1"/>
    <col min="5" max="16384" width="10.8984375" style="87"/>
  </cols>
  <sheetData>
    <row r="1" spans="1:4" x14ac:dyDescent="0.3">
      <c r="A1" s="78" t="s">
        <v>0</v>
      </c>
      <c r="B1" s="85"/>
      <c r="C1" s="86"/>
      <c r="D1" s="85"/>
    </row>
    <row r="2" spans="1:4" x14ac:dyDescent="0.3">
      <c r="A2" s="157" t="s">
        <v>187</v>
      </c>
      <c r="B2" s="85"/>
      <c r="C2" s="86"/>
      <c r="D2" s="85"/>
    </row>
    <row r="3" spans="1:4" x14ac:dyDescent="0.3">
      <c r="A3" s="78" t="s">
        <v>111</v>
      </c>
      <c r="B3" s="85"/>
      <c r="C3" s="86"/>
      <c r="D3" s="85"/>
    </row>
    <row r="4" spans="1:4" x14ac:dyDescent="0.3">
      <c r="A4" s="88"/>
      <c r="B4" s="89"/>
      <c r="C4" s="86"/>
      <c r="D4" s="85"/>
    </row>
    <row r="5" spans="1:4" x14ac:dyDescent="0.3">
      <c r="A5" s="90" t="s">
        <v>113</v>
      </c>
      <c r="B5" s="90" t="s">
        <v>114</v>
      </c>
      <c r="C5" s="91" t="s">
        <v>115</v>
      </c>
      <c r="D5" s="90" t="s">
        <v>116</v>
      </c>
    </row>
    <row r="6" spans="1:4" s="95" customFormat="1" x14ac:dyDescent="0.3">
      <c r="A6" s="92" t="s">
        <v>117</v>
      </c>
      <c r="B6" s="92"/>
      <c r="C6" s="93"/>
      <c r="D6" s="94"/>
    </row>
    <row r="7" spans="1:4" x14ac:dyDescent="0.3">
      <c r="A7" s="96" t="s">
        <v>188</v>
      </c>
      <c r="B7" s="97"/>
      <c r="C7" s="98"/>
      <c r="D7" s="99"/>
    </row>
    <row r="8" spans="1:4" ht="14.1" customHeight="1" x14ac:dyDescent="0.3">
      <c r="A8" s="100">
        <v>2.2000000000000002</v>
      </c>
      <c r="B8" s="100" t="s">
        <v>119</v>
      </c>
      <c r="C8" s="101" t="str">
        <f>VLOOKUP(Table13678910111213141516171819202122232425262728293456[[#This Row],[Indicator no.]],'[16]2A OP indicators List_23Aug2020'!$F:$H,3,FALSE)</f>
        <v>Women and girls completing secondary and tertiary education, and/or other training (number)</v>
      </c>
      <c r="D8" s="158">
        <v>83</v>
      </c>
    </row>
    <row r="9" spans="1:4" ht="14.1" customHeight="1" x14ac:dyDescent="0.3">
      <c r="A9" s="100">
        <v>3.2</v>
      </c>
      <c r="B9" s="100" t="s">
        <v>119</v>
      </c>
      <c r="C9" s="101" t="str">
        <f>VLOOKUP(Table13678910111213141516171819202122232425262728293456[[#This Row],[Indicator no.]],'[16]2A OP indicators List_23Aug2020'!$F:$H,3,FALSE)</f>
        <v>People with strengthened climate and disaster resilience (number)</v>
      </c>
      <c r="D9" s="158">
        <v>2184</v>
      </c>
    </row>
    <row r="10" spans="1:4" ht="14.1" customHeight="1" x14ac:dyDescent="0.3">
      <c r="A10" s="100">
        <v>4.0999999999999996</v>
      </c>
      <c r="B10" s="100" t="s">
        <v>119</v>
      </c>
      <c r="C10" s="101" t="str">
        <f>VLOOKUP(Table13678910111213141516171819202122232425262728293456[[#This Row],[Indicator no.]],'[16]2A OP indicators List_23Aug2020'!$F:$H,3,FALSE)</f>
        <v>People benefiting from improved services in urban areas (number)</v>
      </c>
      <c r="D10" s="158">
        <v>2184</v>
      </c>
    </row>
    <row r="11" spans="1:4" ht="14.1" customHeight="1" x14ac:dyDescent="0.3">
      <c r="A11" s="100">
        <v>6.1</v>
      </c>
      <c r="B11" s="100" t="s">
        <v>119</v>
      </c>
      <c r="C11" s="101" t="str">
        <f>VLOOKUP(Table13678910111213141516171819202122232425262728293456[[#This Row],[Indicator no.]],'[16]2A OP indicators List_23Aug2020'!$F:$H,3,FALSE)</f>
        <v>Entities with improved management functions and financial stability (number) </v>
      </c>
      <c r="D11" s="158">
        <v>1</v>
      </c>
    </row>
    <row r="12" spans="1:4" ht="14.1" customHeight="1" x14ac:dyDescent="0.3">
      <c r="A12" s="100" t="s">
        <v>186</v>
      </c>
      <c r="B12" s="100" t="s">
        <v>122</v>
      </c>
      <c r="C12" s="101" t="str">
        <f>VLOOKUP(Table13678910111213141516171819202122232425262728293456[[#This Row],[Indicator no.]],'[16]2A OP indicators List_23Aug2020'!$F:$H,3,FALSE)</f>
        <v>Additional climate finance mobilized ($) </v>
      </c>
      <c r="D12" s="158">
        <v>0</v>
      </c>
    </row>
    <row r="13" spans="1:4" ht="14.1" customHeight="1" x14ac:dyDescent="0.3">
      <c r="A13" s="100" t="s">
        <v>134</v>
      </c>
      <c r="B13" s="100" t="s">
        <v>122</v>
      </c>
      <c r="C13" s="101" t="str">
        <f>VLOOKUP(Table13678910111213141516171819202122232425262728293456[[#This Row],[Indicator no.]],'[16]2A OP indicators List_23Aug2020'!$F:$H,3,FALSE)</f>
        <v>New and existing infrastructure assets made climate and disaster resilient (number)</v>
      </c>
      <c r="D13" s="158">
        <v>1</v>
      </c>
    </row>
    <row r="14" spans="1:4" ht="14.1" customHeight="1" x14ac:dyDescent="0.3">
      <c r="A14" s="100" t="s">
        <v>178</v>
      </c>
      <c r="B14" s="100" t="s">
        <v>122</v>
      </c>
      <c r="C14" s="101" t="str">
        <f>VLOOKUP(Table13678910111213141516171819202122232425262728293456[[#This Row],[Indicator no.]],'[16]2A OP indicators List_23Aug2020'!$F:$H,3,FALSE)</f>
        <v>Urban infrastructure assets established or improved (number)</v>
      </c>
      <c r="D14" s="158">
        <v>1</v>
      </c>
    </row>
    <row r="15" spans="1:4" ht="14.1" customHeight="1" x14ac:dyDescent="0.3">
      <c r="A15" s="100" t="s">
        <v>182</v>
      </c>
      <c r="B15" s="100" t="s">
        <v>122</v>
      </c>
      <c r="C15" s="101" t="str">
        <f>VLOOKUP(Table13678910111213141516171819202122232425262728293456[[#This Row],[Indicator no.]],'[16]2A OP indicators List_23Aug2020'!$F:$H,3,FALSE)</f>
        <v>Government officials with increased capacity to design, implement, monitor, and evaluate relevant measures (number)</v>
      </c>
      <c r="D15" s="158">
        <v>332</v>
      </c>
    </row>
    <row r="16" spans="1:4" s="95" customFormat="1" ht="15" customHeight="1" x14ac:dyDescent="0.3">
      <c r="A16" s="103" t="s">
        <v>136</v>
      </c>
      <c r="B16" s="103"/>
      <c r="C16" s="104"/>
      <c r="D16" s="159">
        <v>0</v>
      </c>
    </row>
    <row r="17" spans="1:4" s="95" customFormat="1" ht="15" customHeight="1" x14ac:dyDescent="0.3">
      <c r="A17" s="103" t="s">
        <v>138</v>
      </c>
      <c r="B17" s="103"/>
      <c r="C17" s="104"/>
      <c r="D17" s="159">
        <v>0</v>
      </c>
    </row>
    <row r="19" spans="1:4" x14ac:dyDescent="0.3">
      <c r="A19" s="128"/>
    </row>
  </sheetData>
  <hyperlinks>
    <hyperlink ref="A2" r:id="rId1" xr:uid="{DF0FD984-16B9-4857-B76F-0E414B4E16D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08C7-44C3-AE4A-B2A9-D842AEBBA85B}">
  <dimension ref="A1:G64"/>
  <sheetViews>
    <sheetView tabSelected="1" topLeftCell="A43" zoomScale="135" workbookViewId="0">
      <selection activeCell="B69" sqref="B69"/>
    </sheetView>
  </sheetViews>
  <sheetFormatPr defaultColWidth="10.8984375" defaultRowHeight="15.6" x14ac:dyDescent="0.3"/>
  <cols>
    <col min="1" max="1" width="13.3984375" style="87" customWidth="1"/>
    <col min="2" max="2" width="10.8984375" style="87"/>
    <col min="3" max="3" width="54.09765625" style="87" customWidth="1"/>
    <col min="4" max="4" width="14" style="87" customWidth="1"/>
    <col min="5" max="16384" width="10.8984375" style="87"/>
  </cols>
  <sheetData>
    <row r="1" spans="1:7" x14ac:dyDescent="0.3">
      <c r="A1" s="78" t="s">
        <v>0</v>
      </c>
      <c r="B1" s="85"/>
      <c r="C1" s="86"/>
      <c r="D1" s="85"/>
    </row>
    <row r="3" spans="1:7" x14ac:dyDescent="0.3">
      <c r="A3" s="106">
        <v>2020</v>
      </c>
      <c r="B3" s="85"/>
      <c r="C3" s="86"/>
      <c r="D3" s="85"/>
    </row>
    <row r="4" spans="1:7" x14ac:dyDescent="0.3">
      <c r="A4" s="107" t="s">
        <v>140</v>
      </c>
      <c r="B4" s="108" t="s">
        <v>114</v>
      </c>
      <c r="C4" s="108" t="s">
        <v>141</v>
      </c>
      <c r="D4" s="109" t="s">
        <v>142</v>
      </c>
      <c r="E4" s="109" t="s">
        <v>143</v>
      </c>
      <c r="F4" s="109" t="s">
        <v>144</v>
      </c>
      <c r="G4" s="110" t="s">
        <v>145</v>
      </c>
    </row>
    <row r="5" spans="1:7" x14ac:dyDescent="0.3">
      <c r="A5" s="111" t="s">
        <v>146</v>
      </c>
      <c r="B5" s="112"/>
      <c r="C5" s="113"/>
      <c r="D5" s="114"/>
      <c r="E5" s="114"/>
      <c r="F5" s="114"/>
      <c r="G5" s="115"/>
    </row>
    <row r="6" spans="1:7" x14ac:dyDescent="0.3">
      <c r="A6" s="116">
        <v>3.2</v>
      </c>
      <c r="B6" s="100" t="s">
        <v>119</v>
      </c>
      <c r="C6" s="101" t="s">
        <v>133</v>
      </c>
      <c r="D6" s="124">
        <v>1355</v>
      </c>
      <c r="E6" s="125">
        <v>0</v>
      </c>
      <c r="F6" s="125">
        <v>0</v>
      </c>
      <c r="G6" s="115">
        <f>SUM(D6:F6)</f>
        <v>1355</v>
      </c>
    </row>
    <row r="7" spans="1:7" ht="27.6" x14ac:dyDescent="0.3">
      <c r="A7" s="116" t="s">
        <v>121</v>
      </c>
      <c r="B7" s="100" t="s">
        <v>122</v>
      </c>
      <c r="C7" s="101" t="s">
        <v>123</v>
      </c>
      <c r="D7" s="124">
        <v>1</v>
      </c>
      <c r="E7" s="125">
        <v>0</v>
      </c>
      <c r="F7" s="125">
        <v>0</v>
      </c>
      <c r="G7" s="115">
        <f t="shared" ref="G7:G8" si="0">SUM(D7:F7)</f>
        <v>1</v>
      </c>
    </row>
    <row r="8" spans="1:7" ht="27.6" x14ac:dyDescent="0.3">
      <c r="A8" s="116" t="s">
        <v>134</v>
      </c>
      <c r="B8" s="100" t="s">
        <v>122</v>
      </c>
      <c r="C8" s="101" t="s">
        <v>135</v>
      </c>
      <c r="D8" s="124">
        <v>5</v>
      </c>
      <c r="E8" s="125">
        <v>0</v>
      </c>
      <c r="F8" s="125">
        <v>0</v>
      </c>
      <c r="G8" s="115">
        <f t="shared" si="0"/>
        <v>5</v>
      </c>
    </row>
    <row r="9" spans="1:7" x14ac:dyDescent="0.3">
      <c r="A9" s="111" t="s">
        <v>147</v>
      </c>
      <c r="B9" s="112"/>
      <c r="C9" s="113"/>
      <c r="D9" s="125"/>
      <c r="E9" s="125"/>
      <c r="F9" s="125"/>
      <c r="G9" s="115"/>
    </row>
    <row r="10" spans="1:7" ht="27.6" x14ac:dyDescent="0.3">
      <c r="A10" s="116">
        <v>6.1</v>
      </c>
      <c r="B10" s="100" t="s">
        <v>119</v>
      </c>
      <c r="C10" s="101" t="s">
        <v>120</v>
      </c>
      <c r="D10" s="124">
        <v>1</v>
      </c>
      <c r="E10" s="125">
        <v>0</v>
      </c>
      <c r="F10" s="125">
        <v>0</v>
      </c>
      <c r="G10" s="115">
        <f t="shared" ref="G10:G14" si="1">SUM(D10:F10)</f>
        <v>1</v>
      </c>
    </row>
    <row r="11" spans="1:7" ht="27.6" x14ac:dyDescent="0.3">
      <c r="A11" s="116" t="s">
        <v>124</v>
      </c>
      <c r="B11" s="100" t="s">
        <v>122</v>
      </c>
      <c r="C11" s="101" t="s">
        <v>125</v>
      </c>
      <c r="D11" s="124">
        <v>3</v>
      </c>
      <c r="E11" s="125">
        <v>0</v>
      </c>
      <c r="F11" s="125">
        <v>0</v>
      </c>
      <c r="G11" s="115">
        <f t="shared" si="1"/>
        <v>3</v>
      </c>
    </row>
    <row r="12" spans="1:7" ht="27.6" x14ac:dyDescent="0.3">
      <c r="A12" s="116" t="s">
        <v>126</v>
      </c>
      <c r="B12" s="100" t="s">
        <v>122</v>
      </c>
      <c r="C12" s="101" t="s">
        <v>127</v>
      </c>
      <c r="D12" s="124">
        <v>4</v>
      </c>
      <c r="E12" s="125">
        <v>0</v>
      </c>
      <c r="F12" s="125">
        <v>0</v>
      </c>
      <c r="G12" s="115">
        <f t="shared" si="1"/>
        <v>4</v>
      </c>
    </row>
    <row r="13" spans="1:7" ht="27.6" x14ac:dyDescent="0.3">
      <c r="A13" s="116" t="s">
        <v>128</v>
      </c>
      <c r="B13" s="100" t="s">
        <v>122</v>
      </c>
      <c r="C13" s="101" t="s">
        <v>129</v>
      </c>
      <c r="D13" s="124">
        <v>2</v>
      </c>
      <c r="E13" s="125">
        <v>0</v>
      </c>
      <c r="F13" s="125">
        <v>0</v>
      </c>
      <c r="G13" s="115">
        <f t="shared" si="1"/>
        <v>2</v>
      </c>
    </row>
    <row r="14" spans="1:7" ht="27.6" x14ac:dyDescent="0.3">
      <c r="A14" s="117" t="s">
        <v>130</v>
      </c>
      <c r="B14" s="118" t="s">
        <v>122</v>
      </c>
      <c r="C14" s="119" t="s">
        <v>131</v>
      </c>
      <c r="D14" s="126">
        <v>2</v>
      </c>
      <c r="E14" s="126">
        <v>0</v>
      </c>
      <c r="F14" s="126">
        <v>0</v>
      </c>
      <c r="G14" s="121">
        <f t="shared" si="1"/>
        <v>2</v>
      </c>
    </row>
    <row r="15" spans="1:7" x14ac:dyDescent="0.3">
      <c r="D15" s="127"/>
      <c r="E15" s="127"/>
      <c r="F15" s="127"/>
      <c r="G15" s="127"/>
    </row>
    <row r="16" spans="1:7" x14ac:dyDescent="0.3">
      <c r="A16" s="129">
        <v>2021</v>
      </c>
      <c r="B16" s="85"/>
      <c r="C16" s="86"/>
      <c r="D16" s="130"/>
    </row>
    <row r="17" spans="1:7" x14ac:dyDescent="0.3">
      <c r="A17" s="107" t="s">
        <v>140</v>
      </c>
      <c r="B17" s="108" t="s">
        <v>114</v>
      </c>
      <c r="C17" s="108" t="s">
        <v>141</v>
      </c>
      <c r="D17" s="109" t="s">
        <v>142</v>
      </c>
      <c r="E17" s="109" t="s">
        <v>143</v>
      </c>
      <c r="F17" s="109" t="s">
        <v>144</v>
      </c>
      <c r="G17" s="110" t="s">
        <v>145</v>
      </c>
    </row>
    <row r="18" spans="1:7" x14ac:dyDescent="0.3">
      <c r="A18" s="111" t="s">
        <v>167</v>
      </c>
      <c r="B18" s="112"/>
      <c r="C18" s="113"/>
      <c r="D18" s="131"/>
      <c r="E18" s="85"/>
      <c r="F18" s="85"/>
      <c r="G18" s="115"/>
    </row>
    <row r="19" spans="1:7" ht="27.6" x14ac:dyDescent="0.3">
      <c r="A19" s="116">
        <v>1.1000000000000001</v>
      </c>
      <c r="B19" s="100" t="s">
        <v>119</v>
      </c>
      <c r="C19" s="132" t="s">
        <v>151</v>
      </c>
      <c r="D19" s="133">
        <v>3224</v>
      </c>
      <c r="E19" s="114">
        <v>0</v>
      </c>
      <c r="F19" s="134">
        <v>0</v>
      </c>
      <c r="G19" s="115">
        <f t="shared" ref="G19:G34" si="2">SUM(D19:F19)</f>
        <v>3224</v>
      </c>
    </row>
    <row r="20" spans="1:7" x14ac:dyDescent="0.3">
      <c r="A20" s="116">
        <v>1.2</v>
      </c>
      <c r="B20" s="100" t="s">
        <v>119</v>
      </c>
      <c r="C20" s="132" t="s">
        <v>152</v>
      </c>
      <c r="D20" s="133">
        <v>539</v>
      </c>
      <c r="E20" s="114">
        <v>0</v>
      </c>
      <c r="F20" s="134">
        <v>0</v>
      </c>
      <c r="G20" s="115">
        <f t="shared" si="2"/>
        <v>539</v>
      </c>
    </row>
    <row r="21" spans="1:7" x14ac:dyDescent="0.3">
      <c r="A21" s="116" t="s">
        <v>154</v>
      </c>
      <c r="B21" s="100" t="s">
        <v>122</v>
      </c>
      <c r="C21" s="132" t="s">
        <v>155</v>
      </c>
      <c r="D21" s="133">
        <v>5</v>
      </c>
      <c r="E21" s="114">
        <v>0</v>
      </c>
      <c r="F21" s="134">
        <v>0</v>
      </c>
      <c r="G21" s="115">
        <f t="shared" si="2"/>
        <v>5</v>
      </c>
    </row>
    <row r="22" spans="1:7" x14ac:dyDescent="0.3">
      <c r="A22" s="116" t="s">
        <v>156</v>
      </c>
      <c r="B22" s="100" t="s">
        <v>122</v>
      </c>
      <c r="C22" s="132" t="s">
        <v>157</v>
      </c>
      <c r="D22" s="133">
        <v>2</v>
      </c>
      <c r="E22" s="114">
        <v>0</v>
      </c>
      <c r="F22" s="134">
        <v>0</v>
      </c>
      <c r="G22" s="115">
        <f t="shared" si="2"/>
        <v>2</v>
      </c>
    </row>
    <row r="23" spans="1:7" x14ac:dyDescent="0.3">
      <c r="A23" s="111" t="s">
        <v>168</v>
      </c>
      <c r="B23" s="112"/>
      <c r="C23" s="113"/>
      <c r="D23" s="135"/>
      <c r="E23" s="114"/>
      <c r="F23" s="134"/>
      <c r="G23" s="115"/>
    </row>
    <row r="24" spans="1:7" x14ac:dyDescent="0.3">
      <c r="A24" s="116">
        <v>2.1</v>
      </c>
      <c r="B24" s="100" t="s">
        <v>119</v>
      </c>
      <c r="C24" s="101" t="s">
        <v>153</v>
      </c>
      <c r="D24" s="114">
        <v>269.5</v>
      </c>
      <c r="E24" s="114">
        <v>0</v>
      </c>
      <c r="F24" s="134">
        <v>0</v>
      </c>
      <c r="G24" s="115">
        <f t="shared" si="2"/>
        <v>269.5</v>
      </c>
    </row>
    <row r="25" spans="1:7" ht="27.6" x14ac:dyDescent="0.3">
      <c r="A25" s="116" t="s">
        <v>158</v>
      </c>
      <c r="B25" s="100" t="s">
        <v>122</v>
      </c>
      <c r="C25" s="101" t="s">
        <v>159</v>
      </c>
      <c r="D25" s="114">
        <v>1</v>
      </c>
      <c r="E25" s="114">
        <v>0</v>
      </c>
      <c r="F25" s="134">
        <v>0</v>
      </c>
      <c r="G25" s="115">
        <f t="shared" si="2"/>
        <v>1</v>
      </c>
    </row>
    <row r="26" spans="1:7" x14ac:dyDescent="0.3">
      <c r="A26" s="111" t="s">
        <v>169</v>
      </c>
      <c r="B26" s="100"/>
      <c r="C26" s="101"/>
      <c r="D26" s="114"/>
      <c r="E26" s="114"/>
      <c r="F26" s="134"/>
      <c r="G26" s="115"/>
    </row>
    <row r="27" spans="1:7" x14ac:dyDescent="0.3">
      <c r="A27" s="116">
        <v>4.0999999999999996</v>
      </c>
      <c r="B27" s="100" t="s">
        <v>119</v>
      </c>
      <c r="C27" s="101" t="s">
        <v>163</v>
      </c>
      <c r="D27" s="114">
        <v>8328</v>
      </c>
      <c r="E27" s="114">
        <v>0</v>
      </c>
      <c r="F27" s="134">
        <v>0</v>
      </c>
      <c r="G27" s="115">
        <f t="shared" si="2"/>
        <v>8328</v>
      </c>
    </row>
    <row r="28" spans="1:7" x14ac:dyDescent="0.3">
      <c r="A28" s="111" t="s">
        <v>147</v>
      </c>
      <c r="B28" s="112"/>
      <c r="C28" s="113"/>
      <c r="D28" s="135"/>
      <c r="E28" s="114"/>
      <c r="F28" s="134"/>
      <c r="G28" s="115"/>
    </row>
    <row r="29" spans="1:7" x14ac:dyDescent="0.3">
      <c r="A29" s="116">
        <v>6.2</v>
      </c>
      <c r="B29" s="100" t="s">
        <v>119</v>
      </c>
      <c r="C29" s="132" t="s">
        <v>164</v>
      </c>
      <c r="D29" s="133">
        <v>1</v>
      </c>
      <c r="E29" s="114">
        <v>0</v>
      </c>
      <c r="F29" s="134">
        <v>0</v>
      </c>
      <c r="G29" s="115">
        <f t="shared" si="2"/>
        <v>1</v>
      </c>
    </row>
    <row r="30" spans="1:7" ht="27.6" x14ac:dyDescent="0.3">
      <c r="A30" s="116" t="s">
        <v>124</v>
      </c>
      <c r="B30" s="100" t="s">
        <v>122</v>
      </c>
      <c r="C30" s="101" t="s">
        <v>125</v>
      </c>
      <c r="D30" s="114">
        <v>5</v>
      </c>
      <c r="E30" s="114">
        <v>0</v>
      </c>
      <c r="F30" s="134">
        <v>0</v>
      </c>
      <c r="G30" s="115">
        <f t="shared" si="2"/>
        <v>5</v>
      </c>
    </row>
    <row r="31" spans="1:7" ht="27.6" x14ac:dyDescent="0.3">
      <c r="A31" s="116" t="s">
        <v>126</v>
      </c>
      <c r="B31" s="100" t="s">
        <v>122</v>
      </c>
      <c r="C31" s="101" t="s">
        <v>127</v>
      </c>
      <c r="D31" s="114">
        <v>1</v>
      </c>
      <c r="E31" s="114">
        <v>0</v>
      </c>
      <c r="F31" s="134">
        <v>0</v>
      </c>
      <c r="G31" s="115">
        <f t="shared" si="2"/>
        <v>1</v>
      </c>
    </row>
    <row r="32" spans="1:7" ht="27.6" x14ac:dyDescent="0.3">
      <c r="A32" s="116" t="s">
        <v>160</v>
      </c>
      <c r="B32" s="100" t="s">
        <v>122</v>
      </c>
      <c r="C32" s="101" t="s">
        <v>161</v>
      </c>
      <c r="D32" s="114">
        <v>1</v>
      </c>
      <c r="E32" s="114">
        <v>0</v>
      </c>
      <c r="F32" s="134">
        <v>0</v>
      </c>
      <c r="G32" s="115">
        <f t="shared" si="2"/>
        <v>1</v>
      </c>
    </row>
    <row r="33" spans="1:7" x14ac:dyDescent="0.3">
      <c r="A33" s="136" t="s">
        <v>170</v>
      </c>
      <c r="B33" s="112"/>
      <c r="C33" s="113"/>
      <c r="D33" s="131"/>
      <c r="E33" s="114"/>
      <c r="F33" s="134"/>
      <c r="G33" s="115"/>
    </row>
    <row r="34" spans="1:7" x14ac:dyDescent="0.3">
      <c r="A34" s="117" t="s">
        <v>165</v>
      </c>
      <c r="B34" s="118" t="s">
        <v>122</v>
      </c>
      <c r="C34" s="119" t="s">
        <v>166</v>
      </c>
      <c r="D34" s="137">
        <v>1</v>
      </c>
      <c r="E34" s="120">
        <v>0</v>
      </c>
      <c r="F34" s="137">
        <v>0</v>
      </c>
      <c r="G34" s="121">
        <f t="shared" si="2"/>
        <v>1</v>
      </c>
    </row>
    <row r="36" spans="1:7" x14ac:dyDescent="0.3">
      <c r="A36" s="129">
        <v>2022</v>
      </c>
      <c r="B36" s="85"/>
      <c r="C36" s="86"/>
      <c r="D36" s="130"/>
    </row>
    <row r="37" spans="1:7" x14ac:dyDescent="0.3">
      <c r="A37" s="107" t="s">
        <v>140</v>
      </c>
      <c r="B37" s="108" t="s">
        <v>114</v>
      </c>
      <c r="C37" s="108" t="s">
        <v>141</v>
      </c>
      <c r="D37" s="109" t="s">
        <v>142</v>
      </c>
      <c r="E37" s="109" t="s">
        <v>143</v>
      </c>
      <c r="F37" s="109" t="s">
        <v>144</v>
      </c>
      <c r="G37" s="110" t="s">
        <v>145</v>
      </c>
    </row>
    <row r="38" spans="1:7" x14ac:dyDescent="0.3">
      <c r="A38" s="111" t="s">
        <v>168</v>
      </c>
      <c r="B38" s="112"/>
      <c r="C38" s="113"/>
      <c r="D38" s="135"/>
      <c r="E38" s="114"/>
      <c r="F38" s="134"/>
      <c r="G38" s="115"/>
    </row>
    <row r="39" spans="1:7" x14ac:dyDescent="0.3">
      <c r="A39" s="116">
        <v>2.1</v>
      </c>
      <c r="B39" s="100" t="s">
        <v>119</v>
      </c>
      <c r="C39" s="101" t="s">
        <v>153</v>
      </c>
      <c r="D39" s="114">
        <v>8</v>
      </c>
      <c r="E39" s="114">
        <v>0</v>
      </c>
      <c r="F39" s="134">
        <v>0</v>
      </c>
      <c r="G39" s="115">
        <f t="shared" ref="G39:G49" si="3">SUM(D39:F39)</f>
        <v>8</v>
      </c>
    </row>
    <row r="40" spans="1:7" ht="27.6" x14ac:dyDescent="0.3">
      <c r="A40" s="116">
        <v>2.2999999999999998</v>
      </c>
      <c r="B40" s="100" t="s">
        <v>119</v>
      </c>
      <c r="C40" s="101" t="s">
        <v>174</v>
      </c>
      <c r="D40" s="114">
        <v>3</v>
      </c>
      <c r="E40" s="114">
        <v>0</v>
      </c>
      <c r="F40" s="134">
        <v>0</v>
      </c>
      <c r="G40" s="115">
        <f t="shared" si="3"/>
        <v>3</v>
      </c>
    </row>
    <row r="41" spans="1:7" x14ac:dyDescent="0.3">
      <c r="A41" s="111" t="s">
        <v>146</v>
      </c>
      <c r="B41" s="112"/>
      <c r="C41" s="113"/>
      <c r="D41" s="114"/>
      <c r="E41" s="114"/>
      <c r="F41" s="134"/>
      <c r="G41" s="115"/>
    </row>
    <row r="42" spans="1:7" ht="27.6" x14ac:dyDescent="0.3">
      <c r="A42" s="116" t="s">
        <v>176</v>
      </c>
      <c r="B42" s="100" t="s">
        <v>122</v>
      </c>
      <c r="C42" s="101" t="s">
        <v>177</v>
      </c>
      <c r="D42" s="114">
        <v>1</v>
      </c>
      <c r="E42" s="114">
        <v>0</v>
      </c>
      <c r="F42" s="134">
        <v>0</v>
      </c>
      <c r="G42" s="115">
        <f t="shared" si="3"/>
        <v>1</v>
      </c>
    </row>
    <row r="43" spans="1:7" x14ac:dyDescent="0.3">
      <c r="A43" s="111" t="s">
        <v>169</v>
      </c>
      <c r="B43" s="100"/>
      <c r="C43" s="101"/>
      <c r="D43" s="114"/>
      <c r="E43" s="114"/>
      <c r="F43" s="134"/>
      <c r="G43" s="115"/>
    </row>
    <row r="44" spans="1:7" x14ac:dyDescent="0.3">
      <c r="A44" s="116">
        <v>4.2</v>
      </c>
      <c r="B44" s="100" t="s">
        <v>119</v>
      </c>
      <c r="C44" s="101" t="s">
        <v>175</v>
      </c>
      <c r="D44" s="114">
        <v>2</v>
      </c>
      <c r="E44" s="114">
        <v>0</v>
      </c>
      <c r="F44" s="134">
        <v>0</v>
      </c>
      <c r="G44" s="115">
        <f t="shared" si="3"/>
        <v>2</v>
      </c>
    </row>
    <row r="45" spans="1:7" x14ac:dyDescent="0.3">
      <c r="A45" s="116" t="s">
        <v>178</v>
      </c>
      <c r="B45" s="100" t="s">
        <v>122</v>
      </c>
      <c r="C45" s="101" t="s">
        <v>179</v>
      </c>
      <c r="D45" s="114">
        <v>11</v>
      </c>
      <c r="E45" s="114">
        <v>0</v>
      </c>
      <c r="F45" s="134">
        <v>0</v>
      </c>
      <c r="G45" s="115">
        <f t="shared" si="3"/>
        <v>11</v>
      </c>
    </row>
    <row r="46" spans="1:7" ht="27.6" x14ac:dyDescent="0.3">
      <c r="A46" s="116" t="s">
        <v>180</v>
      </c>
      <c r="B46" s="100" t="s">
        <v>122</v>
      </c>
      <c r="C46" s="101" t="s">
        <v>181</v>
      </c>
      <c r="D46" s="114">
        <v>1</v>
      </c>
      <c r="E46" s="114">
        <v>0</v>
      </c>
      <c r="F46" s="134">
        <v>0</v>
      </c>
      <c r="G46" s="115">
        <f t="shared" si="3"/>
        <v>1</v>
      </c>
    </row>
    <row r="47" spans="1:7" x14ac:dyDescent="0.3">
      <c r="A47" s="111" t="s">
        <v>147</v>
      </c>
      <c r="B47" s="112"/>
      <c r="C47" s="113"/>
      <c r="D47" s="135"/>
      <c r="E47" s="114"/>
      <c r="F47" s="134"/>
      <c r="G47" s="115"/>
    </row>
    <row r="48" spans="1:7" x14ac:dyDescent="0.3">
      <c r="A48" s="116">
        <v>6.2</v>
      </c>
      <c r="B48" s="100" t="s">
        <v>119</v>
      </c>
      <c r="C48" s="132" t="s">
        <v>164</v>
      </c>
      <c r="D48" s="133">
        <v>2</v>
      </c>
      <c r="E48" s="114">
        <v>0</v>
      </c>
      <c r="F48" s="134">
        <v>0</v>
      </c>
      <c r="G48" s="115">
        <f t="shared" ref="G48" si="4">SUM(D48:F48)</f>
        <v>2</v>
      </c>
    </row>
    <row r="49" spans="1:7" ht="27.6" x14ac:dyDescent="0.3">
      <c r="A49" s="117" t="s">
        <v>182</v>
      </c>
      <c r="B49" s="118" t="s">
        <v>122</v>
      </c>
      <c r="C49" s="139" t="s">
        <v>183</v>
      </c>
      <c r="D49" s="140">
        <v>20</v>
      </c>
      <c r="E49" s="120">
        <v>0</v>
      </c>
      <c r="F49" s="137">
        <v>0</v>
      </c>
      <c r="G49" s="121">
        <f t="shared" si="3"/>
        <v>20</v>
      </c>
    </row>
    <row r="51" spans="1:7" x14ac:dyDescent="0.3">
      <c r="A51" s="129">
        <v>2023</v>
      </c>
      <c r="B51" s="85"/>
      <c r="C51" s="86"/>
      <c r="D51" s="130"/>
    </row>
    <row r="52" spans="1:7" x14ac:dyDescent="0.3">
      <c r="A52" s="107" t="s">
        <v>140</v>
      </c>
      <c r="B52" s="108" t="s">
        <v>114</v>
      </c>
      <c r="C52" s="108" t="s">
        <v>141</v>
      </c>
      <c r="D52" s="109" t="s">
        <v>142</v>
      </c>
      <c r="E52" s="109" t="s">
        <v>143</v>
      </c>
      <c r="F52" s="109" t="s">
        <v>144</v>
      </c>
      <c r="G52" s="110" t="s">
        <v>145</v>
      </c>
    </row>
    <row r="53" spans="1:7" x14ac:dyDescent="0.3">
      <c r="A53" s="111" t="s">
        <v>168</v>
      </c>
      <c r="B53" s="148"/>
      <c r="C53" s="148"/>
      <c r="D53" s="149"/>
      <c r="E53" s="148"/>
      <c r="F53" s="148"/>
      <c r="G53" s="147"/>
    </row>
    <row r="54" spans="1:7" x14ac:dyDescent="0.3">
      <c r="A54" s="150">
        <v>2.2000000000000002</v>
      </c>
      <c r="B54" s="151" t="str">
        <f>VLOOKUP(A54,'[16]2A OP indicators List_23Aug2020'!$F:$H,2,FALSE)</f>
        <v>RFI</v>
      </c>
      <c r="C54" s="151" t="str">
        <f>VLOOKUP(A54,'[16]2A OP indicators List_23Aug2020'!$F:$H,3,FALSE)</f>
        <v>Women and girls completing secondary and tertiary education, and/or other training (number)</v>
      </c>
      <c r="D54" s="152">
        <v>83</v>
      </c>
      <c r="E54" s="151"/>
      <c r="F54" s="151"/>
      <c r="G54" s="115">
        <f t="shared" ref="G53:G64" si="5">SUM(D54:F54)</f>
        <v>83</v>
      </c>
    </row>
    <row r="55" spans="1:7" x14ac:dyDescent="0.3">
      <c r="A55" s="111" t="s">
        <v>146</v>
      </c>
      <c r="B55" s="151"/>
      <c r="C55" s="151"/>
      <c r="D55" s="153"/>
      <c r="E55" s="151"/>
      <c r="F55" s="151"/>
      <c r="G55" s="115"/>
    </row>
    <row r="56" spans="1:7" x14ac:dyDescent="0.3">
      <c r="A56" s="150">
        <v>3.2</v>
      </c>
      <c r="B56" s="151" t="str">
        <f>VLOOKUP(A56,'[16]2A OP indicators List_23Aug2020'!$F:$H,2,FALSE)</f>
        <v>RFI</v>
      </c>
      <c r="C56" s="151" t="str">
        <f>VLOOKUP(A56,'[16]2A OP indicators List_23Aug2020'!$F:$H,3,FALSE)</f>
        <v>People with strengthened climate and disaster resilience (number)</v>
      </c>
      <c r="D56" s="152">
        <v>2184</v>
      </c>
      <c r="E56" s="151"/>
      <c r="F56" s="151"/>
      <c r="G56" s="115">
        <f t="shared" si="5"/>
        <v>2184</v>
      </c>
    </row>
    <row r="57" spans="1:7" x14ac:dyDescent="0.3">
      <c r="A57" s="150" t="s">
        <v>186</v>
      </c>
      <c r="B57" s="151" t="str">
        <f>VLOOKUP(A57,'[16]2A OP indicators List_23Aug2020'!$F:$H,2,FALSE)</f>
        <v>TI</v>
      </c>
      <c r="C57" s="151" t="str">
        <f>VLOOKUP(A57,'[16]2A OP indicators List_23Aug2020'!$F:$H,3,FALSE)</f>
        <v>Additional climate finance mobilized ($) </v>
      </c>
      <c r="D57" s="152">
        <v>0</v>
      </c>
      <c r="E57" s="151"/>
      <c r="F57" s="151"/>
      <c r="G57" s="115">
        <f t="shared" si="5"/>
        <v>0</v>
      </c>
    </row>
    <row r="58" spans="1:7" x14ac:dyDescent="0.3">
      <c r="A58" s="150" t="s">
        <v>134</v>
      </c>
      <c r="B58" s="151" t="str">
        <f>VLOOKUP(A58,'[16]2A OP indicators List_23Aug2020'!$F:$H,2,FALSE)</f>
        <v>TI</v>
      </c>
      <c r="C58" s="151" t="str">
        <f>VLOOKUP(A58,'[16]2A OP indicators List_23Aug2020'!$F:$H,3,FALSE)</f>
        <v>New and existing infrastructure assets made climate and disaster resilient (number)</v>
      </c>
      <c r="D58" s="152">
        <v>1</v>
      </c>
      <c r="E58" s="151"/>
      <c r="F58" s="151"/>
      <c r="G58" s="115">
        <f t="shared" si="5"/>
        <v>1</v>
      </c>
    </row>
    <row r="59" spans="1:7" x14ac:dyDescent="0.3">
      <c r="A59" s="111" t="s">
        <v>169</v>
      </c>
      <c r="B59" s="151"/>
      <c r="C59" s="151"/>
      <c r="D59" s="153"/>
      <c r="E59" s="151"/>
      <c r="F59" s="151"/>
      <c r="G59" s="115"/>
    </row>
    <row r="60" spans="1:7" x14ac:dyDescent="0.3">
      <c r="A60" s="150">
        <v>4.0999999999999996</v>
      </c>
      <c r="B60" s="151" t="str">
        <f>VLOOKUP(A60,'[16]2A OP indicators List_23Aug2020'!$F:$H,2,FALSE)</f>
        <v>RFI</v>
      </c>
      <c r="C60" s="151" t="str">
        <f>VLOOKUP(A60,'[16]2A OP indicators List_23Aug2020'!$F:$H,3,FALSE)</f>
        <v>People benefiting from improved services in urban areas (number)</v>
      </c>
      <c r="D60" s="152">
        <v>2184</v>
      </c>
      <c r="E60" s="151"/>
      <c r="F60" s="151"/>
      <c r="G60" s="115">
        <f t="shared" si="5"/>
        <v>2184</v>
      </c>
    </row>
    <row r="61" spans="1:7" x14ac:dyDescent="0.3">
      <c r="A61" s="150" t="s">
        <v>178</v>
      </c>
      <c r="B61" s="151" t="str">
        <f>VLOOKUP(A61,'[16]2A OP indicators List_23Aug2020'!$F:$H,2,FALSE)</f>
        <v>TI</v>
      </c>
      <c r="C61" s="151" t="str">
        <f>VLOOKUP(A61,'[16]2A OP indicators List_23Aug2020'!$F:$H,3,FALSE)</f>
        <v>Urban infrastructure assets established or improved (number)</v>
      </c>
      <c r="D61" s="152">
        <v>1</v>
      </c>
      <c r="E61" s="151"/>
      <c r="F61" s="151"/>
      <c r="G61" s="115">
        <f t="shared" si="5"/>
        <v>1</v>
      </c>
    </row>
    <row r="62" spans="1:7" x14ac:dyDescent="0.3">
      <c r="A62" s="111" t="s">
        <v>147</v>
      </c>
      <c r="B62" s="151"/>
      <c r="C62" s="151"/>
      <c r="D62" s="153"/>
      <c r="E62" s="151"/>
      <c r="F62" s="151"/>
      <c r="G62" s="115"/>
    </row>
    <row r="63" spans="1:7" x14ac:dyDescent="0.3">
      <c r="A63" s="150">
        <v>6.1</v>
      </c>
      <c r="B63" s="151" t="str">
        <f>VLOOKUP(A63,'[16]2A OP indicators List_23Aug2020'!$F:$H,2,FALSE)</f>
        <v>RFI</v>
      </c>
      <c r="C63" s="151" t="str">
        <f>VLOOKUP(A63,'[16]2A OP indicators List_23Aug2020'!$F:$H,3,FALSE)</f>
        <v>Entities with improved management functions and financial stability (number) </v>
      </c>
      <c r="D63" s="152">
        <v>1</v>
      </c>
      <c r="E63" s="151"/>
      <c r="F63" s="151"/>
      <c r="G63" s="115">
        <f t="shared" si="5"/>
        <v>1</v>
      </c>
    </row>
    <row r="64" spans="1:7" x14ac:dyDescent="0.3">
      <c r="A64" s="154" t="s">
        <v>182</v>
      </c>
      <c r="B64" s="155" t="str">
        <f>VLOOKUP(A64,'[16]2A OP indicators List_23Aug2020'!$F:$H,2,FALSE)</f>
        <v>TI</v>
      </c>
      <c r="C64" s="155" t="str">
        <f>VLOOKUP(A64,'[16]2A OP indicators List_23Aug2020'!$F:$H,3,FALSE)</f>
        <v>Government officials with increased capacity to design, implement, monitor, and evaluate relevant measures (number)</v>
      </c>
      <c r="D64" s="156">
        <v>332</v>
      </c>
      <c r="E64" s="155"/>
      <c r="F64" s="155"/>
      <c r="G64" s="121">
        <f t="shared" si="5"/>
        <v>332</v>
      </c>
    </row>
  </sheetData>
  <autoFilter ref="A52:G64" xr:uid="{A5F208C7-44C3-AE4A-B2A9-D842AEBBA85B}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7CC4-8866-2D43-95F2-3D8904176C48}">
  <dimension ref="A1:D9"/>
  <sheetViews>
    <sheetView zoomScale="135" workbookViewId="0"/>
  </sheetViews>
  <sheetFormatPr defaultColWidth="10.8984375" defaultRowHeight="15.6" x14ac:dyDescent="0.3"/>
  <cols>
    <col min="1" max="2" width="10.8984375" style="75"/>
    <col min="3" max="3" width="54.09765625" style="75" customWidth="1"/>
    <col min="4" max="4" width="13" style="75" customWidth="1"/>
    <col min="5" max="16384" width="10.8984375" style="75"/>
  </cols>
  <sheetData>
    <row r="1" spans="1:4" x14ac:dyDescent="0.3">
      <c r="A1" s="78" t="s">
        <v>0</v>
      </c>
      <c r="B1" s="73"/>
      <c r="C1" s="74"/>
      <c r="D1" s="73"/>
    </row>
    <row r="2" spans="1:4" x14ac:dyDescent="0.3">
      <c r="A2" s="78" t="s">
        <v>184</v>
      </c>
      <c r="B2" s="73"/>
      <c r="C2" s="74"/>
      <c r="D2" s="73"/>
    </row>
    <row r="3" spans="1:4" x14ac:dyDescent="0.3">
      <c r="A3" s="78" t="s">
        <v>111</v>
      </c>
      <c r="B3" s="73"/>
      <c r="C3" s="74"/>
      <c r="D3" s="73"/>
    </row>
    <row r="4" spans="1:4" x14ac:dyDescent="0.3">
      <c r="A4" s="79" t="s">
        <v>185</v>
      </c>
      <c r="B4" s="73"/>
      <c r="C4" s="74"/>
      <c r="D4" s="73"/>
    </row>
    <row r="5" spans="1:4" x14ac:dyDescent="0.3">
      <c r="A5" s="76"/>
      <c r="B5" s="77"/>
      <c r="C5" s="74"/>
      <c r="D5" s="73"/>
    </row>
    <row r="6" spans="1:4" x14ac:dyDescent="0.3">
      <c r="A6" s="80" t="s">
        <v>113</v>
      </c>
      <c r="B6" s="80" t="s">
        <v>114</v>
      </c>
      <c r="C6" s="81" t="s">
        <v>115</v>
      </c>
      <c r="D6" s="80" t="s">
        <v>116</v>
      </c>
    </row>
    <row r="7" spans="1:4" x14ac:dyDescent="0.3">
      <c r="A7" s="82" t="s">
        <v>117</v>
      </c>
      <c r="B7" s="82"/>
      <c r="C7" s="83"/>
      <c r="D7" s="84" t="s">
        <v>137</v>
      </c>
    </row>
    <row r="8" spans="1:4" ht="15" customHeight="1" x14ac:dyDescent="0.3">
      <c r="A8" s="82" t="s">
        <v>136</v>
      </c>
      <c r="B8" s="82"/>
      <c r="C8" s="83"/>
      <c r="D8" s="84" t="s">
        <v>137</v>
      </c>
    </row>
    <row r="9" spans="1:4" ht="15" customHeight="1" x14ac:dyDescent="0.3">
      <c r="A9" s="82" t="s">
        <v>138</v>
      </c>
      <c r="B9" s="82"/>
      <c r="C9" s="83"/>
      <c r="D9" s="84" t="s">
        <v>137</v>
      </c>
    </row>
  </sheetData>
  <hyperlinks>
    <hyperlink ref="A4" r:id="rId1" xr:uid="{A163DF50-4BC7-E846-8618-27FBB0EB21AF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8C03CD-439B-42A6-9632-9CE2A4E1AFB5}">
  <ds:schemaRefs>
    <ds:schemaRef ds:uri="http://purl.org/dc/dcmitype/"/>
    <ds:schemaRef ds:uri="c1fdd505-2570-46c2-bd04-3e0f2d874cf5"/>
    <ds:schemaRef ds:uri="http://purl.org/dc/elements/1.1/"/>
    <ds:schemaRef ds:uri="http://schemas.microsoft.com/office/2006/metadata/properties"/>
    <ds:schemaRef ds:uri="http://schemas.microsoft.com/office/2006/documentManagement/types"/>
    <ds:schemaRef ds:uri="600e8ff9-9ee0-49b5-be24-8a4cae0e22a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4fb19f8-e303-47ed-b2f8-d8a5044c492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E779F5-CDD1-40C9-8AFC-90FA55DA2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23DC76-DB17-4807-B197-CC21F61FB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2020</vt:lpstr>
      <vt:lpstr>2021</vt:lpstr>
      <vt:lpstr>2022</vt:lpstr>
      <vt:lpstr>2023</vt:lpstr>
      <vt:lpstr>2020-2023 Aggregate</vt:lpstr>
      <vt:lpstr>2019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2019-04-10T06:12:05Z</dcterms:created>
  <dcterms:modified xsi:type="dcterms:W3CDTF">2024-05-08T07:59:45Z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p030e467f78f45b4ae8f7e2c17ea4d82">
    <vt:lpwstr/>
  </property>
  <property fmtid="{D5CDD505-2E9C-101B-9397-08002B2CF9AE}" pid="6" name="a37ff23a602146d4934a49238d370ca5">
    <vt:lpwstr/>
  </property>
  <property fmtid="{D5CDD505-2E9C-101B-9397-08002B2CF9AE}" pid="7" name="k985dbdc596c44d7acaf8184f33920f0">
    <vt:lpwstr/>
  </property>
  <property fmtid="{D5CDD505-2E9C-101B-9397-08002B2CF9AE}" pid="8" name="ADBCountry">
    <vt:lpwstr/>
  </property>
  <property fmtid="{D5CDD505-2E9C-101B-9397-08002B2CF9AE}" pid="9" name="d61536b25a8a4fedb48bb564279be82a">
    <vt:lpwstr/>
  </property>
  <property fmtid="{D5CDD505-2E9C-101B-9397-08002B2CF9AE}" pid="10" name="ADBContentGroup">
    <vt:lpwstr>3;#SPD|9a9a4b60-d9f6-4f48-88d9-fa0c32663524</vt:lpwstr>
  </property>
  <property fmtid="{D5CDD505-2E9C-101B-9397-08002B2CF9AE}" pid="11" name="ADBSector">
    <vt:lpwstr/>
  </property>
  <property fmtid="{D5CDD505-2E9C-101B-9397-08002B2CF9AE}" pid="12" name="d01a0ce1b141461dbfb235a3ab729a2c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2023-05-19T02:22:47Z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bf2d5cfa-ace2-44f9-9a59-01ad1d55e1b6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