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59" documentId="13_ncr:1_{7D4B79C3-44BF-8249-B941-1FCAC141E2AD}" xr6:coauthVersionLast="47" xr6:coauthVersionMax="47" xr10:uidLastSave="{D30988E2-80F4-4755-B145-05FC7879B2F2}"/>
  <bookViews>
    <workbookView xWindow="-30828" yWindow="-9684" windowWidth="30936" windowHeight="16896" activeTab="5" xr2:uid="{00000000-000D-0000-FFFF-FFFF00000000}"/>
  </bookViews>
  <sheets>
    <sheet name="2010-2018" sheetId="1" r:id="rId1"/>
    <sheet name="2019" sheetId="2" r:id="rId2"/>
    <sheet name="2021" sheetId="4" r:id="rId3"/>
    <sheet name="2022" sheetId="6" r:id="rId4"/>
    <sheet name="2023" sheetId="8" r:id="rId5"/>
    <sheet name="2019-2022 Aggregate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7" l="1"/>
  <c r="C48" i="7"/>
  <c r="C47" i="7"/>
  <c r="C46" i="7"/>
  <c r="C44" i="7"/>
  <c r="C42" i="7"/>
  <c r="C41" i="7"/>
  <c r="C40" i="7"/>
  <c r="G49" i="7"/>
  <c r="G48" i="7"/>
  <c r="G47" i="7"/>
  <c r="G46" i="7"/>
  <c r="G44" i="7"/>
  <c r="G42" i="7"/>
  <c r="G41" i="7"/>
  <c r="G40" i="7"/>
  <c r="G24" i="7"/>
  <c r="G25" i="7"/>
  <c r="G26" i="7"/>
  <c r="G28" i="7"/>
  <c r="G29" i="7"/>
  <c r="G30" i="7"/>
  <c r="G31" i="7"/>
  <c r="G33" i="7"/>
  <c r="G34" i="7"/>
  <c r="G35" i="7"/>
  <c r="G22" i="7" l="1"/>
  <c r="F17" i="7"/>
  <c r="G17" i="7" s="1"/>
  <c r="G16" i="7"/>
  <c r="G10" i="7"/>
  <c r="G8" i="7"/>
  <c r="G6" i="7"/>
</calcChain>
</file>

<file path=xl/sharedStrings.xml><?xml version="1.0" encoding="utf-8"?>
<sst xmlns="http://schemas.openxmlformats.org/spreadsheetml/2006/main" count="347" uniqueCount="181">
  <si>
    <t>TIMOR LESTE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</si>
  <si>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</si>
  <si>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</si>
  <si>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</si>
  <si>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</si>
  <si>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</si>
  <si>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</si>
  <si>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</si>
  <si>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</si>
  <si>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</si>
  <si>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</si>
  <si>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</si>
  <si>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</si>
  <si>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</si>
  <si>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</si>
  <si>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</si>
  <si>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</si>
  <si>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</si>
  <si>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</si>
  <si>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</si>
  <si>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</si>
  <si>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</si>
  <si>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</si>
  <si>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</si>
  <si>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</si>
  <si>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</si>
  <si>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</si>
  <si>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</si>
  <si>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</si>
  <si>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</si>
  <si>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</si>
  <si>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</si>
  <si>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</si>
  <si>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</si>
  <si>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</si>
  <si>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</si>
  <si>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</si>
  <si>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</si>
  <si>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</si>
  <si>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</si>
  <si>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</si>
  <si>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</si>
  <si>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</si>
  <si>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</si>
  <si>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</si>
  <si>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</si>
  <si>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</si>
  <si>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</si>
  <si>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</si>
  <si>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</si>
  <si>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</si>
  <si>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</si>
  <si>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</si>
  <si>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</si>
  <si>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</si>
  <si>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</si>
  <si>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</si>
  <si>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</si>
  <si>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</si>
  <si>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</si>
  <si>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</si>
  <si>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</si>
  <si>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</si>
  <si>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</si>
  <si>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</si>
  <si>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</si>
  <si>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</si>
  <si>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</si>
  <si>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</si>
  <si>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</si>
  <si>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</si>
  <si>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</si>
  <si>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</si>
  <si>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</si>
  <si>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</si>
  <si>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</si>
  <si>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</si>
  <si>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</si>
  <si>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</si>
  <si>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</si>
  <si>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</si>
  <si>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</si>
  <si>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</si>
  <si>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</si>
  <si>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</si>
  <si>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</si>
  <si>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</si>
  <si>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G0017</t>
  </si>
  <si>
    <t>Road Sector Improvement</t>
  </si>
  <si>
    <t>38618-01</t>
  </si>
  <si>
    <t>Timor Leste</t>
  </si>
  <si>
    <t>Project</t>
  </si>
  <si>
    <t>S</t>
  </si>
  <si>
    <t>ADF</t>
  </si>
  <si>
    <t>No</t>
  </si>
  <si>
    <t>Yes</t>
  </si>
  <si>
    <t>0180-G</t>
  </si>
  <si>
    <t>Road Network Development Sector Project</t>
  </si>
  <si>
    <t>43322-012</t>
  </si>
  <si>
    <t>ADF grant</t>
  </si>
  <si>
    <t>-</t>
  </si>
  <si>
    <t>0100-G</t>
  </si>
  <si>
    <t>Dili Urban Water Supply Sector Project</t>
  </si>
  <si>
    <t>38189-002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</si>
  <si>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</si>
  <si>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</si>
  <si>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</si>
  <si>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</si>
  <si>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</si>
  <si>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</si>
  <si>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</si>
  <si>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</si>
  <si>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</si>
  <si>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</si>
  <si>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</si>
  <si>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</si>
  <si>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</si>
  <si>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</si>
  <si>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</si>
  <si>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</si>
  <si>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 xml:space="preserve">Strengthening Water Sector Management and Service Delivery </t>
  </si>
  <si>
    <t>4.2.1</t>
  </si>
  <si>
    <t>TI</t>
  </si>
  <si>
    <t>Measures to improve regulatory, legal, and institutional environment for better planning supported in implementation (number)</t>
  </si>
  <si>
    <t>Support for Preparation of a National Coffee Sector Development Plan for Timor-Leste</t>
  </si>
  <si>
    <t>5.3.4</t>
  </si>
  <si>
    <t>Modern knowledge-intensive corporate farming models introduced (number)</t>
  </si>
  <si>
    <t>6.1.2</t>
  </si>
  <si>
    <t>Measures supported in implementation to improve capacity of public organizations to promote the private sector and finance sector (number)</t>
  </si>
  <si>
    <t>Pillar/Sub-pillar</t>
  </si>
  <si>
    <t>Indicator name</t>
  </si>
  <si>
    <t>SOV</t>
  </si>
  <si>
    <t>NSO</t>
  </si>
  <si>
    <t>TA</t>
  </si>
  <si>
    <t>Total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</si>
  <si>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</si>
  <si>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</si>
  <si>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</si>
  <si>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</si>
  <si>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</si>
  <si>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Capacity for Regional Economic Integration</t>
  </si>
  <si>
    <t>6.1.1</t>
  </si>
  <si>
    <t>Government officials with increased capacity to design, implement, monitor, and evaluate relevant measures (number)</t>
  </si>
  <si>
    <t>Policy and Planning for Skills Development in Secondary Education</t>
  </si>
  <si>
    <t>RFI</t>
  </si>
  <si>
    <t>Entities with improved management functions and financial stability (number) </t>
  </si>
  <si>
    <t>NOTE: No OP results in 2020.</t>
  </si>
  <si>
    <t>2022 Development Effectiveness Review</t>
  </si>
  <si>
    <t>https://www.adb.org/documents/development-effectiveness-review-2022-report</t>
  </si>
  <si>
    <t>District Capitals Water Supply Project</t>
  </si>
  <si>
    <t>People benefiting from improved services in urban areas (number)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</si>
  <si>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</si>
  <si>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</si>
  <si>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</si>
  <si>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</si>
  <si>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</si>
  <si>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</si>
  <si>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</si>
  <si>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</si>
  <si>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</si>
  <si>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</si>
  <si>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</si>
  <si>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</si>
  <si>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</si>
  <si>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</si>
  <si>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</si>
  <si>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Expansion of Financial Services</t>
  </si>
  <si>
    <t>Support for Achieving the Strategic Development Plan 2011-2030 and the Sustainable Development Goals</t>
  </si>
  <si>
    <t>6.2.3</t>
  </si>
  <si>
    <t>Measures to strengthen SOE governance supported in implementation (number)</t>
  </si>
  <si>
    <t>OP 1:  Addressing Remaining Poverty and Reducing Inequalities</t>
  </si>
  <si>
    <t>OP 2: Accelerating Progress in Gender Equality</t>
  </si>
  <si>
    <t>Mid-Level Skills Training Project</t>
  </si>
  <si>
    <t>1.3.1</t>
  </si>
  <si>
    <t>1.3.2</t>
  </si>
  <si>
    <t>Fiscal Policy for Improved Service Delivery</t>
  </si>
  <si>
    <t>People benefiting from improved health services, education services, or social protection (number)</t>
  </si>
  <si>
    <t>Women and girls completing secondary and tertiary education, and/or other training (number)</t>
  </si>
  <si>
    <t>Infrastructure assets established or improved (number)</t>
  </si>
  <si>
    <t>New financial products and services made available to the poor and vulnerable (number) </t>
  </si>
  <si>
    <t>2023  Development Effectiveness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</si>
</sst>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#,##0.0"/>
    <numFmt numFmtId="167" formatCode="[$-409]dd\-mmm\-yy;@"/>
  </numFmts>
  <fonts count="27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2" borderId="0" xfId="1" applyNumberFormat="1" applyFont="1" applyFill="1"/>
    <xf numFmtId="0" fontId="6" fillId="2" borderId="0" xfId="1" applyNumberFormat="1" applyFont="1" applyFill="1"/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7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2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3" applyFont="1"/>
    <xf numFmtId="0" fontId="16" fillId="0" borderId="0" xfId="3" applyFont="1" applyAlignment="1">
      <alignment wrapText="1"/>
    </xf>
    <xf numFmtId="0" fontId="3" fillId="0" borderId="0" xfId="3"/>
    <xf numFmtId="0" fontId="17" fillId="0" borderId="0" xfId="3" applyFont="1" applyAlignment="1">
      <alignment vertical="center"/>
    </xf>
    <xf numFmtId="0" fontId="17" fillId="0" borderId="0" xfId="3" applyFont="1"/>
    <xf numFmtId="0" fontId="15" fillId="0" borderId="0" xfId="3" applyFont="1"/>
    <xf numFmtId="0" fontId="19" fillId="0" borderId="0" xfId="3" applyFont="1"/>
    <xf numFmtId="0" fontId="20" fillId="0" borderId="0" xfId="0" applyFont="1"/>
    <xf numFmtId="0" fontId="21" fillId="0" borderId="0" xfId="2" applyFont="1" applyFill="1"/>
    <xf numFmtId="0" fontId="16" fillId="12" borderId="0" xfId="3" applyFont="1" applyFill="1" applyAlignment="1">
      <alignment horizontal="center" vertical="top"/>
    </xf>
    <xf numFmtId="0" fontId="16" fillId="12" borderId="0" xfId="3" applyFont="1" applyFill="1" applyAlignment="1">
      <alignment horizontal="center" vertical="top" wrapText="1"/>
    </xf>
    <xf numFmtId="0" fontId="17" fillId="13" borderId="0" xfId="3" applyFont="1" applyFill="1" applyAlignment="1">
      <alignment horizontal="left" vertical="top"/>
    </xf>
    <xf numFmtId="0" fontId="17" fillId="13" borderId="0" xfId="3" quotePrefix="1" applyFont="1" applyFill="1" applyAlignment="1">
      <alignment horizontal="right" vertical="top" wrapText="1"/>
    </xf>
    <xf numFmtId="0" fontId="17" fillId="13" borderId="0" xfId="3" quotePrefix="1" applyFont="1" applyFill="1" applyAlignment="1">
      <alignment horizontal="right" vertical="top"/>
    </xf>
    <xf numFmtId="0" fontId="17" fillId="0" borderId="0" xfId="3" applyFont="1" applyAlignment="1">
      <alignment horizontal="left" vertical="top"/>
    </xf>
    <xf numFmtId="0" fontId="17" fillId="0" borderId="0" xfId="3" applyFont="1" applyAlignment="1">
      <alignment vertical="top" wrapText="1"/>
    </xf>
    <xf numFmtId="0" fontId="17" fillId="0" borderId="0" xfId="3" applyFont="1" applyAlignment="1">
      <alignment vertical="top"/>
    </xf>
    <xf numFmtId="0" fontId="18" fillId="0" borderId="0" xfId="3" quotePrefix="1" applyFont="1" applyAlignment="1">
      <alignment horizontal="left" vertical="top"/>
    </xf>
    <xf numFmtId="0" fontId="16" fillId="0" borderId="0" xfId="3" applyFont="1" applyAlignment="1">
      <alignment horizontal="left"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vertical="top"/>
    </xf>
    <xf numFmtId="0" fontId="16" fillId="0" borderId="0" xfId="3" quotePrefix="1" applyFont="1" applyAlignment="1">
      <alignment horizontal="left" vertical="top"/>
    </xf>
    <xf numFmtId="0" fontId="18" fillId="0" borderId="0" xfId="3" applyFont="1" applyAlignment="1">
      <alignment horizontal="left" vertical="top"/>
    </xf>
    <xf numFmtId="0" fontId="18" fillId="0" borderId="0" xfId="3" applyFont="1" applyAlignment="1">
      <alignment vertical="top" wrapText="1"/>
    </xf>
    <xf numFmtId="0" fontId="18" fillId="0" borderId="0" xfId="3" applyFont="1" applyAlignment="1">
      <alignment vertical="top"/>
    </xf>
    <xf numFmtId="0" fontId="22" fillId="12" borderId="2" xfId="3" applyFont="1" applyFill="1" applyBorder="1" applyAlignment="1">
      <alignment horizontal="center" vertical="top"/>
    </xf>
    <xf numFmtId="0" fontId="22" fillId="12" borderId="3" xfId="3" applyFont="1" applyFill="1" applyBorder="1" applyAlignment="1">
      <alignment horizontal="center" vertical="top"/>
    </xf>
    <xf numFmtId="164" fontId="22" fillId="12" borderId="3" xfId="1" applyNumberFormat="1" applyFont="1" applyFill="1" applyBorder="1" applyAlignment="1">
      <alignment horizontal="center" vertical="top"/>
    </xf>
    <xf numFmtId="164" fontId="22" fillId="12" borderId="4" xfId="1" applyNumberFormat="1" applyFont="1" applyFill="1" applyBorder="1" applyAlignment="1">
      <alignment horizontal="center" vertical="top"/>
    </xf>
    <xf numFmtId="0" fontId="23" fillId="0" borderId="5" xfId="3" quotePrefix="1" applyFont="1" applyBorder="1" applyAlignment="1">
      <alignment horizontal="left" vertical="top"/>
    </xf>
    <xf numFmtId="164" fontId="16" fillId="14" borderId="6" xfId="1" applyNumberFormat="1" applyFont="1" applyFill="1" applyBorder="1" applyAlignment="1">
      <alignment horizontal="right" vertical="top" wrapText="1"/>
    </xf>
    <xf numFmtId="164" fontId="16" fillId="0" borderId="0" xfId="4" applyNumberFormat="1" applyFont="1" applyBorder="1" applyAlignment="1">
      <alignment vertical="top"/>
    </xf>
    <xf numFmtId="164" fontId="16" fillId="0" borderId="8" xfId="4" applyNumberFormat="1" applyFont="1" applyBorder="1" applyAlignment="1">
      <alignment vertical="top"/>
    </xf>
    <xf numFmtId="164" fontId="16" fillId="14" borderId="9" xfId="1" applyNumberFormat="1" applyFont="1" applyFill="1" applyBorder="1" applyAlignment="1">
      <alignment horizontal="right" vertical="top" wrapText="1"/>
    </xf>
    <xf numFmtId="0" fontId="23" fillId="0" borderId="0" xfId="3" applyFont="1" applyAlignment="1">
      <alignment horizontal="left" vertical="top"/>
    </xf>
    <xf numFmtId="0" fontId="23" fillId="0" borderId="0" xfId="3" applyFont="1" applyAlignment="1">
      <alignment vertical="top" wrapText="1"/>
    </xf>
    <xf numFmtId="0" fontId="16" fillId="0" borderId="5" xfId="3" quotePrefix="1" applyFont="1" applyBorder="1" applyAlignment="1">
      <alignment horizontal="left" vertical="top"/>
    </xf>
    <xf numFmtId="0" fontId="16" fillId="0" borderId="5" xfId="3" applyFont="1" applyBorder="1" applyAlignment="1">
      <alignment horizontal="left" vertical="top"/>
    </xf>
    <xf numFmtId="0" fontId="16" fillId="0" borderId="7" xfId="3" applyFont="1" applyBorder="1" applyAlignment="1">
      <alignment vertical="top"/>
    </xf>
    <xf numFmtId="0" fontId="16" fillId="0" borderId="8" xfId="3" applyFont="1" applyBorder="1" applyAlignment="1">
      <alignment vertical="top"/>
    </xf>
    <xf numFmtId="0" fontId="16" fillId="0" borderId="8" xfId="3" applyFont="1" applyBorder="1" applyAlignment="1">
      <alignment vertical="top" wrapText="1"/>
    </xf>
    <xf numFmtId="0" fontId="24" fillId="0" borderId="0" xfId="3" applyFont="1"/>
    <xf numFmtId="0" fontId="25" fillId="0" borderId="0" xfId="3" applyFont="1" applyAlignment="1">
      <alignment horizontal="left" vertical="center"/>
    </xf>
    <xf numFmtId="0" fontId="16" fillId="0" borderId="7" xfId="3" applyFont="1" applyBorder="1" applyAlignment="1">
      <alignment horizontal="left" vertical="top"/>
    </xf>
    <xf numFmtId="37" fontId="16" fillId="0" borderId="0" xfId="4" applyNumberFormat="1" applyFont="1" applyBorder="1" applyAlignment="1">
      <alignment vertical="top"/>
    </xf>
    <xf numFmtId="0" fontId="16" fillId="12" borderId="0" xfId="5" applyFont="1" applyFill="1" applyAlignment="1">
      <alignment horizontal="center" vertical="top"/>
    </xf>
    <xf numFmtId="0" fontId="16" fillId="12" borderId="0" xfId="5" applyFont="1" applyFill="1" applyAlignment="1">
      <alignment horizontal="center" vertical="top" wrapText="1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0" fontId="17" fillId="0" borderId="0" xfId="5" quotePrefix="1" applyFont="1" applyAlignment="1">
      <alignment horizontal="right" vertical="top"/>
    </xf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6" fillId="0" borderId="0" xfId="5" applyFont="1" applyAlignment="1">
      <alignment horizontal="center" vertical="top" wrapText="1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7" fillId="13" borderId="0" xfId="5" applyFont="1" applyFill="1" applyAlignment="1">
      <alignment horizontal="left" vertical="top"/>
    </xf>
    <xf numFmtId="0" fontId="17" fillId="13" borderId="0" xfId="5" quotePrefix="1" applyFont="1" applyFill="1" applyAlignment="1">
      <alignment horizontal="right" vertical="top" wrapText="1"/>
    </xf>
    <xf numFmtId="0" fontId="17" fillId="13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1" fontId="16" fillId="0" borderId="0" xfId="5" applyNumberFormat="1" applyFont="1" applyAlignment="1">
      <alignment vertical="top"/>
    </xf>
    <xf numFmtId="0" fontId="1" fillId="0" borderId="0" xfId="3" applyFont="1"/>
    <xf numFmtId="0" fontId="26" fillId="0" borderId="0" xfId="0" applyFont="1" applyAlignment="1">
      <alignment horizontal="left"/>
    </xf>
    <xf numFmtId="0" fontId="16" fillId="0" borderId="0" xfId="5" applyFont="1"/>
    <xf numFmtId="0" fontId="16" fillId="0" borderId="0" xfId="5" applyFont="1" applyAlignment="1">
      <alignment wrapText="1"/>
    </xf>
    <xf numFmtId="164" fontId="16" fillId="0" borderId="0" xfId="4" applyNumberFormat="1" applyFont="1"/>
    <xf numFmtId="0" fontId="1" fillId="0" borderId="0" xfId="5"/>
    <xf numFmtId="0" fontId="22" fillId="12" borderId="2" xfId="5" applyFont="1" applyFill="1" applyBorder="1" applyAlignment="1">
      <alignment horizontal="center" vertical="top"/>
    </xf>
    <xf numFmtId="0" fontId="22" fillId="12" borderId="3" xfId="5" applyFont="1" applyFill="1" applyBorder="1" applyAlignment="1">
      <alignment horizontal="center" vertical="top"/>
    </xf>
    <xf numFmtId="0" fontId="23" fillId="0" borderId="5" xfId="5" quotePrefix="1" applyFont="1" applyBorder="1" applyAlignment="1">
      <alignment horizontal="left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164" fontId="23" fillId="0" borderId="0" xfId="1" quotePrefix="1" applyNumberFormat="1" applyFont="1" applyBorder="1" applyAlignment="1">
      <alignment horizontal="right" vertical="top"/>
    </xf>
    <xf numFmtId="0" fontId="16" fillId="0" borderId="5" xfId="5" applyFont="1" applyBorder="1" applyAlignment="1">
      <alignment horizontal="left" vertical="top"/>
    </xf>
    <xf numFmtId="0" fontId="16" fillId="0" borderId="0" xfId="5" quotePrefix="1" applyFont="1" applyAlignment="1">
      <alignment vertical="top" wrapText="1"/>
    </xf>
    <xf numFmtId="164" fontId="16" fillId="0" borderId="0" xfId="1" quotePrefix="1" applyNumberFormat="1" applyFont="1" applyBorder="1" applyAlignment="1">
      <alignment vertical="top"/>
    </xf>
    <xf numFmtId="0" fontId="16" fillId="0" borderId="5" xfId="5" quotePrefix="1" applyFont="1" applyBorder="1" applyAlignment="1">
      <alignment horizontal="left" vertical="top"/>
    </xf>
    <xf numFmtId="164" fontId="18" fillId="0" borderId="0" xfId="1" quotePrefix="1" applyNumberFormat="1" applyFont="1" applyBorder="1" applyAlignment="1">
      <alignment horizontal="right" vertical="top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16" fillId="0" borderId="0" xfId="1" applyNumberFormat="1" applyFont="1"/>
    <xf numFmtId="0" fontId="16" fillId="0" borderId="0" xfId="0" applyFont="1" applyAlignment="1">
      <alignment horizontal="left" indent="2"/>
    </xf>
    <xf numFmtId="164" fontId="16" fillId="0" borderId="0" xfId="1" applyNumberFormat="1" applyFont="1" applyAlignment="1">
      <alignment vertical="top"/>
    </xf>
    <xf numFmtId="0" fontId="11" fillId="0" borderId="0" xfId="2"/>
    <xf numFmtId="0" fontId="18" fillId="0" borderId="0" xfId="0" applyFont="1" applyAlignment="1">
      <alignment horizontal="left" indent="1"/>
    </xf>
    <xf numFmtId="0" fontId="18" fillId="0" borderId="0" xfId="5" applyFont="1" applyAlignment="1">
      <alignment horizontal="left" vertical="top" indent="1"/>
    </xf>
    <xf numFmtId="164" fontId="16" fillId="14" borderId="4" xfId="1" applyNumberFormat="1" applyFont="1" applyFill="1" applyBorder="1" applyAlignment="1">
      <alignment horizontal="right" vertical="top" wrapText="1"/>
    </xf>
    <xf numFmtId="0" fontId="16" fillId="0" borderId="3" xfId="3" applyFont="1" applyBorder="1"/>
    <xf numFmtId="0" fontId="17" fillId="0" borderId="11" xfId="0" applyFont="1" applyBorder="1"/>
    <xf numFmtId="0" fontId="16" fillId="0" borderId="5" xfId="0" applyFont="1" applyBorder="1" applyAlignment="1">
      <alignment horizontal="left" indent="1"/>
    </xf>
    <xf numFmtId="0" fontId="16" fillId="0" borderId="0" xfId="3" applyFont="1" applyBorder="1"/>
    <xf numFmtId="0" fontId="16" fillId="0" borderId="0" xfId="0" applyFont="1" applyBorder="1"/>
    <xf numFmtId="0" fontId="17" fillId="0" borderId="10" xfId="0" applyFont="1" applyBorder="1"/>
    <xf numFmtId="0" fontId="16" fillId="0" borderId="7" xfId="0" applyFont="1" applyBorder="1" applyAlignment="1">
      <alignment horizontal="left" indent="1"/>
    </xf>
    <xf numFmtId="0" fontId="16" fillId="0" borderId="8" xfId="3" applyFont="1" applyBorder="1"/>
    <xf numFmtId="0" fontId="16" fillId="0" borderId="8" xfId="0" applyFont="1" applyBorder="1"/>
  </cellXfs>
  <cellStyles count="6">
    <cellStyle name="Comma" xfId="1" builtinId="3"/>
    <cellStyle name="Comma 2" xfId="4" xr:uid="{D876A8A3-E3C6-8943-99DC-F9EA412051EF}"/>
    <cellStyle name="Hyperlink" xfId="2" builtinId="8"/>
    <cellStyle name="Normal" xfId="0" builtinId="0"/>
    <cellStyle name="Normal 2" xfId="3" xr:uid="{88156205-B799-FD4B-B19D-DE9E2A3571FD}"/>
    <cellStyle name="Normal 2 2" xfId="5" xr:uid="{709BC46F-EA9A-134D-9150-4595EA1DD2C4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37220A-5711-CB4F-96C8-08801AA74628}" name="Table13678910111213141516171819202122232425262728293031323334" displayName="Table13678910111213141516171819202122232425262728293031323334" ref="A6:D14" totalsRowShown="0" headerRowDxfId="23" tableBorderDxfId="22">
  <tableColumns count="4">
    <tableColumn id="1" xr3:uid="{6CCFFADD-16DF-EE42-92F3-DEF2B29D2A55}" name="Indicator no." dataDxfId="21"/>
    <tableColumn id="5" xr3:uid="{9BC181A8-3C8D-DD42-BA6D-05E8056EF982}" name="Type" dataDxfId="20"/>
    <tableColumn id="2" xr3:uid="{E961667F-6941-FF45-8A43-9A134B0EF7AF}" name="Indicator Name" dataDxfId="19"/>
    <tableColumn id="4" xr3:uid="{E936D02D-A88E-BD49-9386-DA16CD3C598F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1C30F-14E0-8A4A-BB5A-D05D41413A42}" name="Table136789101112131415161718192021222324252627282930313233343" displayName="Table136789101112131415161718192021222324252627282930313233343" ref="A6:D14" totalsRowShown="0" headerRowDxfId="17" tableBorderDxfId="16">
  <tableColumns count="4">
    <tableColumn id="1" xr3:uid="{99DE0971-D4C3-7940-A84F-700A7733EE08}" name="Indicator no." dataDxfId="15"/>
    <tableColumn id="5" xr3:uid="{8DCEA534-39CB-C04B-87B5-90D61B9BE910}" name="Type" dataDxfId="14"/>
    <tableColumn id="2" xr3:uid="{DF0FB446-7B84-B140-9637-48CED01DBF3A}" name="Indicator Name" dataDxfId="13"/>
    <tableColumn id="4" xr3:uid="{24E42DEF-A709-A24B-ADC6-3C7E712429E0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D74D92-3384-6340-BB9C-803F09165CEE}" name="Table136789101112131415161718192021222324252627282934" displayName="Table136789101112131415161718192021222324252627282934" ref="A6:D23" totalsRowShown="0" headerRowDxfId="11" tableBorderDxfId="10">
  <tableColumns count="4">
    <tableColumn id="1" xr3:uid="{053239E0-C66D-F64E-B41A-C8157CBF8EEC}" name="Indicator no." dataDxfId="9"/>
    <tableColumn id="5" xr3:uid="{4CF8CE29-4785-6545-9E79-DC7C66CE8FC2}" name="Type" dataDxfId="8"/>
    <tableColumn id="2" xr3:uid="{77CB781F-86F7-0947-90ED-A314D444E4C9}" name="Indicator Name" dataDxfId="7"/>
    <tableColumn id="4" xr3:uid="{94231E9C-044A-DD43-BB41-387844187370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7CB5CC-FD56-4399-9689-DC7D0B9B42EB}" name="Table1367891011121314151617181920212223242526272829344" displayName="Table1367891011121314151617181920212223242526272829344" ref="A5:D18" totalsRowShown="0" headerRowDxfId="5" tableBorderDxfId="4">
  <tableColumns count="4">
    <tableColumn id="1" xr3:uid="{10DC5D66-D41A-45C1-9274-65CF4AF21ACD}" name="Indicator no." dataDxfId="3"/>
    <tableColumn id="5" xr3:uid="{962E831D-2E9A-41B9-961A-38CFC5B83AAA}" name="Type" dataDxfId="2"/>
    <tableColumn id="2" xr3:uid="{E5DDB3D6-543B-4AE4-940B-55B6B54972F0}" name="Indicator Name" dataDxfId="1"/>
    <tableColumn id="4" xr3:uid="{5A20E9FD-3EB1-4C00-BE10-933FAEA37607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0"/>
  <sheetViews>
    <sheetView zoomScale="93" zoomScaleNormal="93" workbookViewId="0">
      <selection activeCell="A6" sqref="A6"/>
    </sheetView>
  </sheetViews>
  <sheetFormatPr defaultColWidth="8.8984375" defaultRowHeight="13.8" x14ac:dyDescent="0.25"/>
  <cols>
    <col min="3" max="3" width="33.09765625" customWidth="1"/>
    <col min="5" max="5" width="11.09765625" customWidth="1"/>
    <col min="10" max="10" width="18" customWidth="1"/>
    <col min="11" max="23" width="13.5" customWidth="1"/>
    <col min="24" max="24" width="14.8984375" customWidth="1"/>
    <col min="25" max="32" width="13.5" customWidth="1"/>
    <col min="33" max="77" width="14.3984375" customWidth="1"/>
  </cols>
  <sheetData>
    <row r="1" spans="1:77" ht="17.399999999999999" x14ac:dyDescent="0.3">
      <c r="A1" s="57" t="s">
        <v>0</v>
      </c>
    </row>
    <row r="2" spans="1:77" ht="15.6" x14ac:dyDescent="0.3">
      <c r="A2" s="55" t="s">
        <v>1</v>
      </c>
      <c r="B2" s="3"/>
      <c r="C2" s="5"/>
      <c r="D2" s="5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5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54" t="s">
        <v>3</v>
      </c>
      <c r="B4" s="50"/>
      <c r="C4" s="53"/>
      <c r="D4" s="48"/>
      <c r="E4" s="52"/>
      <c r="F4" s="48"/>
      <c r="G4" s="51"/>
      <c r="H4" s="51"/>
      <c r="I4" s="51"/>
      <c r="J4" s="51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51"/>
      <c r="AD4" s="50"/>
      <c r="AE4" s="50"/>
      <c r="AF4" s="49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</row>
    <row r="5" spans="1:77" x14ac:dyDescent="0.25">
      <c r="B5" s="43"/>
      <c r="C5" s="47"/>
      <c r="D5" s="45"/>
      <c r="E5" s="45"/>
      <c r="F5" s="45"/>
      <c r="G5" s="44"/>
      <c r="H5" s="44"/>
      <c r="I5" s="44"/>
      <c r="J5" s="44"/>
      <c r="K5" s="46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4"/>
      <c r="AD5" s="43"/>
      <c r="AE5" s="43"/>
      <c r="AF5" s="42"/>
      <c r="AG5" s="143" t="s">
        <v>4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4" t="s">
        <v>5</v>
      </c>
      <c r="AR5" s="144"/>
      <c r="AS5" s="144"/>
      <c r="AT5" s="144"/>
      <c r="AU5" s="144"/>
      <c r="AV5" s="144"/>
      <c r="AW5" s="144"/>
      <c r="AX5" s="144"/>
      <c r="AY5" s="144"/>
      <c r="AZ5" s="144"/>
      <c r="BA5" s="145" t="s">
        <v>6</v>
      </c>
      <c r="BB5" s="145"/>
      <c r="BC5" s="145"/>
      <c r="BD5" s="145"/>
      <c r="BE5" s="145"/>
      <c r="BF5" s="145"/>
      <c r="BG5" s="145"/>
      <c r="BH5" s="145"/>
      <c r="BI5" s="146" t="s">
        <v>7</v>
      </c>
      <c r="BJ5" s="146"/>
      <c r="BK5" s="146"/>
      <c r="BL5" s="146"/>
      <c r="BM5" s="147" t="s">
        <v>8</v>
      </c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2" t="s">
        <v>9</v>
      </c>
      <c r="BY5" s="142"/>
    </row>
    <row r="6" spans="1:77" ht="71.25" customHeight="1" x14ac:dyDescent="0.25">
      <c r="A6" s="40" t="s">
        <v>10</v>
      </c>
      <c r="B6" s="41" t="s">
        <v>11</v>
      </c>
      <c r="C6" s="40" t="s">
        <v>12</v>
      </c>
      <c r="D6" s="40" t="s">
        <v>13</v>
      </c>
      <c r="E6" s="40" t="s">
        <v>14</v>
      </c>
      <c r="F6" s="40" t="s">
        <v>15</v>
      </c>
      <c r="G6" s="40" t="s">
        <v>16</v>
      </c>
      <c r="H6" s="40" t="s">
        <v>17</v>
      </c>
      <c r="I6" s="40" t="s">
        <v>18</v>
      </c>
      <c r="J6" s="40" t="s">
        <v>19</v>
      </c>
      <c r="K6" s="39" t="s">
        <v>20</v>
      </c>
      <c r="L6" s="39" t="s">
        <v>21</v>
      </c>
      <c r="M6" s="39" t="s">
        <v>22</v>
      </c>
      <c r="N6" s="39" t="s">
        <v>23</v>
      </c>
      <c r="O6" s="39" t="s">
        <v>24</v>
      </c>
      <c r="P6" s="39" t="s">
        <v>25</v>
      </c>
      <c r="Q6" s="39" t="s">
        <v>26</v>
      </c>
      <c r="R6" s="39" t="s">
        <v>27</v>
      </c>
      <c r="S6" s="39" t="s">
        <v>28</v>
      </c>
      <c r="T6" s="38" t="s">
        <v>29</v>
      </c>
      <c r="U6" s="38" t="s">
        <v>30</v>
      </c>
      <c r="V6" s="38" t="s">
        <v>31</v>
      </c>
      <c r="W6" s="38" t="s">
        <v>32</v>
      </c>
      <c r="X6" s="38" t="s">
        <v>33</v>
      </c>
      <c r="Y6" s="38" t="s">
        <v>34</v>
      </c>
      <c r="Z6" s="38" t="s">
        <v>35</v>
      </c>
      <c r="AA6" s="38" t="s">
        <v>36</v>
      </c>
      <c r="AB6" s="38" t="s">
        <v>37</v>
      </c>
      <c r="AC6" s="38" t="s">
        <v>38</v>
      </c>
      <c r="AD6" s="38" t="s">
        <v>39</v>
      </c>
      <c r="AE6" s="38" t="s">
        <v>40</v>
      </c>
      <c r="AF6" s="37" t="s">
        <v>41</v>
      </c>
      <c r="AG6" s="36" t="s">
        <v>42</v>
      </c>
      <c r="AH6" s="36" t="s">
        <v>43</v>
      </c>
      <c r="AI6" s="36" t="s">
        <v>44</v>
      </c>
      <c r="AJ6" s="36" t="s">
        <v>45</v>
      </c>
      <c r="AK6" s="36" t="s">
        <v>46</v>
      </c>
      <c r="AL6" s="36" t="s">
        <v>47</v>
      </c>
      <c r="AM6" s="36" t="s">
        <v>48</v>
      </c>
      <c r="AN6" s="36" t="s">
        <v>49</v>
      </c>
      <c r="AO6" s="36" t="s">
        <v>50</v>
      </c>
      <c r="AP6" s="36" t="s">
        <v>51</v>
      </c>
      <c r="AQ6" s="35" t="s">
        <v>52</v>
      </c>
      <c r="AR6" s="35" t="s">
        <v>53</v>
      </c>
      <c r="AS6" s="35" t="s">
        <v>54</v>
      </c>
      <c r="AT6" s="35" t="s">
        <v>55</v>
      </c>
      <c r="AU6" s="35" t="s">
        <v>56</v>
      </c>
      <c r="AV6" s="35" t="s">
        <v>57</v>
      </c>
      <c r="AW6" s="35" t="s">
        <v>58</v>
      </c>
      <c r="AX6" s="35" t="s">
        <v>59</v>
      </c>
      <c r="AY6" s="35" t="s">
        <v>60</v>
      </c>
      <c r="AZ6" s="35" t="s">
        <v>61</v>
      </c>
      <c r="BA6" s="34" t="s">
        <v>62</v>
      </c>
      <c r="BB6" s="34" t="s">
        <v>63</v>
      </c>
      <c r="BC6" s="34" t="s">
        <v>64</v>
      </c>
      <c r="BD6" s="34" t="s">
        <v>65</v>
      </c>
      <c r="BE6" s="34" t="s">
        <v>66</v>
      </c>
      <c r="BF6" s="34" t="s">
        <v>67</v>
      </c>
      <c r="BG6" s="34" t="s">
        <v>68</v>
      </c>
      <c r="BH6" s="34" t="s">
        <v>69</v>
      </c>
      <c r="BI6" s="33" t="s">
        <v>70</v>
      </c>
      <c r="BJ6" s="33" t="s">
        <v>71</v>
      </c>
      <c r="BK6" s="33" t="s">
        <v>72</v>
      </c>
      <c r="BL6" s="33" t="s">
        <v>73</v>
      </c>
      <c r="BM6" s="32" t="s">
        <v>74</v>
      </c>
      <c r="BN6" s="32" t="s">
        <v>75</v>
      </c>
      <c r="BO6" s="32" t="s">
        <v>76</v>
      </c>
      <c r="BP6" s="32" t="s">
        <v>77</v>
      </c>
      <c r="BQ6" s="32" t="s">
        <v>78</v>
      </c>
      <c r="BR6" s="32" t="s">
        <v>79</v>
      </c>
      <c r="BS6" s="32" t="s">
        <v>80</v>
      </c>
      <c r="BT6" s="32" t="s">
        <v>81</v>
      </c>
      <c r="BU6" s="32" t="s">
        <v>82</v>
      </c>
      <c r="BV6" s="32" t="s">
        <v>83</v>
      </c>
      <c r="BW6" s="32" t="s">
        <v>84</v>
      </c>
      <c r="BX6" s="31" t="s">
        <v>85</v>
      </c>
      <c r="BY6" s="31" t="s">
        <v>86</v>
      </c>
    </row>
    <row r="7" spans="1:77" x14ac:dyDescent="0.25">
      <c r="A7" s="23">
        <v>2010</v>
      </c>
      <c r="B7" s="23" t="s">
        <v>87</v>
      </c>
      <c r="C7" s="23" t="s">
        <v>88</v>
      </c>
      <c r="D7" s="23" t="s">
        <v>89</v>
      </c>
      <c r="E7" s="23" t="s">
        <v>90</v>
      </c>
      <c r="F7" s="23" t="s">
        <v>91</v>
      </c>
      <c r="G7" s="22" t="s">
        <v>92</v>
      </c>
      <c r="H7" s="30">
        <v>38622</v>
      </c>
      <c r="I7" s="30">
        <v>40297</v>
      </c>
      <c r="J7" s="22" t="s">
        <v>93</v>
      </c>
      <c r="K7" s="29"/>
      <c r="L7" s="28"/>
      <c r="M7" s="28">
        <v>10</v>
      </c>
      <c r="N7" s="28">
        <v>0</v>
      </c>
      <c r="O7" s="28">
        <v>10</v>
      </c>
      <c r="P7" s="28">
        <v>0</v>
      </c>
      <c r="Q7" s="28">
        <v>2.5</v>
      </c>
      <c r="R7" s="28">
        <v>0</v>
      </c>
      <c r="S7" s="28">
        <v>12.5</v>
      </c>
      <c r="T7" s="28"/>
      <c r="U7" s="28"/>
      <c r="V7" s="28">
        <v>9.8889999999999993</v>
      </c>
      <c r="W7" s="28">
        <v>0</v>
      </c>
      <c r="X7" s="28">
        <v>9.8889999999999993</v>
      </c>
      <c r="Y7" s="28">
        <v>0</v>
      </c>
      <c r="Z7" s="28">
        <v>2.4969999999999999</v>
      </c>
      <c r="AA7" s="28">
        <v>0</v>
      </c>
      <c r="AB7" s="28">
        <v>12.385999999999999</v>
      </c>
      <c r="AC7" s="27" t="s">
        <v>94</v>
      </c>
      <c r="AD7" s="26"/>
      <c r="AE7" s="26"/>
      <c r="AF7" s="25" t="s">
        <v>95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24">
        <v>0</v>
      </c>
      <c r="AP7" s="24">
        <v>0</v>
      </c>
      <c r="AQ7" s="24">
        <v>26670.32</v>
      </c>
      <c r="AR7" s="24">
        <v>0</v>
      </c>
      <c r="AS7" s="24">
        <v>138</v>
      </c>
      <c r="AT7" s="24">
        <v>0</v>
      </c>
      <c r="AU7" s="24">
        <v>138</v>
      </c>
      <c r="AV7" s="24">
        <v>138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</row>
    <row r="8" spans="1:77" x14ac:dyDescent="0.25">
      <c r="A8" s="23">
        <v>2018</v>
      </c>
      <c r="B8" s="23" t="s">
        <v>96</v>
      </c>
      <c r="C8" s="23" t="s">
        <v>97</v>
      </c>
      <c r="D8" s="23" t="s">
        <v>98</v>
      </c>
      <c r="E8" s="23" t="s">
        <v>90</v>
      </c>
      <c r="F8" s="23" t="s">
        <v>91</v>
      </c>
      <c r="G8" s="22" t="s">
        <v>92</v>
      </c>
      <c r="H8" s="21">
        <v>40137</v>
      </c>
      <c r="I8" s="21">
        <v>43084</v>
      </c>
      <c r="J8" s="20" t="s">
        <v>99</v>
      </c>
      <c r="K8" s="19">
        <v>0</v>
      </c>
      <c r="L8" s="18">
        <v>46</v>
      </c>
      <c r="M8" s="18">
        <v>46</v>
      </c>
      <c r="N8" s="18">
        <v>0</v>
      </c>
      <c r="O8" s="18">
        <v>46</v>
      </c>
      <c r="P8" s="18">
        <v>0</v>
      </c>
      <c r="Q8" s="18">
        <v>6.9</v>
      </c>
      <c r="R8" s="18">
        <v>0</v>
      </c>
      <c r="S8" s="18">
        <v>52.9</v>
      </c>
      <c r="T8" s="18">
        <v>0</v>
      </c>
      <c r="U8" s="17">
        <v>45.9</v>
      </c>
      <c r="V8" s="17">
        <v>45.9</v>
      </c>
      <c r="W8" s="17">
        <v>0</v>
      </c>
      <c r="X8" s="17">
        <v>45.9</v>
      </c>
      <c r="Y8" s="17">
        <v>0</v>
      </c>
      <c r="Z8" s="17">
        <v>7.1169399999999996</v>
      </c>
      <c r="AA8" s="17">
        <v>0</v>
      </c>
      <c r="AB8" s="17">
        <v>53.016939999999998</v>
      </c>
      <c r="AC8" s="16" t="s">
        <v>94</v>
      </c>
      <c r="AD8" s="15" t="s">
        <v>100</v>
      </c>
      <c r="AE8" s="15" t="s">
        <v>100</v>
      </c>
      <c r="AF8" s="14" t="s">
        <v>95</v>
      </c>
      <c r="AG8" s="13">
        <v>0</v>
      </c>
      <c r="AH8" s="13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1">
        <v>0</v>
      </c>
      <c r="AO8" s="11">
        <v>0</v>
      </c>
      <c r="AP8" s="11">
        <v>0</v>
      </c>
      <c r="AQ8" s="11">
        <v>258355.20000000001</v>
      </c>
      <c r="AR8" s="11">
        <v>0</v>
      </c>
      <c r="AS8" s="11">
        <v>52.02</v>
      </c>
      <c r="AT8" s="11">
        <v>0</v>
      </c>
      <c r="AU8" s="11">
        <v>0</v>
      </c>
      <c r="AV8" s="11">
        <v>46.818000000000005</v>
      </c>
      <c r="AW8" s="11">
        <v>5.2020000000000008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 x14ac:dyDescent="0.25">
      <c r="A9" s="23">
        <v>2018</v>
      </c>
      <c r="B9" s="23" t="s">
        <v>101</v>
      </c>
      <c r="C9" s="23" t="s">
        <v>102</v>
      </c>
      <c r="D9" s="23" t="s">
        <v>103</v>
      </c>
      <c r="E9" s="23" t="s">
        <v>90</v>
      </c>
      <c r="F9" s="23" t="s">
        <v>91</v>
      </c>
      <c r="G9" s="22" t="s">
        <v>92</v>
      </c>
      <c r="H9" s="21">
        <v>39434</v>
      </c>
      <c r="I9" s="21">
        <v>42607</v>
      </c>
      <c r="J9" s="20" t="s">
        <v>99</v>
      </c>
      <c r="K9" s="19">
        <v>0</v>
      </c>
      <c r="L9" s="18">
        <v>6</v>
      </c>
      <c r="M9" s="18">
        <v>6</v>
      </c>
      <c r="N9" s="18">
        <v>0</v>
      </c>
      <c r="O9" s="18">
        <v>6</v>
      </c>
      <c r="P9" s="18">
        <v>0</v>
      </c>
      <c r="Q9" s="18">
        <v>1.5</v>
      </c>
      <c r="R9" s="18">
        <v>0</v>
      </c>
      <c r="S9" s="18">
        <v>7.5</v>
      </c>
      <c r="T9" s="18">
        <v>0</v>
      </c>
      <c r="U9" s="17">
        <v>5.92</v>
      </c>
      <c r="V9" s="17">
        <v>5.92</v>
      </c>
      <c r="W9" s="17">
        <v>0</v>
      </c>
      <c r="X9" s="17">
        <v>5.92</v>
      </c>
      <c r="Y9" s="17">
        <v>0</v>
      </c>
      <c r="Z9" s="17">
        <v>1.4950000000000001</v>
      </c>
      <c r="AA9" s="17">
        <v>0</v>
      </c>
      <c r="AB9" s="17">
        <v>7.415</v>
      </c>
      <c r="AC9" s="16" t="s">
        <v>94</v>
      </c>
      <c r="AD9" s="15" t="s">
        <v>100</v>
      </c>
      <c r="AE9" s="15" t="s">
        <v>100</v>
      </c>
      <c r="AF9" s="14" t="s">
        <v>95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16.399999999999999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 x14ac:dyDescent="0.25">
      <c r="A10" s="1"/>
      <c r="B10" s="3"/>
      <c r="C10" s="5"/>
      <c r="D10" s="1"/>
      <c r="E10" s="1"/>
      <c r="F10" s="1"/>
      <c r="G10" s="4"/>
      <c r="H10" s="4"/>
      <c r="I10" s="4"/>
      <c r="J10" s="4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"/>
      <c r="AD10" s="3"/>
      <c r="AE10" s="3"/>
      <c r="AF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>
        <v>3</v>
      </c>
      <c r="B12" s="6">
        <v>3</v>
      </c>
      <c r="C12" s="6">
        <v>3</v>
      </c>
      <c r="D12" s="6">
        <v>3</v>
      </c>
      <c r="E12" s="6">
        <v>3</v>
      </c>
      <c r="F12" s="6">
        <v>3</v>
      </c>
      <c r="G12" s="6">
        <v>3</v>
      </c>
      <c r="H12" s="6">
        <v>3</v>
      </c>
      <c r="I12" s="6">
        <v>3</v>
      </c>
      <c r="J12" s="9">
        <v>3</v>
      </c>
      <c r="K12" s="10">
        <v>0</v>
      </c>
      <c r="L12" s="6">
        <v>52</v>
      </c>
      <c r="M12" s="6">
        <v>62</v>
      </c>
      <c r="N12" s="6">
        <v>0</v>
      </c>
      <c r="O12" s="6">
        <v>62</v>
      </c>
      <c r="P12" s="6">
        <v>0</v>
      </c>
      <c r="Q12" s="6">
        <v>10.9</v>
      </c>
      <c r="R12" s="6">
        <v>0</v>
      </c>
      <c r="S12" s="6">
        <v>72.900000000000006</v>
      </c>
      <c r="T12" s="6">
        <v>0</v>
      </c>
      <c r="U12" s="6">
        <v>51.82</v>
      </c>
      <c r="V12" s="6">
        <v>61.709000000000003</v>
      </c>
      <c r="W12" s="6">
        <v>0</v>
      </c>
      <c r="X12" s="6">
        <v>61.709000000000003</v>
      </c>
      <c r="Y12" s="6">
        <v>0</v>
      </c>
      <c r="Z12" s="6">
        <v>11.10894</v>
      </c>
      <c r="AA12" s="6">
        <v>0</v>
      </c>
      <c r="AB12" s="6">
        <v>72.817940000000007</v>
      </c>
      <c r="AC12" s="9">
        <v>3</v>
      </c>
      <c r="AD12" s="8">
        <v>2</v>
      </c>
      <c r="AE12" s="8">
        <v>2</v>
      </c>
      <c r="AF12" s="6">
        <v>3</v>
      </c>
      <c r="AG12" s="6">
        <v>0</v>
      </c>
      <c r="AH12" s="6">
        <v>0</v>
      </c>
      <c r="AI12" s="7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285025.52</v>
      </c>
      <c r="AR12" s="6">
        <v>0</v>
      </c>
      <c r="AS12" s="6">
        <v>190.02</v>
      </c>
      <c r="AT12" s="6">
        <v>0</v>
      </c>
      <c r="AU12" s="6">
        <v>138</v>
      </c>
      <c r="AV12" s="6">
        <v>184.81800000000001</v>
      </c>
      <c r="AW12" s="6">
        <v>5.2020000000000008</v>
      </c>
      <c r="AX12" s="6">
        <v>0</v>
      </c>
      <c r="AY12" s="7">
        <v>0</v>
      </c>
      <c r="AZ12" s="7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16.399999999999999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</row>
    <row r="13" spans="1:77" x14ac:dyDescent="0.25">
      <c r="A13" s="1"/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1" t="s">
        <v>104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1" t="s">
        <v>105</v>
      </c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1" t="s">
        <v>106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1" x14ac:dyDescent="0.25">
      <c r="A17" s="1" t="s">
        <v>107</v>
      </c>
    </row>
    <row r="18" spans="1:1" x14ac:dyDescent="0.25">
      <c r="A18" s="1" t="s">
        <v>108</v>
      </c>
    </row>
    <row r="19" spans="1:1" x14ac:dyDescent="0.25">
      <c r="A19" s="1"/>
    </row>
    <row r="20" spans="1:1" x14ac:dyDescent="0.25">
      <c r="A20" s="1" t="s">
        <v>109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D8B0-E4CD-8C43-BB9C-B3249E419E41}">
  <dimension ref="A1:D14"/>
  <sheetViews>
    <sheetView zoomScale="135" workbookViewId="0"/>
  </sheetViews>
  <sheetFormatPr defaultColWidth="10.8984375" defaultRowHeight="15.6" x14ac:dyDescent="0.3"/>
  <cols>
    <col min="1" max="2" width="10.8984375" style="60"/>
    <col min="3" max="3" width="54.09765625" style="60" customWidth="1"/>
    <col min="4" max="4" width="13" style="60" customWidth="1"/>
    <col min="5" max="16384" width="10.8984375" style="60"/>
  </cols>
  <sheetData>
    <row r="1" spans="1:4" x14ac:dyDescent="0.3">
      <c r="A1" s="65" t="s">
        <v>0</v>
      </c>
      <c r="B1" s="58"/>
      <c r="C1" s="59"/>
      <c r="D1" s="58"/>
    </row>
    <row r="2" spans="1:4" x14ac:dyDescent="0.3">
      <c r="A2" s="65" t="s">
        <v>110</v>
      </c>
      <c r="B2" s="58"/>
      <c r="C2" s="59"/>
      <c r="D2" s="58"/>
    </row>
    <row r="3" spans="1:4" x14ac:dyDescent="0.3">
      <c r="A3" s="65" t="s">
        <v>111</v>
      </c>
      <c r="B3" s="58"/>
      <c r="C3" s="59"/>
      <c r="D3" s="58"/>
    </row>
    <row r="4" spans="1:4" x14ac:dyDescent="0.3">
      <c r="A4" s="66" t="s">
        <v>112</v>
      </c>
      <c r="B4" s="58"/>
      <c r="C4" s="59"/>
      <c r="D4" s="58"/>
    </row>
    <row r="5" spans="1:4" x14ac:dyDescent="0.3">
      <c r="A5" s="61"/>
      <c r="B5" s="62"/>
      <c r="C5" s="59"/>
      <c r="D5" s="58"/>
    </row>
    <row r="6" spans="1:4" x14ac:dyDescent="0.3">
      <c r="A6" s="67" t="s">
        <v>113</v>
      </c>
      <c r="B6" s="67" t="s">
        <v>114</v>
      </c>
      <c r="C6" s="68" t="s">
        <v>115</v>
      </c>
      <c r="D6" s="67" t="s">
        <v>116</v>
      </c>
    </row>
    <row r="7" spans="1:4" s="63" customFormat="1" x14ac:dyDescent="0.3">
      <c r="A7" s="69" t="s">
        <v>117</v>
      </c>
      <c r="B7" s="69"/>
      <c r="C7" s="70"/>
      <c r="D7" s="71" t="s">
        <v>100</v>
      </c>
    </row>
    <row r="8" spans="1:4" s="63" customFormat="1" ht="15" customHeight="1" x14ac:dyDescent="0.3">
      <c r="A8" s="69" t="s">
        <v>118</v>
      </c>
      <c r="B8" s="69"/>
      <c r="C8" s="70"/>
      <c r="D8" s="71" t="s">
        <v>100</v>
      </c>
    </row>
    <row r="9" spans="1:4" s="63" customFormat="1" ht="15" customHeight="1" x14ac:dyDescent="0.3">
      <c r="A9" s="72" t="s">
        <v>119</v>
      </c>
      <c r="B9" s="72"/>
      <c r="C9" s="73"/>
      <c r="D9" s="74"/>
    </row>
    <row r="10" spans="1:4" ht="15" customHeight="1" x14ac:dyDescent="0.3">
      <c r="A10" s="75" t="s">
        <v>120</v>
      </c>
      <c r="B10" s="76"/>
      <c r="C10" s="77"/>
      <c r="D10" s="78"/>
    </row>
    <row r="11" spans="1:4" ht="15" customHeight="1" x14ac:dyDescent="0.3">
      <c r="A11" s="79" t="s">
        <v>121</v>
      </c>
      <c r="B11" s="76" t="s">
        <v>122</v>
      </c>
      <c r="C11" s="77" t="s">
        <v>123</v>
      </c>
      <c r="D11" s="78">
        <v>2</v>
      </c>
    </row>
    <row r="12" spans="1:4" s="64" customFormat="1" ht="15" customHeight="1" x14ac:dyDescent="0.3">
      <c r="A12" s="75" t="s">
        <v>124</v>
      </c>
      <c r="B12" s="80"/>
      <c r="C12" s="81"/>
      <c r="D12" s="82"/>
    </row>
    <row r="13" spans="1:4" ht="15" customHeight="1" x14ac:dyDescent="0.3">
      <c r="A13" s="76" t="s">
        <v>125</v>
      </c>
      <c r="B13" s="76" t="s">
        <v>122</v>
      </c>
      <c r="C13" s="77" t="s">
        <v>126</v>
      </c>
      <c r="D13" s="78">
        <v>1</v>
      </c>
    </row>
    <row r="14" spans="1:4" ht="15" customHeight="1" x14ac:dyDescent="0.3">
      <c r="A14" s="78" t="s">
        <v>127</v>
      </c>
      <c r="B14" s="78" t="s">
        <v>122</v>
      </c>
      <c r="C14" s="77" t="s">
        <v>128</v>
      </c>
      <c r="D14" s="78">
        <v>1</v>
      </c>
    </row>
  </sheetData>
  <hyperlinks>
    <hyperlink ref="A4" r:id="rId1" xr:uid="{DFEE31C5-08E6-FF43-8B06-3AD88A29E90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9EEB-F7C4-E943-B140-9CF217387484}">
  <dimension ref="A1:D19"/>
  <sheetViews>
    <sheetView zoomScale="135" workbookViewId="0"/>
  </sheetViews>
  <sheetFormatPr defaultColWidth="10.8984375" defaultRowHeight="15.6" x14ac:dyDescent="0.3"/>
  <cols>
    <col min="1" max="2" width="10.8984375" style="60"/>
    <col min="3" max="3" width="54.09765625" style="60" customWidth="1"/>
    <col min="4" max="4" width="13" style="60" customWidth="1"/>
    <col min="5" max="16384" width="10.8984375" style="60"/>
  </cols>
  <sheetData>
    <row r="1" spans="1:4" x14ac:dyDescent="0.3">
      <c r="A1" s="65" t="s">
        <v>0</v>
      </c>
      <c r="B1" s="58"/>
      <c r="C1" s="59"/>
      <c r="D1" s="58"/>
    </row>
    <row r="2" spans="1:4" x14ac:dyDescent="0.3">
      <c r="A2" s="65" t="s">
        <v>138</v>
      </c>
      <c r="B2" s="58"/>
      <c r="C2" s="59"/>
      <c r="D2" s="58"/>
    </row>
    <row r="3" spans="1:4" x14ac:dyDescent="0.3">
      <c r="A3" s="65" t="s">
        <v>111</v>
      </c>
      <c r="B3" s="58"/>
      <c r="C3" s="59"/>
      <c r="D3" s="58"/>
    </row>
    <row r="4" spans="1:4" x14ac:dyDescent="0.3">
      <c r="A4" s="54" t="s">
        <v>139</v>
      </c>
      <c r="B4" s="58"/>
      <c r="C4" s="59"/>
      <c r="D4" s="58"/>
    </row>
    <row r="5" spans="1:4" x14ac:dyDescent="0.3">
      <c r="A5" s="61"/>
      <c r="B5" s="62"/>
      <c r="C5" s="59"/>
      <c r="D5" s="58"/>
    </row>
    <row r="6" spans="1:4" x14ac:dyDescent="0.3">
      <c r="A6" s="67" t="s">
        <v>113</v>
      </c>
      <c r="B6" s="67" t="s">
        <v>114</v>
      </c>
      <c r="C6" s="68" t="s">
        <v>115</v>
      </c>
      <c r="D6" s="67" t="s">
        <v>116</v>
      </c>
    </row>
    <row r="7" spans="1:4" s="63" customFormat="1" x14ac:dyDescent="0.3">
      <c r="A7" s="69" t="s">
        <v>117</v>
      </c>
      <c r="B7" s="69"/>
      <c r="C7" s="70"/>
      <c r="D7" s="71" t="s">
        <v>100</v>
      </c>
    </row>
    <row r="8" spans="1:4" s="63" customFormat="1" ht="15" customHeight="1" x14ac:dyDescent="0.3">
      <c r="A8" s="69" t="s">
        <v>118</v>
      </c>
      <c r="B8" s="69"/>
      <c r="C8" s="70"/>
      <c r="D8" s="71" t="s">
        <v>100</v>
      </c>
    </row>
    <row r="9" spans="1:4" s="63" customFormat="1" ht="15" customHeight="1" x14ac:dyDescent="0.3">
      <c r="A9" s="72" t="s">
        <v>119</v>
      </c>
      <c r="B9" s="72"/>
      <c r="C9" s="73"/>
      <c r="D9" s="74"/>
    </row>
    <row r="10" spans="1:4" ht="15" customHeight="1" x14ac:dyDescent="0.3">
      <c r="A10" s="75" t="s">
        <v>140</v>
      </c>
      <c r="B10" s="76"/>
      <c r="C10" s="77"/>
      <c r="D10" s="78"/>
    </row>
    <row r="11" spans="1:4" ht="15" customHeight="1" x14ac:dyDescent="0.3">
      <c r="A11" s="79" t="s">
        <v>141</v>
      </c>
      <c r="B11" s="76" t="s">
        <v>122</v>
      </c>
      <c r="C11" s="77" t="s">
        <v>142</v>
      </c>
      <c r="D11" s="78">
        <v>99</v>
      </c>
    </row>
    <row r="12" spans="1:4" s="64" customFormat="1" ht="15" customHeight="1" x14ac:dyDescent="0.3">
      <c r="A12" s="75" t="s">
        <v>143</v>
      </c>
      <c r="B12" s="80"/>
      <c r="C12" s="81"/>
      <c r="D12" s="82"/>
    </row>
    <row r="13" spans="1:4" ht="15" customHeight="1" x14ac:dyDescent="0.3">
      <c r="A13" s="76">
        <v>6.1</v>
      </c>
      <c r="B13" s="76" t="s">
        <v>144</v>
      </c>
      <c r="C13" s="77" t="s">
        <v>145</v>
      </c>
      <c r="D13" s="78">
        <v>0</v>
      </c>
    </row>
    <row r="14" spans="1:4" ht="15" customHeight="1" x14ac:dyDescent="0.3">
      <c r="A14" s="78" t="s">
        <v>141</v>
      </c>
      <c r="B14" s="78" t="s">
        <v>122</v>
      </c>
      <c r="C14" s="77" t="s">
        <v>142</v>
      </c>
      <c r="D14" s="78">
        <v>12</v>
      </c>
    </row>
    <row r="19" spans="1:1" s="99" customFormat="1" ht="12" x14ac:dyDescent="0.25">
      <c r="A19" s="99" t="s">
        <v>146</v>
      </c>
    </row>
  </sheetData>
  <hyperlinks>
    <hyperlink ref="A4" r:id="rId1" xr:uid="{92A0C635-B8F9-B343-A163-F87844432E5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BC1-2A60-AD44-81EE-D1439E83BEA8}">
  <dimension ref="A1:D23"/>
  <sheetViews>
    <sheetView topLeftCell="A4" zoomScale="135" workbookViewId="0">
      <selection activeCell="A23" sqref="A23:D23"/>
    </sheetView>
  </sheetViews>
  <sheetFormatPr defaultColWidth="10.8984375" defaultRowHeight="15.6" x14ac:dyDescent="0.3"/>
  <cols>
    <col min="1" max="2" width="10.8984375" style="60"/>
    <col min="3" max="3" width="54.09765625" style="60" customWidth="1"/>
    <col min="4" max="4" width="13" style="60" customWidth="1"/>
    <col min="5" max="16384" width="10.8984375" style="60"/>
  </cols>
  <sheetData>
    <row r="1" spans="1:4" x14ac:dyDescent="0.3">
      <c r="A1" s="65" t="s">
        <v>0</v>
      </c>
      <c r="B1" s="58"/>
      <c r="C1" s="59"/>
      <c r="D1" s="58"/>
    </row>
    <row r="2" spans="1:4" x14ac:dyDescent="0.3">
      <c r="A2" s="65" t="s">
        <v>147</v>
      </c>
      <c r="B2" s="58"/>
      <c r="C2" s="59"/>
      <c r="D2" s="58"/>
    </row>
    <row r="3" spans="1:4" x14ac:dyDescent="0.3">
      <c r="A3" s="65" t="s">
        <v>111</v>
      </c>
      <c r="B3" s="58"/>
      <c r="C3" s="59"/>
      <c r="D3" s="58"/>
    </row>
    <row r="4" spans="1:4" x14ac:dyDescent="0.3">
      <c r="A4" s="54" t="s">
        <v>148</v>
      </c>
      <c r="B4" s="58"/>
      <c r="C4" s="59"/>
      <c r="D4" s="58"/>
    </row>
    <row r="5" spans="1:4" x14ac:dyDescent="0.3">
      <c r="A5" s="61"/>
      <c r="B5" s="62"/>
      <c r="C5" s="59"/>
      <c r="D5" s="58"/>
    </row>
    <row r="6" spans="1:4" x14ac:dyDescent="0.3">
      <c r="A6" s="103" t="s">
        <v>113</v>
      </c>
      <c r="B6" s="103" t="s">
        <v>114</v>
      </c>
      <c r="C6" s="104" t="s">
        <v>115</v>
      </c>
      <c r="D6" s="103" t="s">
        <v>116</v>
      </c>
    </row>
    <row r="7" spans="1:4" x14ac:dyDescent="0.3">
      <c r="A7" s="105" t="s">
        <v>117</v>
      </c>
      <c r="B7" s="105"/>
      <c r="C7" s="106"/>
      <c r="D7" s="107"/>
    </row>
    <row r="8" spans="1:4" x14ac:dyDescent="0.3">
      <c r="A8" s="108" t="s">
        <v>149</v>
      </c>
      <c r="B8" s="109"/>
      <c r="C8" s="110"/>
      <c r="D8" s="111"/>
    </row>
    <row r="9" spans="1:4" x14ac:dyDescent="0.3">
      <c r="A9" s="109">
        <v>4.0999999999999996</v>
      </c>
      <c r="B9" s="109" t="s">
        <v>144</v>
      </c>
      <c r="C9" s="113" t="s">
        <v>150</v>
      </c>
      <c r="D9" s="121">
        <v>18123</v>
      </c>
    </row>
    <row r="10" spans="1:4" x14ac:dyDescent="0.3">
      <c r="A10" s="109">
        <v>6.2</v>
      </c>
      <c r="B10" s="109" t="s">
        <v>144</v>
      </c>
      <c r="C10" s="113" t="s">
        <v>151</v>
      </c>
      <c r="D10" s="121">
        <v>0</v>
      </c>
    </row>
    <row r="11" spans="1:4" x14ac:dyDescent="0.3">
      <c r="A11" s="109" t="s">
        <v>152</v>
      </c>
      <c r="B11" s="109" t="s">
        <v>122</v>
      </c>
      <c r="C11" s="113" t="s">
        <v>153</v>
      </c>
      <c r="D11" s="121">
        <v>32</v>
      </c>
    </row>
    <row r="12" spans="1:4" x14ac:dyDescent="0.3">
      <c r="A12" s="109" t="s">
        <v>154</v>
      </c>
      <c r="B12" s="109" t="s">
        <v>122</v>
      </c>
      <c r="C12" s="113" t="s">
        <v>155</v>
      </c>
      <c r="D12" s="121">
        <v>15</v>
      </c>
    </row>
    <row r="13" spans="1:4" ht="27.6" x14ac:dyDescent="0.3">
      <c r="A13" s="109" t="s">
        <v>156</v>
      </c>
      <c r="B13" s="109" t="s">
        <v>122</v>
      </c>
      <c r="C13" s="113" t="s">
        <v>157</v>
      </c>
      <c r="D13" s="121">
        <v>8966.01197249295</v>
      </c>
    </row>
    <row r="14" spans="1:4" ht="27.6" x14ac:dyDescent="0.3">
      <c r="A14" s="109" t="s">
        <v>158</v>
      </c>
      <c r="B14" s="109" t="s">
        <v>122</v>
      </c>
      <c r="C14" s="113" t="s">
        <v>159</v>
      </c>
      <c r="D14" s="121">
        <v>3</v>
      </c>
    </row>
    <row r="15" spans="1:4" x14ac:dyDescent="0.3">
      <c r="A15" s="112" t="s">
        <v>160</v>
      </c>
      <c r="B15" s="112" t="s">
        <v>122</v>
      </c>
      <c r="C15" s="113" t="s">
        <v>161</v>
      </c>
      <c r="D15" s="121">
        <v>0</v>
      </c>
    </row>
    <row r="16" spans="1:4" s="99" customFormat="1" ht="13.8" x14ac:dyDescent="0.25">
      <c r="A16" s="112" t="s">
        <v>162</v>
      </c>
      <c r="B16" s="112" t="s">
        <v>122</v>
      </c>
      <c r="C16" s="113" t="s">
        <v>163</v>
      </c>
      <c r="D16" s="121">
        <v>3</v>
      </c>
    </row>
    <row r="17" spans="1:4" ht="27.6" x14ac:dyDescent="0.3">
      <c r="A17" s="112" t="s">
        <v>164</v>
      </c>
      <c r="B17" s="112" t="s">
        <v>122</v>
      </c>
      <c r="C17" s="113" t="s">
        <v>165</v>
      </c>
      <c r="D17" s="121">
        <v>1</v>
      </c>
    </row>
    <row r="18" spans="1:4" x14ac:dyDescent="0.3">
      <c r="A18" s="115" t="s">
        <v>118</v>
      </c>
      <c r="B18" s="115"/>
      <c r="C18" s="116"/>
      <c r="D18" s="117" t="s">
        <v>100</v>
      </c>
    </row>
    <row r="19" spans="1:4" x14ac:dyDescent="0.3">
      <c r="A19" s="105" t="s">
        <v>119</v>
      </c>
      <c r="B19" s="105"/>
      <c r="C19" s="106"/>
      <c r="D19" s="107"/>
    </row>
    <row r="20" spans="1:4" x14ac:dyDescent="0.3">
      <c r="A20" s="118" t="s">
        <v>166</v>
      </c>
      <c r="B20" s="118"/>
      <c r="C20" s="119"/>
      <c r="D20" s="120"/>
    </row>
    <row r="21" spans="1:4" s="122" customFormat="1" ht="27.6" x14ac:dyDescent="0.3">
      <c r="A21" s="112">
        <v>6.1</v>
      </c>
      <c r="B21" s="112" t="s">
        <v>144</v>
      </c>
      <c r="C21" s="113" t="s">
        <v>145</v>
      </c>
      <c r="D21" s="114">
        <v>0</v>
      </c>
    </row>
    <row r="22" spans="1:4" s="64" customFormat="1" x14ac:dyDescent="0.3">
      <c r="A22" s="118" t="s">
        <v>167</v>
      </c>
      <c r="B22" s="118"/>
      <c r="C22" s="119"/>
      <c r="D22" s="120"/>
    </row>
    <row r="23" spans="1:4" ht="27.6" x14ac:dyDescent="0.3">
      <c r="A23" s="109" t="s">
        <v>168</v>
      </c>
      <c r="B23" s="112" t="s">
        <v>122</v>
      </c>
      <c r="C23" s="113" t="s">
        <v>169</v>
      </c>
      <c r="D23" s="114">
        <v>0</v>
      </c>
    </row>
  </sheetData>
  <hyperlinks>
    <hyperlink ref="A4" r:id="rId1" xr:uid="{5526D27C-98FD-F040-BEF9-41A87032096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0ACB-9B10-4628-917E-6AF47406BF90}">
  <dimension ref="A1:D18"/>
  <sheetViews>
    <sheetView zoomScale="135" workbookViewId="0">
      <selection activeCell="C24" sqref="C24"/>
    </sheetView>
  </sheetViews>
  <sheetFormatPr defaultColWidth="10.8984375" defaultRowHeight="15.6" x14ac:dyDescent="0.3"/>
  <cols>
    <col min="1" max="2" width="10.8984375" style="60"/>
    <col min="3" max="3" width="54.09765625" style="60" customWidth="1"/>
    <col min="4" max="4" width="13" style="60" customWidth="1"/>
    <col min="5" max="16384" width="10.8984375" style="60"/>
  </cols>
  <sheetData>
    <row r="1" spans="1:4" x14ac:dyDescent="0.3">
      <c r="A1" s="65" t="s">
        <v>0</v>
      </c>
      <c r="B1" s="58"/>
      <c r="C1" s="59"/>
      <c r="D1" s="58"/>
    </row>
    <row r="2" spans="1:4" x14ac:dyDescent="0.3">
      <c r="A2" s="151" t="s">
        <v>180</v>
      </c>
      <c r="B2" s="58"/>
      <c r="C2" s="59"/>
      <c r="D2" s="58"/>
    </row>
    <row r="3" spans="1:4" x14ac:dyDescent="0.3">
      <c r="A3" s="65" t="s">
        <v>111</v>
      </c>
      <c r="B3" s="58"/>
      <c r="C3" s="59"/>
      <c r="D3" s="58"/>
    </row>
    <row r="4" spans="1:4" x14ac:dyDescent="0.3">
      <c r="A4" s="61"/>
      <c r="B4" s="62"/>
      <c r="C4" s="59"/>
      <c r="D4" s="58"/>
    </row>
    <row r="5" spans="1:4" x14ac:dyDescent="0.3">
      <c r="A5" s="103" t="s">
        <v>113</v>
      </c>
      <c r="B5" s="103" t="s">
        <v>114</v>
      </c>
      <c r="C5" s="104" t="s">
        <v>115</v>
      </c>
      <c r="D5" s="103" t="s">
        <v>116</v>
      </c>
    </row>
    <row r="6" spans="1:4" x14ac:dyDescent="0.3">
      <c r="A6" s="105" t="s">
        <v>117</v>
      </c>
      <c r="B6" s="105"/>
      <c r="C6" s="106"/>
      <c r="D6" s="107"/>
    </row>
    <row r="7" spans="1:4" x14ac:dyDescent="0.3">
      <c r="A7" s="152" t="s">
        <v>172</v>
      </c>
      <c r="B7" s="109"/>
      <c r="C7" s="110"/>
      <c r="D7" s="111"/>
    </row>
    <row r="8" spans="1:4" ht="27.6" x14ac:dyDescent="0.3">
      <c r="A8" s="149">
        <v>1.1000000000000001</v>
      </c>
      <c r="B8" s="109" t="s">
        <v>144</v>
      </c>
      <c r="C8" s="113" t="s">
        <v>176</v>
      </c>
      <c r="D8" s="148">
        <v>2445</v>
      </c>
    </row>
    <row r="9" spans="1:4" ht="27.6" x14ac:dyDescent="0.3">
      <c r="A9" s="149">
        <v>2.2000000000000002</v>
      </c>
      <c r="B9" s="109" t="s">
        <v>144</v>
      </c>
      <c r="C9" s="113" t="s">
        <v>177</v>
      </c>
      <c r="D9" s="148">
        <v>624</v>
      </c>
    </row>
    <row r="10" spans="1:4" x14ac:dyDescent="0.3">
      <c r="A10" s="149">
        <v>6.2</v>
      </c>
      <c r="B10" s="109" t="s">
        <v>144</v>
      </c>
      <c r="C10" s="113" t="s">
        <v>151</v>
      </c>
      <c r="D10" s="148">
        <v>5</v>
      </c>
    </row>
    <row r="11" spans="1:4" x14ac:dyDescent="0.3">
      <c r="A11" s="149" t="s">
        <v>173</v>
      </c>
      <c r="B11" s="109" t="s">
        <v>122</v>
      </c>
      <c r="C11" s="113" t="s">
        <v>178</v>
      </c>
      <c r="D11" s="148">
        <v>5</v>
      </c>
    </row>
    <row r="12" spans="1:4" ht="27.6" x14ac:dyDescent="0.3">
      <c r="A12" s="149" t="s">
        <v>174</v>
      </c>
      <c r="B12" s="109" t="s">
        <v>122</v>
      </c>
      <c r="C12" s="113" t="s">
        <v>179</v>
      </c>
      <c r="D12" s="148">
        <v>1</v>
      </c>
    </row>
    <row r="13" spans="1:4" x14ac:dyDescent="0.3">
      <c r="A13" s="115" t="s">
        <v>118</v>
      </c>
      <c r="B13" s="115"/>
      <c r="C13" s="116"/>
      <c r="D13" s="117" t="s">
        <v>100</v>
      </c>
    </row>
    <row r="14" spans="1:4" x14ac:dyDescent="0.3">
      <c r="A14" s="105" t="s">
        <v>119</v>
      </c>
      <c r="B14" s="105"/>
      <c r="C14" s="106"/>
      <c r="D14" s="107"/>
    </row>
    <row r="15" spans="1:4" x14ac:dyDescent="0.3">
      <c r="A15" s="153" t="s">
        <v>175</v>
      </c>
      <c r="B15" s="118"/>
      <c r="C15" s="119"/>
      <c r="D15" s="120"/>
    </row>
    <row r="16" spans="1:4" s="122" customFormat="1" ht="27.6" x14ac:dyDescent="0.3">
      <c r="A16" s="112">
        <v>6.1</v>
      </c>
      <c r="B16" s="112" t="s">
        <v>144</v>
      </c>
      <c r="C16" s="113" t="s">
        <v>145</v>
      </c>
      <c r="D16" s="150">
        <v>0</v>
      </c>
    </row>
    <row r="17" spans="1:4" s="64" customFormat="1" ht="27.6" x14ac:dyDescent="0.3">
      <c r="A17" s="112" t="s">
        <v>141</v>
      </c>
      <c r="B17" s="112" t="s">
        <v>122</v>
      </c>
      <c r="C17" s="113" t="s">
        <v>142</v>
      </c>
      <c r="D17" s="150">
        <v>18</v>
      </c>
    </row>
    <row r="18" spans="1:4" ht="27.6" x14ac:dyDescent="0.3">
      <c r="A18" s="109" t="s">
        <v>168</v>
      </c>
      <c r="B18" s="112" t="s">
        <v>122</v>
      </c>
      <c r="C18" s="113" t="s">
        <v>169</v>
      </c>
      <c r="D18" s="150">
        <v>0</v>
      </c>
    </row>
  </sheetData>
  <hyperlinks>
    <hyperlink ref="A2" r:id="rId1" xr:uid="{4654974B-4530-4ADD-B954-54D89275161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C8FF-C210-6E47-91E7-0E1034AD9989}">
  <dimension ref="A1:G49"/>
  <sheetViews>
    <sheetView tabSelected="1" topLeftCell="A31" zoomScaleNormal="100" workbookViewId="0">
      <selection activeCell="J52" sqref="J52"/>
    </sheetView>
  </sheetViews>
  <sheetFormatPr defaultColWidth="10.8984375" defaultRowHeight="15.6" x14ac:dyDescent="0.3"/>
  <cols>
    <col min="1" max="1" width="13" style="60" customWidth="1"/>
    <col min="2" max="2" width="10.8984375" style="60"/>
    <col min="3" max="3" width="54.09765625" style="60" customWidth="1"/>
    <col min="4" max="4" width="13" style="60" customWidth="1"/>
    <col min="5" max="16384" width="10.8984375" style="60"/>
  </cols>
  <sheetData>
    <row r="1" spans="1:7" x14ac:dyDescent="0.3">
      <c r="A1" s="65" t="s">
        <v>0</v>
      </c>
      <c r="B1" s="58"/>
      <c r="C1" s="59"/>
      <c r="D1" s="58"/>
    </row>
    <row r="2" spans="1:7" x14ac:dyDescent="0.3">
      <c r="A2" s="66"/>
      <c r="B2" s="58"/>
      <c r="C2" s="59"/>
      <c r="D2" s="58"/>
    </row>
    <row r="3" spans="1:7" x14ac:dyDescent="0.3">
      <c r="A3" s="100">
        <v>2019</v>
      </c>
      <c r="B3" s="62"/>
      <c r="C3" s="59"/>
      <c r="D3" s="58"/>
    </row>
    <row r="4" spans="1:7" x14ac:dyDescent="0.3">
      <c r="A4" s="83" t="s">
        <v>129</v>
      </c>
      <c r="B4" s="84" t="s">
        <v>114</v>
      </c>
      <c r="C4" s="84" t="s">
        <v>130</v>
      </c>
      <c r="D4" s="85" t="s">
        <v>131</v>
      </c>
      <c r="E4" s="85" t="s">
        <v>132</v>
      </c>
      <c r="F4" s="85" t="s">
        <v>133</v>
      </c>
      <c r="G4" s="86" t="s">
        <v>134</v>
      </c>
    </row>
    <row r="5" spans="1:7" x14ac:dyDescent="0.3">
      <c r="A5" s="87" t="s">
        <v>135</v>
      </c>
      <c r="B5" s="76"/>
      <c r="C5" s="77"/>
      <c r="D5" s="89"/>
      <c r="E5" s="89"/>
      <c r="F5" s="89"/>
      <c r="G5" s="88"/>
    </row>
    <row r="6" spans="1:7" ht="27.6" x14ac:dyDescent="0.3">
      <c r="A6" s="94" t="s">
        <v>121</v>
      </c>
      <c r="B6" s="76" t="s">
        <v>122</v>
      </c>
      <c r="C6" s="77" t="s">
        <v>123</v>
      </c>
      <c r="D6" s="78">
        <v>2</v>
      </c>
      <c r="E6" s="89">
        <v>0</v>
      </c>
      <c r="F6" s="89">
        <v>0</v>
      </c>
      <c r="G6" s="88">
        <f t="shared" ref="G6" si="0">SUM(D6:F6)</f>
        <v>2</v>
      </c>
    </row>
    <row r="7" spans="1:7" x14ac:dyDescent="0.3">
      <c r="A7" s="87" t="s">
        <v>136</v>
      </c>
      <c r="B7" s="92"/>
      <c r="C7" s="93"/>
      <c r="D7" s="89"/>
      <c r="E7" s="89"/>
      <c r="F7" s="89"/>
      <c r="G7" s="88"/>
    </row>
    <row r="8" spans="1:7" ht="27.6" x14ac:dyDescent="0.3">
      <c r="A8" s="95" t="s">
        <v>125</v>
      </c>
      <c r="B8" s="76" t="s">
        <v>122</v>
      </c>
      <c r="C8" s="77" t="s">
        <v>126</v>
      </c>
      <c r="D8" s="78">
        <v>1</v>
      </c>
      <c r="E8" s="89">
        <v>0</v>
      </c>
      <c r="F8" s="89">
        <v>0</v>
      </c>
      <c r="G8" s="88">
        <f t="shared" ref="G8" si="1">SUM(D8:F8)</f>
        <v>1</v>
      </c>
    </row>
    <row r="9" spans="1:7" x14ac:dyDescent="0.3">
      <c r="A9" s="87" t="s">
        <v>137</v>
      </c>
      <c r="B9" s="92"/>
      <c r="C9" s="93"/>
      <c r="D9" s="89"/>
      <c r="E9" s="89"/>
      <c r="F9" s="89"/>
      <c r="G9" s="88"/>
    </row>
    <row r="10" spans="1:7" ht="27.6" x14ac:dyDescent="0.3">
      <c r="A10" s="96" t="s">
        <v>127</v>
      </c>
      <c r="B10" s="97" t="s">
        <v>122</v>
      </c>
      <c r="C10" s="98" t="s">
        <v>128</v>
      </c>
      <c r="D10" s="97">
        <v>1</v>
      </c>
      <c r="E10" s="90">
        <v>0</v>
      </c>
      <c r="F10" s="90">
        <v>0</v>
      </c>
      <c r="G10" s="91">
        <f>SUM(D10:F10)</f>
        <v>1</v>
      </c>
    </row>
    <row r="12" spans="1:7" x14ac:dyDescent="0.3">
      <c r="A12" s="99" t="s">
        <v>146</v>
      </c>
    </row>
    <row r="13" spans="1:7" x14ac:dyDescent="0.3">
      <c r="A13" s="100">
        <v>2021</v>
      </c>
      <c r="B13" s="62"/>
      <c r="C13" s="59"/>
      <c r="D13" s="58"/>
    </row>
    <row r="14" spans="1:7" x14ac:dyDescent="0.3">
      <c r="A14" s="83" t="s">
        <v>129</v>
      </c>
      <c r="B14" s="84" t="s">
        <v>114</v>
      </c>
      <c r="C14" s="84" t="s">
        <v>130</v>
      </c>
      <c r="D14" s="85" t="s">
        <v>131</v>
      </c>
      <c r="E14" s="85" t="s">
        <v>132</v>
      </c>
      <c r="F14" s="85" t="s">
        <v>133</v>
      </c>
      <c r="G14" s="86" t="s">
        <v>134</v>
      </c>
    </row>
    <row r="15" spans="1:7" x14ac:dyDescent="0.3">
      <c r="A15" s="87" t="s">
        <v>137</v>
      </c>
      <c r="B15" s="92"/>
      <c r="C15" s="93"/>
      <c r="D15" s="89"/>
      <c r="E15" s="89"/>
      <c r="F15" s="89"/>
      <c r="G15" s="88"/>
    </row>
    <row r="16" spans="1:7" ht="27.6" x14ac:dyDescent="0.3">
      <c r="A16" s="95">
        <v>6.1</v>
      </c>
      <c r="B16" s="78" t="s">
        <v>144</v>
      </c>
      <c r="C16" s="77" t="s">
        <v>145</v>
      </c>
      <c r="D16" s="89">
        <v>0</v>
      </c>
      <c r="E16" s="89">
        <v>0</v>
      </c>
      <c r="F16" s="102">
        <v>0</v>
      </c>
      <c r="G16" s="88">
        <f>SUM(D16:F16)</f>
        <v>0</v>
      </c>
    </row>
    <row r="17" spans="1:7" ht="27.6" x14ac:dyDescent="0.3">
      <c r="A17" s="101" t="s">
        <v>141</v>
      </c>
      <c r="B17" s="97" t="s">
        <v>122</v>
      </c>
      <c r="C17" s="98" t="s">
        <v>142</v>
      </c>
      <c r="D17" s="90">
        <v>0</v>
      </c>
      <c r="E17" s="90">
        <v>0</v>
      </c>
      <c r="F17" s="90">
        <f>12+'2021'!D11</f>
        <v>111</v>
      </c>
      <c r="G17" s="91">
        <f>SUM(D17:F17)</f>
        <v>111</v>
      </c>
    </row>
    <row r="19" spans="1:7" x14ac:dyDescent="0.3">
      <c r="A19" s="123">
        <v>2022</v>
      </c>
      <c r="B19" s="124"/>
      <c r="C19" s="125"/>
      <c r="D19" s="126"/>
      <c r="E19" s="127"/>
      <c r="F19" s="127"/>
      <c r="G19" s="127"/>
    </row>
    <row r="20" spans="1:7" x14ac:dyDescent="0.3">
      <c r="A20" s="128" t="s">
        <v>129</v>
      </c>
      <c r="B20" s="129" t="s">
        <v>114</v>
      </c>
      <c r="C20" s="129" t="s">
        <v>130</v>
      </c>
      <c r="D20" s="85" t="s">
        <v>131</v>
      </c>
      <c r="E20" s="85" t="s">
        <v>132</v>
      </c>
      <c r="F20" s="85" t="s">
        <v>133</v>
      </c>
      <c r="G20" s="86" t="s">
        <v>134</v>
      </c>
    </row>
    <row r="21" spans="1:7" x14ac:dyDescent="0.3">
      <c r="A21" s="130" t="s">
        <v>170</v>
      </c>
      <c r="B21" s="131"/>
      <c r="C21" s="132"/>
      <c r="D21" s="133"/>
      <c r="E21" s="124"/>
      <c r="F21" s="124"/>
      <c r="G21" s="88"/>
    </row>
    <row r="22" spans="1:7" x14ac:dyDescent="0.3">
      <c r="A22" s="134" t="s">
        <v>152</v>
      </c>
      <c r="B22" s="112" t="s">
        <v>122</v>
      </c>
      <c r="C22" s="113" t="s">
        <v>153</v>
      </c>
      <c r="D22" s="89">
        <v>32</v>
      </c>
      <c r="E22" s="89">
        <v>0</v>
      </c>
      <c r="F22" s="89">
        <v>0</v>
      </c>
      <c r="G22" s="88">
        <f>SUM(D22:F22)</f>
        <v>32</v>
      </c>
    </row>
    <row r="23" spans="1:7" x14ac:dyDescent="0.3">
      <c r="A23" s="130" t="s">
        <v>171</v>
      </c>
      <c r="B23" s="112"/>
      <c r="C23" s="113"/>
      <c r="D23" s="89"/>
      <c r="E23" s="89"/>
      <c r="F23" s="89"/>
      <c r="G23" s="88"/>
    </row>
    <row r="24" spans="1:7" x14ac:dyDescent="0.3">
      <c r="A24" s="134" t="s">
        <v>154</v>
      </c>
      <c r="B24" s="112" t="s">
        <v>122</v>
      </c>
      <c r="C24" s="135" t="s">
        <v>155</v>
      </c>
      <c r="D24" s="136">
        <v>15</v>
      </c>
      <c r="E24" s="89">
        <v>0</v>
      </c>
      <c r="F24" s="89">
        <v>0</v>
      </c>
      <c r="G24" s="88">
        <f t="shared" ref="G24:G35" si="2">SUM(D24:F24)</f>
        <v>15</v>
      </c>
    </row>
    <row r="25" spans="1:7" ht="27.6" x14ac:dyDescent="0.3">
      <c r="A25" s="134" t="s">
        <v>156</v>
      </c>
      <c r="B25" s="112" t="s">
        <v>122</v>
      </c>
      <c r="C25" s="135" t="s">
        <v>157</v>
      </c>
      <c r="D25" s="136">
        <v>8966.01197249295</v>
      </c>
      <c r="E25" s="89">
        <v>0</v>
      </c>
      <c r="F25" s="89">
        <v>0</v>
      </c>
      <c r="G25" s="88">
        <f t="shared" si="2"/>
        <v>8966.01197249295</v>
      </c>
    </row>
    <row r="26" spans="1:7" ht="27.6" x14ac:dyDescent="0.3">
      <c r="A26" s="134" t="s">
        <v>158</v>
      </c>
      <c r="B26" s="112" t="s">
        <v>122</v>
      </c>
      <c r="C26" s="135" t="s">
        <v>159</v>
      </c>
      <c r="D26" s="136">
        <v>3</v>
      </c>
      <c r="E26" s="89">
        <v>0</v>
      </c>
      <c r="F26" s="89">
        <v>0</v>
      </c>
      <c r="G26" s="88">
        <f t="shared" si="2"/>
        <v>3</v>
      </c>
    </row>
    <row r="27" spans="1:7" x14ac:dyDescent="0.3">
      <c r="A27" s="130" t="s">
        <v>135</v>
      </c>
      <c r="B27" s="112"/>
      <c r="C27" s="113"/>
      <c r="D27" s="89"/>
      <c r="E27" s="89"/>
      <c r="F27" s="89"/>
      <c r="G27" s="88"/>
    </row>
    <row r="28" spans="1:7" x14ac:dyDescent="0.3">
      <c r="A28" s="137">
        <v>4.0999999999999996</v>
      </c>
      <c r="B28" s="112" t="s">
        <v>144</v>
      </c>
      <c r="C28" s="113" t="s">
        <v>150</v>
      </c>
      <c r="D28" s="89">
        <v>18123</v>
      </c>
      <c r="E28" s="89">
        <v>0</v>
      </c>
      <c r="F28" s="89">
        <v>0</v>
      </c>
      <c r="G28" s="88">
        <f t="shared" si="2"/>
        <v>18123</v>
      </c>
    </row>
    <row r="29" spans="1:7" x14ac:dyDescent="0.3">
      <c r="A29" s="60" t="s">
        <v>160</v>
      </c>
      <c r="B29" s="60" t="s">
        <v>122</v>
      </c>
      <c r="C29" s="60" t="s">
        <v>161</v>
      </c>
      <c r="D29" s="60">
        <v>0</v>
      </c>
      <c r="E29" s="89">
        <v>0</v>
      </c>
      <c r="F29" s="89">
        <v>0</v>
      </c>
      <c r="G29" s="88">
        <f t="shared" si="2"/>
        <v>0</v>
      </c>
    </row>
    <row r="30" spans="1:7" x14ac:dyDescent="0.3">
      <c r="A30" s="137" t="s">
        <v>162</v>
      </c>
      <c r="B30" s="112" t="s">
        <v>122</v>
      </c>
      <c r="C30" s="113" t="s">
        <v>163</v>
      </c>
      <c r="D30" s="89">
        <v>3</v>
      </c>
      <c r="E30" s="89">
        <v>0</v>
      </c>
      <c r="F30" s="89">
        <v>0</v>
      </c>
      <c r="G30" s="88">
        <f t="shared" si="2"/>
        <v>3</v>
      </c>
    </row>
    <row r="31" spans="1:7" ht="27.6" x14ac:dyDescent="0.3">
      <c r="A31" s="137" t="s">
        <v>164</v>
      </c>
      <c r="B31" s="112" t="s">
        <v>122</v>
      </c>
      <c r="C31" s="113" t="s">
        <v>165</v>
      </c>
      <c r="D31" s="89">
        <v>1</v>
      </c>
      <c r="E31" s="89">
        <v>0</v>
      </c>
      <c r="F31" s="89">
        <v>0</v>
      </c>
      <c r="G31" s="88">
        <f t="shared" si="2"/>
        <v>1</v>
      </c>
    </row>
    <row r="32" spans="1:7" x14ac:dyDescent="0.3">
      <c r="A32" s="130" t="s">
        <v>137</v>
      </c>
      <c r="B32" s="131"/>
      <c r="C32" s="132"/>
      <c r="D32" s="138"/>
      <c r="E32" s="89"/>
      <c r="F32" s="89"/>
      <c r="G32" s="88"/>
    </row>
    <row r="33" spans="1:7" ht="27.6" x14ac:dyDescent="0.3">
      <c r="A33" s="137">
        <v>6.1</v>
      </c>
      <c r="B33" s="112" t="s">
        <v>144</v>
      </c>
      <c r="C33" s="113" t="s">
        <v>145</v>
      </c>
      <c r="D33" s="138">
        <v>0</v>
      </c>
      <c r="E33" s="89">
        <v>0</v>
      </c>
      <c r="F33" s="89">
        <v>0</v>
      </c>
      <c r="G33" s="88">
        <f t="shared" si="2"/>
        <v>0</v>
      </c>
    </row>
    <row r="34" spans="1:7" x14ac:dyDescent="0.3">
      <c r="A34" s="137">
        <v>6.2</v>
      </c>
      <c r="B34" s="112" t="s">
        <v>144</v>
      </c>
      <c r="C34" s="113" t="s">
        <v>151</v>
      </c>
      <c r="D34" s="138">
        <v>0</v>
      </c>
      <c r="E34" s="89">
        <v>0</v>
      </c>
      <c r="F34" s="89">
        <v>0</v>
      </c>
      <c r="G34" s="88">
        <f t="shared" si="2"/>
        <v>0</v>
      </c>
    </row>
    <row r="35" spans="1:7" ht="27.6" x14ac:dyDescent="0.3">
      <c r="A35" s="139" t="s">
        <v>168</v>
      </c>
      <c r="B35" s="140" t="s">
        <v>122</v>
      </c>
      <c r="C35" s="141" t="s">
        <v>169</v>
      </c>
      <c r="D35" s="90">
        <v>0</v>
      </c>
      <c r="E35" s="90">
        <v>0</v>
      </c>
      <c r="F35" s="90">
        <v>0</v>
      </c>
      <c r="G35" s="91">
        <f t="shared" si="2"/>
        <v>0</v>
      </c>
    </row>
    <row r="37" spans="1:7" x14ac:dyDescent="0.3">
      <c r="A37" s="123">
        <v>2023</v>
      </c>
      <c r="B37" s="124"/>
      <c r="C37" s="125"/>
      <c r="D37" s="126"/>
      <c r="E37" s="127"/>
      <c r="F37" s="127"/>
      <c r="G37" s="127"/>
    </row>
    <row r="38" spans="1:7" x14ac:dyDescent="0.3">
      <c r="A38" s="128" t="s">
        <v>129</v>
      </c>
      <c r="B38" s="129" t="s">
        <v>114</v>
      </c>
      <c r="C38" s="129" t="s">
        <v>130</v>
      </c>
      <c r="D38" s="85" t="s">
        <v>131</v>
      </c>
      <c r="E38" s="85" t="s">
        <v>132</v>
      </c>
      <c r="F38" s="85" t="s">
        <v>133</v>
      </c>
      <c r="G38" s="86" t="s">
        <v>134</v>
      </c>
    </row>
    <row r="39" spans="1:7" x14ac:dyDescent="0.3">
      <c r="A39" s="130" t="s">
        <v>170</v>
      </c>
      <c r="B39" s="155"/>
      <c r="C39" s="155"/>
      <c r="D39" s="156"/>
      <c r="E39" s="155"/>
      <c r="F39" s="156"/>
      <c r="G39" s="154"/>
    </row>
    <row r="40" spans="1:7" x14ac:dyDescent="0.3">
      <c r="A40" s="157">
        <v>1.1000000000000001</v>
      </c>
      <c r="B40" s="158" t="s">
        <v>144</v>
      </c>
      <c r="C40" s="158" t="str">
        <f>VLOOKUP(A40,'[16]2A OP indicators List_23Aug2020'!$F:$H,3,FALSE)</f>
        <v>People benefiting from improved health services, education services, or social protection (number)</v>
      </c>
      <c r="D40" s="159">
        <v>2445</v>
      </c>
      <c r="E40" s="158"/>
      <c r="F40" s="159"/>
      <c r="G40" s="88">
        <f t="shared" ref="G39:G49" si="3">SUM(D40:F40)</f>
        <v>2445</v>
      </c>
    </row>
    <row r="41" spans="1:7" x14ac:dyDescent="0.3">
      <c r="A41" s="157" t="s">
        <v>173</v>
      </c>
      <c r="B41" s="158" t="s">
        <v>122</v>
      </c>
      <c r="C41" s="158" t="str">
        <f>VLOOKUP(A41,'[16]2A OP indicators List_23Aug2020'!$F:$H,3,FALSE)</f>
        <v>Infrastructure assets established or improved (number)</v>
      </c>
      <c r="D41" s="159">
        <v>5</v>
      </c>
      <c r="E41" s="158"/>
      <c r="F41" s="159"/>
      <c r="G41" s="88">
        <f t="shared" si="3"/>
        <v>5</v>
      </c>
    </row>
    <row r="42" spans="1:7" x14ac:dyDescent="0.3">
      <c r="A42" s="157" t="s">
        <v>174</v>
      </c>
      <c r="B42" s="158" t="s">
        <v>122</v>
      </c>
      <c r="C42" s="158" t="str">
        <f>VLOOKUP(A42,'[16]2A OP indicators List_23Aug2020'!$F:$H,3,FALSE)</f>
        <v>New financial products and services made available to the poor and vulnerable (number) </v>
      </c>
      <c r="D42" s="159">
        <v>1</v>
      </c>
      <c r="E42" s="158"/>
      <c r="F42" s="159"/>
      <c r="G42" s="88">
        <f t="shared" si="3"/>
        <v>1</v>
      </c>
    </row>
    <row r="43" spans="1:7" x14ac:dyDescent="0.3">
      <c r="A43" s="130" t="s">
        <v>171</v>
      </c>
      <c r="B43" s="158"/>
      <c r="C43" s="158"/>
      <c r="D43" s="160"/>
      <c r="E43" s="158"/>
      <c r="F43" s="160"/>
      <c r="G43" s="88"/>
    </row>
    <row r="44" spans="1:7" x14ac:dyDescent="0.3">
      <c r="A44" s="157">
        <v>2.2000000000000002</v>
      </c>
      <c r="B44" s="158" t="s">
        <v>144</v>
      </c>
      <c r="C44" s="158" t="str">
        <f>VLOOKUP(A44,'[16]2A OP indicators List_23Aug2020'!$F:$H,3,FALSE)</f>
        <v>Women and girls completing secondary and tertiary education, and/or other training (number)</v>
      </c>
      <c r="D44" s="159">
        <v>624</v>
      </c>
      <c r="E44" s="158"/>
      <c r="F44" s="159"/>
      <c r="G44" s="88">
        <f t="shared" si="3"/>
        <v>624</v>
      </c>
    </row>
    <row r="45" spans="1:7" x14ac:dyDescent="0.3">
      <c r="A45" s="130" t="s">
        <v>137</v>
      </c>
      <c r="B45" s="158"/>
      <c r="C45" s="158"/>
      <c r="D45" s="160"/>
      <c r="E45" s="158"/>
      <c r="F45" s="160"/>
      <c r="G45" s="88"/>
    </row>
    <row r="46" spans="1:7" x14ac:dyDescent="0.3">
      <c r="A46" s="157">
        <v>6.1</v>
      </c>
      <c r="B46" s="158" t="s">
        <v>144</v>
      </c>
      <c r="C46" s="158" t="str">
        <f>VLOOKUP(A46,'[16]2A OP indicators List_23Aug2020'!$F:$H,3,FALSE)</f>
        <v>Entities with improved management functions and financial stability (number) </v>
      </c>
      <c r="D46" s="159"/>
      <c r="E46" s="158"/>
      <c r="F46" s="159">
        <v>0</v>
      </c>
      <c r="G46" s="88">
        <f t="shared" si="3"/>
        <v>0</v>
      </c>
    </row>
    <row r="47" spans="1:7" x14ac:dyDescent="0.3">
      <c r="A47" s="157">
        <v>6.2</v>
      </c>
      <c r="B47" s="158" t="s">
        <v>144</v>
      </c>
      <c r="C47" s="158" t="str">
        <f>VLOOKUP(A47,'[16]2A OP indicators List_23Aug2020'!$F:$H,3,FALSE)</f>
        <v>Entities with improved service delivery (number) </v>
      </c>
      <c r="D47" s="159">
        <v>5</v>
      </c>
      <c r="E47" s="158"/>
      <c r="F47" s="159"/>
      <c r="G47" s="88">
        <f t="shared" si="3"/>
        <v>5</v>
      </c>
    </row>
    <row r="48" spans="1:7" x14ac:dyDescent="0.3">
      <c r="A48" s="157" t="s">
        <v>141</v>
      </c>
      <c r="B48" s="158" t="s">
        <v>122</v>
      </c>
      <c r="C48" s="158" t="str">
        <f>VLOOKUP(A48,'[16]2A OP indicators List_23Aug2020'!$F:$H,3,FALSE)</f>
        <v>Government officials with increased capacity to design, implement, monitor, and evaluate relevant measures (number)</v>
      </c>
      <c r="D48" s="159"/>
      <c r="E48" s="158"/>
      <c r="F48" s="159">
        <v>18</v>
      </c>
      <c r="G48" s="88">
        <f t="shared" si="3"/>
        <v>18</v>
      </c>
    </row>
    <row r="49" spans="1:7" x14ac:dyDescent="0.3">
      <c r="A49" s="161" t="s">
        <v>168</v>
      </c>
      <c r="B49" s="162" t="s">
        <v>122</v>
      </c>
      <c r="C49" s="162" t="str">
        <f>VLOOKUP(A49,'[16]2A OP indicators List_23Aug2020'!$F:$H,3,FALSE)</f>
        <v>Measures to strengthen SOE governance supported in implementation (number)</v>
      </c>
      <c r="D49" s="163"/>
      <c r="E49" s="162"/>
      <c r="F49" s="163">
        <v>0</v>
      </c>
      <c r="G49" s="91">
        <f t="shared" si="3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99121B-CC80-434F-AC90-C6782DD9B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CCAA2-2267-484D-A23A-49F2C32E2B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4E1A1-E2EF-415F-981A-332CB864D84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c1fdd505-2570-46c2-bd04-3e0f2d874cf5"/>
    <ds:schemaRef ds:uri="http://schemas.openxmlformats.org/package/2006/metadata/core-properties"/>
    <ds:schemaRef ds:uri="600e8ff9-9ee0-49b5-be24-8a4cae0e22ab"/>
    <ds:schemaRef ds:uri="http://purl.org/dc/elements/1.1/"/>
    <ds:schemaRef ds:uri="http://schemas.microsoft.com/office/2006/metadata/properties"/>
    <ds:schemaRef ds:uri="a4fb19f8-e303-47ed-b2f8-d8a5044c49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2010-2018</vt:lpstr>
      <vt:lpstr>2019</vt:lpstr>
      <vt:lpstr>2021</vt:lpstr>
      <vt:lpstr>2022</vt:lpstr>
      <vt:lpstr>2023</vt:lpstr>
      <vt:lpstr>2019-2022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2019-04-10T06:11:43Z</dcterms:created>
  <dcterms:modified xsi:type="dcterms:W3CDTF">2024-05-08T08:10:13Z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2023-05-19T02:21:21Z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30a51947-0111-4780-9908-a40a8a00ade6</vt:lpwstr>
  </property>
  <property fmtid="{D5CDD505-2E9C-101B-9397-08002B2CF9AE}" pid="24" name="MSIP_Label_817d4574-7375-4d17-b29c-6e4c6df0fcb0_ContentBits">
    <vt:lpwstr>2</vt:lpwstr>
  </property>
</Properties>
</file>