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https://asiandevbank.sharepoint.com/teams/org_spra/Shared Documents/DEfR/DEfR 2023/Level 2/L2A Completed Ops Database/For posting in ADB.org/Country-level Results 2010-2022/"/>
    </mc:Choice>
  </mc:AlternateContent>
  <xr:revisionPtr revIDLastSave="50" documentId="13_ncr:1_{97864F78-5DD7-414C-9274-50652CA8686C}" xr6:coauthVersionLast="47" xr6:coauthVersionMax="47" xr10:uidLastSave="{5510F81B-0B92-448D-A720-46F4E3826013}"/>
  <bookViews>
    <workbookView xWindow="-108" yWindow="-108" windowWidth="23256" windowHeight="14976" activeTab="6" xr2:uid="{00000000-000D-0000-FFFF-FFFF00000000}"/>
  </bookViews>
  <sheets>
    <sheet name="2010-2018" sheetId="1" r:id="rId1"/>
    <sheet name="2019" sheetId="2" r:id="rId2"/>
    <sheet name="2020" sheetId="4" r:id="rId3"/>
    <sheet name="2021" sheetId="5" r:id="rId4"/>
    <sheet name="2022" sheetId="7" r:id="rId5"/>
    <sheet name="2023" sheetId="9" r:id="rId6"/>
    <sheet name="2019-2023 Aggregate" sheetId="8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</externalReferences>
  <definedNames>
    <definedName name="___UND1">#REF!</definedName>
    <definedName name="___UND2">#REF!</definedName>
    <definedName name="__123Graph_A" hidden="1">'[1]By Year 69-10'!#REF!</definedName>
    <definedName name="__123Graph_D" hidden="1">[2]overdue!#REF!</definedName>
    <definedName name="__123Graph_X" hidden="1">'[1]By Year 69-10'!#REF!</definedName>
    <definedName name="__UND1">#REF!</definedName>
    <definedName name="__UND2">#REF!</definedName>
    <definedName name="_Fill" hidden="1">'[1]By Year 69-10'!#REF!</definedName>
    <definedName name="_xlnm._FilterDatabase" hidden="1">#REF!</definedName>
    <definedName name="_Jul10">[3]Dec08Ctry!$A$8:$AA$2350</definedName>
    <definedName name="_Key1" hidden="1">'[1]By Year 69-10'!#REF!</definedName>
    <definedName name="_MatMult_AxB" hidden="1">'[1]By Year 69-10'!#REF!</definedName>
    <definedName name="_MatMult_B" hidden="1">'[1]By Year 69-10'!#REF!</definedName>
    <definedName name="_Order1" hidden="1">255</definedName>
    <definedName name="a">[3]Dec08Ctry!$A$8:$AA$2350</definedName>
    <definedName name="aa">[3]Dec08Ctry!$A$8:$AA$2350</definedName>
    <definedName name="Address_Climate_Change">[4]Lists!$H$37:$H$39</definedName>
    <definedName name="ag" hidden="1">#REF!</definedName>
    <definedName name="All_Subsectors">[4]Lists!$O$3:$O$61</definedName>
    <definedName name="Approval">#REF!</definedName>
    <definedName name="Approval_Yr">[4]Lists!$B$3:$B$7</definedName>
    <definedName name="approvals" hidden="1">'[1]By Year 69-10'!#REF!</definedName>
    <definedName name="ApprovalYear">'[5]Sheet2 (3)'!$B$9:$B$11</definedName>
    <definedName name="Apr">[6]Sheet2!$B$8:$C$8</definedName>
    <definedName name="asdfs">#REF!</definedName>
    <definedName name="CTvTG">#REF!</definedName>
    <definedName name="_xlnm.Database">#REF!</definedName>
    <definedName name="Dec">[7]Sheet2!$M$12</definedName>
    <definedName name="Dept">[4]Lists!$A$8:$A$13</definedName>
    <definedName name="DMCs">[8]Lists!$A$16:$A$56</definedName>
    <definedName name="Feb">[7]Sheet2!$M$14</definedName>
    <definedName name="Infrastructure_Projects">[9]List!$B$42:$B$43</definedName>
    <definedName name="InfrastructureProjects">'[5]Sheet2 (3)'!$B$53:$B$54</definedName>
    <definedName name="Jan">#REF!</definedName>
    <definedName name="Jan_98">[7]Sheet2!$M$13</definedName>
    <definedName name="June">[6]Sheet2!$B$10:$C$10</definedName>
    <definedName name="lbl">'[10]Summary Statement of Loans'!#REF!</definedName>
    <definedName name="loam">[11]Lists!$E$22:$E$24</definedName>
    <definedName name="Loan">[11]Lists!$D$12:$D$13</definedName>
    <definedName name="loan_all">'[12]Loan List'!$A$9:$IU$65536</definedName>
    <definedName name="Mar">[7]Sheet2!$M$15</definedName>
    <definedName name="May">[6]Sheet2!$B$9:$C$9</definedName>
    <definedName name="modality1">[4]Lists!$D$16:$D$35</definedName>
    <definedName name="MS_Sector">[4]Lists!$H$15:$H$23</definedName>
    <definedName name="NONPACIFIC2008">[13]CPA2008!$M$40:$BG$77</definedName>
    <definedName name="Nov">[7]Sheet2!$M$11</definedName>
    <definedName name="Oct">[7]Sheet2!$M$10</definedName>
    <definedName name="ok">[4]Lists!$D$16:$D$35</definedName>
    <definedName name="Overall">[14]Performance!#REF!</definedName>
    <definedName name="Overall2">#REF!</definedName>
    <definedName name="PACIFIC2008">[13]CPA2008!$M$113:$BG$144</definedName>
    <definedName name="_xlnm.Print_Area">#REF!</definedName>
    <definedName name="Print_Area_MI">#REF!</definedName>
    <definedName name="_xlnm.Print_Titles">#REF!</definedName>
    <definedName name="Proc_Scenario">[9]List!$D$92:$D$93</definedName>
    <definedName name="Processing_Likelihood">[4]Lists!$B$10:$B$13</definedName>
    <definedName name="Product_Type">[4]Lists!$D$3:$D$5</definedName>
    <definedName name="ProductType">'[5]Sheet2 (3)'!$B$14:$B$16</definedName>
    <definedName name="RD">[9]List!$B$92:$B$97</definedName>
    <definedName name="Risk">[4]Lists!$H$46:$H$47</definedName>
    <definedName name="RiskCategory">'[5]Sheet2 (3)'!$B$4:$B$5</definedName>
    <definedName name="sdd">#REF!</definedName>
    <definedName name="Sector">[4]Lists!$H$3:$H$12</definedName>
    <definedName name="Sectors">[9]List!$B$68:$B$77</definedName>
    <definedName name="Sept">[7]Sheet2!$M$9</definedName>
    <definedName name="Targeted_Interventions">[9]List!$B$52:$B$54</definedName>
    <definedName name="TargetedInterventions">'[5]Sheet2 (3)'!$B$63:$B$65</definedName>
    <definedName name="Targeting_Class">[4]Lists!$D$38:$D$39</definedName>
    <definedName name="TargetingClassification">'[5]Sheet2 (3)'!$B$58:$B$59</definedName>
    <definedName name="Thematic_Classification">[9]List!$B$57:$B$64</definedName>
    <definedName name="Themes">'[5]Sheet2 (3)'!$B$42:$B$49</definedName>
    <definedName name="TradSectors">[15]Lists!$D$42:$D$51</definedName>
    <definedName name="Type_Modality">[9]List!$B$19:$B$38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80" i="8" l="1"/>
  <c r="C79" i="8"/>
  <c r="C78" i="8"/>
  <c r="C76" i="8"/>
  <c r="G76" i="8"/>
  <c r="G78" i="8"/>
  <c r="G79" i="8"/>
  <c r="G80" i="8"/>
  <c r="G41" i="8"/>
  <c r="G42" i="8"/>
  <c r="G43" i="8"/>
  <c r="G44" i="8"/>
  <c r="G45" i="8"/>
  <c r="G47" i="8"/>
  <c r="G48" i="8"/>
  <c r="G49" i="8"/>
  <c r="G50" i="8"/>
  <c r="G51" i="8"/>
  <c r="G52" i="8"/>
  <c r="G54" i="8"/>
  <c r="G55" i="8"/>
  <c r="G56" i="8"/>
  <c r="G57" i="8"/>
  <c r="G58" i="8"/>
  <c r="G59" i="8"/>
  <c r="G61" i="8"/>
  <c r="G62" i="8"/>
  <c r="G63" i="8"/>
  <c r="G64" i="8"/>
  <c r="G65" i="8"/>
  <c r="G66" i="8"/>
  <c r="G67" i="8"/>
  <c r="G68" i="8"/>
  <c r="G69" i="8"/>
  <c r="G71" i="8"/>
  <c r="F67" i="8"/>
  <c r="D62" i="8"/>
  <c r="G40" i="8"/>
  <c r="G35" i="8"/>
  <c r="G34" i="8"/>
  <c r="G32" i="8"/>
  <c r="G30" i="8"/>
  <c r="F25" i="8"/>
  <c r="G25" i="8" s="1"/>
  <c r="G24" i="8"/>
  <c r="G22" i="8"/>
  <c r="G20" i="8"/>
  <c r="G15" i="8"/>
  <c r="G14" i="8"/>
  <c r="G12" i="8"/>
  <c r="G11" i="8"/>
  <c r="G10" i="8"/>
  <c r="G8" i="8"/>
  <c r="G6" i="8"/>
</calcChain>
</file>

<file path=xl/sharedStrings.xml><?xml version="1.0" encoding="utf-8"?>
<sst xmlns="http://schemas.openxmlformats.org/spreadsheetml/2006/main" count="645" uniqueCount="262">
  <si>
    <t>KAZAKHSTAN</t>
  </si>
  <si>
    <t>2018 Development Effectiveness Review</t>
  </si>
  <si>
    <t>ADB's Contributions to Development Results (results achieved through completed ADB operations, 2010–2018)</t>
  </si>
  <si>
    <t>https://www.adb.org/documents/development-effectiveness-review-2018-report</t>
  </si>
  <si>
    <t>ENERGY</t>
  </si>
  <si>
    <t>Transport</t>
  </si>
  <si>
    <t>Water</t>
  </si>
  <si>
    <t>Finance</t>
  </si>
  <si>
    <t>Education</t>
  </si>
  <si>
    <t>Regional Cooperation and Integration</t>
  </si>
  <si>
    <t>PCR/XARR Year</t>
  </si>
  <si>
    <t>Loan/ Grant No.</t>
  </si>
  <si>
    <t>Project Name</t>
  </si>
  <si>
    <t>Project Number</t>
  </si>
  <si>
    <t>Country</t>
  </si>
  <si>
    <t>Project Type</t>
  </si>
  <si>
    <t xml:space="preserve">Sovereign (S) / Non-Sovereign (NS) </t>
  </si>
  <si>
    <t>Project Approval Date</t>
  </si>
  <si>
    <t>Actual Closing Date</t>
  </si>
  <si>
    <t>Fund Source (Regular OCR, Concessional OCR, ADF grant and Others only)</t>
  </si>
  <si>
    <t>Approved Financing Concessional OCR 
($M)</t>
  </si>
  <si>
    <t>Approved Financing ADF Grant
($M)</t>
  </si>
  <si>
    <t>Approved Financing Concessional OCR+ADF ($M)</t>
  </si>
  <si>
    <t>Approved Financing Regular OCR ($M)</t>
  </si>
  <si>
    <t>Approved Financing ADB (Concessional OCR+ADF Grant+Regular OCR) 
$M</t>
  </si>
  <si>
    <t>Approved Financing Cofinancing ($M)</t>
  </si>
  <si>
    <t>Approved Financing Government Contribution ($M)</t>
  </si>
  <si>
    <t>Approved Financing Other Financing ($M)</t>
  </si>
  <si>
    <t>Approved Financing Total Project Cost Estimates ($M)</t>
  </si>
  <si>
    <t>Actual Financing Concessional OCR 
($M)</t>
  </si>
  <si>
    <t>Actual Financing ADF Grant
($M)</t>
  </si>
  <si>
    <t>Actual Financing Concessional OCR+ADF ($M)</t>
  </si>
  <si>
    <t>Actual Financing/ Expenditure Regular OCR ($M)</t>
  </si>
  <si>
    <t>Actual Expenditure ADB (Concessional OCR+ADF Grant+Regular OCR) 
$M</t>
  </si>
  <si>
    <t>Actual Expenditure Cofinancing ($M)</t>
  </si>
  <si>
    <t>Actual Expenditure Government Contribution ($M)</t>
  </si>
  <si>
    <t>Actual Expenditure Other Financing ($M)</t>
  </si>
  <si>
    <t>Actual Expenditure Total Project Cost ($M)</t>
  </si>
  <si>
    <t>Cofinancing (Yes or No)</t>
  </si>
  <si>
    <t>Cofinancing- Organization</t>
  </si>
  <si>
    <t>Cofinancing- Country</t>
  </si>
  <si>
    <t>Contributing to ADB RF 
(Yes or No)</t>
  </si>
  <si>
    <t xml:space="preserve">Greenhouse Gas Emission Reduction (tCO2-equiv/yr) </t>
  </si>
  <si>
    <t>Energy saved (gigawatt-hour equivalent per year)</t>
  </si>
  <si>
    <t>Energy saved (terawatt-hour equivalent per year)</t>
  </si>
  <si>
    <t>New households connected to electricity (number)</t>
  </si>
  <si>
    <t>New households connected to electricity, Rural (number)</t>
  </si>
  <si>
    <t>New households connected to electricity, Urban (number)</t>
  </si>
  <si>
    <t>Installed energy generation capacity (MW equiv.)</t>
  </si>
  <si>
    <t>Installed energy generation capacity (MW equiv.) Renewable</t>
  </si>
  <si>
    <t>Transmission lines installed or upgraded (km)</t>
  </si>
  <si>
    <t>Distribution lines installed or upgraded (km)</t>
  </si>
  <si>
    <t>Use of roads built or upgraded (ave. daily vehicle-kms in the first full year of operation)</t>
  </si>
  <si>
    <t>Use of railways built or upgraded (ave. daily ton-kms in the first full year of operation)</t>
  </si>
  <si>
    <t>Roads built or upgraded (km)</t>
  </si>
  <si>
    <t>Expressways and national highways built or upgraded (km)</t>
  </si>
  <si>
    <t>Provincial, district, and rural roads built or upgraded (km)</t>
  </si>
  <si>
    <t>Roads built or upgraded, Rural (km)</t>
  </si>
  <si>
    <t>Roads built or upgraded, Urban (km)</t>
  </si>
  <si>
    <t>Railways constructed or upgraded (km)</t>
  </si>
  <si>
    <t>Urban rail- and bus-based mass transit systems built or upgraded (km)</t>
  </si>
  <si>
    <t>Passengers on urban rail- and bus-based mass transit systems built or upgraded (ave. daily number in the first full year of operation)</t>
  </si>
  <si>
    <t>Households with new or improved water supply (number)</t>
  </si>
  <si>
    <t>Households with new or improved water supply (RURAL, number)</t>
  </si>
  <si>
    <t>Households with new or improved water supply (URBAN, number)</t>
  </si>
  <si>
    <t>Households with new or improved sanitation (number)</t>
  </si>
  <si>
    <t>Wastewater treatment capacity added or improved (m3 per day)</t>
  </si>
  <si>
    <t>Water supply pipes installed or upgraded (length of network in km)</t>
  </si>
  <si>
    <t>Land improved through irrigation, drainage and/or flood management (ha)</t>
  </si>
  <si>
    <t>Households with reduced flood risk (number)</t>
  </si>
  <si>
    <t>Microfinance loan accounts opened or end borrowers (number)</t>
  </si>
  <si>
    <t>Microfinance loan accounts opened or end borrowers (FEMALE, number)</t>
  </si>
  <si>
    <t>Microfinance loan accounts opened or end borrowers (MALE, number)</t>
  </si>
  <si>
    <t>Small and medium-sized enterprise loan accounts opened or end borrowers reached (number)</t>
  </si>
  <si>
    <t>Students benefiting from new or improved educational facilities (number)</t>
  </si>
  <si>
    <t>Students benefiting from new or improved educational facilities (FEMALE, number)</t>
  </si>
  <si>
    <t>Students benefiting from new or improved educational facilities (MALE, number)</t>
  </si>
  <si>
    <t>Students educated and trained under improved quality assurance systems (number)</t>
  </si>
  <si>
    <t>Students educated and trained under improved quality assurance systems (FEMALE, number)</t>
  </si>
  <si>
    <t>Students educated and trained under improved quality assurance systems (MALE, number)</t>
  </si>
  <si>
    <t>Students educated and trained under improved quality assurance systems (TVET, number)</t>
  </si>
  <si>
    <t>Teachers trained with quality or competency standards (number)</t>
  </si>
  <si>
    <t>Teachers trained with quality or competency standards (FEMALE, number)</t>
  </si>
  <si>
    <t>Teachers trained with quality or competency standards (MALE, number)</t>
  </si>
  <si>
    <t>Teachers trained with quality or competency standards (TVET, number)</t>
  </si>
  <si>
    <t>Cross-border transmission of electricity (gigawatt-hours per year)</t>
  </si>
  <si>
    <t>Cross-border cargo volume facilitated (tons per year)</t>
  </si>
  <si>
    <t>Countercyclical Support Loan</t>
  </si>
  <si>
    <t>Kazakhstan</t>
  </si>
  <si>
    <t>CSF Loan</t>
  </si>
  <si>
    <t>S</t>
  </si>
  <si>
    <t>OCR</t>
  </si>
  <si>
    <t>No</t>
  </si>
  <si>
    <t>Rural Area Water Supply and Sanitation Sector Project</t>
  </si>
  <si>
    <t>Sector project</t>
  </si>
  <si>
    <t>Yes</t>
  </si>
  <si>
    <t>IDB</t>
  </si>
  <si>
    <t>Multilateral</t>
  </si>
  <si>
    <t>7236/2236</t>
  </si>
  <si>
    <t>JSC BTA Bank</t>
  </si>
  <si>
    <t>Loan</t>
  </si>
  <si>
    <t>NS</t>
  </si>
  <si>
    <t>NA</t>
  </si>
  <si>
    <t>7235/2235</t>
  </si>
  <si>
    <t>JSC Alliance Bank</t>
  </si>
  <si>
    <t>7246/2235</t>
  </si>
  <si>
    <t>Alliance Bank JSC</t>
  </si>
  <si>
    <t>Guarantee</t>
  </si>
  <si>
    <t>7255/2336</t>
  </si>
  <si>
    <t>JSC Bank CenterCredit</t>
  </si>
  <si>
    <t>CAREC Transport Corridor 1 (Zhambyl Oblast Section) [Western Europe–Western People’s
Republic of China International Transit Corridor]
Investment Program (Project 1)</t>
  </si>
  <si>
    <t>MFF/ project</t>
  </si>
  <si>
    <t>7249/2320 &amp; 7249</t>
  </si>
  <si>
    <t>JSC Kazkommertsbank</t>
  </si>
  <si>
    <t>Small and Medium Enterprise Investment Program Tranche 1</t>
  </si>
  <si>
    <t>44060-023</t>
  </si>
  <si>
    <t>MFF tranche</t>
  </si>
  <si>
    <t>CAREC Transport Corridor I (Zhambyl Oblast Section) [Western Europe–Western People's Republic of China International Transit Corridor] Investment Program (Tranche 2)</t>
  </si>
  <si>
    <t>41121-033</t>
  </si>
  <si>
    <t>MFF-Tranche</t>
  </si>
  <si>
    <t>2697/8251</t>
  </si>
  <si>
    <t>CAREC Transport Corridor I (Zhambyl Oblast Section) [Western urope–Western People's Republic of China International Transit Corridor] Investment Program (Tranche 3)</t>
  </si>
  <si>
    <t>41121-043</t>
  </si>
  <si>
    <t>Central Asia Regional Economic Cooperation
Corridor 2 (Mangystau Oblast Sections) Investment Program, Project 1</t>
  </si>
  <si>
    <t>43439-023</t>
  </si>
  <si>
    <t>MFF-Tranche loan</t>
  </si>
  <si>
    <t>Regular OCR</t>
  </si>
  <si>
    <t>Countercyclical Support</t>
  </si>
  <si>
    <t>49083-001</t>
  </si>
  <si>
    <t>CSF/Program</t>
  </si>
  <si>
    <t>2503/2562/2697/2735/8251</t>
  </si>
  <si>
    <t>CAREC Transport Corridor I (Zhambyl Oblast Section) [Western Europe–Western People’s Republic of China International Transit Corridor] Investment Program</t>
  </si>
  <si>
    <t>41121-023/ 41121-033/ 41121-043/ 41121-053</t>
  </si>
  <si>
    <t>JICA; IDB</t>
  </si>
  <si>
    <t>Japan</t>
  </si>
  <si>
    <t>Central Asia Regional Economic Cooperation Corridor 1 (Taraz Bypass) Project</t>
  </si>
  <si>
    <t>45150-001</t>
  </si>
  <si>
    <t>Project</t>
  </si>
  <si>
    <t>-</t>
  </si>
  <si>
    <t>CAREC Corridor 3 (Shymkent–Tashkent Section) Road Improvement Project</t>
  </si>
  <si>
    <t>46145-001</t>
  </si>
  <si>
    <t>EBRD = European Bank for Reconstruction and Development</t>
  </si>
  <si>
    <t>Small and Medium Enterprise Investment Program (Tranche 2)</t>
  </si>
  <si>
    <t>44060-024</t>
  </si>
  <si>
    <t>MFF/Project</t>
  </si>
  <si>
    <t>…= not available, ADF= Asian Development Fund, ha= hectare, km= kilometer, m3 per day= cubic meter per day, MFF=multitranche financing facility, OCR= ordinary capital resources, COL=concessional OCR loan, tC02-equiv/yr= tons of carbon dioxide equivalent per year, TVET = technical and vocational education and training.</t>
  </si>
  <si>
    <t xml:space="preserve">Notes: </t>
  </si>
  <si>
    <t xml:space="preserve">(1) Results achieved are aggregate amounts of outputs and outcomes from operations reported in project completion reports and extended annual review reports circulated during the year. </t>
  </si>
  <si>
    <t xml:space="preserve">(2) Starting January 2017, ADF lending operations were combined with ADB's ordinary capital resources balance sheet. To provide general compatibility with the way ADF results have been reported in the past, </t>
  </si>
  <si>
    <t>the transitional results framework (2017–2018) tracks the performance of  operations funded by concessional OCR loans and ADF grants on Level 2 - indicators.</t>
  </si>
  <si>
    <t xml:space="preserve">Sources: ADB project and/or program completion reports and extended annual review reports issued in 2010–2018, staff estimates, and ADB Strategy, Policy and Review Department. </t>
  </si>
  <si>
    <t>2019 Development Effectiveness Review</t>
  </si>
  <si>
    <t>Strategy 2030 Operational Priority Results from Completed Operations</t>
  </si>
  <si>
    <t>https://www.adb.org/documents/development-effectiveness-review-2019-report</t>
  </si>
  <si>
    <t>Indicator no.</t>
  </si>
  <si>
    <t>Type</t>
  </si>
  <si>
    <t>Indicator Name</t>
  </si>
  <si>
    <t>Achieved Result</t>
  </si>
  <si>
    <t>A. Sovereign operation</t>
  </si>
  <si>
    <t>B. Nonsovereign operation</t>
  </si>
  <si>
    <t>LLP RG Brands Kazakhstan RG Brands Agribusiness Project</t>
  </si>
  <si>
    <t>RFI</t>
  </si>
  <si>
    <t>Jobs generated (number)</t>
  </si>
  <si>
    <t>Skilled jobs for women generated (number) </t>
  </si>
  <si>
    <t>5.1.2</t>
  </si>
  <si>
    <t>TI</t>
  </si>
  <si>
    <t>Companies providing new or improved nonagricultural goods and services (number)</t>
  </si>
  <si>
    <t>5.2.2</t>
  </si>
  <si>
    <t>Storages, agri-logistics, and modern retail assets established or improved (number)</t>
  </si>
  <si>
    <t>5.2.3</t>
  </si>
  <si>
    <t>Agribusinesses integrating farmers in efficient value chains (number)</t>
  </si>
  <si>
    <t>C. Technical assistance</t>
  </si>
  <si>
    <t>Joint Government of Kazakhstan and the Asian Development Bank Knowledge and Experience Exchange Program, Phase 2</t>
  </si>
  <si>
    <t>6.1.1</t>
  </si>
  <si>
    <t>Government officials with increased capacity to design, implement, monitor, and evaluate relevant measures (number)</t>
  </si>
  <si>
    <t>6.2.1</t>
  </si>
  <si>
    <t>Service delivery standards adopted and/or supported in implementation by government and/or private entities (number)</t>
  </si>
  <si>
    <t>2020 Development Effectiveness Review</t>
  </si>
  <si>
    <t>https://www.adb.org/documents/development-effectiveness-review-2020-report</t>
  </si>
  <si>
    <t>Establishment of the Kazakhstan Knowledge Center on Integrated Water Resources Management</t>
  </si>
  <si>
    <t>People with strengthened climate and disaster resilience (number)</t>
  </si>
  <si>
    <t>Entities with improved management functions and financial stability (number) </t>
  </si>
  <si>
    <t>Fostering the Development of Renewable Energy</t>
  </si>
  <si>
    <t>4.2.1</t>
  </si>
  <si>
    <t>Measures to improve regulatory, legal, and institutional environment for better planning supported in implementation (number)</t>
  </si>
  <si>
    <t>Samruk-Energy Green Transformation</t>
  </si>
  <si>
    <t>Scoping the Green Investments Finance Program</t>
  </si>
  <si>
    <t>Pillar/Sub-pillar</t>
  </si>
  <si>
    <t>Indicator name</t>
  </si>
  <si>
    <t>SOV</t>
  </si>
  <si>
    <t>NSO</t>
  </si>
  <si>
    <t>TA</t>
  </si>
  <si>
    <t>Total</t>
  </si>
  <si>
    <t>OP 1:  Addressing Remaining Poverty and Reducing Inequalities</t>
  </si>
  <si>
    <t>OP 2: Accelerating Progress in Gender Equality</t>
  </si>
  <si>
    <t>OP 5: Promoting Rural Development and Food Security</t>
  </si>
  <si>
    <t>OP 6: Strengthening Governance and Institutional Capacity</t>
  </si>
  <si>
    <t>OP 3: Tackilng Climate Change, Building Climate and Disaster Resilience, and Enhancing Environmental Sustainability</t>
  </si>
  <si>
    <t>OP 4: Making Cities More Livable</t>
  </si>
  <si>
    <t>2021 Development Effectiveness Review</t>
  </si>
  <si>
    <t>https://www.adb.org/documents/development-effectiveness-review-2021-report</t>
  </si>
  <si>
    <t>Kazakhstan Gas Sector Transformation Initiative Support</t>
  </si>
  <si>
    <t>6.2.3</t>
  </si>
  <si>
    <t>Measures to strengthen SOE governance supported in implementation (number)</t>
  </si>
  <si>
    <t>Promoting Finance Sector Resilience</t>
  </si>
  <si>
    <t>6.1.2</t>
  </si>
  <si>
    <t>Measures supported in implementation to improve capacity of public organizations to promote the private sector and finance sector (number)</t>
  </si>
  <si>
    <t>Support to Small and Medium Enterprises and Entrepreneurship Development</t>
  </si>
  <si>
    <t>1.1.1</t>
  </si>
  <si>
    <t>People enrolled in improved education and/or training (number) </t>
  </si>
  <si>
    <t>2022 Development Effectiveness Review</t>
  </si>
  <si>
    <t>https://www.adb.org/documents/development-effectiveness-review-2022-report</t>
  </si>
  <si>
    <t>Central Asia Regional Economic Cooperation Corridor 2 (Mangystau Oblast Sections) Investment Program (Multitranche Financing Facility and Project 2)</t>
  </si>
  <si>
    <t>Entities with improved service delivery (number) </t>
  </si>
  <si>
    <t>1.3.1</t>
  </si>
  <si>
    <t>Infrastructure assets established or improved (number)</t>
  </si>
  <si>
    <t>7.1.1</t>
  </si>
  <si>
    <t>Transport and ICT connectivity assets established or improved (number)</t>
  </si>
  <si>
    <t>COVID-19 Active Response and Expenditure Support Program in Kazakhstan</t>
  </si>
  <si>
    <t>People benefiting from improved health services, education services, or social protection (number)</t>
  </si>
  <si>
    <t>Women and girls with increased resilience to climate change, disasters, and other external shocks (number) </t>
  </si>
  <si>
    <t>1.1.2</t>
  </si>
  <si>
    <t>Health services established or improved (number) </t>
  </si>
  <si>
    <t>1.1.3</t>
  </si>
  <si>
    <t>Social protection schemes established or improved (number)</t>
  </si>
  <si>
    <t>2.1.2</t>
  </si>
  <si>
    <t>Women opening new accounts (number) </t>
  </si>
  <si>
    <t>2.5.4</t>
  </si>
  <si>
    <t>Dedicated crisis-responding social assistance schemes for women and girls implemented or established (number) </t>
  </si>
  <si>
    <t>6.1.3</t>
  </si>
  <si>
    <t>Measures supported in implementation that promote resilience and responsiveness to economic shocks in a timely manner (number) </t>
  </si>
  <si>
    <t>Supporting Resilience of Micro, Small, and Medium-Sized Enterprises Finance Project</t>
  </si>
  <si>
    <t>2.1.3</t>
  </si>
  <si>
    <t>Women-owned or -led SME loan accounts opened or women-owned or -led SME end borrowers reached (number)</t>
  </si>
  <si>
    <t>Baikonyr Solar Limited Liability Partnership
Baikonyr Solar Power Project</t>
  </si>
  <si>
    <t>Total annual greenhouse gas emissions reduction (tCO2e/year) </t>
  </si>
  <si>
    <t>3.1.1</t>
  </si>
  <si>
    <t>Additional climate finance mobilized ($) </t>
  </si>
  <si>
    <t>3.1.3</t>
  </si>
  <si>
    <t>Low-carbon infrastructure assets established or improved (number)</t>
  </si>
  <si>
    <t>3.1.4</t>
  </si>
  <si>
    <t>Installed renewable energy capacity (megawatts)</t>
  </si>
  <si>
    <t>Astana Integrated Water Master Plan</t>
  </si>
  <si>
    <t>3.2.4</t>
  </si>
  <si>
    <t>National and subnational disaster risk reduction and/or management plans supported in implementation (number) </t>
  </si>
  <si>
    <t>Developing Rural Financial Intermediation in Kazakhstan</t>
  </si>
  <si>
    <t>Gas Sector Development in Kazakhstan</t>
  </si>
  <si>
    <t>3.1.5</t>
  </si>
  <si>
    <t>Low-carbon solutions promoted and implemented (number) </t>
  </si>
  <si>
    <t>Joint Government of Kazakhstan and the Asian Development Bank Knowledge and Experience Exchange Program, Phase 3</t>
  </si>
  <si>
    <t>2.3.2</t>
  </si>
  <si>
    <t>Measures on gender equality supported in implementation (number)</t>
  </si>
  <si>
    <t>6.1.4</t>
  </si>
  <si>
    <t>Transparency and accountability measures in procurement and financial management supported in implementation (number) </t>
  </si>
  <si>
    <t>6.2.2</t>
  </si>
  <si>
    <t>Measures supported in implementation to strengthen subnational entities' ability to better manage their public finances (number)</t>
  </si>
  <si>
    <t>OP 7: Fostering Regional Cooperation and Integration</t>
  </si>
  <si>
    <t>2023 Development Effectiveness Review</t>
  </si>
  <si>
    <t>Business Plan Preparation for the Agriculture Commodity Exchange</t>
  </si>
  <si>
    <t>1.2.1</t>
  </si>
  <si>
    <t>Promoting Digital Technologies for Sustainable Development</t>
  </si>
  <si>
    <t>Business development and financial sector measures supported in implementation (number)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</si>
</sst>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_(* #,##0_);_(* \(#,##0\);_(* &quot;-&quot;??_);_(@_)"/>
    <numFmt numFmtId="165" formatCode="[$-3409]dd\-mmm\-yy;@"/>
    <numFmt numFmtId="166" formatCode="0.0"/>
    <numFmt numFmtId="167" formatCode="[$-409]d\-mmm\-yy;@"/>
    <numFmt numFmtId="168" formatCode="#,##0.0"/>
    <numFmt numFmtId="169" formatCode="[$-409]dd\-mmm\-yy;@"/>
  </numFmts>
  <fonts count="27" x14ac:knownFonts="1">
    <font>
      <sz val="11"/>
      <name val="Arial"/>
      <family val="2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sz val="10"/>
      <name val="Arial"/>
      <family val="2"/>
    </font>
    <font>
      <sz val="9"/>
      <color indexed="8"/>
      <name val="Arial"/>
      <family val="2"/>
    </font>
    <font>
      <b/>
      <sz val="9"/>
      <color rgb="FFC00000"/>
      <name val="Arial"/>
      <family val="2"/>
    </font>
    <font>
      <b/>
      <sz val="10"/>
      <color rgb="FFFF0000"/>
      <name val="Arial"/>
      <family val="2"/>
    </font>
    <font>
      <u/>
      <sz val="11"/>
      <color theme="10"/>
      <name val="Arial"/>
      <family val="2"/>
    </font>
    <font>
      <b/>
      <sz val="12"/>
      <name val="Arial"/>
      <family val="2"/>
    </font>
    <font>
      <b/>
      <sz val="10"/>
      <color rgb="FFC00000"/>
      <name val="Arial"/>
      <family val="2"/>
    </font>
    <font>
      <b/>
      <sz val="14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2"/>
      <name val="Calibri Bold"/>
    </font>
    <font>
      <b/>
      <sz val="10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0"/>
      <name val="Calibri"/>
      <family val="2"/>
    </font>
    <font>
      <b/>
      <sz val="12"/>
      <color rgb="FF0070C0"/>
      <name val="Calibri Bold"/>
    </font>
    <font>
      <sz val="10"/>
      <color rgb="FF000000"/>
      <name val="Calibri"/>
      <family val="2"/>
    </font>
    <font>
      <u/>
      <sz val="11"/>
      <color theme="10"/>
      <name val="Calibri"/>
      <family val="2"/>
    </font>
  </fonts>
  <fills count="16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86DEEA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EBDAF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EA"/>
        <bgColor indexed="64"/>
      </patternFill>
    </fill>
  </fills>
  <borders count="11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</borders>
  <cellStyleXfs count="7">
    <xf numFmtId="0" fontId="0" fillId="0" borderId="0"/>
    <xf numFmtId="43" fontId="3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</cellStyleXfs>
  <cellXfs count="162">
    <xf numFmtId="0" fontId="0" fillId="0" borderId="0" xfId="0"/>
    <xf numFmtId="0" fontId="4" fillId="0" borderId="0" xfId="0" applyFont="1"/>
    <xf numFmtId="0" fontId="4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>
      <alignment wrapText="1"/>
    </xf>
    <xf numFmtId="164" fontId="5" fillId="2" borderId="0" xfId="1" applyNumberFormat="1" applyFont="1" applyFill="1"/>
    <xf numFmtId="0" fontId="5" fillId="2" borderId="0" xfId="1" applyNumberFormat="1" applyFont="1" applyFill="1"/>
    <xf numFmtId="164" fontId="5" fillId="2" borderId="0" xfId="1" applyNumberFormat="1" applyFont="1" applyFill="1" applyAlignment="1">
      <alignment horizontal="left"/>
    </xf>
    <xf numFmtId="164" fontId="5" fillId="2" borderId="0" xfId="1" applyNumberFormat="1" applyFont="1" applyFill="1" applyAlignment="1">
      <alignment horizontal="center"/>
    </xf>
    <xf numFmtId="164" fontId="5" fillId="2" borderId="0" xfId="1" applyNumberFormat="1" applyFont="1" applyFill="1" applyAlignment="1">
      <alignment horizontal="right"/>
    </xf>
    <xf numFmtId="3" fontId="4" fillId="0" borderId="1" xfId="0" applyNumberFormat="1" applyFont="1" applyBorder="1"/>
    <xf numFmtId="37" fontId="4" fillId="0" borderId="1" xfId="1" applyNumberFormat="1" applyFont="1" applyBorder="1"/>
    <xf numFmtId="37" fontId="4" fillId="0" borderId="1" xfId="1" applyNumberFormat="1" applyFont="1" applyFill="1" applyBorder="1" applyAlignment="1">
      <alignment horizontal="right"/>
    </xf>
    <xf numFmtId="0" fontId="4" fillId="0" borderId="1" xfId="0" applyFont="1" applyBorder="1" applyAlignment="1">
      <alignment horizontal="center"/>
    </xf>
    <xf numFmtId="1" fontId="6" fillId="0" borderId="1" xfId="1" applyNumberFormat="1" applyFont="1" applyBorder="1" applyAlignment="1">
      <alignment horizontal="left"/>
    </xf>
    <xf numFmtId="1" fontId="6" fillId="0" borderId="1" xfId="1" applyNumberFormat="1" applyFont="1" applyBorder="1" applyAlignment="1">
      <alignment horizontal="center"/>
    </xf>
    <xf numFmtId="1" fontId="6" fillId="0" borderId="1" xfId="1" applyNumberFormat="1" applyFont="1" applyBorder="1"/>
    <xf numFmtId="1" fontId="6" fillId="0" borderId="1" xfId="0" applyNumberFormat="1" applyFont="1" applyBorder="1"/>
    <xf numFmtId="0" fontId="6" fillId="0" borderId="1" xfId="0" applyFont="1" applyBorder="1" applyAlignment="1">
      <alignment horizontal="right" vertical="top"/>
    </xf>
    <xf numFmtId="0" fontId="6" fillId="0" borderId="1" xfId="0" applyFont="1" applyBorder="1" applyAlignment="1">
      <alignment horizontal="center" vertical="top"/>
    </xf>
    <xf numFmtId="165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166" fontId="4" fillId="0" borderId="1" xfId="1" applyNumberFormat="1" applyFont="1" applyFill="1" applyBorder="1" applyAlignment="1">
      <alignment horizontal="right"/>
    </xf>
    <xf numFmtId="166" fontId="4" fillId="0" borderId="1" xfId="0" applyNumberFormat="1" applyFont="1" applyBorder="1" applyAlignment="1">
      <alignment horizontal="right"/>
    </xf>
    <xf numFmtId="166" fontId="4" fillId="0" borderId="1" xfId="0" applyNumberFormat="1" applyFont="1" applyBorder="1"/>
    <xf numFmtId="1" fontId="6" fillId="0" borderId="1" xfId="0" applyNumberFormat="1" applyFont="1" applyBorder="1" applyAlignment="1">
      <alignment horizontal="right"/>
    </xf>
    <xf numFmtId="167" fontId="8" fillId="0" borderId="1" xfId="2" applyNumberFormat="1" applyFont="1" applyBorder="1" applyAlignment="1">
      <alignment horizontal="center" vertical="top"/>
    </xf>
    <xf numFmtId="167" fontId="4" fillId="0" borderId="1" xfId="0" applyNumberFormat="1" applyFont="1" applyBorder="1" applyAlignment="1">
      <alignment horizontal="center"/>
    </xf>
    <xf numFmtId="3" fontId="4" fillId="0" borderId="1" xfId="1" applyNumberFormat="1" applyFont="1" applyFill="1" applyBorder="1" applyAlignment="1">
      <alignment horizontal="right"/>
    </xf>
    <xf numFmtId="168" fontId="4" fillId="0" borderId="1" xfId="1" applyNumberFormat="1" applyFont="1" applyFill="1" applyBorder="1" applyAlignment="1">
      <alignment horizontal="center"/>
    </xf>
    <xf numFmtId="1" fontId="6" fillId="0" borderId="1" xfId="1" applyNumberFormat="1" applyFont="1" applyFill="1" applyBorder="1" applyAlignment="1">
      <alignment horizontal="left"/>
    </xf>
    <xf numFmtId="1" fontId="6" fillId="0" borderId="1" xfId="1" applyNumberFormat="1" applyFont="1" applyFill="1" applyBorder="1" applyAlignment="1">
      <alignment horizontal="center"/>
    </xf>
    <xf numFmtId="1" fontId="6" fillId="0" borderId="1" xfId="1" applyNumberFormat="1" applyFont="1" applyFill="1" applyBorder="1" applyAlignment="1">
      <alignment horizontal="right"/>
    </xf>
    <xf numFmtId="0" fontId="6" fillId="0" borderId="1" xfId="0" applyFont="1" applyBorder="1" applyAlignment="1">
      <alignment horizontal="right"/>
    </xf>
    <xf numFmtId="169" fontId="6" fillId="0" borderId="1" xfId="0" applyNumberFormat="1" applyFont="1" applyBorder="1" applyAlignment="1">
      <alignment horizontal="center"/>
    </xf>
    <xf numFmtId="0" fontId="6" fillId="3" borderId="1" xfId="0" applyFont="1" applyFill="1" applyBorder="1" applyAlignment="1">
      <alignment horizontal="right"/>
    </xf>
    <xf numFmtId="0" fontId="6" fillId="3" borderId="1" xfId="0" applyFont="1" applyFill="1" applyBorder="1" applyAlignment="1">
      <alignment horizontal="center"/>
    </xf>
    <xf numFmtId="169" fontId="6" fillId="3" borderId="1" xfId="0" applyNumberFormat="1" applyFont="1" applyFill="1" applyBorder="1" applyAlignment="1">
      <alignment horizontal="center"/>
    </xf>
    <xf numFmtId="0" fontId="4" fillId="0" borderId="1" xfId="0" applyFont="1" applyBorder="1" applyAlignment="1">
      <alignment horizontal="right"/>
    </xf>
    <xf numFmtId="169" fontId="4" fillId="0" borderId="1" xfId="0" applyNumberFormat="1" applyFont="1" applyBorder="1" applyAlignment="1">
      <alignment horizontal="center"/>
    </xf>
    <xf numFmtId="0" fontId="5" fillId="4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 wrapText="1"/>
    </xf>
    <xf numFmtId="0" fontId="5" fillId="9" borderId="1" xfId="0" applyFont="1" applyFill="1" applyBorder="1" applyAlignment="1">
      <alignment horizontal="center" vertical="center" wrapText="1"/>
    </xf>
    <xf numFmtId="0" fontId="5" fillId="10" borderId="1" xfId="0" applyFont="1" applyFill="1" applyBorder="1" applyAlignment="1">
      <alignment horizontal="center" vertical="center" wrapText="1"/>
    </xf>
    <xf numFmtId="0" fontId="5" fillId="11" borderId="1" xfId="0" applyFont="1" applyFill="1" applyBorder="1" applyAlignment="1">
      <alignment horizontal="center" vertical="center" wrapText="1"/>
    </xf>
    <xf numFmtId="0" fontId="5" fillId="12" borderId="1" xfId="0" applyFont="1" applyFill="1" applyBorder="1" applyAlignment="1">
      <alignment horizontal="center" vertical="center" wrapText="1"/>
    </xf>
    <xf numFmtId="0" fontId="5" fillId="13" borderId="1" xfId="0" applyFont="1" applyFill="1" applyBorder="1" applyAlignment="1">
      <alignment horizontal="center" vertical="center" wrapText="1"/>
    </xf>
    <xf numFmtId="0" fontId="5" fillId="13" borderId="1" xfId="0" applyFont="1" applyFill="1" applyBorder="1" applyAlignment="1">
      <alignment horizontal="left" vertical="center" wrapText="1"/>
    </xf>
    <xf numFmtId="0" fontId="9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5" fillId="0" borderId="0" xfId="0" applyFont="1" applyAlignment="1">
      <alignment wrapText="1"/>
    </xf>
    <xf numFmtId="0" fontId="7" fillId="0" borderId="0" xfId="0" applyFont="1"/>
    <xf numFmtId="0" fontId="7" fillId="0" borderId="0" xfId="0" applyFont="1" applyAlignment="1">
      <alignment horizontal="right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10" fillId="0" borderId="0" xfId="0" applyFont="1"/>
    <xf numFmtId="0" fontId="7" fillId="0" borderId="0" xfId="0" applyFont="1" applyAlignment="1">
      <alignment wrapText="1"/>
    </xf>
    <xf numFmtId="0" fontId="11" fillId="0" borderId="0" xfId="3" applyFill="1"/>
    <xf numFmtId="0" fontId="12" fillId="0" borderId="0" xfId="0" applyFont="1"/>
    <xf numFmtId="0" fontId="13" fillId="0" borderId="0" xfId="0" quotePrefix="1" applyFont="1"/>
    <xf numFmtId="0" fontId="14" fillId="0" borderId="0" xfId="0" applyFont="1"/>
    <xf numFmtId="0" fontId="16" fillId="0" borderId="0" xfId="4" applyFont="1"/>
    <xf numFmtId="0" fontId="16" fillId="0" borderId="0" xfId="4" applyFont="1" applyAlignment="1">
      <alignment wrapText="1"/>
    </xf>
    <xf numFmtId="164" fontId="16" fillId="0" borderId="0" xfId="5" applyNumberFormat="1" applyFont="1"/>
    <xf numFmtId="0" fontId="2" fillId="0" borderId="0" xfId="4"/>
    <xf numFmtId="0" fontId="17" fillId="0" borderId="0" xfId="4" applyFont="1" applyAlignment="1">
      <alignment vertical="center"/>
    </xf>
    <xf numFmtId="0" fontId="17" fillId="0" borderId="0" xfId="4" applyFont="1"/>
    <xf numFmtId="0" fontId="15" fillId="0" borderId="0" xfId="4" applyFont="1"/>
    <xf numFmtId="0" fontId="19" fillId="0" borderId="0" xfId="4" applyFont="1"/>
    <xf numFmtId="164" fontId="0" fillId="0" borderId="0" xfId="5" applyNumberFormat="1" applyFont="1"/>
    <xf numFmtId="0" fontId="20" fillId="0" borderId="0" xfId="0" applyFont="1"/>
    <xf numFmtId="0" fontId="11" fillId="0" borderId="0" xfId="3"/>
    <xf numFmtId="0" fontId="16" fillId="13" borderId="0" xfId="4" applyFont="1" applyFill="1" applyAlignment="1">
      <alignment horizontal="center" vertical="top"/>
    </xf>
    <xf numFmtId="0" fontId="16" fillId="13" borderId="0" xfId="4" applyFont="1" applyFill="1" applyAlignment="1">
      <alignment horizontal="center" vertical="top" wrapText="1"/>
    </xf>
    <xf numFmtId="164" fontId="16" fillId="13" borderId="0" xfId="5" applyNumberFormat="1" applyFont="1" applyFill="1" applyBorder="1" applyAlignment="1">
      <alignment horizontal="center" vertical="top"/>
    </xf>
    <xf numFmtId="0" fontId="17" fillId="14" borderId="0" xfId="4" applyFont="1" applyFill="1" applyAlignment="1">
      <alignment horizontal="left" vertical="top"/>
    </xf>
    <xf numFmtId="0" fontId="17" fillId="14" borderId="0" xfId="4" quotePrefix="1" applyFont="1" applyFill="1" applyAlignment="1">
      <alignment horizontal="right" vertical="top" wrapText="1"/>
    </xf>
    <xf numFmtId="164" fontId="17" fillId="14" borderId="0" xfId="5" quotePrefix="1" applyNumberFormat="1" applyFont="1" applyFill="1" applyBorder="1" applyAlignment="1">
      <alignment horizontal="right" vertical="top"/>
    </xf>
    <xf numFmtId="0" fontId="17" fillId="0" borderId="0" xfId="4" applyFont="1" applyAlignment="1">
      <alignment horizontal="left" vertical="top"/>
    </xf>
    <xf numFmtId="0" fontId="17" fillId="0" borderId="0" xfId="4" quotePrefix="1" applyFont="1" applyAlignment="1">
      <alignment horizontal="right" vertical="top" wrapText="1"/>
    </xf>
    <xf numFmtId="164" fontId="17" fillId="0" borderId="0" xfId="5" quotePrefix="1" applyNumberFormat="1" applyFont="1" applyBorder="1" applyAlignment="1">
      <alignment horizontal="right" vertical="top"/>
    </xf>
    <xf numFmtId="0" fontId="18" fillId="0" borderId="0" xfId="4" applyFont="1" applyAlignment="1">
      <alignment horizontal="left" vertical="top"/>
    </xf>
    <xf numFmtId="0" fontId="18" fillId="0" borderId="0" xfId="4" quotePrefix="1" applyFont="1" applyAlignment="1">
      <alignment vertical="top" wrapText="1"/>
    </xf>
    <xf numFmtId="164" fontId="18" fillId="0" borderId="0" xfId="5" quotePrefix="1" applyNumberFormat="1" applyFont="1" applyBorder="1" applyAlignment="1">
      <alignment vertical="top"/>
    </xf>
    <xf numFmtId="0" fontId="16" fillId="0" borderId="0" xfId="4" applyFont="1" applyAlignment="1">
      <alignment horizontal="left" vertical="top"/>
    </xf>
    <xf numFmtId="0" fontId="16" fillId="0" borderId="0" xfId="4" quotePrefix="1" applyFont="1" applyAlignment="1">
      <alignment vertical="top" wrapText="1"/>
    </xf>
    <xf numFmtId="164" fontId="16" fillId="0" borderId="0" xfId="5" quotePrefix="1" applyNumberFormat="1" applyFont="1" applyBorder="1" applyAlignment="1">
      <alignment vertical="top"/>
    </xf>
    <xf numFmtId="0" fontId="17" fillId="0" borderId="0" xfId="4" applyFont="1" applyAlignment="1">
      <alignment vertical="top" wrapText="1"/>
    </xf>
    <xf numFmtId="164" fontId="17" fillId="0" borderId="0" xfId="5" applyNumberFormat="1" applyFont="1" applyBorder="1" applyAlignment="1">
      <alignment vertical="top"/>
    </xf>
    <xf numFmtId="0" fontId="18" fillId="0" borderId="0" xfId="4" quotePrefix="1" applyFont="1" applyAlignment="1">
      <alignment horizontal="left" vertical="top"/>
    </xf>
    <xf numFmtId="0" fontId="16" fillId="0" borderId="0" xfId="4" applyFont="1" applyAlignment="1">
      <alignment vertical="top" wrapText="1"/>
    </xf>
    <xf numFmtId="164" fontId="16" fillId="0" borderId="0" xfId="5" applyNumberFormat="1" applyFont="1" applyBorder="1" applyAlignment="1">
      <alignment vertical="top"/>
    </xf>
    <xf numFmtId="0" fontId="16" fillId="0" borderId="0" xfId="4" quotePrefix="1" applyFont="1" applyAlignment="1">
      <alignment horizontal="left" vertical="top"/>
    </xf>
    <xf numFmtId="0" fontId="21" fillId="13" borderId="2" xfId="4" applyFont="1" applyFill="1" applyBorder="1" applyAlignment="1">
      <alignment horizontal="center" vertical="top"/>
    </xf>
    <xf numFmtId="0" fontId="21" fillId="13" borderId="3" xfId="4" applyFont="1" applyFill="1" applyBorder="1" applyAlignment="1">
      <alignment horizontal="center" vertical="top"/>
    </xf>
    <xf numFmtId="164" fontId="21" fillId="13" borderId="3" xfId="1" applyNumberFormat="1" applyFont="1" applyFill="1" applyBorder="1" applyAlignment="1">
      <alignment horizontal="center" vertical="top"/>
    </xf>
    <xf numFmtId="164" fontId="21" fillId="13" borderId="4" xfId="1" applyNumberFormat="1" applyFont="1" applyFill="1" applyBorder="1" applyAlignment="1">
      <alignment horizontal="center" vertical="top"/>
    </xf>
    <xf numFmtId="0" fontId="22" fillId="0" borderId="5" xfId="4" quotePrefix="1" applyFont="1" applyBorder="1" applyAlignment="1">
      <alignment horizontal="left" vertical="top"/>
    </xf>
    <xf numFmtId="164" fontId="22" fillId="0" borderId="0" xfId="1" quotePrefix="1" applyNumberFormat="1" applyFont="1" applyBorder="1" applyAlignment="1">
      <alignment horizontal="right" vertical="top"/>
    </xf>
    <xf numFmtId="164" fontId="22" fillId="0" borderId="0" xfId="1" applyNumberFormat="1" applyFont="1" applyBorder="1" applyAlignment="1">
      <alignment horizontal="left" vertical="top"/>
    </xf>
    <xf numFmtId="164" fontId="22" fillId="15" borderId="6" xfId="1" applyNumberFormat="1" applyFont="1" applyFill="1" applyBorder="1" applyAlignment="1">
      <alignment vertical="top" wrapText="1"/>
    </xf>
    <xf numFmtId="164" fontId="16" fillId="0" borderId="0" xfId="1" quotePrefix="1" applyNumberFormat="1" applyFont="1" applyBorder="1" applyAlignment="1">
      <alignment horizontal="right" vertical="top"/>
    </xf>
    <xf numFmtId="164" fontId="16" fillId="0" borderId="0" xfId="1" applyNumberFormat="1" applyFont="1" applyBorder="1" applyAlignment="1">
      <alignment vertical="top"/>
    </xf>
    <xf numFmtId="164" fontId="16" fillId="15" borderId="6" xfId="1" applyNumberFormat="1" applyFont="1" applyFill="1" applyBorder="1" applyAlignment="1">
      <alignment horizontal="right" vertical="top" wrapText="1"/>
    </xf>
    <xf numFmtId="164" fontId="18" fillId="0" borderId="0" xfId="1" quotePrefix="1" applyNumberFormat="1" applyFont="1" applyBorder="1" applyAlignment="1">
      <alignment horizontal="right" vertical="top"/>
    </xf>
    <xf numFmtId="164" fontId="16" fillId="15" borderId="9" xfId="1" applyNumberFormat="1" applyFont="1" applyFill="1" applyBorder="1" applyAlignment="1">
      <alignment horizontal="right" vertical="top" wrapText="1"/>
    </xf>
    <xf numFmtId="0" fontId="22" fillId="0" borderId="0" xfId="4" applyFont="1" applyAlignment="1">
      <alignment horizontal="left" vertical="top"/>
    </xf>
    <xf numFmtId="0" fontId="22" fillId="0" borderId="0" xfId="4" applyFont="1" applyAlignment="1">
      <alignment vertical="top" wrapText="1"/>
    </xf>
    <xf numFmtId="164" fontId="23" fillId="0" borderId="0" xfId="5" applyNumberFormat="1" applyFont="1" applyBorder="1"/>
    <xf numFmtId="164" fontId="0" fillId="0" borderId="0" xfId="5" applyNumberFormat="1" applyFont="1" applyBorder="1"/>
    <xf numFmtId="0" fontId="16" fillId="0" borderId="5" xfId="4" applyFont="1" applyBorder="1" applyAlignment="1">
      <alignment horizontal="left" vertical="top"/>
    </xf>
    <xf numFmtId="0" fontId="16" fillId="0" borderId="7" xfId="4" applyFont="1" applyBorder="1" applyAlignment="1">
      <alignment horizontal="left" vertical="top"/>
    </xf>
    <xf numFmtId="0" fontId="16" fillId="0" borderId="8" xfId="4" applyFont="1" applyBorder="1" applyAlignment="1">
      <alignment horizontal="left" vertical="top"/>
    </xf>
    <xf numFmtId="0" fontId="16" fillId="0" borderId="8" xfId="4" applyFont="1" applyBorder="1" applyAlignment="1">
      <alignment vertical="top" wrapText="1"/>
    </xf>
    <xf numFmtId="164" fontId="23" fillId="0" borderId="8" xfId="5" applyNumberFormat="1" applyFont="1" applyBorder="1"/>
    <xf numFmtId="164" fontId="16" fillId="0" borderId="8" xfId="1" applyNumberFormat="1" applyFont="1" applyBorder="1" applyAlignment="1">
      <alignment vertical="top"/>
    </xf>
    <xf numFmtId="164" fontId="16" fillId="0" borderId="8" xfId="5" applyNumberFormat="1" applyFont="1" applyBorder="1" applyAlignment="1">
      <alignment vertical="top"/>
    </xf>
    <xf numFmtId="0" fontId="24" fillId="0" borderId="0" xfId="0" applyFont="1" applyAlignment="1">
      <alignment horizontal="left"/>
    </xf>
    <xf numFmtId="0" fontId="26" fillId="0" borderId="0" xfId="3" applyFont="1"/>
    <xf numFmtId="0" fontId="25" fillId="0" borderId="0" xfId="0" applyFont="1" applyAlignment="1">
      <alignment horizontal="left" vertical="top"/>
    </xf>
    <xf numFmtId="0" fontId="25" fillId="0" borderId="0" xfId="0" applyFont="1" applyAlignment="1">
      <alignment vertical="top" wrapText="1"/>
    </xf>
    <xf numFmtId="164" fontId="25" fillId="0" borderId="0" xfId="0" applyNumberFormat="1" applyFont="1" applyAlignment="1">
      <alignment vertical="top"/>
    </xf>
    <xf numFmtId="0" fontId="25" fillId="0" borderId="5" xfId="0" applyFont="1" applyBorder="1" applyAlignment="1">
      <alignment horizontal="left" vertical="top"/>
    </xf>
    <xf numFmtId="0" fontId="16" fillId="0" borderId="5" xfId="4" quotePrefix="1" applyFont="1" applyBorder="1" applyAlignment="1">
      <alignment horizontal="left" vertical="top"/>
    </xf>
    <xf numFmtId="0" fontId="18" fillId="0" borderId="0" xfId="4" applyFont="1" applyAlignment="1">
      <alignment vertical="top" wrapText="1"/>
    </xf>
    <xf numFmtId="164" fontId="18" fillId="0" borderId="0" xfId="5" applyNumberFormat="1" applyFont="1" applyBorder="1" applyAlignment="1">
      <alignment vertical="top"/>
    </xf>
    <xf numFmtId="164" fontId="18" fillId="0" borderId="0" xfId="1" applyNumberFormat="1" applyFont="1" applyBorder="1" applyAlignment="1">
      <alignment vertical="top"/>
    </xf>
    <xf numFmtId="37" fontId="16" fillId="0" borderId="0" xfId="1" applyNumberFormat="1" applyFont="1" applyBorder="1" applyAlignment="1">
      <alignment vertical="top"/>
    </xf>
    <xf numFmtId="164" fontId="23" fillId="0" borderId="0" xfId="5" applyNumberFormat="1" applyFont="1" applyBorder="1" applyAlignment="1">
      <alignment vertical="top"/>
    </xf>
    <xf numFmtId="37" fontId="16" fillId="0" borderId="0" xfId="5" applyNumberFormat="1" applyFont="1" applyBorder="1" applyAlignment="1">
      <alignment vertical="top"/>
    </xf>
    <xf numFmtId="37" fontId="16" fillId="15" borderId="6" xfId="1" applyNumberFormat="1" applyFont="1" applyFill="1" applyBorder="1" applyAlignment="1">
      <alignment horizontal="right" vertical="top" wrapText="1"/>
    </xf>
    <xf numFmtId="164" fontId="16" fillId="0" borderId="0" xfId="1" quotePrefix="1" applyNumberFormat="1" applyFont="1" applyFill="1" applyBorder="1" applyAlignment="1">
      <alignment vertical="top"/>
    </xf>
    <xf numFmtId="164" fontId="18" fillId="0" borderId="0" xfId="1" quotePrefix="1" applyNumberFormat="1" applyFont="1" applyFill="1" applyBorder="1" applyAlignment="1">
      <alignment vertical="top"/>
    </xf>
    <xf numFmtId="164" fontId="17" fillId="0" borderId="0" xfId="5" quotePrefix="1" applyNumberFormat="1" applyFont="1" applyFill="1" applyBorder="1" applyAlignment="1">
      <alignment horizontal="right" vertical="top"/>
    </xf>
    <xf numFmtId="0" fontId="1" fillId="0" borderId="0" xfId="4" applyFont="1"/>
    <xf numFmtId="0" fontId="22" fillId="0" borderId="5" xfId="6" applyFont="1" applyBorder="1" applyAlignment="1">
      <alignment horizontal="left" vertical="top"/>
    </xf>
    <xf numFmtId="0" fontId="5" fillId="4" borderId="1" xfId="0" applyFont="1" applyFill="1" applyBorder="1" applyAlignment="1">
      <alignment horizontal="center"/>
    </xf>
    <xf numFmtId="0" fontId="5" fillId="9" borderId="1" xfId="0" applyFont="1" applyFill="1" applyBorder="1" applyAlignment="1">
      <alignment horizontal="center"/>
    </xf>
    <xf numFmtId="0" fontId="5" fillId="8" borderId="1" xfId="0" applyFont="1" applyFill="1" applyBorder="1" applyAlignment="1">
      <alignment horizontal="center"/>
    </xf>
    <xf numFmtId="0" fontId="5" fillId="7" borderId="1" xfId="0" applyFont="1" applyFill="1" applyBorder="1" applyAlignment="1">
      <alignment horizontal="center"/>
    </xf>
    <xf numFmtId="0" fontId="5" fillId="6" borderId="1" xfId="0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/>
    </xf>
    <xf numFmtId="164" fontId="16" fillId="0" borderId="0" xfId="1" applyNumberFormat="1" applyFont="1"/>
    <xf numFmtId="0" fontId="16" fillId="0" borderId="0" xfId="0" applyFont="1" applyAlignment="1">
      <alignment horizontal="left" indent="2"/>
    </xf>
    <xf numFmtId="0" fontId="18" fillId="0" borderId="0" xfId="0" applyFont="1" applyAlignment="1">
      <alignment horizontal="left" indent="1"/>
    </xf>
    <xf numFmtId="0" fontId="2" fillId="0" borderId="0" xfId="4" applyBorder="1"/>
    <xf numFmtId="0" fontId="2" fillId="0" borderId="8" xfId="4" applyBorder="1"/>
    <xf numFmtId="164" fontId="0" fillId="0" borderId="8" xfId="5" applyNumberFormat="1" applyFont="1" applyBorder="1"/>
    <xf numFmtId="0" fontId="1" fillId="0" borderId="0" xfId="4" applyFont="1" applyBorder="1"/>
    <xf numFmtId="0" fontId="16" fillId="0" borderId="5" xfId="0" applyFont="1" applyBorder="1" applyAlignment="1">
      <alignment horizontal="left" indent="1"/>
    </xf>
    <xf numFmtId="0" fontId="16" fillId="0" borderId="7" xfId="0" applyFont="1" applyBorder="1" applyAlignment="1">
      <alignment horizontal="left" indent="1"/>
    </xf>
    <xf numFmtId="164" fontId="17" fillId="0" borderId="10" xfId="1" applyNumberFormat="1" applyFont="1" applyBorder="1"/>
    <xf numFmtId="164" fontId="16" fillId="0" borderId="0" xfId="1" applyNumberFormat="1" applyFont="1" applyBorder="1"/>
    <xf numFmtId="164" fontId="16" fillId="0" borderId="8" xfId="1" applyNumberFormat="1" applyFont="1" applyBorder="1"/>
  </cellXfs>
  <cellStyles count="7">
    <cellStyle name="Comma" xfId="1" builtinId="3"/>
    <cellStyle name="Comma 2" xfId="5" xr:uid="{27DF5A3F-A8EC-7C48-9ECE-BAAE0CEF654C}"/>
    <cellStyle name="Hyperlink" xfId="3" builtinId="8"/>
    <cellStyle name="Normal" xfId="0" builtinId="0"/>
    <cellStyle name="Normal 2" xfId="4" xr:uid="{37A91BBE-3B57-6446-AE3B-E79B1FBEC5FF}"/>
    <cellStyle name="Normal 2 2" xfId="6" xr:uid="{F0ED813F-2359-0B4B-9C47-9EB0F5DC7F95}"/>
    <cellStyle name="Normal 2 2 5" xfId="2" xr:uid="{00000000-0005-0000-0000-000003000000}"/>
  </cellStyles>
  <dxfs count="30"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0" formatCode="General"/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(* #,##0_);_(* \(#,##0\);_(* &quot;-&quot;??_);_(@_)"/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center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(* #,##0_);_(* \(#,##0\);_(* &quot;-&quot;??_);_(@_)"/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center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(* #,##0_);_(* \(#,##0\);_(* &quot;-&quot;??_);_(@_)"/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center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(* #,##0_);_(* \(#,##0\);_(* &quot;-&quot;??_);_(@_)"/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center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(* #,##0_);_(* \(#,##0\);_(* &quot;-&quot;??_);_(@_)"/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center" vertical="top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externalLink" Target="externalLinks/externalLink6.xml"/><Relationship Id="rId18" Type="http://schemas.openxmlformats.org/officeDocument/2006/relationships/externalLink" Target="externalLinks/externalLink11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4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17" Type="http://schemas.openxmlformats.org/officeDocument/2006/relationships/externalLink" Target="externalLinks/externalLink10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9.xml"/><Relationship Id="rId20" Type="http://schemas.openxmlformats.org/officeDocument/2006/relationships/externalLink" Target="externalLinks/externalLink13.xml"/><Relationship Id="rId29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8.xml"/><Relationship Id="rId23" Type="http://schemas.openxmlformats.org/officeDocument/2006/relationships/externalLink" Target="externalLinks/externalLink16.xml"/><Relationship Id="rId28" Type="http://schemas.openxmlformats.org/officeDocument/2006/relationships/customXml" Target="../customXml/item1.xml"/><Relationship Id="rId10" Type="http://schemas.openxmlformats.org/officeDocument/2006/relationships/externalLink" Target="externalLinks/externalLink3.xml"/><Relationship Id="rId19" Type="http://schemas.openxmlformats.org/officeDocument/2006/relationships/externalLink" Target="externalLinks/externalLink1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externalLink" Target="externalLinks/externalLink7.xml"/><Relationship Id="rId22" Type="http://schemas.openxmlformats.org/officeDocument/2006/relationships/externalLink" Target="externalLinks/externalLink15.xml"/><Relationship Id="rId27" Type="http://schemas.openxmlformats.org/officeDocument/2006/relationships/calcChain" Target="calcChain.xml"/><Relationship Id="rId30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innaguzman\Desktop\ADB%20DEFR%20Files\DATABASE\D-RECORD_dec10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2010%2009%20CLASS%20Statement%20of%20Loans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.%20ADB's%20RESULTS%20ORIENTATION\DEfR\DEfR_2017\Level%202B%20Core%20Operational%20Results\DATABASES\SEDI_Achieved%20Historical\WPBF%20L%20AZE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dinnaguzman\Desktop\ADB%20DEFR%20Files\DATABASE\RFI%20Achieved%20Result\MIT-Loan%20for%20WPBF%20Finalb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dinnaguzman\Desktop\ADB%20DEFR%20Files\DATABASE\RFI%20Achieved%20Result\functions2008.xls" TargetMode="External"/></Relationships>
</file>

<file path=xl/externalLinks/_rels/externalLink14.xml.rels><?xml version="1.0" encoding="UTF-8" standalone="yes"?>
<Relationships xmlns="http://schemas.openxmlformats.org/package/2006/relationships"><Relationship Id="rId2" Type="http://schemas.microsoft.com/office/2019/04/relationships/externalLinkLongPath" Target="2009%20CPA%20Summary%20ratings%20-%2006Oct%20clusters%20FINAL.xls?B0FE541B" TargetMode="External"/><Relationship Id="rId1" Type="http://schemas.openxmlformats.org/officeDocument/2006/relationships/externalLinkPath" Target="file:///\\B0FE541B\2009%20CPA%20Summary%20ratings%20-%2006Oct%20clusters%20FINAL.xls" TargetMode="External"/></Relationships>
</file>

<file path=xl/externalLinks/_rels/externalLink15.xml.rels><?xml version="1.0" encoding="UTF-8" standalone="yes"?>
<Relationships xmlns="http://schemas.openxmlformats.org/package/2006/relationships"><Relationship Id="rId2" Type="http://schemas.microsoft.com/office/2019/04/relationships/externalLinkLongPath" Target="DATABASE_ADF%20&amp;%20OCR%20Operations_WPBF%202015-2017(GS)_11Jul2014.xlsx?B0FE541B" TargetMode="External"/><Relationship Id="rId1" Type="http://schemas.openxmlformats.org/officeDocument/2006/relationships/externalLinkPath" Target="file:///\\B0FE541B\DATABASE_ADF%20&amp;%20OCR%20Operations_WPBF%202015-2017(GS)_11Jul2014.xlsx" TargetMode="External"/></Relationships>
</file>

<file path=xl/externalLinks/_rels/externalLink1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vf2\OneDrive%20-%20Asian%20Development%20Bank\2024\OP%20indicator%20list.xlsx" TargetMode="External"/><Relationship Id="rId1" Type="http://schemas.openxmlformats.org/officeDocument/2006/relationships/externalLinkPath" Target="file:///C:\Users\vf2\OneDrive%20-%20Asian%20Development%20Bank\2024\OP%20indicator%20li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dinnaguzman\Desktop\ADB%20DEFR%20Files\DATABASE\RFI%20Achieved%20Result\mya_overdue_31dec201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.%20ADB's%20RESULTS%20ORIENTATION\DEfR\DEfR_2017\Level%202B%20Core%20Operational%20Results\DATABASES\RFI_%20Achieved%20Results\SOL%20Dec0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innaguzman\Desktop\ADB%20DEFR%20Files\DATABASE\Loan%20and%20Grant%20Template%202012-2016%20Template_23May2011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.%20ADB's%20RESULTS%20ORIENTATION\DEfR\DEfR_2017\Level%202B%20Core%20Operational%20Results\FOR%20POSTING%20ADB.ORG\2017DEfR_Results%20Achieved\Template%20List_27May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dinnaguzman\Desktop\ADB%20DEFR%20Files\DATABASE\RFI%20Achieved%20Result\OCR-APP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dinnaguzman\Desktop\ADB%20DEFR%20Files\DATABASE\RFI%20Achieved%20Result\OCR-DIS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cl2/LOCALS~1/Temp/notesB8E105/CWEN%20Loan%20and%20Grant%202012-2016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.%20ADB's%20RESULTS%20ORIENTATION\DEfR\DEfR_2017\Level%202B%20Core%20Operational%20Results\DATABASES\RFI_%20Achieved%20Results\WBBF%202011-2013%20Consolidated%20Template_7Jun20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y Year 69-10"/>
      <sheetName val="details"/>
      <sheetName val="Sheet1"/>
      <sheetName val="Lists"/>
      <sheetName val="TA_List of Values (LOV)"/>
      <sheetName val="By_Year_69-10"/>
      <sheetName val="TA_List_of_Values_(LOV)"/>
      <sheetName val="D-RECORD_dec10"/>
    </sheetNames>
    <sheetDataSet>
      <sheetData sheetId="0"/>
      <sheetData sheetId="1" refreshError="1"/>
      <sheetData sheetId="2"/>
      <sheetData sheetId="3" refreshError="1"/>
      <sheetData sheetId="4" refreshError="1"/>
      <sheetData sheetId="5"/>
      <sheetData sheetId="6"/>
      <sheetData sheetId="7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LASS FIGURES"/>
      <sheetName val="to check"/>
      <sheetName val="Summary Statement of Loans"/>
      <sheetName val="RevDev of JPY made effective"/>
      <sheetName val="RevDev of Undisb Bal"/>
      <sheetName val="RevDev for Loans made Eff"/>
      <sheetName val="Loans Made Effective"/>
      <sheetName val="Cancellation"/>
      <sheetName val="LNYE"/>
      <sheetName val="Effectivity"/>
      <sheetName val="Historical Repayments"/>
      <sheetName val="Undisbursed Effective Loans"/>
      <sheetName val="Disbursements"/>
      <sheetName val="INT AND CC CAP"/>
    </sheetNames>
    <sheetDataSet>
      <sheetData sheetId="0"/>
      <sheetData sheetId="1" refreshError="1"/>
      <sheetData sheetId="2"/>
      <sheetData sheetId="3" refreshError="1"/>
      <sheetData sheetId="4"/>
      <sheetData sheetId="5" refreshError="1"/>
      <sheetData sheetId="6" refreshError="1"/>
      <sheetData sheetId="7"/>
      <sheetData sheetId="8"/>
      <sheetData sheetId="9"/>
      <sheetData sheetId="10" refreshError="1"/>
      <sheetData sheetId="11"/>
      <sheetData sheetId="12"/>
      <sheetData sheetId="1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s"/>
      <sheetName val="Important Reminders"/>
      <sheetName val="Header Definitions"/>
      <sheetName val="Project Processing Template"/>
      <sheetName val="List of Values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oan List"/>
      <sheetName val="Country C"/>
      <sheetName val="Class C"/>
      <sheetName val="Loan-Class C"/>
      <sheetName val="Country T"/>
      <sheetName val="Dept C"/>
      <sheetName val="Dept T"/>
      <sheetName val="Sector C"/>
      <sheetName val="Multi Ctl"/>
      <sheetName val="Multi C"/>
      <sheetName val="Incorp Multi C"/>
      <sheetName val="Multi T"/>
      <sheetName val="Sector OCR C"/>
      <sheetName val="Sector ADF C"/>
      <sheetName val="Sub-sector C"/>
      <sheetName val="Sec OCR-ADF C"/>
      <sheetName val="Sector Dept C"/>
      <sheetName val="Old Sector C"/>
      <sheetName val="Old Sector OCR C"/>
      <sheetName val="Old Sector ADF C"/>
      <sheetName val="Old Sub-sector C"/>
      <sheetName val="Sector T"/>
      <sheetName val="Sector Dept T"/>
      <sheetName val="Sheet2"/>
      <sheetName val="Sheet3"/>
      <sheetName val="Sheet4"/>
      <sheetName val="Sheet5"/>
      <sheetName val="Cluster Ctl"/>
      <sheetName val="Cluster T&amp;C"/>
      <sheetName val="Theme Ctl"/>
      <sheetName val="Theme T&amp;C"/>
      <sheetName val="Old Theme Cumulative T&amp;C"/>
      <sheetName val="Old Theme C"/>
      <sheetName val="Old Theme T"/>
      <sheetName val="Cluster-Sector C&amp;T"/>
      <sheetName val="Old Theme-Sector C"/>
      <sheetName val="Old Theme-Sector T"/>
      <sheetName val="Lending Modality C"/>
      <sheetName val="Lending Modality T"/>
      <sheetName val="Budget"/>
      <sheetName val="MDG"/>
      <sheetName val="MDG1"/>
      <sheetName val="MDG2"/>
      <sheetName val="MDG3"/>
      <sheetName val="MDG4"/>
      <sheetName val="MDG5"/>
      <sheetName val="MDG6"/>
      <sheetName val="MDG7"/>
      <sheetName val="MDG8"/>
      <sheetName val="Poverty C"/>
      <sheetName val="Poverty Dept C"/>
      <sheetName val="Poverty Sector C"/>
      <sheetName val="Poverty T"/>
      <sheetName val="Scenario C&amp;T"/>
      <sheetName val="Board C"/>
      <sheetName val="MRM C"/>
      <sheetName val="Schedule T"/>
      <sheetName val="VP Report"/>
      <sheetName val="MC Lending T"/>
      <sheetName val="MC Lending C"/>
      <sheetName val="MC Program Lend TC"/>
      <sheetName val="MC Poverty TC"/>
      <sheetName val="MC Board"/>
      <sheetName val="MC Processing"/>
      <sheetName val="Process T"/>
      <sheetName val="WPBF CWRD"/>
      <sheetName val="WPBF SARD"/>
      <sheetName val="WPBF EARD"/>
      <sheetName val="WPBF PARD"/>
      <sheetName val="WPBF SERD"/>
      <sheetName val="WPBF CWRD (2)"/>
      <sheetName val="WPBF SARD (2)"/>
      <sheetName val="WPBF EARD (2)"/>
      <sheetName val="WPBF Summary"/>
      <sheetName val="Old Cluster-Sector_T Number"/>
      <sheetName val="Old Cluster-Sector_T Amount"/>
      <sheetName val="MTSII 1"/>
      <sheetName val="MTSII 2"/>
      <sheetName val="MTSII 3"/>
      <sheetName val="MTSII 4"/>
      <sheetName val="MTSII 5"/>
      <sheetName val="MTSII T"/>
      <sheetName val="MTSII Theme"/>
      <sheetName val="MTS II 3D"/>
      <sheetName val="MTS II 3D Base Table"/>
      <sheetName val="Graph 6"/>
      <sheetName val="Miscellaneous"/>
      <sheetName val="Index"/>
      <sheetName val="Input Facility"/>
      <sheetName val="Archive"/>
      <sheetName val="VP Report Source"/>
      <sheetName val="VP Report Source 2"/>
      <sheetName val="MC Source"/>
      <sheetName val="MC Source 2"/>
      <sheetName val="MC Source 3"/>
      <sheetName val="MC Source 4"/>
      <sheetName val="Ctry Class Table"/>
      <sheetName val="MTSII Sector Table"/>
      <sheetName val="_"/>
      <sheetName val="__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PA2008"/>
      <sheetName val="CPA2008 by CNeeds"/>
      <sheetName val="PBAData"/>
      <sheetName val="CPA2008 by Performance"/>
      <sheetName val="f(x)-data"/>
      <sheetName val="Sheet3"/>
      <sheetName val="CPA2008 (IDA)"/>
      <sheetName val="CPA2008 by CNeeds (IDA)"/>
      <sheetName val="CPA2008 by CNeeds (2)"/>
    </sheetNames>
    <sheetDataSet>
      <sheetData sheetId="0" refreshError="1"/>
      <sheetData sheetId="1"/>
      <sheetData sheetId="2" refreshError="1"/>
      <sheetData sheetId="3"/>
      <sheetData sheetId="4"/>
      <sheetData sheetId="5" refreshError="1"/>
      <sheetData sheetId="6" refreshError="1"/>
      <sheetData sheetId="7" refreshError="1"/>
      <sheetData sheetId="8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41Criteria"/>
      <sheetName val="Performance"/>
      <sheetName val="Clusters"/>
      <sheetName val="2009CPA"/>
      <sheetName val="2009CPA(3)"/>
      <sheetName val="2009CPA (2)"/>
      <sheetName val="1.Macro"/>
      <sheetName val="2.Fiscal"/>
      <sheetName val="3.Debt"/>
      <sheetName val="4.Trade"/>
      <sheetName val="5.Financial"/>
      <sheetName val="6.BusReg"/>
      <sheetName val="7.Gender"/>
      <sheetName val="8.Equity"/>
      <sheetName val="9.HR"/>
      <sheetName val="10.SocialProtection"/>
      <sheetName val="11.Env"/>
      <sheetName val="12.Law"/>
      <sheetName val="13.PFM"/>
      <sheetName val="14.RevMob"/>
      <sheetName val="15.PubAdmin"/>
      <sheetName val="16.TA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ortant Reminders"/>
      <sheetName val="Version"/>
      <sheetName val="PIVOT Drivers of Change"/>
      <sheetName val="PIVOT Sov Ops"/>
      <sheetName val="PIVOT PDA"/>
      <sheetName val="PIVOT by Modality"/>
      <sheetName val="PIVOT Food Security"/>
      <sheetName val="PIVOT MFF PFR"/>
      <sheetName val="PIVOT PBL RBL"/>
      <sheetName val="IEG Pillars"/>
      <sheetName val="ESG"/>
      <sheetName val="RCI"/>
      <sheetName val="PIVOT Climate Change"/>
      <sheetName val="PIVOT Clean Energy"/>
      <sheetName val="PIVOT ESG DRM Projects"/>
      <sheetName val="Database"/>
      <sheetName val="Header Definitions"/>
      <sheetName val="List of Values"/>
      <sheetName val="Lists"/>
      <sheetName val="Sector_subsector"/>
      <sheetName val="PDAs and Ensuing Loa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A OP indicators List_23Aug2020"/>
    </sheetNames>
    <sheetDataSet>
      <sheetData sheetId="0">
        <row r="4">
          <cell r="F4" t="str">
            <v>Indicator#</v>
          </cell>
          <cell r="G4" t="str">
            <v>RFI or TI</v>
          </cell>
          <cell r="H4" t="str">
            <v>Indicator Name</v>
          </cell>
        </row>
        <row r="5">
          <cell r="F5">
            <v>1.1000000000000001</v>
          </cell>
          <cell r="G5" t="str">
            <v>RFI</v>
          </cell>
          <cell r="H5" t="str">
            <v>People benefiting from improved health services, education services, or social protection (number)</v>
          </cell>
        </row>
        <row r="6">
          <cell r="F6">
            <v>1.2</v>
          </cell>
          <cell r="G6" t="str">
            <v>RFI</v>
          </cell>
          <cell r="H6" t="str">
            <v>Jobs generated (number)</v>
          </cell>
        </row>
        <row r="7">
          <cell r="F7">
            <v>1.3</v>
          </cell>
          <cell r="G7" t="str">
            <v>RFI</v>
          </cell>
          <cell r="H7" t="str">
            <v>Poor and vulnerable people with improved standards of living (number)</v>
          </cell>
        </row>
        <row r="8">
          <cell r="F8" t="str">
            <v>1.1.1</v>
          </cell>
          <cell r="G8" t="str">
            <v>TI</v>
          </cell>
          <cell r="H8" t="str">
            <v>People enrolled in improved education and/or training (number) </v>
          </cell>
        </row>
        <row r="9">
          <cell r="F9" t="str">
            <v>1.1.2</v>
          </cell>
          <cell r="G9" t="str">
            <v>TI</v>
          </cell>
          <cell r="H9" t="str">
            <v>Health services established or improved (number) </v>
          </cell>
        </row>
        <row r="10">
          <cell r="F10" t="str">
            <v>1.1.3</v>
          </cell>
          <cell r="G10" t="str">
            <v>TI</v>
          </cell>
          <cell r="H10" t="str">
            <v>Social protection schemes established or improved (number)</v>
          </cell>
        </row>
        <row r="11">
          <cell r="F11" t="str">
            <v>1.2.1</v>
          </cell>
          <cell r="G11" t="str">
            <v>TI</v>
          </cell>
          <cell r="H11" t="str">
            <v>Business development and financial sector measures supported in implementation (number) </v>
          </cell>
        </row>
        <row r="12">
          <cell r="F12" t="str">
            <v>1.2.2</v>
          </cell>
          <cell r="G12" t="str">
            <v>TI</v>
          </cell>
          <cell r="H12" t="str">
            <v>Models for business development and financing established or improved (number)</v>
          </cell>
        </row>
        <row r="13">
          <cell r="F13" t="str">
            <v>1.2.3</v>
          </cell>
          <cell r="G13" t="str">
            <v>TI</v>
          </cell>
          <cell r="H13" t="str">
            <v>Enhanced labor policies or standards implemented (number)</v>
          </cell>
        </row>
        <row r="14">
          <cell r="F14" t="str">
            <v>1.3.1</v>
          </cell>
          <cell r="G14" t="str">
            <v>TI</v>
          </cell>
          <cell r="H14" t="str">
            <v>Infrastructure assets established or improved (number)</v>
          </cell>
        </row>
        <row r="15">
          <cell r="F15" t="str">
            <v>1.3.2</v>
          </cell>
          <cell r="G15" t="str">
            <v>TI</v>
          </cell>
          <cell r="H15" t="str">
            <v>New financial products and services made available to the poor and vulnerable (number) </v>
          </cell>
        </row>
        <row r="16">
          <cell r="F16" t="str">
            <v>1.3.3</v>
          </cell>
          <cell r="G16" t="str">
            <v>TI</v>
          </cell>
          <cell r="H16" t="str">
            <v>Measures for increased inclusiveness supported in implementation (number)</v>
          </cell>
        </row>
        <row r="17">
          <cell r="F17">
            <v>2.1</v>
          </cell>
          <cell r="G17" t="str">
            <v>RFI</v>
          </cell>
          <cell r="H17" t="str">
            <v>Skilled jobs for women generated (number) </v>
          </cell>
        </row>
        <row r="18">
          <cell r="F18">
            <v>2.2000000000000002</v>
          </cell>
          <cell r="G18" t="str">
            <v>RFI</v>
          </cell>
          <cell r="H18" t="str">
            <v>Women and girls completing secondary and tertiary education, and/or other training (number)</v>
          </cell>
        </row>
        <row r="19">
          <cell r="F19">
            <v>2.2999999999999998</v>
          </cell>
          <cell r="G19" t="str">
            <v>RFI</v>
          </cell>
          <cell r="H19" t="str">
            <v>Women represented in decision-making structures and processes (number) </v>
          </cell>
        </row>
        <row r="20">
          <cell r="F20">
            <v>2.4</v>
          </cell>
          <cell r="G20" t="str">
            <v>RFI</v>
          </cell>
          <cell r="H20" t="str">
            <v>Women and girls with increased time savings (number) </v>
          </cell>
        </row>
        <row r="21">
          <cell r="F21">
            <v>2.5</v>
          </cell>
          <cell r="G21" t="str">
            <v>RFI</v>
          </cell>
          <cell r="H21" t="str">
            <v>Women and girls with increased resilience to climate change, disasters, and other external shocks (number) </v>
          </cell>
        </row>
        <row r="22">
          <cell r="F22" t="str">
            <v>2.1.1</v>
          </cell>
          <cell r="G22" t="str">
            <v>TI</v>
          </cell>
          <cell r="H22" t="str">
            <v>Women enrolled in TVET and other job training (number) </v>
          </cell>
        </row>
        <row r="23">
          <cell r="F23" t="str">
            <v>2.1.2</v>
          </cell>
          <cell r="G23" t="str">
            <v>TI</v>
          </cell>
          <cell r="H23" t="str">
            <v>Women opening new accounts (number) </v>
          </cell>
        </row>
        <row r="24">
          <cell r="F24" t="str">
            <v>2.1.3</v>
          </cell>
          <cell r="G24" t="str">
            <v>TI</v>
          </cell>
          <cell r="H24" t="str">
            <v>Women-owned or -led SME loan accounts opened or women-owned or -led SME end borrowers reached (number)</v>
          </cell>
        </row>
        <row r="25">
          <cell r="F25" t="str">
            <v>2.1.4</v>
          </cell>
          <cell r="G25" t="str">
            <v>TI</v>
          </cell>
          <cell r="H25" t="str">
            <v>Women and girls benefiting from new or improved infrastructure (number) </v>
          </cell>
        </row>
        <row r="26">
          <cell r="F26" t="str">
            <v>2.2.1</v>
          </cell>
          <cell r="G26" t="str">
            <v>TI</v>
          </cell>
          <cell r="H26" t="str">
            <v>Women and girls enrolled in STEM or nontraditional TVET (number)</v>
          </cell>
        </row>
        <row r="27">
          <cell r="F27" t="str">
            <v>2.2.2</v>
          </cell>
          <cell r="G27" t="str">
            <v>TI</v>
          </cell>
          <cell r="H27" t="str">
            <v>Health services for women and girls established or improved (number)</v>
          </cell>
        </row>
        <row r="28">
          <cell r="F28" t="str">
            <v>2.2.3</v>
          </cell>
          <cell r="G28" t="str">
            <v>TI</v>
          </cell>
          <cell r="H28" t="str">
            <v>Solutions to prevent or address gender-based violence implemented (number) </v>
          </cell>
        </row>
        <row r="29">
          <cell r="F29" t="str">
            <v>2.3.1</v>
          </cell>
          <cell r="G29" t="str">
            <v>TI</v>
          </cell>
          <cell r="H29" t="str">
            <v>Women with strengthened leadership capacities (number)</v>
          </cell>
        </row>
        <row r="30">
          <cell r="F30" t="str">
            <v>2.3.2</v>
          </cell>
          <cell r="G30" t="str">
            <v>TI</v>
          </cell>
          <cell r="H30" t="str">
            <v>Measures on gender equality supported in implementation (number)</v>
          </cell>
        </row>
        <row r="31">
          <cell r="F31" t="str">
            <v>2.4.1</v>
          </cell>
          <cell r="G31" t="str">
            <v>TI</v>
          </cell>
          <cell r="H31" t="str">
            <v>Time-saving or gender-responsive infrastructure assets and/or services established or improved (number)</v>
          </cell>
        </row>
        <row r="32">
          <cell r="F32" t="str">
            <v>2.4.2</v>
          </cell>
          <cell r="G32" t="str">
            <v>TI</v>
          </cell>
          <cell r="H32" t="str">
            <v>Child and elderly care services established or improved (number)</v>
          </cell>
        </row>
        <row r="33">
          <cell r="F33" t="str">
            <v>2.5.1</v>
          </cell>
          <cell r="G33" t="str">
            <v>TI</v>
          </cell>
          <cell r="H33" t="str">
            <v>Community-based initiatives to build resilience of women and girls to external shocks implemented (number)</v>
          </cell>
        </row>
        <row r="34">
          <cell r="F34" t="str">
            <v>2.5.2</v>
          </cell>
          <cell r="G34" t="str">
            <v>TI</v>
          </cell>
          <cell r="H34" t="str">
            <v>Climate- and disaster-resilient infrastructure assets and/or services for women and girls established or improved (number)</v>
          </cell>
        </row>
        <row r="35">
          <cell r="F35" t="str">
            <v>2.5.3</v>
          </cell>
          <cell r="G35" t="str">
            <v>TI</v>
          </cell>
          <cell r="H35" t="str">
            <v>Savings and insurance schemes for women implemented or established (number)</v>
          </cell>
        </row>
        <row r="36">
          <cell r="F36" t="str">
            <v>2.5.4</v>
          </cell>
          <cell r="G36" t="str">
            <v>TI</v>
          </cell>
          <cell r="H36" t="str">
            <v>Dedicated crisis-responding social assistance schemes for women and girls implemented or established (number) </v>
          </cell>
        </row>
        <row r="37">
          <cell r="F37">
            <v>3.1</v>
          </cell>
          <cell r="G37" t="str">
            <v>RFI</v>
          </cell>
          <cell r="H37" t="str">
            <v>Total annual greenhouse gas emissions reduction (tCO2e/year) </v>
          </cell>
        </row>
        <row r="38">
          <cell r="F38">
            <v>3.2</v>
          </cell>
          <cell r="G38" t="str">
            <v>RFI</v>
          </cell>
          <cell r="H38" t="str">
            <v>People with strengthened climate and disaster resilience (number)</v>
          </cell>
        </row>
        <row r="39">
          <cell r="F39">
            <v>3.3</v>
          </cell>
          <cell r="G39" t="str">
            <v>RFI</v>
          </cell>
          <cell r="H39" t="str">
            <v>People benefiting from strengthened environmental sustainability (number)</v>
          </cell>
        </row>
        <row r="40">
          <cell r="F40" t="str">
            <v>3.1.1</v>
          </cell>
          <cell r="G40" t="str">
            <v>TI</v>
          </cell>
          <cell r="H40" t="str">
            <v>Additional climate finance mobilized ($) </v>
          </cell>
        </row>
        <row r="41">
          <cell r="F41" t="str">
            <v>3.1.2</v>
          </cell>
          <cell r="G41" t="str">
            <v>TI</v>
          </cell>
          <cell r="H41" t="str">
            <v>People with increased capacity in implementing mitigation and low-carbon development actions (number)</v>
          </cell>
        </row>
        <row r="42">
          <cell r="F42" t="str">
            <v>3.1.3</v>
          </cell>
          <cell r="G42" t="str">
            <v>TI</v>
          </cell>
          <cell r="H42" t="str">
            <v>Low-carbon infrastructure assets established or improved (number)</v>
          </cell>
        </row>
        <row r="43">
          <cell r="F43" t="str">
            <v>3.1.4</v>
          </cell>
          <cell r="G43" t="str">
            <v>TI</v>
          </cell>
          <cell r="H43" t="str">
            <v>Installed renewable energy capacity (megawatts)</v>
          </cell>
        </row>
        <row r="44">
          <cell r="F44" t="str">
            <v>3.1.5</v>
          </cell>
          <cell r="G44" t="str">
            <v>TI</v>
          </cell>
          <cell r="H44" t="str">
            <v>Low-carbon solutions promoted and implemented (number) </v>
          </cell>
        </row>
        <row r="45">
          <cell r="F45" t="str">
            <v>3.2.1</v>
          </cell>
          <cell r="G45" t="str">
            <v>TI</v>
          </cell>
          <cell r="H45" t="str">
            <v>Area with reduced flood risk (hectares) </v>
          </cell>
        </row>
        <row r="46">
          <cell r="F46" t="str">
            <v>3.2.2</v>
          </cell>
          <cell r="G46" t="str">
            <v>TI</v>
          </cell>
          <cell r="H46" t="str">
            <v>Gender-inclusive climate and disaster resilience capacity development initiatives implemented (number) </v>
          </cell>
        </row>
        <row r="47">
          <cell r="F47" t="str">
            <v>3.2.3</v>
          </cell>
          <cell r="G47" t="str">
            <v>TI</v>
          </cell>
          <cell r="H47" t="str">
            <v>Financial preparedness instruments provided (number) </v>
          </cell>
        </row>
        <row r="48">
          <cell r="F48" t="str">
            <v>3.2.4</v>
          </cell>
          <cell r="G48" t="str">
            <v>TI</v>
          </cell>
          <cell r="H48" t="str">
            <v>National and subnational disaster risk reduction and/or management plans supported in implementation (number) </v>
          </cell>
        </row>
        <row r="49">
          <cell r="F49" t="str">
            <v>3.2.5</v>
          </cell>
          <cell r="G49" t="str">
            <v>TI</v>
          </cell>
          <cell r="H49" t="str">
            <v>New and existing infrastructure assets made climate and disaster resilient (number)</v>
          </cell>
        </row>
        <row r="50">
          <cell r="F50" t="str">
            <v>3.3.1</v>
          </cell>
          <cell r="G50" t="str">
            <v>TI</v>
          </cell>
          <cell r="H50" t="str">
            <v xml:space="preserve">Pollution control enhancing infrastructure assets established or improved (number) </v>
          </cell>
        </row>
        <row r="51">
          <cell r="F51" t="str">
            <v>3.3.2</v>
          </cell>
          <cell r="G51" t="str">
            <v>TI</v>
          </cell>
          <cell r="H51" t="str">
            <v>Solutions to enhance pollution control and resource efficiency implemented (number) </v>
          </cell>
        </row>
        <row r="52">
          <cell r="F52" t="str">
            <v>3.3.3</v>
          </cell>
          <cell r="G52" t="str">
            <v>TI</v>
          </cell>
          <cell r="H52" t="str">
            <v>Terrestrial, coastal, and marine areas conserved, restored, and/or enhanced (hectares)</v>
          </cell>
        </row>
        <row r="53">
          <cell r="F53" t="str">
            <v>3.3.4</v>
          </cell>
          <cell r="G53" t="str">
            <v>TI</v>
          </cell>
          <cell r="H53" t="str">
            <v>Solutions to conserve, restore, and/or enhance terrestrial, coastal, and marine areas implemented (number) </v>
          </cell>
        </row>
        <row r="54">
          <cell r="F54" t="str">
            <v>3.3.5</v>
          </cell>
          <cell r="G54" t="str">
            <v>TI</v>
          </cell>
          <cell r="H54" t="str">
            <v>Sustainable water–food–energy security nexus solutions implemented (number) </v>
          </cell>
        </row>
        <row r="55">
          <cell r="F55">
            <v>4.0999999999999996</v>
          </cell>
          <cell r="G55" t="str">
            <v>RFI</v>
          </cell>
          <cell r="H55" t="str">
            <v>People benefiting from improved services in urban areas (number)</v>
          </cell>
        </row>
        <row r="56">
          <cell r="F56">
            <v>4.2</v>
          </cell>
          <cell r="G56" t="str">
            <v>RFI</v>
          </cell>
          <cell r="H56" t="str">
            <v>Entities with improved urban planning and financial sustainability (number)</v>
          </cell>
        </row>
        <row r="57">
          <cell r="F57">
            <v>4.3</v>
          </cell>
          <cell r="G57" t="str">
            <v>RFI</v>
          </cell>
          <cell r="H57" t="str">
            <v>Zones with improved urban environment, climate resilience, and disaster risk management (number) </v>
          </cell>
        </row>
        <row r="58">
          <cell r="F58" t="str">
            <v>4.1.1</v>
          </cell>
          <cell r="G58" t="str">
            <v>TI</v>
          </cell>
          <cell r="H58" t="str">
            <v>Service providers with improved performance (number)</v>
          </cell>
        </row>
        <row r="59">
          <cell r="F59" t="str">
            <v>4.1.2</v>
          </cell>
          <cell r="G59" t="str">
            <v>TI</v>
          </cell>
          <cell r="H59" t="str">
            <v>Urban infrastructure assets established or improved (number)</v>
          </cell>
        </row>
        <row r="60">
          <cell r="F60" t="str">
            <v>4.2.1</v>
          </cell>
          <cell r="G60" t="str">
            <v>TI</v>
          </cell>
          <cell r="H60" t="str">
            <v>Measures to improve regulatory, legal, and institutional environment for better planning supported in implementation (number)</v>
          </cell>
        </row>
        <row r="61">
          <cell r="F61" t="str">
            <v>4.2.2</v>
          </cell>
          <cell r="G61" t="str">
            <v>TI</v>
          </cell>
          <cell r="H61" t="str">
            <v>Measures to improve financial sustainability supported in implementation (number) </v>
          </cell>
        </row>
        <row r="62">
          <cell r="F62" t="str">
            <v>4.3.1</v>
          </cell>
          <cell r="G62" t="str">
            <v>TI</v>
          </cell>
          <cell r="H62" t="str">
            <v>Solutions to enhance urban environment implemented (number)</v>
          </cell>
        </row>
        <row r="63">
          <cell r="F63" t="str">
            <v>4.3.2</v>
          </cell>
          <cell r="G63" t="str">
            <v>TI</v>
          </cell>
          <cell r="H63" t="str">
            <v>Urban climate and disaster resilience capacity development initiatives implemented (number)</v>
          </cell>
        </row>
        <row r="64">
          <cell r="F64">
            <v>5.0999999999999996</v>
          </cell>
          <cell r="G64" t="str">
            <v>RFI</v>
          </cell>
          <cell r="H64" t="str">
            <v>People benefiting from increased rural investment (number)</v>
          </cell>
        </row>
        <row r="65">
          <cell r="F65">
            <v>5.2</v>
          </cell>
          <cell r="G65" t="str">
            <v>RFI</v>
          </cell>
          <cell r="H65" t="str">
            <v>Farmers with improved market access (number)</v>
          </cell>
        </row>
        <row r="66">
          <cell r="F66">
            <v>5.3</v>
          </cell>
          <cell r="G66" t="str">
            <v>RFI</v>
          </cell>
          <cell r="H66" t="str">
            <v>Land with higher productivity (hectares)</v>
          </cell>
        </row>
        <row r="67">
          <cell r="F67" t="str">
            <v>5.1.1</v>
          </cell>
          <cell r="G67" t="str">
            <v>TI</v>
          </cell>
          <cell r="H67" t="str">
            <v>Rural infrastructure assets established or improved (number)</v>
          </cell>
        </row>
        <row r="68">
          <cell r="F68" t="str">
            <v>5.1.2</v>
          </cell>
          <cell r="G68" t="str">
            <v>TI</v>
          </cell>
          <cell r="H68" t="str">
            <v>Companies providing new or improved nonagricultural goods and services (number)</v>
          </cell>
        </row>
        <row r="69">
          <cell r="F69" t="str">
            <v>5.1.3</v>
          </cell>
          <cell r="G69" t="str">
            <v>TI</v>
          </cell>
          <cell r="H69" t="str">
            <v>Health care, education, and financial services established or improved (number)</v>
          </cell>
        </row>
        <row r="70">
          <cell r="F70" t="str">
            <v>5.1.4</v>
          </cell>
          <cell r="G70" t="str">
            <v>TI</v>
          </cell>
          <cell r="H70" t="str">
            <v>Rural economic hubs supported (number)</v>
          </cell>
        </row>
        <row r="71">
          <cell r="F71" t="str">
            <v>5.2.1</v>
          </cell>
          <cell r="G71" t="str">
            <v>TI</v>
          </cell>
          <cell r="H71" t="str">
            <v>Wholesale markets established or improved (number)</v>
          </cell>
        </row>
        <row r="72">
          <cell r="F72" t="str">
            <v>5.2.2</v>
          </cell>
          <cell r="G72" t="str">
            <v>TI</v>
          </cell>
          <cell r="H72" t="str">
            <v>Storages, agri-logistics, and modern retail assets established or improved (number)</v>
          </cell>
        </row>
        <row r="73">
          <cell r="F73" t="str">
            <v>5.2.3</v>
          </cell>
          <cell r="G73" t="str">
            <v>TI</v>
          </cell>
          <cell r="H73" t="str">
            <v>Agribusinesses integrating farmers in efficient value chains (number)</v>
          </cell>
        </row>
        <row r="74">
          <cell r="F74" t="str">
            <v>5.2.4</v>
          </cell>
          <cell r="G74" t="str">
            <v>TI</v>
          </cell>
          <cell r="H74" t="str">
            <v xml:space="preserve"> Food safety and traceability standards improved (number)</v>
          </cell>
        </row>
        <row r="75">
          <cell r="F75" t="str">
            <v>5.3.1</v>
          </cell>
          <cell r="G75" t="str">
            <v>TI</v>
          </cell>
          <cell r="H75" t="str">
            <v>Land improved through climate-resilient irrigation infrastructure and water delivery services (hectares) </v>
          </cell>
        </row>
        <row r="76">
          <cell r="F76" t="str">
            <v>5.3.2</v>
          </cell>
          <cell r="G76" t="str">
            <v>TI</v>
          </cell>
          <cell r="H76" t="str">
            <v>Farmers using quality farm inputs and sustainable mechanization (number)</v>
          </cell>
        </row>
        <row r="77">
          <cell r="F77" t="str">
            <v>5.3.3</v>
          </cell>
          <cell r="G77" t="str">
            <v>TI</v>
          </cell>
          <cell r="H77" t="str">
            <v>Commercial farming land supported (hectares)</v>
          </cell>
        </row>
        <row r="78">
          <cell r="F78" t="str">
            <v>5.3.4</v>
          </cell>
          <cell r="G78" t="str">
            <v>TI</v>
          </cell>
          <cell r="H78" t="str">
            <v>Modern knowledge-intensive corporate farming models introduced (number)</v>
          </cell>
        </row>
        <row r="79">
          <cell r="F79">
            <v>6.1</v>
          </cell>
          <cell r="G79" t="str">
            <v>RFI</v>
          </cell>
          <cell r="H79" t="str">
            <v>Entities with improved management functions and financial stability (number) </v>
          </cell>
        </row>
        <row r="80">
          <cell r="F80">
            <v>6.2</v>
          </cell>
          <cell r="G80" t="str">
            <v>RFI</v>
          </cell>
          <cell r="H80" t="str">
            <v>Entities with improved service delivery (number) </v>
          </cell>
        </row>
        <row r="81">
          <cell r="F81" t="str">
            <v>6.1.1</v>
          </cell>
          <cell r="G81" t="str">
            <v>TI</v>
          </cell>
          <cell r="H81" t="str">
            <v>Government officials with increased capacity to design, implement, monitor, and evaluate relevant measures (number)</v>
          </cell>
        </row>
        <row r="82">
          <cell r="F82" t="str">
            <v>6.1.2</v>
          </cell>
          <cell r="G82" t="str">
            <v>TI</v>
          </cell>
          <cell r="H82" t="str">
            <v>Measures supported in implementation to improve capacity of public organizations to promote the private sector and finance sector (number)</v>
          </cell>
        </row>
        <row r="83">
          <cell r="F83" t="str">
            <v>6.1.3</v>
          </cell>
          <cell r="G83" t="str">
            <v>TI</v>
          </cell>
          <cell r="H83" t="str">
            <v>Measures supported in implementation that promote resilience and responsiveness to economic shocks in a timely manner (number) </v>
          </cell>
        </row>
        <row r="84">
          <cell r="F84" t="str">
            <v>6.1.4</v>
          </cell>
          <cell r="G84" t="str">
            <v>TI</v>
          </cell>
          <cell r="H84" t="str">
            <v>Transparency and accountability measures in procurement and financial management supported in implementation (number) </v>
          </cell>
        </row>
        <row r="85">
          <cell r="F85" t="str">
            <v>6.2.1</v>
          </cell>
          <cell r="G85" t="str">
            <v>TI</v>
          </cell>
          <cell r="H85" t="str">
            <v>Service delivery standards adopted and/or supported in implementation by government and/or private entities (number)</v>
          </cell>
        </row>
        <row r="86">
          <cell r="F86" t="str">
            <v>6.2.2</v>
          </cell>
          <cell r="G86" t="str">
            <v>TI</v>
          </cell>
          <cell r="H86" t="str">
            <v>Measures supported in implementation to strengthen subnational entities' ability to better manage their public finances (number)</v>
          </cell>
        </row>
        <row r="87">
          <cell r="F87" t="str">
            <v>6.2.3</v>
          </cell>
          <cell r="G87" t="str">
            <v>TI</v>
          </cell>
          <cell r="H87" t="str">
            <v>Measures to strengthen SOE governance supported in implementation (number)</v>
          </cell>
        </row>
        <row r="88">
          <cell r="F88" t="str">
            <v>6.2.4</v>
          </cell>
          <cell r="G88" t="str">
            <v>TI</v>
          </cell>
          <cell r="H88" t="str">
            <v>Citizen engagement mechanisms adopted (number)</v>
          </cell>
        </row>
        <row r="89">
          <cell r="F89">
            <v>7.1</v>
          </cell>
          <cell r="G89" t="str">
            <v>RFI</v>
          </cell>
          <cell r="H89" t="str">
            <v>Cargo transported and energy transmitted across borders ($) </v>
          </cell>
        </row>
        <row r="90">
          <cell r="F90">
            <v>7.2</v>
          </cell>
          <cell r="G90" t="str">
            <v>RFI</v>
          </cell>
          <cell r="H90" t="str">
            <v>Trade and investment facilitated ($) </v>
          </cell>
        </row>
        <row r="91">
          <cell r="F91">
            <v>7.3</v>
          </cell>
          <cell r="G91" t="str">
            <v>RFI</v>
          </cell>
          <cell r="H91" t="str">
            <v>Regional public goods initiatives successfully reducing cross-border environmental or health risks, or providing regional access to education services (number) </v>
          </cell>
        </row>
        <row r="92">
          <cell r="F92" t="str">
            <v>7.1.1</v>
          </cell>
          <cell r="G92" t="str">
            <v>TI</v>
          </cell>
          <cell r="H92" t="str">
            <v>Transport and ICT connectivity assets established or improved (number)</v>
          </cell>
        </row>
        <row r="93">
          <cell r="F93" t="str">
            <v>7.1.2</v>
          </cell>
          <cell r="G93" t="str">
            <v>TI</v>
          </cell>
          <cell r="H93" t="str">
            <v>Measures to improve the efficiency and/or productivity of cross-border connectivity supported in implementation (number) </v>
          </cell>
        </row>
        <row r="94">
          <cell r="F94" t="str">
            <v>7.1.3</v>
          </cell>
          <cell r="G94" t="str">
            <v>TI</v>
          </cell>
          <cell r="H94" t="str">
            <v>Clean energy capacity for power trade installed or improved (megawatt equivalent)</v>
          </cell>
        </row>
        <row r="95">
          <cell r="F95" t="str">
            <v>7.1.4</v>
          </cell>
          <cell r="G95" t="str">
            <v>TI</v>
          </cell>
          <cell r="H95" t="str">
            <v>Regional or subregional mechanisms created or operationalized to enhance coordination and cooperation among DMCs in energy, transport, or ICT connectivity (number)</v>
          </cell>
        </row>
        <row r="96">
          <cell r="F96" t="str">
            <v>7.2.1</v>
          </cell>
          <cell r="G96" t="str">
            <v>TI</v>
          </cell>
          <cell r="H96" t="str">
            <v>Measures to improve execution of provisions in existing or new trade or investment agreements supported in implementation (number)</v>
          </cell>
        </row>
        <row r="97">
          <cell r="F97" t="str">
            <v>7.2.2</v>
          </cell>
          <cell r="G97" t="str">
            <v>TI</v>
          </cell>
          <cell r="H97" t="str">
            <v xml:space="preserve">Measures to develop existing and/or new cross-border economic corridors supported in implementation (number)  </v>
          </cell>
        </row>
        <row r="98">
          <cell r="F98" t="str">
            <v>7.2.3</v>
          </cell>
          <cell r="G98" t="str">
            <v>TI</v>
          </cell>
          <cell r="H98" t="str">
            <v>Measures to improve regional financial cooperation supported in implementation (number)</v>
          </cell>
        </row>
        <row r="99">
          <cell r="F99" t="str">
            <v>7.2.4</v>
          </cell>
          <cell r="G99" t="str">
            <v>TI</v>
          </cell>
          <cell r="H99" t="str">
            <v>Regional or subregional mechanisms created or operationalized to enhance coordination and cooperation among DMCs in trade, finance, or multisector economic corridors (number)</v>
          </cell>
        </row>
        <row r="100">
          <cell r="F100" t="str">
            <v>7.3.1</v>
          </cell>
          <cell r="G100" t="str">
            <v>TI</v>
          </cell>
          <cell r="H100" t="str">
            <v>Measures to improve shared capacity of DMCs to mitigate or adapt to climate change supported in implementation (number)</v>
          </cell>
        </row>
        <row r="101">
          <cell r="F101" t="str">
            <v>7.3.2</v>
          </cell>
          <cell r="G101" t="str">
            <v>TI</v>
          </cell>
          <cell r="H101" t="str">
            <v>Measures to expand cross-border environmental protection and sustainable management of shared natural resources supported in implementation (number)</v>
          </cell>
        </row>
        <row r="102">
          <cell r="F102" t="str">
            <v>7.3.3</v>
          </cell>
          <cell r="G102" t="str">
            <v>TI</v>
          </cell>
          <cell r="H102" t="str">
            <v>Measures to improve regional public health and education services supported in implementation (number)</v>
          </cell>
        </row>
        <row r="103">
          <cell r="F103" t="str">
            <v>7.3.4</v>
          </cell>
          <cell r="G103" t="str">
            <v>TI</v>
          </cell>
          <cell r="H103" t="str">
            <v>Regional or subregional mechanisms created or operationalized to enhance coordination and cooperation among DMCs on regional public goods (number)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verdue"/>
      <sheetName val="monthly-all"/>
      <sheetName val="mya"/>
      <sheetName val="RMI"/>
      <sheetName val="aging"/>
      <sheetName val="AGING(VALUES)"/>
      <sheetName val="R190_MYA"/>
      <sheetName val="R190_RMI"/>
      <sheetName val="aging (2)"/>
      <sheetName val="Lists"/>
      <sheetName val="TA_List of Values (LOV)"/>
      <sheetName val="aging_(2)"/>
      <sheetName val="TA_List_of_Values_(LOV)"/>
    </sheetNames>
    <sheetDataSet>
      <sheetData sheetId="0" refreshError="1"/>
      <sheetData sheetId="1" refreshError="1"/>
      <sheetData sheetId="2" refreshError="1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c08Ctry"/>
      <sheetName val="Dec10"/>
      <sheetName val="Latest SOL"/>
      <sheetName val="Nov10"/>
      <sheetName val="Oct10 YTD"/>
      <sheetName val="Oct10"/>
      <sheetName val="Sep10"/>
      <sheetName val="Sep10 YTD"/>
      <sheetName val="Eff"/>
      <sheetName val="Aug10 YTD"/>
      <sheetName val="Aug10"/>
      <sheetName val="Jul10"/>
      <sheetName val="Jul10 YTD"/>
      <sheetName val="Jun10 YTD"/>
      <sheetName val="Jun10"/>
      <sheetName val="6mos2010ByCtry"/>
      <sheetName val="Jun10 Dec09 JunOnly"/>
      <sheetName val="6mos 2010 by Ctry"/>
      <sheetName val="May10"/>
      <sheetName val="Sheet2"/>
      <sheetName val="Apr10 CTRY"/>
      <sheetName val="Notes"/>
      <sheetName val="Mar10  Dec09 All"/>
      <sheetName val="Mar10  Dec09 Active"/>
      <sheetName val="Dec09"/>
      <sheetName val="Feb2010"/>
      <sheetName val="Jan2010"/>
      <sheetName val="Oct09TEST 92B"/>
      <sheetName val="Sep09Dec08"/>
      <sheetName val="Dec09 &amp;Dec08"/>
      <sheetName val="Dec09 &amp;Dec08 Active"/>
      <sheetName val="cancel 2009 (2)"/>
      <sheetName val="Dec09Back"/>
      <sheetName val="LaniDec09"/>
      <sheetName val="Dec09MFF"/>
      <sheetName val="cancel 2009"/>
      <sheetName val="delete...."/>
      <sheetName val="Vlook2009"/>
      <sheetName val="2009 Canceln"/>
      <sheetName val="Dec09 Type"/>
      <sheetName val="Dec09 YTD past 5yrs"/>
      <sheetName val="SOL Nov09"/>
      <sheetName val="SOL Nov09 (2)"/>
      <sheetName val="Sheet3"/>
      <sheetName val="Oct09Ctry"/>
      <sheetName val="Jan09 Disb"/>
      <sheetName val="Sep09"/>
      <sheetName val="R Salvino"/>
      <sheetName val="Aug09Divn"/>
      <sheetName val="Aug09. (5)"/>
      <sheetName val="Aug09. (2)"/>
      <sheetName val="Aug09. (3)"/>
      <sheetName val="Jul09Ctry (2)"/>
      <sheetName val="Aug09"/>
      <sheetName val="delete.."/>
      <sheetName val="Aug09 (2)"/>
      <sheetName val="Vlookup"/>
      <sheetName val="Portal"/>
      <sheetName val="Term ALL"/>
      <sheetName val="Term"/>
      <sheetName val="Jul09Ctry"/>
      <sheetName val="Jul09Ctry (3)"/>
      <sheetName val="Jun09Ctry"/>
      <sheetName val="del"/>
      <sheetName val="del (2)"/>
      <sheetName val="Jun09Ctry (2)"/>
      <sheetName val="Jun09CtryNYE"/>
      <sheetName val="ClosingSoon"/>
      <sheetName val="delete"/>
      <sheetName val="ClosingSoon (2)"/>
      <sheetName val="May09CTRY"/>
      <sheetName val="Jan09 Disb-orig before 2174 adj"/>
      <sheetName val="Sheet1"/>
      <sheetName val="Dec08Ctry (2)"/>
      <sheetName val="for DLO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s"/>
      <sheetName val="Important Reminders"/>
      <sheetName val="Header Definitions"/>
      <sheetName val="ADF XI DEMAND INSTRUCTIONS"/>
      <sheetName val="Lending&amp;Grants Template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2 (3)"/>
    </sheetNames>
    <sheetDataSet>
      <sheetData sheetId="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2"/>
      <sheetName val="0000"/>
      <sheetName val="Sheet1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 "/>
      <sheetName val="milli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2"/>
      <sheetName val="0000"/>
      <sheetName val="Sheet1"/>
      <sheetName val="Sheet3"/>
      <sheetName val="Sheet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ortant Reminders"/>
      <sheetName val="Header Definitions"/>
      <sheetName val="ADF XI DEMAND INSTRUCTIONS"/>
      <sheetName val="Lists"/>
      <sheetName val="CWEN Summary-L&amp;G"/>
      <sheetName val="CWEN Lending&amp;Grants"/>
      <sheetName val="Lending&amp;Grants Template"/>
    </sheetNames>
    <sheetDataSet>
      <sheetData sheetId="0" refreshError="1"/>
      <sheetData sheetId="1" refreshError="1"/>
      <sheetData sheetId="2" refreshError="1"/>
      <sheetData sheetId="3" refreshError="1">
        <row r="3">
          <cell r="B3">
            <v>2012</v>
          </cell>
        </row>
        <row r="16">
          <cell r="A16" t="str">
            <v>all</v>
          </cell>
        </row>
        <row r="17">
          <cell r="A17" t="str">
            <v>AFG</v>
          </cell>
        </row>
        <row r="18">
          <cell r="A18" t="str">
            <v>ARM</v>
          </cell>
        </row>
        <row r="19">
          <cell r="A19" t="str">
            <v>AZE</v>
          </cell>
        </row>
        <row r="20">
          <cell r="A20" t="str">
            <v>GEO</v>
          </cell>
        </row>
        <row r="21">
          <cell r="A21" t="str">
            <v>KAZ</v>
          </cell>
        </row>
        <row r="22">
          <cell r="A22" t="str">
            <v>KGZ</v>
          </cell>
        </row>
        <row r="23">
          <cell r="A23" t="str">
            <v>PAK</v>
          </cell>
        </row>
        <row r="24">
          <cell r="A24" t="str">
            <v>TAJ</v>
          </cell>
        </row>
        <row r="25">
          <cell r="A25" t="str">
            <v>TKM</v>
          </cell>
        </row>
        <row r="26">
          <cell r="A26" t="str">
            <v>UZB</v>
          </cell>
        </row>
        <row r="27">
          <cell r="A27" t="str">
            <v>BAN</v>
          </cell>
        </row>
        <row r="28">
          <cell r="A28" t="str">
            <v>BHU</v>
          </cell>
        </row>
        <row r="29">
          <cell r="A29" t="str">
            <v>IND</v>
          </cell>
        </row>
        <row r="30">
          <cell r="A30" t="str">
            <v>MLD</v>
          </cell>
        </row>
        <row r="31">
          <cell r="A31" t="str">
            <v>NEP</v>
          </cell>
        </row>
        <row r="32">
          <cell r="A32" t="str">
            <v>SRI</v>
          </cell>
        </row>
        <row r="33">
          <cell r="A33" t="str">
            <v>PRC</v>
          </cell>
        </row>
        <row r="34">
          <cell r="A34" t="str">
            <v>MON</v>
          </cell>
        </row>
        <row r="35">
          <cell r="A35" t="str">
            <v>COO</v>
          </cell>
        </row>
        <row r="36">
          <cell r="A36" t="str">
            <v>FIJ</v>
          </cell>
        </row>
        <row r="37">
          <cell r="A37" t="str">
            <v>KIR</v>
          </cell>
        </row>
        <row r="38">
          <cell r="A38" t="str">
            <v>RMI</v>
          </cell>
        </row>
        <row r="39">
          <cell r="A39" t="str">
            <v>FSM</v>
          </cell>
        </row>
        <row r="40">
          <cell r="A40" t="str">
            <v>NAU</v>
          </cell>
        </row>
        <row r="41">
          <cell r="A41" t="str">
            <v>PAL</v>
          </cell>
        </row>
        <row r="42">
          <cell r="A42" t="str">
            <v>PNG</v>
          </cell>
        </row>
        <row r="43">
          <cell r="A43" t="str">
            <v>SAM</v>
          </cell>
        </row>
        <row r="44">
          <cell r="A44" t="str">
            <v>SOL</v>
          </cell>
        </row>
        <row r="45">
          <cell r="A45" t="str">
            <v>TIM</v>
          </cell>
        </row>
        <row r="46">
          <cell r="A46" t="str">
            <v>TON</v>
          </cell>
        </row>
        <row r="47">
          <cell r="A47" t="str">
            <v>TUV</v>
          </cell>
        </row>
        <row r="48">
          <cell r="A48" t="str">
            <v>VAN</v>
          </cell>
        </row>
        <row r="49">
          <cell r="A49" t="str">
            <v>CAM</v>
          </cell>
        </row>
        <row r="50">
          <cell r="A50" t="str">
            <v>INO</v>
          </cell>
        </row>
        <row r="51">
          <cell r="A51" t="str">
            <v>LAO</v>
          </cell>
        </row>
        <row r="52">
          <cell r="A52" t="str">
            <v>MAL</v>
          </cell>
        </row>
        <row r="53">
          <cell r="A53" t="str">
            <v>PHI</v>
          </cell>
        </row>
        <row r="54">
          <cell r="A54" t="str">
            <v>THA</v>
          </cell>
        </row>
        <row r="55">
          <cell r="A55" t="str">
            <v>VIE</v>
          </cell>
        </row>
        <row r="56">
          <cell r="A56" t="str">
            <v>REG</v>
          </cell>
        </row>
      </sheetData>
      <sheetData sheetId="4" refreshError="1"/>
      <sheetData sheetId="5" refreshError="1"/>
      <sheetData sheetId="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"/>
      <sheetName val="SPOP_Important Reminders"/>
      <sheetName val="SPOP_Header Definition"/>
      <sheetName val="SPOP_Lending Data"/>
      <sheetName val="SPOP_Disb projections"/>
      <sheetName val="BPBM_% proj administered by RM"/>
      <sheetName val="BPBM_% of Satisfactory Projects"/>
      <sheetName val="BPBM_Staffing Proposal Table"/>
      <sheetName val="BPBM_ETSW Work Plan"/>
      <sheetName val="BPBM_IED Work Program"/>
      <sheetName val="BPBM_Projected Proj under Admin"/>
      <sheetName val="BPBM-Projected TA under Admin"/>
      <sheetName val="SPOP-Depts TA Pipeline"/>
      <sheetName val="SPOP-Depts TA Pipeline RefNotes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47C5496-A8F6-1C45-9EB3-26843BEC0037}" name="Table1367891011121314" displayName="Table1367891011121314" ref="A6:D18" totalsRowShown="0" headerRowDxfId="29" tableBorderDxfId="28">
  <tableColumns count="4">
    <tableColumn id="1" xr3:uid="{3405EAB5-D57F-434B-8822-54E437FF1C82}" name="Indicator no." dataDxfId="27"/>
    <tableColumn id="5" xr3:uid="{D10D305B-45E4-6D4D-ACAC-19BF8400E8D7}" name="Type" dataDxfId="26"/>
    <tableColumn id="2" xr3:uid="{330835DA-1B5B-E644-8186-E1005F1DB1A0}" name="Indicator Name" dataDxfId="25"/>
    <tableColumn id="4" xr3:uid="{1248BFE5-54F1-584D-BF15-3AC004893D3B}" name="Achieved Result" dataDxfId="24" dataCellStyle="Comma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C9157CC-C515-CA40-9AE3-18C4B608527C}" name="Table13678910111213143" displayName="Table13678910111213143" ref="A6:D19" totalsRowShown="0" headerRowDxfId="23" tableBorderDxfId="22">
  <tableColumns count="4">
    <tableColumn id="1" xr3:uid="{80F53FA0-6B30-0D44-8507-BC3624577873}" name="Indicator no." dataDxfId="21"/>
    <tableColumn id="5" xr3:uid="{0987F4C5-CB6E-FA49-A998-80043CEF20F3}" name="Type" dataDxfId="20"/>
    <tableColumn id="2" xr3:uid="{AE633D11-8BAF-874E-BBAC-4281C659E5E4}" name="Indicator Name" dataDxfId="19"/>
    <tableColumn id="4" xr3:uid="{72961F6B-AC78-D341-AC9E-A8A641FE5CB8}" name="Achieved Result" dataDxfId="18" dataCellStyle="Comma"/>
  </tableColumns>
  <tableStyleInfo name="TableStyleLight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E4DECA18-3ED8-3045-93C4-F45044D1CDFA}" name="Table136789101112131434" displayName="Table136789101112131434" ref="A6:D16" totalsRowShown="0" headerRowDxfId="17" tableBorderDxfId="16">
  <tableColumns count="4">
    <tableColumn id="1" xr3:uid="{58271EA5-A66A-C04E-805E-FB9B57F988F8}" name="Indicator no." dataDxfId="15"/>
    <tableColumn id="5" xr3:uid="{9802199D-CF92-E247-8289-88178369B3DB}" name="Type" dataDxfId="14"/>
    <tableColumn id="2" xr3:uid="{08BF601D-4A2D-7B4E-8F19-FCE5D7FD48F3}" name="Indicator Name" dataDxfId="13"/>
    <tableColumn id="4" xr3:uid="{17968E06-0A02-5F45-94E0-E872EAD1FC71}" name="Achieved Result" dataDxfId="12" dataCellStyle="Comma"/>
  </tableColumns>
  <tableStyleInfo name="TableStyleLight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1ACE7A98-D822-7B4D-9E21-B71C0059E45C}" name="Table13678910111213141516171819202122232425262728293031323334353637383934" displayName="Table13678910111213141516171819202122232425262728293031323334353637383934" ref="A6:D50" totalsRowShown="0" headerRowDxfId="11" tableBorderDxfId="10">
  <tableColumns count="4">
    <tableColumn id="1" xr3:uid="{71158966-146D-F449-8B04-25C16FF1CBA7}" name="Indicator no." dataDxfId="9"/>
    <tableColumn id="5" xr3:uid="{AE1D01B7-9FCF-374F-B9B5-92897286524D}" name="Type" dataDxfId="8"/>
    <tableColumn id="2" xr3:uid="{16E45F59-3B8C-434B-A87A-E9CE93B1F385}" name="Indicator Name" dataDxfId="7"/>
    <tableColumn id="4" xr3:uid="{C96FB13F-CEC6-2E47-A9C4-DFEAADEDF68E}" name="Achieved Result" dataDxfId="6" dataCellStyle="Comma"/>
  </tableColumns>
  <tableStyleInfo name="TableStyleLight9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982695AF-68F5-43E8-8A49-4870F7E561E1}" name="Table136789101112131415161718192021222324252627282930313233343536373839345" displayName="Table136789101112131415161718192021222324252627282930313233343536373839345" ref="A5:D14" totalsRowShown="0" headerRowDxfId="5" tableBorderDxfId="4">
  <tableColumns count="4">
    <tableColumn id="1" xr3:uid="{2945F5F4-F406-4778-9162-9FFF6D966EAC}" name="Indicator no." dataDxfId="3"/>
    <tableColumn id="5" xr3:uid="{44A7FCED-AFD7-4CDE-9D12-C1F5CEAB0653}" name="Type" dataDxfId="2"/>
    <tableColumn id="2" xr3:uid="{D5D9645E-DF63-4A4E-BBC2-DF6736170DED}" name="Indicator Name" dataDxfId="0"/>
    <tableColumn id="4" xr3:uid="{30C1A197-9931-41C7-8236-6C1F9C364B64}" name="Achieved Result" dataDxfId="1" dataCellStyle="Comma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db.org/documents/development-effectiveness-review-2018-report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hyperlink" Target="https://www.adb.org/documents/development-effectiveness-review-2019-report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hyperlink" Target="https://www.adb.org/documents/development-effectiveness-review-2020-report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hyperlink" Target="https://www.adb.org/documents/development-effectiveness-review-2021-report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hyperlink" Target="https://www.adb.org/documents/development-effectiveness-review-2022-report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hyperlink" Target="https://www.adb.org/sites/default/files/institutional-document/963271/2023-development-effectiveness-review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Y34"/>
  <sheetViews>
    <sheetView zoomScale="93" zoomScaleNormal="93" workbookViewId="0">
      <selection activeCell="A6" sqref="A6"/>
    </sheetView>
  </sheetViews>
  <sheetFormatPr defaultColWidth="8.8984375" defaultRowHeight="13.8" x14ac:dyDescent="0.25"/>
  <cols>
    <col min="3" max="3" width="35.59765625" customWidth="1"/>
    <col min="5" max="5" width="11.59765625" customWidth="1"/>
    <col min="6" max="6" width="13.3984375" customWidth="1"/>
    <col min="7" max="7" width="11.8984375" customWidth="1"/>
    <col min="10" max="10" width="17" customWidth="1"/>
    <col min="11" max="12" width="0" hidden="1" customWidth="1"/>
    <col min="13" max="14" width="10.59765625" customWidth="1"/>
    <col min="15" max="15" width="11.8984375" customWidth="1"/>
    <col min="16" max="19" width="10.59765625" customWidth="1"/>
    <col min="20" max="21" width="10.59765625" hidden="1" customWidth="1"/>
    <col min="22" max="23" width="10.59765625" customWidth="1"/>
    <col min="24" max="24" width="12" customWidth="1"/>
    <col min="25" max="32" width="10.59765625" customWidth="1"/>
    <col min="33" max="51" width="12.59765625" customWidth="1"/>
    <col min="52" max="52" width="14.59765625" customWidth="1"/>
    <col min="53" max="79" width="12.59765625" customWidth="1"/>
  </cols>
  <sheetData>
    <row r="1" spans="1:77" ht="17.399999999999999" x14ac:dyDescent="0.3">
      <c r="A1" s="68" t="s">
        <v>0</v>
      </c>
    </row>
    <row r="2" spans="1:77" ht="15.6" x14ac:dyDescent="0.3">
      <c r="A2" s="66" t="s">
        <v>1</v>
      </c>
      <c r="B2" s="3"/>
      <c r="C2" s="5"/>
      <c r="D2" s="67"/>
      <c r="E2" s="1"/>
      <c r="F2" s="1"/>
      <c r="G2" s="4"/>
      <c r="H2" s="4"/>
      <c r="I2" s="4"/>
      <c r="J2" s="4"/>
      <c r="K2" s="2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4"/>
      <c r="AD2" s="3"/>
      <c r="AE2" s="3"/>
      <c r="AF2" s="2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</row>
    <row r="3" spans="1:77" ht="15.6" x14ac:dyDescent="0.3">
      <c r="A3" s="66" t="s">
        <v>2</v>
      </c>
      <c r="B3" s="3"/>
      <c r="C3" s="5"/>
      <c r="D3" s="1"/>
      <c r="E3" s="1"/>
      <c r="F3" s="1"/>
      <c r="G3" s="4"/>
      <c r="H3" s="4"/>
      <c r="I3" s="4"/>
      <c r="J3" s="4"/>
      <c r="K3" s="2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4"/>
      <c r="AD3" s="3"/>
      <c r="AE3" s="3"/>
      <c r="AF3" s="2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</row>
    <row r="4" spans="1:77" x14ac:dyDescent="0.25">
      <c r="A4" s="65" t="s">
        <v>3</v>
      </c>
      <c r="B4" s="61"/>
      <c r="C4" s="64"/>
      <c r="D4" s="59"/>
      <c r="E4" s="63"/>
      <c r="F4" s="59"/>
      <c r="G4" s="62"/>
      <c r="H4" s="62"/>
      <c r="I4" s="62"/>
      <c r="J4" s="62"/>
      <c r="K4" s="60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59"/>
      <c r="Y4" s="59"/>
      <c r="Z4" s="59"/>
      <c r="AA4" s="59"/>
      <c r="AB4" s="60"/>
      <c r="AC4" s="62"/>
      <c r="AD4" s="61"/>
      <c r="AE4" s="61"/>
      <c r="AF4" s="60"/>
      <c r="AG4" s="59"/>
      <c r="AH4" s="59"/>
      <c r="AI4" s="59"/>
      <c r="AJ4" s="59"/>
      <c r="AK4" s="59"/>
      <c r="AL4" s="59"/>
      <c r="AM4" s="59"/>
      <c r="AN4" s="59"/>
      <c r="AO4" s="59"/>
      <c r="AP4" s="59"/>
      <c r="AQ4" s="59"/>
      <c r="AR4" s="59"/>
      <c r="AS4" s="59"/>
      <c r="AT4" s="59"/>
      <c r="AU4" s="59"/>
      <c r="AV4" s="59"/>
      <c r="AW4" s="59"/>
      <c r="AX4" s="59"/>
      <c r="AY4" s="59"/>
      <c r="AZ4" s="59"/>
      <c r="BA4" s="59"/>
      <c r="BB4" s="59"/>
      <c r="BC4" s="59"/>
      <c r="BD4" s="59"/>
      <c r="BE4" s="59"/>
      <c r="BF4" s="59"/>
      <c r="BG4" s="59"/>
      <c r="BH4" s="59"/>
      <c r="BI4" s="59"/>
      <c r="BJ4" s="59"/>
      <c r="BK4" s="59"/>
      <c r="BL4" s="59"/>
      <c r="BM4" s="59"/>
      <c r="BN4" s="59"/>
      <c r="BO4" s="59"/>
      <c r="BP4" s="59"/>
      <c r="BQ4" s="59"/>
      <c r="BR4" s="59"/>
      <c r="BS4" s="59"/>
      <c r="BT4" s="59"/>
      <c r="BU4" s="59"/>
      <c r="BV4" s="59"/>
      <c r="BW4" s="59"/>
      <c r="BX4" s="59"/>
      <c r="BY4" s="59"/>
    </row>
    <row r="5" spans="1:77" x14ac:dyDescent="0.25">
      <c r="B5" s="54"/>
      <c r="C5" s="58"/>
      <c r="D5" s="56"/>
      <c r="E5" s="56"/>
      <c r="F5" s="56"/>
      <c r="G5" s="55"/>
      <c r="H5" s="55"/>
      <c r="I5" s="55"/>
      <c r="J5" s="55"/>
      <c r="K5" s="57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  <c r="AC5" s="55"/>
      <c r="AD5" s="54"/>
      <c r="AE5" s="54"/>
      <c r="AF5" s="53"/>
      <c r="AG5" s="145" t="s">
        <v>4</v>
      </c>
      <c r="AH5" s="145"/>
      <c r="AI5" s="145"/>
      <c r="AJ5" s="145"/>
      <c r="AK5" s="145"/>
      <c r="AL5" s="145"/>
      <c r="AM5" s="145"/>
      <c r="AN5" s="145"/>
      <c r="AO5" s="145"/>
      <c r="AP5" s="145"/>
      <c r="AQ5" s="146" t="s">
        <v>5</v>
      </c>
      <c r="AR5" s="146"/>
      <c r="AS5" s="146"/>
      <c r="AT5" s="146"/>
      <c r="AU5" s="146"/>
      <c r="AV5" s="146"/>
      <c r="AW5" s="146"/>
      <c r="AX5" s="146"/>
      <c r="AY5" s="146"/>
      <c r="AZ5" s="146"/>
      <c r="BA5" s="147" t="s">
        <v>6</v>
      </c>
      <c r="BB5" s="147"/>
      <c r="BC5" s="147"/>
      <c r="BD5" s="147"/>
      <c r="BE5" s="147"/>
      <c r="BF5" s="147"/>
      <c r="BG5" s="147"/>
      <c r="BH5" s="147"/>
      <c r="BI5" s="148" t="s">
        <v>7</v>
      </c>
      <c r="BJ5" s="148"/>
      <c r="BK5" s="148"/>
      <c r="BL5" s="148"/>
      <c r="BM5" s="149" t="s">
        <v>8</v>
      </c>
      <c r="BN5" s="149"/>
      <c r="BO5" s="149"/>
      <c r="BP5" s="149"/>
      <c r="BQ5" s="149"/>
      <c r="BR5" s="149"/>
      <c r="BS5" s="149"/>
      <c r="BT5" s="149"/>
      <c r="BU5" s="149"/>
      <c r="BV5" s="149"/>
      <c r="BW5" s="149"/>
      <c r="BX5" s="144" t="s">
        <v>9</v>
      </c>
      <c r="BY5" s="144"/>
    </row>
    <row r="6" spans="1:77" ht="111.75" customHeight="1" x14ac:dyDescent="0.25">
      <c r="A6" s="51" t="s">
        <v>10</v>
      </c>
      <c r="B6" s="52" t="s">
        <v>11</v>
      </c>
      <c r="C6" s="51" t="s">
        <v>12</v>
      </c>
      <c r="D6" s="51" t="s">
        <v>13</v>
      </c>
      <c r="E6" s="51" t="s">
        <v>14</v>
      </c>
      <c r="F6" s="51" t="s">
        <v>15</v>
      </c>
      <c r="G6" s="51" t="s">
        <v>16</v>
      </c>
      <c r="H6" s="51" t="s">
        <v>17</v>
      </c>
      <c r="I6" s="51" t="s">
        <v>18</v>
      </c>
      <c r="J6" s="51" t="s">
        <v>19</v>
      </c>
      <c r="K6" s="50" t="s">
        <v>20</v>
      </c>
      <c r="L6" s="50" t="s">
        <v>21</v>
      </c>
      <c r="M6" s="50" t="s">
        <v>22</v>
      </c>
      <c r="N6" s="50" t="s">
        <v>23</v>
      </c>
      <c r="O6" s="50" t="s">
        <v>24</v>
      </c>
      <c r="P6" s="50" t="s">
        <v>25</v>
      </c>
      <c r="Q6" s="50" t="s">
        <v>26</v>
      </c>
      <c r="R6" s="50" t="s">
        <v>27</v>
      </c>
      <c r="S6" s="50" t="s">
        <v>28</v>
      </c>
      <c r="T6" s="49" t="s">
        <v>29</v>
      </c>
      <c r="U6" s="49" t="s">
        <v>30</v>
      </c>
      <c r="V6" s="49" t="s">
        <v>31</v>
      </c>
      <c r="W6" s="49" t="s">
        <v>32</v>
      </c>
      <c r="X6" s="49" t="s">
        <v>33</v>
      </c>
      <c r="Y6" s="49" t="s">
        <v>34</v>
      </c>
      <c r="Z6" s="49" t="s">
        <v>35</v>
      </c>
      <c r="AA6" s="49" t="s">
        <v>36</v>
      </c>
      <c r="AB6" s="49" t="s">
        <v>37</v>
      </c>
      <c r="AC6" s="49" t="s">
        <v>38</v>
      </c>
      <c r="AD6" s="49" t="s">
        <v>39</v>
      </c>
      <c r="AE6" s="49" t="s">
        <v>40</v>
      </c>
      <c r="AF6" s="48" t="s">
        <v>41</v>
      </c>
      <c r="AG6" s="47" t="s">
        <v>42</v>
      </c>
      <c r="AH6" s="47" t="s">
        <v>43</v>
      </c>
      <c r="AI6" s="47" t="s">
        <v>44</v>
      </c>
      <c r="AJ6" s="47" t="s">
        <v>45</v>
      </c>
      <c r="AK6" s="47" t="s">
        <v>46</v>
      </c>
      <c r="AL6" s="47" t="s">
        <v>47</v>
      </c>
      <c r="AM6" s="47" t="s">
        <v>48</v>
      </c>
      <c r="AN6" s="47" t="s">
        <v>49</v>
      </c>
      <c r="AO6" s="47" t="s">
        <v>50</v>
      </c>
      <c r="AP6" s="47" t="s">
        <v>51</v>
      </c>
      <c r="AQ6" s="46" t="s">
        <v>52</v>
      </c>
      <c r="AR6" s="46" t="s">
        <v>53</v>
      </c>
      <c r="AS6" s="46" t="s">
        <v>54</v>
      </c>
      <c r="AT6" s="46" t="s">
        <v>55</v>
      </c>
      <c r="AU6" s="46" t="s">
        <v>56</v>
      </c>
      <c r="AV6" s="46" t="s">
        <v>57</v>
      </c>
      <c r="AW6" s="46" t="s">
        <v>58</v>
      </c>
      <c r="AX6" s="46" t="s">
        <v>59</v>
      </c>
      <c r="AY6" s="46" t="s">
        <v>60</v>
      </c>
      <c r="AZ6" s="46" t="s">
        <v>61</v>
      </c>
      <c r="BA6" s="45" t="s">
        <v>62</v>
      </c>
      <c r="BB6" s="45" t="s">
        <v>63</v>
      </c>
      <c r="BC6" s="45" t="s">
        <v>64</v>
      </c>
      <c r="BD6" s="45" t="s">
        <v>65</v>
      </c>
      <c r="BE6" s="45" t="s">
        <v>66</v>
      </c>
      <c r="BF6" s="45" t="s">
        <v>67</v>
      </c>
      <c r="BG6" s="45" t="s">
        <v>68</v>
      </c>
      <c r="BH6" s="45" t="s">
        <v>69</v>
      </c>
      <c r="BI6" s="44" t="s">
        <v>70</v>
      </c>
      <c r="BJ6" s="44" t="s">
        <v>71</v>
      </c>
      <c r="BK6" s="44" t="s">
        <v>72</v>
      </c>
      <c r="BL6" s="44" t="s">
        <v>73</v>
      </c>
      <c r="BM6" s="43" t="s">
        <v>74</v>
      </c>
      <c r="BN6" s="43" t="s">
        <v>75</v>
      </c>
      <c r="BO6" s="43" t="s">
        <v>76</v>
      </c>
      <c r="BP6" s="43" t="s">
        <v>77</v>
      </c>
      <c r="BQ6" s="43" t="s">
        <v>78</v>
      </c>
      <c r="BR6" s="43" t="s">
        <v>79</v>
      </c>
      <c r="BS6" s="43" t="s">
        <v>80</v>
      </c>
      <c r="BT6" s="43" t="s">
        <v>81</v>
      </c>
      <c r="BU6" s="43" t="s">
        <v>82</v>
      </c>
      <c r="BV6" s="43" t="s">
        <v>83</v>
      </c>
      <c r="BW6" s="43" t="s">
        <v>84</v>
      </c>
      <c r="BX6" s="42" t="s">
        <v>85</v>
      </c>
      <c r="BY6" s="42" t="s">
        <v>86</v>
      </c>
    </row>
    <row r="7" spans="1:77" x14ac:dyDescent="0.25">
      <c r="A7" s="23">
        <v>2010</v>
      </c>
      <c r="B7" s="23">
        <v>2543</v>
      </c>
      <c r="C7" s="23" t="s">
        <v>87</v>
      </c>
      <c r="D7" s="23">
        <v>43330</v>
      </c>
      <c r="E7" s="23" t="s">
        <v>88</v>
      </c>
      <c r="F7" s="23" t="s">
        <v>89</v>
      </c>
      <c r="G7" s="14" t="s">
        <v>90</v>
      </c>
      <c r="H7" s="41">
        <v>40066</v>
      </c>
      <c r="I7" s="41">
        <v>40161</v>
      </c>
      <c r="J7" s="14" t="s">
        <v>91</v>
      </c>
      <c r="K7" s="40"/>
      <c r="L7" s="34"/>
      <c r="M7" s="34">
        <v>0</v>
      </c>
      <c r="N7" s="34">
        <v>500</v>
      </c>
      <c r="O7" s="34">
        <v>500</v>
      </c>
      <c r="P7" s="34">
        <v>0</v>
      </c>
      <c r="Q7" s="34">
        <v>0</v>
      </c>
      <c r="R7" s="34">
        <v>0</v>
      </c>
      <c r="S7" s="34">
        <v>500</v>
      </c>
      <c r="T7" s="34"/>
      <c r="U7" s="34"/>
      <c r="V7" s="34">
        <v>0</v>
      </c>
      <c r="W7" s="34">
        <v>500</v>
      </c>
      <c r="X7" s="34">
        <v>500</v>
      </c>
      <c r="Y7" s="34">
        <v>0</v>
      </c>
      <c r="Z7" s="34">
        <v>0</v>
      </c>
      <c r="AA7" s="34">
        <v>0</v>
      </c>
      <c r="AB7" s="34">
        <v>500</v>
      </c>
      <c r="AC7" s="33" t="s">
        <v>92</v>
      </c>
      <c r="AD7" s="32"/>
      <c r="AE7" s="32"/>
      <c r="AF7" s="31" t="s">
        <v>92</v>
      </c>
      <c r="AG7" s="13">
        <v>0</v>
      </c>
      <c r="AH7" s="13">
        <v>0</v>
      </c>
      <c r="AI7" s="13">
        <v>0</v>
      </c>
      <c r="AJ7" s="13">
        <v>0</v>
      </c>
      <c r="AK7" s="13">
        <v>0</v>
      </c>
      <c r="AL7" s="13">
        <v>0</v>
      </c>
      <c r="AM7" s="13">
        <v>0</v>
      </c>
      <c r="AN7" s="13">
        <v>0</v>
      </c>
      <c r="AO7" s="30">
        <v>0</v>
      </c>
      <c r="AP7" s="30">
        <v>0</v>
      </c>
      <c r="AQ7" s="30">
        <v>0</v>
      </c>
      <c r="AR7" s="30">
        <v>0</v>
      </c>
      <c r="AS7" s="30">
        <v>0</v>
      </c>
      <c r="AT7" s="30">
        <v>0</v>
      </c>
      <c r="AU7" s="30">
        <v>0</v>
      </c>
      <c r="AV7" s="30">
        <v>0</v>
      </c>
      <c r="AW7" s="30">
        <v>0</v>
      </c>
      <c r="AX7" s="30">
        <v>0</v>
      </c>
      <c r="AY7" s="30">
        <v>0</v>
      </c>
      <c r="AZ7" s="30">
        <v>0</v>
      </c>
      <c r="BA7" s="30">
        <v>0</v>
      </c>
      <c r="BB7" s="30">
        <v>0</v>
      </c>
      <c r="BC7" s="30">
        <v>0</v>
      </c>
      <c r="BD7" s="30">
        <v>0</v>
      </c>
      <c r="BE7" s="30">
        <v>0</v>
      </c>
      <c r="BF7" s="30">
        <v>0</v>
      </c>
      <c r="BG7" s="30">
        <v>0</v>
      </c>
      <c r="BH7" s="30">
        <v>0</v>
      </c>
      <c r="BI7" s="30">
        <v>0</v>
      </c>
      <c r="BJ7" s="30">
        <v>0</v>
      </c>
      <c r="BK7" s="30">
        <v>0</v>
      </c>
      <c r="BL7" s="30">
        <v>0</v>
      </c>
      <c r="BM7" s="30">
        <v>0</v>
      </c>
      <c r="BN7" s="30">
        <v>0</v>
      </c>
      <c r="BO7" s="30">
        <v>0</v>
      </c>
      <c r="BP7" s="30">
        <v>0</v>
      </c>
      <c r="BQ7" s="30">
        <v>0</v>
      </c>
      <c r="BR7" s="30">
        <v>0</v>
      </c>
      <c r="BS7" s="30">
        <v>0</v>
      </c>
      <c r="BT7" s="30">
        <v>0</v>
      </c>
      <c r="BU7" s="30">
        <v>0</v>
      </c>
      <c r="BV7" s="30">
        <v>0</v>
      </c>
      <c r="BW7" s="30">
        <v>0</v>
      </c>
      <c r="BX7" s="30">
        <v>0</v>
      </c>
      <c r="BY7" s="30">
        <v>0</v>
      </c>
    </row>
    <row r="8" spans="1:77" x14ac:dyDescent="0.25">
      <c r="A8" s="23">
        <v>2010</v>
      </c>
      <c r="B8" s="23">
        <v>2006</v>
      </c>
      <c r="C8" s="23" t="s">
        <v>93</v>
      </c>
      <c r="D8" s="23">
        <v>34234</v>
      </c>
      <c r="E8" s="23" t="s">
        <v>88</v>
      </c>
      <c r="F8" s="23" t="s">
        <v>94</v>
      </c>
      <c r="G8" s="14" t="s">
        <v>90</v>
      </c>
      <c r="H8" s="41">
        <v>37893</v>
      </c>
      <c r="I8" s="41">
        <v>40541</v>
      </c>
      <c r="J8" s="14" t="s">
        <v>91</v>
      </c>
      <c r="K8" s="40"/>
      <c r="L8" s="34"/>
      <c r="M8" s="34">
        <v>0</v>
      </c>
      <c r="N8" s="34">
        <v>34.6</v>
      </c>
      <c r="O8" s="34">
        <v>34.6</v>
      </c>
      <c r="P8" s="34">
        <v>9.5</v>
      </c>
      <c r="Q8" s="34">
        <v>20.9</v>
      </c>
      <c r="R8" s="34">
        <v>0</v>
      </c>
      <c r="S8" s="34">
        <v>65</v>
      </c>
      <c r="T8" s="34"/>
      <c r="U8" s="34"/>
      <c r="V8" s="34">
        <v>0</v>
      </c>
      <c r="W8" s="34">
        <v>30.44</v>
      </c>
      <c r="X8" s="34">
        <v>30.44</v>
      </c>
      <c r="Y8" s="34">
        <v>8.5</v>
      </c>
      <c r="Z8" s="34">
        <v>13.7</v>
      </c>
      <c r="AA8" s="34">
        <v>0</v>
      </c>
      <c r="AB8" s="34">
        <v>52.64</v>
      </c>
      <c r="AC8" s="33" t="s">
        <v>95</v>
      </c>
      <c r="AD8" s="32" t="s">
        <v>96</v>
      </c>
      <c r="AE8" s="32" t="s">
        <v>97</v>
      </c>
      <c r="AF8" s="31" t="s">
        <v>95</v>
      </c>
      <c r="AG8" s="13">
        <v>0</v>
      </c>
      <c r="AH8" s="13">
        <v>0</v>
      </c>
      <c r="AI8" s="13">
        <v>0</v>
      </c>
      <c r="AJ8" s="13">
        <v>0</v>
      </c>
      <c r="AK8" s="13">
        <v>0</v>
      </c>
      <c r="AL8" s="13">
        <v>0</v>
      </c>
      <c r="AM8" s="13">
        <v>0</v>
      </c>
      <c r="AN8" s="13">
        <v>0</v>
      </c>
      <c r="AO8" s="30">
        <v>0</v>
      </c>
      <c r="AP8" s="30">
        <v>0</v>
      </c>
      <c r="AQ8" s="30">
        <v>0</v>
      </c>
      <c r="AR8" s="30">
        <v>0</v>
      </c>
      <c r="AS8" s="30">
        <v>0</v>
      </c>
      <c r="AT8" s="30">
        <v>0</v>
      </c>
      <c r="AU8" s="30">
        <v>0</v>
      </c>
      <c r="AV8" s="30">
        <v>0</v>
      </c>
      <c r="AW8" s="30">
        <v>0</v>
      </c>
      <c r="AX8" s="30">
        <v>0</v>
      </c>
      <c r="AY8" s="30">
        <v>0</v>
      </c>
      <c r="AZ8" s="30">
        <v>0</v>
      </c>
      <c r="BA8" s="30">
        <v>11568</v>
      </c>
      <c r="BB8" s="30">
        <v>11568</v>
      </c>
      <c r="BC8" s="30">
        <v>0</v>
      </c>
      <c r="BD8" s="30">
        <v>0</v>
      </c>
      <c r="BE8" s="30">
        <v>0</v>
      </c>
      <c r="BF8" s="30">
        <v>499.2</v>
      </c>
      <c r="BG8" s="30">
        <v>0</v>
      </c>
      <c r="BH8" s="30">
        <v>0</v>
      </c>
      <c r="BI8" s="30">
        <v>0</v>
      </c>
      <c r="BJ8" s="30">
        <v>0</v>
      </c>
      <c r="BK8" s="30">
        <v>0</v>
      </c>
      <c r="BL8" s="30">
        <v>0</v>
      </c>
      <c r="BM8" s="30">
        <v>0</v>
      </c>
      <c r="BN8" s="30">
        <v>0</v>
      </c>
      <c r="BO8" s="30">
        <v>0</v>
      </c>
      <c r="BP8" s="30">
        <v>0</v>
      </c>
      <c r="BQ8" s="30">
        <v>0</v>
      </c>
      <c r="BR8" s="30">
        <v>0</v>
      </c>
      <c r="BS8" s="30">
        <v>0</v>
      </c>
      <c r="BT8" s="30">
        <v>0</v>
      </c>
      <c r="BU8" s="30">
        <v>0</v>
      </c>
      <c r="BV8" s="30">
        <v>0</v>
      </c>
      <c r="BW8" s="30">
        <v>0</v>
      </c>
      <c r="BX8" s="30">
        <v>0</v>
      </c>
      <c r="BY8" s="30">
        <v>0</v>
      </c>
    </row>
    <row r="9" spans="1:77" x14ac:dyDescent="0.25">
      <c r="A9" s="23">
        <v>2011</v>
      </c>
      <c r="B9" s="23" t="s">
        <v>98</v>
      </c>
      <c r="C9" s="23" t="s">
        <v>99</v>
      </c>
      <c r="D9" s="23">
        <v>40908</v>
      </c>
      <c r="E9" s="23" t="s">
        <v>88</v>
      </c>
      <c r="F9" s="23" t="s">
        <v>100</v>
      </c>
      <c r="G9" s="22" t="s">
        <v>101</v>
      </c>
      <c r="H9" s="36">
        <v>38883</v>
      </c>
      <c r="I9" s="36" t="s">
        <v>102</v>
      </c>
      <c r="J9" s="22" t="s">
        <v>91</v>
      </c>
      <c r="K9" s="35"/>
      <c r="L9" s="34"/>
      <c r="M9" s="34">
        <v>0</v>
      </c>
      <c r="N9" s="34">
        <v>75</v>
      </c>
      <c r="O9" s="34">
        <v>75</v>
      </c>
      <c r="P9" s="34">
        <v>0</v>
      </c>
      <c r="Q9" s="34">
        <v>0</v>
      </c>
      <c r="R9" s="34">
        <v>0</v>
      </c>
      <c r="S9" s="34">
        <v>75</v>
      </c>
      <c r="T9" s="34"/>
      <c r="U9" s="34"/>
      <c r="V9" s="34">
        <v>0</v>
      </c>
      <c r="W9" s="34">
        <v>75</v>
      </c>
      <c r="X9" s="34">
        <v>75</v>
      </c>
      <c r="Y9" s="34">
        <v>0</v>
      </c>
      <c r="Z9" s="34">
        <v>0</v>
      </c>
      <c r="AA9" s="34">
        <v>0</v>
      </c>
      <c r="AB9" s="34">
        <v>75</v>
      </c>
      <c r="AC9" s="33" t="s">
        <v>92</v>
      </c>
      <c r="AD9" s="32"/>
      <c r="AE9" s="32"/>
      <c r="AF9" s="31" t="s">
        <v>95</v>
      </c>
      <c r="AG9" s="13">
        <v>0</v>
      </c>
      <c r="AH9" s="13">
        <v>0</v>
      </c>
      <c r="AI9" s="13">
        <v>0</v>
      </c>
      <c r="AJ9" s="13">
        <v>0</v>
      </c>
      <c r="AK9" s="13">
        <v>0</v>
      </c>
      <c r="AL9" s="13">
        <v>0</v>
      </c>
      <c r="AM9" s="13">
        <v>0</v>
      </c>
      <c r="AN9" s="13">
        <v>0</v>
      </c>
      <c r="AO9" s="30">
        <v>0</v>
      </c>
      <c r="AP9" s="30">
        <v>0</v>
      </c>
      <c r="AQ9" s="30">
        <v>0</v>
      </c>
      <c r="AR9" s="30">
        <v>0</v>
      </c>
      <c r="AS9" s="30">
        <v>0</v>
      </c>
      <c r="AT9" s="30">
        <v>0</v>
      </c>
      <c r="AU9" s="30">
        <v>0</v>
      </c>
      <c r="AV9" s="30">
        <v>0</v>
      </c>
      <c r="AW9" s="30">
        <v>0</v>
      </c>
      <c r="AX9" s="30">
        <v>0</v>
      </c>
      <c r="AY9" s="30">
        <v>0</v>
      </c>
      <c r="AZ9" s="30">
        <v>0</v>
      </c>
      <c r="BA9" s="30">
        <v>0</v>
      </c>
      <c r="BB9" s="30">
        <v>0</v>
      </c>
      <c r="BC9" s="30">
        <v>0</v>
      </c>
      <c r="BD9" s="30">
        <v>0</v>
      </c>
      <c r="BE9" s="30">
        <v>0</v>
      </c>
      <c r="BF9" s="30">
        <v>0</v>
      </c>
      <c r="BG9" s="30">
        <v>0</v>
      </c>
      <c r="BH9" s="30">
        <v>0</v>
      </c>
      <c r="BI9" s="30">
        <v>0</v>
      </c>
      <c r="BJ9" s="30">
        <v>0</v>
      </c>
      <c r="BK9" s="30">
        <v>0</v>
      </c>
      <c r="BL9" s="30">
        <v>22825</v>
      </c>
      <c r="BM9" s="30">
        <v>0</v>
      </c>
      <c r="BN9" s="30">
        <v>0</v>
      </c>
      <c r="BO9" s="30">
        <v>0</v>
      </c>
      <c r="BP9" s="30">
        <v>0</v>
      </c>
      <c r="BQ9" s="30">
        <v>0</v>
      </c>
      <c r="BR9" s="30">
        <v>0</v>
      </c>
      <c r="BS9" s="30">
        <v>0</v>
      </c>
      <c r="BT9" s="30">
        <v>0</v>
      </c>
      <c r="BU9" s="30">
        <v>0</v>
      </c>
      <c r="BV9" s="30">
        <v>0</v>
      </c>
      <c r="BW9" s="30">
        <v>0</v>
      </c>
      <c r="BX9" s="30">
        <v>0</v>
      </c>
      <c r="BY9" s="30">
        <v>0</v>
      </c>
    </row>
    <row r="10" spans="1:77" x14ac:dyDescent="0.25">
      <c r="A10" s="23">
        <v>2011</v>
      </c>
      <c r="B10" s="23" t="s">
        <v>103</v>
      </c>
      <c r="C10" s="23" t="s">
        <v>104</v>
      </c>
      <c r="D10" s="23">
        <v>40908</v>
      </c>
      <c r="E10" s="23" t="s">
        <v>88</v>
      </c>
      <c r="F10" s="23" t="s">
        <v>100</v>
      </c>
      <c r="G10" s="38" t="s">
        <v>101</v>
      </c>
      <c r="H10" s="39">
        <v>38883</v>
      </c>
      <c r="I10" s="39" t="s">
        <v>102</v>
      </c>
      <c r="J10" s="38" t="s">
        <v>91</v>
      </c>
      <c r="K10" s="37"/>
      <c r="L10" s="34"/>
      <c r="M10" s="34">
        <v>0</v>
      </c>
      <c r="N10" s="34">
        <v>50</v>
      </c>
      <c r="O10" s="34">
        <v>50</v>
      </c>
      <c r="P10" s="34">
        <v>0</v>
      </c>
      <c r="Q10" s="34">
        <v>0</v>
      </c>
      <c r="R10" s="34">
        <v>0</v>
      </c>
      <c r="S10" s="34">
        <v>50</v>
      </c>
      <c r="T10" s="34"/>
      <c r="U10" s="34"/>
      <c r="V10" s="34">
        <v>0</v>
      </c>
      <c r="W10" s="34">
        <v>50</v>
      </c>
      <c r="X10" s="34">
        <v>50</v>
      </c>
      <c r="Y10" s="34">
        <v>0</v>
      </c>
      <c r="Z10" s="34">
        <v>0</v>
      </c>
      <c r="AA10" s="34">
        <v>0</v>
      </c>
      <c r="AB10" s="34">
        <v>50</v>
      </c>
      <c r="AC10" s="33" t="s">
        <v>92</v>
      </c>
      <c r="AD10" s="32"/>
      <c r="AE10" s="32"/>
      <c r="AF10" s="31" t="s">
        <v>95</v>
      </c>
      <c r="AG10" s="13">
        <v>0</v>
      </c>
      <c r="AH10" s="13">
        <v>0</v>
      </c>
      <c r="AI10" s="13">
        <v>0</v>
      </c>
      <c r="AJ10" s="13">
        <v>0</v>
      </c>
      <c r="AK10" s="13">
        <v>0</v>
      </c>
      <c r="AL10" s="13">
        <v>0</v>
      </c>
      <c r="AM10" s="13">
        <v>0</v>
      </c>
      <c r="AN10" s="13">
        <v>0</v>
      </c>
      <c r="AO10" s="30">
        <v>0</v>
      </c>
      <c r="AP10" s="30">
        <v>0</v>
      </c>
      <c r="AQ10" s="30">
        <v>0</v>
      </c>
      <c r="AR10" s="30">
        <v>0</v>
      </c>
      <c r="AS10" s="30">
        <v>0</v>
      </c>
      <c r="AT10" s="30">
        <v>0</v>
      </c>
      <c r="AU10" s="30">
        <v>0</v>
      </c>
      <c r="AV10" s="30">
        <v>0</v>
      </c>
      <c r="AW10" s="30">
        <v>0</v>
      </c>
      <c r="AX10" s="30">
        <v>0</v>
      </c>
      <c r="AY10" s="30">
        <v>0</v>
      </c>
      <c r="AZ10" s="30">
        <v>0</v>
      </c>
      <c r="BA10" s="30">
        <v>0</v>
      </c>
      <c r="BB10" s="30">
        <v>0</v>
      </c>
      <c r="BC10" s="30">
        <v>0</v>
      </c>
      <c r="BD10" s="30">
        <v>0</v>
      </c>
      <c r="BE10" s="30">
        <v>0</v>
      </c>
      <c r="BF10" s="30">
        <v>0</v>
      </c>
      <c r="BG10" s="30">
        <v>0</v>
      </c>
      <c r="BH10" s="30">
        <v>0</v>
      </c>
      <c r="BI10" s="30">
        <v>0</v>
      </c>
      <c r="BJ10" s="30">
        <v>0</v>
      </c>
      <c r="BK10" s="30">
        <v>0</v>
      </c>
      <c r="BL10" s="30">
        <v>4040</v>
      </c>
      <c r="BM10" s="30">
        <v>0</v>
      </c>
      <c r="BN10" s="30">
        <v>0</v>
      </c>
      <c r="BO10" s="30">
        <v>0</v>
      </c>
      <c r="BP10" s="30">
        <v>0</v>
      </c>
      <c r="BQ10" s="30">
        <v>0</v>
      </c>
      <c r="BR10" s="30">
        <v>0</v>
      </c>
      <c r="BS10" s="30">
        <v>0</v>
      </c>
      <c r="BT10" s="30">
        <v>0</v>
      </c>
      <c r="BU10" s="30">
        <v>0</v>
      </c>
      <c r="BV10" s="30">
        <v>0</v>
      </c>
      <c r="BW10" s="30">
        <v>0</v>
      </c>
      <c r="BX10" s="30">
        <v>0</v>
      </c>
      <c r="BY10" s="30">
        <v>0</v>
      </c>
    </row>
    <row r="11" spans="1:77" x14ac:dyDescent="0.25">
      <c r="A11" s="23">
        <v>2011</v>
      </c>
      <c r="B11" s="23" t="s">
        <v>105</v>
      </c>
      <c r="C11" s="23" t="s">
        <v>106</v>
      </c>
      <c r="D11" s="23">
        <v>40937</v>
      </c>
      <c r="E11" s="23" t="s">
        <v>88</v>
      </c>
      <c r="F11" s="23" t="s">
        <v>107</v>
      </c>
      <c r="G11" s="22" t="s">
        <v>101</v>
      </c>
      <c r="H11" s="36">
        <v>39000</v>
      </c>
      <c r="I11" s="36" t="s">
        <v>102</v>
      </c>
      <c r="J11" s="22" t="s">
        <v>91</v>
      </c>
      <c r="K11" s="35"/>
      <c r="L11" s="34"/>
      <c r="M11" s="34">
        <v>0</v>
      </c>
      <c r="N11" s="34">
        <v>100</v>
      </c>
      <c r="O11" s="34">
        <v>100</v>
      </c>
      <c r="P11" s="34">
        <v>0</v>
      </c>
      <c r="Q11" s="34">
        <v>0</v>
      </c>
      <c r="R11" s="34">
        <v>0</v>
      </c>
      <c r="S11" s="34">
        <v>100</v>
      </c>
      <c r="T11" s="34"/>
      <c r="U11" s="34"/>
      <c r="V11" s="34">
        <v>0</v>
      </c>
      <c r="W11" s="34">
        <v>100</v>
      </c>
      <c r="X11" s="34">
        <v>100</v>
      </c>
      <c r="Y11" s="34">
        <v>0</v>
      </c>
      <c r="Z11" s="34">
        <v>0</v>
      </c>
      <c r="AA11" s="34">
        <v>0</v>
      </c>
      <c r="AB11" s="34">
        <v>100</v>
      </c>
      <c r="AC11" s="33" t="s">
        <v>92</v>
      </c>
      <c r="AD11" s="32"/>
      <c r="AE11" s="32"/>
      <c r="AF11" s="31" t="s">
        <v>92</v>
      </c>
      <c r="AG11" s="13">
        <v>0</v>
      </c>
      <c r="AH11" s="13">
        <v>0</v>
      </c>
      <c r="AI11" s="13">
        <v>0</v>
      </c>
      <c r="AJ11" s="13">
        <v>0</v>
      </c>
      <c r="AK11" s="13">
        <v>0</v>
      </c>
      <c r="AL11" s="13">
        <v>0</v>
      </c>
      <c r="AM11" s="13">
        <v>0</v>
      </c>
      <c r="AN11" s="13">
        <v>0</v>
      </c>
      <c r="AO11" s="30">
        <v>0</v>
      </c>
      <c r="AP11" s="30">
        <v>0</v>
      </c>
      <c r="AQ11" s="30">
        <v>0</v>
      </c>
      <c r="AR11" s="30">
        <v>0</v>
      </c>
      <c r="AS11" s="30">
        <v>0</v>
      </c>
      <c r="AT11" s="30">
        <v>0</v>
      </c>
      <c r="AU11" s="30">
        <v>0</v>
      </c>
      <c r="AV11" s="30">
        <v>0</v>
      </c>
      <c r="AW11" s="30">
        <v>0</v>
      </c>
      <c r="AX11" s="30">
        <v>0</v>
      </c>
      <c r="AY11" s="30">
        <v>0</v>
      </c>
      <c r="AZ11" s="30">
        <v>0</v>
      </c>
      <c r="BA11" s="30">
        <v>0</v>
      </c>
      <c r="BB11" s="30">
        <v>0</v>
      </c>
      <c r="BC11" s="30">
        <v>0</v>
      </c>
      <c r="BD11" s="30">
        <v>0</v>
      </c>
      <c r="BE11" s="30">
        <v>0</v>
      </c>
      <c r="BF11" s="30">
        <v>0</v>
      </c>
      <c r="BG11" s="30">
        <v>0</v>
      </c>
      <c r="BH11" s="30">
        <v>0</v>
      </c>
      <c r="BI11" s="30">
        <v>0</v>
      </c>
      <c r="BJ11" s="30">
        <v>0</v>
      </c>
      <c r="BK11" s="30">
        <v>0</v>
      </c>
      <c r="BL11" s="30">
        <v>0</v>
      </c>
      <c r="BM11" s="30">
        <v>0</v>
      </c>
      <c r="BN11" s="30">
        <v>0</v>
      </c>
      <c r="BO11" s="30">
        <v>0</v>
      </c>
      <c r="BP11" s="30">
        <v>0</v>
      </c>
      <c r="BQ11" s="30">
        <v>0</v>
      </c>
      <c r="BR11" s="30">
        <v>0</v>
      </c>
      <c r="BS11" s="30">
        <v>0</v>
      </c>
      <c r="BT11" s="30">
        <v>0</v>
      </c>
      <c r="BU11" s="30">
        <v>0</v>
      </c>
      <c r="BV11" s="30">
        <v>0</v>
      </c>
      <c r="BW11" s="30">
        <v>0</v>
      </c>
      <c r="BX11" s="30">
        <v>0</v>
      </c>
      <c r="BY11" s="30">
        <v>0</v>
      </c>
    </row>
    <row r="12" spans="1:77" x14ac:dyDescent="0.25">
      <c r="A12" s="23">
        <v>2011</v>
      </c>
      <c r="B12" s="23" t="s">
        <v>108</v>
      </c>
      <c r="C12" s="23" t="s">
        <v>109</v>
      </c>
      <c r="D12" s="23">
        <v>41912</v>
      </c>
      <c r="E12" s="23" t="s">
        <v>88</v>
      </c>
      <c r="F12" s="23" t="s">
        <v>100</v>
      </c>
      <c r="G12" s="22" t="s">
        <v>101</v>
      </c>
      <c r="H12" s="36">
        <v>39260</v>
      </c>
      <c r="I12" s="36" t="s">
        <v>102</v>
      </c>
      <c r="J12" s="22" t="s">
        <v>91</v>
      </c>
      <c r="K12" s="35"/>
      <c r="L12" s="34"/>
      <c r="M12" s="34">
        <v>0</v>
      </c>
      <c r="N12" s="34">
        <v>50</v>
      </c>
      <c r="O12" s="34">
        <v>50</v>
      </c>
      <c r="P12" s="34">
        <v>0</v>
      </c>
      <c r="Q12" s="34">
        <v>0</v>
      </c>
      <c r="R12" s="34">
        <v>0</v>
      </c>
      <c r="S12" s="34">
        <v>50</v>
      </c>
      <c r="T12" s="34"/>
      <c r="U12" s="34"/>
      <c r="V12" s="34">
        <v>0</v>
      </c>
      <c r="W12" s="34">
        <v>50</v>
      </c>
      <c r="X12" s="34">
        <v>50</v>
      </c>
      <c r="Y12" s="34">
        <v>0</v>
      </c>
      <c r="Z12" s="34">
        <v>0</v>
      </c>
      <c r="AA12" s="34">
        <v>0</v>
      </c>
      <c r="AB12" s="34">
        <v>50</v>
      </c>
      <c r="AC12" s="33" t="s">
        <v>92</v>
      </c>
      <c r="AD12" s="32"/>
      <c r="AE12" s="32"/>
      <c r="AF12" s="31" t="s">
        <v>95</v>
      </c>
      <c r="AG12" s="13">
        <v>0</v>
      </c>
      <c r="AH12" s="13">
        <v>0</v>
      </c>
      <c r="AI12" s="13">
        <v>0</v>
      </c>
      <c r="AJ12" s="13">
        <v>0</v>
      </c>
      <c r="AK12" s="13">
        <v>0</v>
      </c>
      <c r="AL12" s="13">
        <v>0</v>
      </c>
      <c r="AM12" s="13">
        <v>0</v>
      </c>
      <c r="AN12" s="13">
        <v>0</v>
      </c>
      <c r="AO12" s="30">
        <v>0</v>
      </c>
      <c r="AP12" s="30">
        <v>0</v>
      </c>
      <c r="AQ12" s="30">
        <v>0</v>
      </c>
      <c r="AR12" s="30">
        <v>0</v>
      </c>
      <c r="AS12" s="30">
        <v>0</v>
      </c>
      <c r="AT12" s="30">
        <v>0</v>
      </c>
      <c r="AU12" s="30">
        <v>0</v>
      </c>
      <c r="AV12" s="30">
        <v>0</v>
      </c>
      <c r="AW12" s="30">
        <v>0</v>
      </c>
      <c r="AX12" s="30">
        <v>0</v>
      </c>
      <c r="AY12" s="30">
        <v>0</v>
      </c>
      <c r="AZ12" s="30">
        <v>0</v>
      </c>
      <c r="BA12" s="30">
        <v>0</v>
      </c>
      <c r="BB12" s="30">
        <v>0</v>
      </c>
      <c r="BC12" s="30">
        <v>0</v>
      </c>
      <c r="BD12" s="30">
        <v>0</v>
      </c>
      <c r="BE12" s="30">
        <v>0</v>
      </c>
      <c r="BF12" s="30">
        <v>0</v>
      </c>
      <c r="BG12" s="30">
        <v>0</v>
      </c>
      <c r="BH12" s="30">
        <v>0</v>
      </c>
      <c r="BI12" s="30">
        <v>0</v>
      </c>
      <c r="BJ12" s="30">
        <v>0</v>
      </c>
      <c r="BK12" s="30">
        <v>0</v>
      </c>
      <c r="BL12" s="30">
        <v>143</v>
      </c>
      <c r="BM12" s="30">
        <v>0</v>
      </c>
      <c r="BN12" s="30">
        <v>0</v>
      </c>
      <c r="BO12" s="30">
        <v>0</v>
      </c>
      <c r="BP12" s="30">
        <v>0</v>
      </c>
      <c r="BQ12" s="30">
        <v>0</v>
      </c>
      <c r="BR12" s="30">
        <v>0</v>
      </c>
      <c r="BS12" s="30">
        <v>0</v>
      </c>
      <c r="BT12" s="30">
        <v>0</v>
      </c>
      <c r="BU12" s="30">
        <v>0</v>
      </c>
      <c r="BV12" s="30">
        <v>0</v>
      </c>
      <c r="BW12" s="30">
        <v>0</v>
      </c>
      <c r="BX12" s="30">
        <v>0</v>
      </c>
      <c r="BY12" s="30">
        <v>0</v>
      </c>
    </row>
    <row r="13" spans="1:77" x14ac:dyDescent="0.25">
      <c r="A13" s="23">
        <v>2014</v>
      </c>
      <c r="B13" s="23">
        <v>2503</v>
      </c>
      <c r="C13" s="23" t="s">
        <v>110</v>
      </c>
      <c r="D13" s="23">
        <v>41121</v>
      </c>
      <c r="E13" s="23" t="s">
        <v>88</v>
      </c>
      <c r="F13" s="23" t="s">
        <v>111</v>
      </c>
      <c r="G13" s="22" t="s">
        <v>90</v>
      </c>
      <c r="H13" s="29">
        <v>39812</v>
      </c>
      <c r="I13" s="28">
        <v>41639</v>
      </c>
      <c r="J13" s="20" t="s">
        <v>91</v>
      </c>
      <c r="K13" s="19"/>
      <c r="L13" s="27"/>
      <c r="M13" s="27">
        <v>0</v>
      </c>
      <c r="N13" s="18">
        <v>340</v>
      </c>
      <c r="O13" s="18">
        <v>340</v>
      </c>
      <c r="P13" s="26">
        <v>0</v>
      </c>
      <c r="Q13" s="26">
        <v>60</v>
      </c>
      <c r="R13" s="25">
        <v>0</v>
      </c>
      <c r="S13" s="24">
        <v>400</v>
      </c>
      <c r="T13" s="18"/>
      <c r="U13" s="17"/>
      <c r="V13" s="17">
        <v>0</v>
      </c>
      <c r="W13" s="17">
        <v>224.10400000000001</v>
      </c>
      <c r="X13" s="17">
        <v>224.10400000000001</v>
      </c>
      <c r="Y13" s="17">
        <v>0</v>
      </c>
      <c r="Z13" s="17">
        <v>41.91</v>
      </c>
      <c r="AA13" s="17">
        <v>0</v>
      </c>
      <c r="AB13" s="17">
        <v>266.01400000000001</v>
      </c>
      <c r="AC13" s="16" t="s">
        <v>92</v>
      </c>
      <c r="AD13" s="15"/>
      <c r="AE13" s="15"/>
      <c r="AF13" s="14" t="s">
        <v>95</v>
      </c>
      <c r="AG13" s="13">
        <v>0</v>
      </c>
      <c r="AH13" s="13">
        <v>0</v>
      </c>
      <c r="AI13" s="12">
        <v>0</v>
      </c>
      <c r="AJ13" s="12">
        <v>0</v>
      </c>
      <c r="AK13" s="12">
        <v>0</v>
      </c>
      <c r="AL13" s="12">
        <v>0</v>
      </c>
      <c r="AM13" s="12">
        <v>0</v>
      </c>
      <c r="AN13" s="11">
        <v>0</v>
      </c>
      <c r="AO13" s="11">
        <v>0</v>
      </c>
      <c r="AP13" s="11">
        <v>0</v>
      </c>
      <c r="AQ13" s="11">
        <v>0</v>
      </c>
      <c r="AR13" s="11">
        <v>0</v>
      </c>
      <c r="AS13" s="11">
        <v>125</v>
      </c>
      <c r="AT13" s="11">
        <v>125</v>
      </c>
      <c r="AU13" s="11">
        <v>0</v>
      </c>
      <c r="AV13" s="11">
        <v>0</v>
      </c>
      <c r="AW13" s="11">
        <v>0</v>
      </c>
      <c r="AX13" s="11">
        <v>0</v>
      </c>
      <c r="AY13" s="11">
        <v>0</v>
      </c>
      <c r="AZ13" s="11">
        <v>0</v>
      </c>
      <c r="BA13" s="11">
        <v>0</v>
      </c>
      <c r="BB13" s="11">
        <v>0</v>
      </c>
      <c r="BC13" s="11">
        <v>0</v>
      </c>
      <c r="BD13" s="11">
        <v>0</v>
      </c>
      <c r="BE13" s="11">
        <v>0</v>
      </c>
      <c r="BF13" s="11">
        <v>0</v>
      </c>
      <c r="BG13" s="11">
        <v>0</v>
      </c>
      <c r="BH13" s="11">
        <v>0</v>
      </c>
      <c r="BI13" s="11">
        <v>0</v>
      </c>
      <c r="BJ13" s="11">
        <v>0</v>
      </c>
      <c r="BK13" s="11">
        <v>0</v>
      </c>
      <c r="BL13" s="11">
        <v>0</v>
      </c>
      <c r="BM13" s="11">
        <v>0</v>
      </c>
      <c r="BN13" s="11">
        <v>0</v>
      </c>
      <c r="BO13" s="11">
        <v>0</v>
      </c>
      <c r="BP13" s="11">
        <v>0</v>
      </c>
      <c r="BQ13" s="11">
        <v>0</v>
      </c>
      <c r="BR13" s="11">
        <v>0</v>
      </c>
      <c r="BS13" s="11">
        <v>0</v>
      </c>
      <c r="BT13" s="11">
        <v>0</v>
      </c>
      <c r="BU13" s="11">
        <v>0</v>
      </c>
      <c r="BV13" s="11">
        <v>0</v>
      </c>
      <c r="BW13" s="11">
        <v>0</v>
      </c>
      <c r="BX13" s="11">
        <v>0</v>
      </c>
      <c r="BY13" s="11">
        <v>0</v>
      </c>
    </row>
    <row r="14" spans="1:77" x14ac:dyDescent="0.25">
      <c r="A14" s="23">
        <v>2014</v>
      </c>
      <c r="B14" s="23" t="s">
        <v>112</v>
      </c>
      <c r="C14" s="23" t="s">
        <v>113</v>
      </c>
      <c r="D14" s="23">
        <v>41902</v>
      </c>
      <c r="E14" s="23" t="s">
        <v>88</v>
      </c>
      <c r="F14" s="23" t="s">
        <v>100</v>
      </c>
      <c r="G14" s="22" t="s">
        <v>101</v>
      </c>
      <c r="H14" s="29">
        <v>39163</v>
      </c>
      <c r="I14" s="28" t="s">
        <v>102</v>
      </c>
      <c r="J14" s="20" t="s">
        <v>91</v>
      </c>
      <c r="K14" s="19"/>
      <c r="L14" s="27"/>
      <c r="M14" s="27">
        <v>0</v>
      </c>
      <c r="N14" s="18">
        <v>150</v>
      </c>
      <c r="O14" s="18">
        <v>150</v>
      </c>
      <c r="P14" s="26">
        <v>0</v>
      </c>
      <c r="Q14" s="26">
        <v>0</v>
      </c>
      <c r="R14" s="25">
        <v>0</v>
      </c>
      <c r="S14" s="24">
        <v>150</v>
      </c>
      <c r="T14" s="18"/>
      <c r="U14" s="17"/>
      <c r="V14" s="17">
        <v>0</v>
      </c>
      <c r="W14" s="17">
        <v>150</v>
      </c>
      <c r="X14" s="17">
        <v>150</v>
      </c>
      <c r="Y14" s="17">
        <v>0</v>
      </c>
      <c r="Z14" s="17">
        <v>0</v>
      </c>
      <c r="AA14" s="17">
        <v>0</v>
      </c>
      <c r="AB14" s="17">
        <v>150</v>
      </c>
      <c r="AC14" s="16" t="s">
        <v>92</v>
      </c>
      <c r="AD14" s="15"/>
      <c r="AE14" s="15"/>
      <c r="AF14" s="14" t="s">
        <v>92</v>
      </c>
      <c r="AG14" s="13">
        <v>0</v>
      </c>
      <c r="AH14" s="13">
        <v>0</v>
      </c>
      <c r="AI14" s="12">
        <v>0</v>
      </c>
      <c r="AJ14" s="12">
        <v>0</v>
      </c>
      <c r="AK14" s="12">
        <v>0</v>
      </c>
      <c r="AL14" s="12">
        <v>0</v>
      </c>
      <c r="AM14" s="12">
        <v>0</v>
      </c>
      <c r="AN14" s="11">
        <v>0</v>
      </c>
      <c r="AO14" s="11">
        <v>0</v>
      </c>
      <c r="AP14" s="11">
        <v>0</v>
      </c>
      <c r="AQ14" s="11">
        <v>0</v>
      </c>
      <c r="AR14" s="11">
        <v>0</v>
      </c>
      <c r="AS14" s="11">
        <v>0</v>
      </c>
      <c r="AT14" s="11">
        <v>0</v>
      </c>
      <c r="AU14" s="11">
        <v>0</v>
      </c>
      <c r="AV14" s="11">
        <v>0</v>
      </c>
      <c r="AW14" s="11">
        <v>0</v>
      </c>
      <c r="AX14" s="11">
        <v>0</v>
      </c>
      <c r="AY14" s="11">
        <v>0</v>
      </c>
      <c r="AZ14" s="11">
        <v>0</v>
      </c>
      <c r="BA14" s="11">
        <v>0</v>
      </c>
      <c r="BB14" s="11">
        <v>0</v>
      </c>
      <c r="BC14" s="11">
        <v>0</v>
      </c>
      <c r="BD14" s="11">
        <v>0</v>
      </c>
      <c r="BE14" s="11">
        <v>0</v>
      </c>
      <c r="BF14" s="11">
        <v>0</v>
      </c>
      <c r="BG14" s="11">
        <v>0</v>
      </c>
      <c r="BH14" s="11">
        <v>0</v>
      </c>
      <c r="BI14" s="11">
        <v>0</v>
      </c>
      <c r="BJ14" s="11">
        <v>0</v>
      </c>
      <c r="BK14" s="11">
        <v>0</v>
      </c>
      <c r="BL14" s="11">
        <v>0</v>
      </c>
      <c r="BM14" s="11">
        <v>0</v>
      </c>
      <c r="BN14" s="11">
        <v>0</v>
      </c>
      <c r="BO14" s="11">
        <v>0</v>
      </c>
      <c r="BP14" s="11">
        <v>0</v>
      </c>
      <c r="BQ14" s="11">
        <v>0</v>
      </c>
      <c r="BR14" s="11">
        <v>0</v>
      </c>
      <c r="BS14" s="11">
        <v>0</v>
      </c>
      <c r="BT14" s="11">
        <v>0</v>
      </c>
      <c r="BU14" s="11">
        <v>0</v>
      </c>
      <c r="BV14" s="11">
        <v>0</v>
      </c>
      <c r="BW14" s="11">
        <v>0</v>
      </c>
      <c r="BX14" s="11">
        <v>0</v>
      </c>
      <c r="BY14" s="11">
        <v>0</v>
      </c>
    </row>
    <row r="15" spans="1:77" x14ac:dyDescent="0.25">
      <c r="A15" s="23">
        <v>2015</v>
      </c>
      <c r="B15" s="23">
        <v>2689</v>
      </c>
      <c r="C15" s="23" t="s">
        <v>114</v>
      </c>
      <c r="D15" s="23" t="s">
        <v>115</v>
      </c>
      <c r="E15" s="23" t="s">
        <v>88</v>
      </c>
      <c r="F15" s="23" t="s">
        <v>116</v>
      </c>
      <c r="G15" s="22" t="s">
        <v>90</v>
      </c>
      <c r="H15" s="29">
        <v>40486</v>
      </c>
      <c r="I15" s="28">
        <v>41817</v>
      </c>
      <c r="J15" s="20" t="s">
        <v>91</v>
      </c>
      <c r="K15" s="19"/>
      <c r="L15" s="27"/>
      <c r="M15" s="27">
        <v>0</v>
      </c>
      <c r="N15" s="18">
        <v>150</v>
      </c>
      <c r="O15" s="18">
        <v>150</v>
      </c>
      <c r="P15" s="26">
        <v>0</v>
      </c>
      <c r="Q15" s="26">
        <v>200</v>
      </c>
      <c r="R15" s="25">
        <v>350</v>
      </c>
      <c r="S15" s="24">
        <v>700</v>
      </c>
      <c r="T15" s="18"/>
      <c r="U15" s="17"/>
      <c r="V15" s="17">
        <v>0</v>
      </c>
      <c r="W15" s="17">
        <v>150</v>
      </c>
      <c r="X15" s="17">
        <v>150</v>
      </c>
      <c r="Y15" s="17">
        <v>0</v>
      </c>
      <c r="Z15" s="17">
        <v>0</v>
      </c>
      <c r="AA15" s="17">
        <v>0</v>
      </c>
      <c r="AB15" s="17">
        <v>150</v>
      </c>
      <c r="AC15" s="16" t="s">
        <v>92</v>
      </c>
      <c r="AD15" s="15"/>
      <c r="AE15" s="15"/>
      <c r="AF15" s="14" t="s">
        <v>95</v>
      </c>
      <c r="AG15" s="13">
        <v>0</v>
      </c>
      <c r="AH15" s="13">
        <v>0</v>
      </c>
      <c r="AI15" s="12">
        <v>0</v>
      </c>
      <c r="AJ15" s="12">
        <v>0</v>
      </c>
      <c r="AK15" s="12">
        <v>0</v>
      </c>
      <c r="AL15" s="12">
        <v>0</v>
      </c>
      <c r="AM15" s="12">
        <v>0</v>
      </c>
      <c r="AN15" s="11">
        <v>0</v>
      </c>
      <c r="AO15" s="11">
        <v>0</v>
      </c>
      <c r="AP15" s="11">
        <v>0</v>
      </c>
      <c r="AQ15" s="11">
        <v>0</v>
      </c>
      <c r="AR15" s="11">
        <v>0</v>
      </c>
      <c r="AS15" s="11">
        <v>0</v>
      </c>
      <c r="AT15" s="11">
        <v>0</v>
      </c>
      <c r="AU15" s="11">
        <v>0</v>
      </c>
      <c r="AV15" s="11">
        <v>0</v>
      </c>
      <c r="AW15" s="11">
        <v>0</v>
      </c>
      <c r="AX15" s="11">
        <v>0</v>
      </c>
      <c r="AY15" s="11">
        <v>0</v>
      </c>
      <c r="AZ15" s="11">
        <v>0</v>
      </c>
      <c r="BA15" s="11">
        <v>0</v>
      </c>
      <c r="BB15" s="11">
        <v>0</v>
      </c>
      <c r="BC15" s="11">
        <v>0</v>
      </c>
      <c r="BD15" s="11">
        <v>0</v>
      </c>
      <c r="BE15" s="11">
        <v>0</v>
      </c>
      <c r="BF15" s="11">
        <v>0</v>
      </c>
      <c r="BG15" s="11">
        <v>0</v>
      </c>
      <c r="BH15" s="11">
        <v>0</v>
      </c>
      <c r="BI15" s="11">
        <v>0</v>
      </c>
      <c r="BJ15" s="11">
        <v>0</v>
      </c>
      <c r="BK15" s="11">
        <v>0</v>
      </c>
      <c r="BL15" s="11">
        <v>2474</v>
      </c>
      <c r="BM15" s="11">
        <v>0</v>
      </c>
      <c r="BN15" s="11">
        <v>0</v>
      </c>
      <c r="BO15" s="11">
        <v>0</v>
      </c>
      <c r="BP15" s="11">
        <v>0</v>
      </c>
      <c r="BQ15" s="11">
        <v>0</v>
      </c>
      <c r="BR15" s="11">
        <v>0</v>
      </c>
      <c r="BS15" s="11">
        <v>0</v>
      </c>
      <c r="BT15" s="11">
        <v>0</v>
      </c>
      <c r="BU15" s="11">
        <v>0</v>
      </c>
      <c r="BV15" s="11">
        <v>0</v>
      </c>
      <c r="BW15" s="11">
        <v>0</v>
      </c>
      <c r="BX15" s="11">
        <v>0</v>
      </c>
      <c r="BY15" s="11">
        <v>0</v>
      </c>
    </row>
    <row r="16" spans="1:77" x14ac:dyDescent="0.25">
      <c r="A16" s="23">
        <v>2016</v>
      </c>
      <c r="B16" s="23">
        <v>2562</v>
      </c>
      <c r="C16" s="23" t="s">
        <v>117</v>
      </c>
      <c r="D16" s="23" t="s">
        <v>118</v>
      </c>
      <c r="E16" s="23" t="s">
        <v>88</v>
      </c>
      <c r="F16" s="23" t="s">
        <v>119</v>
      </c>
      <c r="G16" s="22" t="s">
        <v>90</v>
      </c>
      <c r="H16" s="29">
        <v>40093</v>
      </c>
      <c r="I16" s="28">
        <v>42185</v>
      </c>
      <c r="J16" s="20" t="s">
        <v>91</v>
      </c>
      <c r="K16" s="19"/>
      <c r="L16" s="27"/>
      <c r="M16" s="27">
        <v>0</v>
      </c>
      <c r="N16" s="18">
        <v>187</v>
      </c>
      <c r="O16" s="18">
        <v>187</v>
      </c>
      <c r="P16" s="26">
        <v>0</v>
      </c>
      <c r="Q16" s="26">
        <v>0</v>
      </c>
      <c r="R16" s="25">
        <v>0</v>
      </c>
      <c r="S16" s="24">
        <v>187</v>
      </c>
      <c r="T16" s="18"/>
      <c r="U16" s="17"/>
      <c r="V16" s="17">
        <v>0</v>
      </c>
      <c r="W16" s="17">
        <v>184.66</v>
      </c>
      <c r="X16" s="17">
        <v>184.66</v>
      </c>
      <c r="Y16" s="17">
        <v>0</v>
      </c>
      <c r="Z16" s="17">
        <v>0</v>
      </c>
      <c r="AA16" s="17">
        <v>0</v>
      </c>
      <c r="AB16" s="17">
        <v>184.66</v>
      </c>
      <c r="AC16" s="16" t="s">
        <v>92</v>
      </c>
      <c r="AD16" s="15"/>
      <c r="AE16" s="15"/>
      <c r="AF16" s="14" t="s">
        <v>95</v>
      </c>
      <c r="AG16" s="13">
        <v>0</v>
      </c>
      <c r="AH16" s="13">
        <v>0</v>
      </c>
      <c r="AI16" s="12">
        <v>0</v>
      </c>
      <c r="AJ16" s="12">
        <v>0</v>
      </c>
      <c r="AK16" s="12">
        <v>0</v>
      </c>
      <c r="AL16" s="12">
        <v>0</v>
      </c>
      <c r="AM16" s="12">
        <v>0</v>
      </c>
      <c r="AN16" s="11">
        <v>0</v>
      </c>
      <c r="AO16" s="11">
        <v>0</v>
      </c>
      <c r="AP16" s="11">
        <v>0</v>
      </c>
      <c r="AQ16" s="11">
        <v>442758</v>
      </c>
      <c r="AR16" s="11">
        <v>0</v>
      </c>
      <c r="AS16" s="11">
        <v>79</v>
      </c>
      <c r="AT16" s="11">
        <v>79</v>
      </c>
      <c r="AU16" s="11">
        <v>0</v>
      </c>
      <c r="AV16" s="11">
        <v>79</v>
      </c>
      <c r="AW16" s="11">
        <v>0</v>
      </c>
      <c r="AX16" s="11">
        <v>0</v>
      </c>
      <c r="AY16" s="11">
        <v>0</v>
      </c>
      <c r="AZ16" s="11">
        <v>0</v>
      </c>
      <c r="BA16" s="11">
        <v>0</v>
      </c>
      <c r="BB16" s="11">
        <v>0</v>
      </c>
      <c r="BC16" s="11">
        <v>0</v>
      </c>
      <c r="BD16" s="11">
        <v>0</v>
      </c>
      <c r="BE16" s="11">
        <v>0</v>
      </c>
      <c r="BF16" s="11">
        <v>0</v>
      </c>
      <c r="BG16" s="11">
        <v>0</v>
      </c>
      <c r="BH16" s="11">
        <v>0</v>
      </c>
      <c r="BI16" s="11">
        <v>0</v>
      </c>
      <c r="BJ16" s="11">
        <v>0</v>
      </c>
      <c r="BK16" s="11">
        <v>0</v>
      </c>
      <c r="BL16" s="11">
        <v>0</v>
      </c>
      <c r="BM16" s="11">
        <v>0</v>
      </c>
      <c r="BN16" s="11">
        <v>0</v>
      </c>
      <c r="BO16" s="11">
        <v>0</v>
      </c>
      <c r="BP16" s="11">
        <v>0</v>
      </c>
      <c r="BQ16" s="11">
        <v>0</v>
      </c>
      <c r="BR16" s="11">
        <v>0</v>
      </c>
      <c r="BS16" s="11">
        <v>0</v>
      </c>
      <c r="BT16" s="11">
        <v>0</v>
      </c>
      <c r="BU16" s="11">
        <v>0</v>
      </c>
      <c r="BV16" s="11">
        <v>0</v>
      </c>
      <c r="BW16" s="11">
        <v>0</v>
      </c>
      <c r="BX16" s="11">
        <v>0</v>
      </c>
      <c r="BY16" s="11">
        <v>0</v>
      </c>
    </row>
    <row r="17" spans="1:77" x14ac:dyDescent="0.25">
      <c r="A17" s="23">
        <v>2016</v>
      </c>
      <c r="B17" s="23" t="s">
        <v>120</v>
      </c>
      <c r="C17" s="23" t="s">
        <v>121</v>
      </c>
      <c r="D17" s="23" t="s">
        <v>122</v>
      </c>
      <c r="E17" s="23" t="s">
        <v>88</v>
      </c>
      <c r="F17" s="23" t="s">
        <v>119</v>
      </c>
      <c r="G17" s="22" t="s">
        <v>90</v>
      </c>
      <c r="H17" s="29">
        <v>40329</v>
      </c>
      <c r="I17" s="28">
        <v>42583</v>
      </c>
      <c r="J17" s="20" t="s">
        <v>91</v>
      </c>
      <c r="K17" s="19"/>
      <c r="L17" s="27"/>
      <c r="M17" s="27">
        <v>0</v>
      </c>
      <c r="N17" s="18">
        <v>173</v>
      </c>
      <c r="O17" s="18">
        <v>173</v>
      </c>
      <c r="P17" s="26">
        <v>0</v>
      </c>
      <c r="Q17" s="26">
        <v>0</v>
      </c>
      <c r="R17" s="25">
        <v>0</v>
      </c>
      <c r="S17" s="24">
        <v>173</v>
      </c>
      <c r="T17" s="18"/>
      <c r="U17" s="17"/>
      <c r="V17" s="17">
        <v>0</v>
      </c>
      <c r="W17" s="17">
        <v>164.672</v>
      </c>
      <c r="X17" s="17">
        <v>164.672</v>
      </c>
      <c r="Y17" s="17">
        <v>0</v>
      </c>
      <c r="Z17" s="17">
        <v>0</v>
      </c>
      <c r="AA17" s="17">
        <v>0</v>
      </c>
      <c r="AB17" s="17">
        <v>164.672</v>
      </c>
      <c r="AC17" s="16" t="s">
        <v>92</v>
      </c>
      <c r="AD17" s="15"/>
      <c r="AE17" s="15"/>
      <c r="AF17" s="14" t="s">
        <v>95</v>
      </c>
      <c r="AG17" s="13">
        <v>0</v>
      </c>
      <c r="AH17" s="13">
        <v>0</v>
      </c>
      <c r="AI17" s="12">
        <v>0</v>
      </c>
      <c r="AJ17" s="12">
        <v>0</v>
      </c>
      <c r="AK17" s="12">
        <v>0</v>
      </c>
      <c r="AL17" s="12">
        <v>0</v>
      </c>
      <c r="AM17" s="12">
        <v>0</v>
      </c>
      <c r="AN17" s="11">
        <v>0</v>
      </c>
      <c r="AO17" s="11">
        <v>0</v>
      </c>
      <c r="AP17" s="11">
        <v>0</v>
      </c>
      <c r="AQ17" s="11">
        <v>848816</v>
      </c>
      <c r="AR17" s="11">
        <v>0</v>
      </c>
      <c r="AS17" s="11">
        <v>117.7</v>
      </c>
      <c r="AT17" s="11">
        <v>117.7</v>
      </c>
      <c r="AU17" s="11">
        <v>0</v>
      </c>
      <c r="AV17" s="11">
        <v>117.7</v>
      </c>
      <c r="AW17" s="11">
        <v>0</v>
      </c>
      <c r="AX17" s="11">
        <v>0</v>
      </c>
      <c r="AY17" s="11">
        <v>0</v>
      </c>
      <c r="AZ17" s="11">
        <v>0</v>
      </c>
      <c r="BA17" s="11">
        <v>0</v>
      </c>
      <c r="BB17" s="11">
        <v>0</v>
      </c>
      <c r="BC17" s="11">
        <v>0</v>
      </c>
      <c r="BD17" s="11">
        <v>0</v>
      </c>
      <c r="BE17" s="11">
        <v>0</v>
      </c>
      <c r="BF17" s="11">
        <v>0</v>
      </c>
      <c r="BG17" s="11">
        <v>0</v>
      </c>
      <c r="BH17" s="11">
        <v>0</v>
      </c>
      <c r="BI17" s="11">
        <v>0</v>
      </c>
      <c r="BJ17" s="11">
        <v>0</v>
      </c>
      <c r="BK17" s="11">
        <v>0</v>
      </c>
      <c r="BL17" s="11">
        <v>0</v>
      </c>
      <c r="BM17" s="11">
        <v>0</v>
      </c>
      <c r="BN17" s="11">
        <v>0</v>
      </c>
      <c r="BO17" s="11">
        <v>0</v>
      </c>
      <c r="BP17" s="11">
        <v>0</v>
      </c>
      <c r="BQ17" s="11">
        <v>0</v>
      </c>
      <c r="BR17" s="11">
        <v>0</v>
      </c>
      <c r="BS17" s="11">
        <v>0</v>
      </c>
      <c r="BT17" s="11">
        <v>0</v>
      </c>
      <c r="BU17" s="11">
        <v>0</v>
      </c>
      <c r="BV17" s="11">
        <v>0</v>
      </c>
      <c r="BW17" s="11">
        <v>0</v>
      </c>
      <c r="BX17" s="11">
        <v>0</v>
      </c>
      <c r="BY17" s="11">
        <v>0</v>
      </c>
    </row>
    <row r="18" spans="1:77" x14ac:dyDescent="0.25">
      <c r="A18" s="23">
        <v>2017</v>
      </c>
      <c r="B18" s="23">
        <v>2728</v>
      </c>
      <c r="C18" s="23" t="s">
        <v>123</v>
      </c>
      <c r="D18" s="23" t="s">
        <v>124</v>
      </c>
      <c r="E18" s="23" t="s">
        <v>88</v>
      </c>
      <c r="F18" s="23" t="s">
        <v>125</v>
      </c>
      <c r="G18" s="22" t="s">
        <v>90</v>
      </c>
      <c r="H18" s="29">
        <v>40532</v>
      </c>
      <c r="I18" s="28">
        <v>42429</v>
      </c>
      <c r="J18" s="20" t="s">
        <v>126</v>
      </c>
      <c r="K18" s="19">
        <v>0</v>
      </c>
      <c r="L18" s="27">
        <v>0</v>
      </c>
      <c r="M18" s="27">
        <v>0</v>
      </c>
      <c r="N18" s="18">
        <v>283</v>
      </c>
      <c r="O18" s="18">
        <v>283</v>
      </c>
      <c r="P18" s="26">
        <v>0</v>
      </c>
      <c r="Q18" s="26">
        <v>50</v>
      </c>
      <c r="R18" s="25">
        <v>0</v>
      </c>
      <c r="S18" s="24">
        <v>333</v>
      </c>
      <c r="T18" s="18">
        <v>0</v>
      </c>
      <c r="U18" s="17">
        <v>0</v>
      </c>
      <c r="V18" s="17">
        <v>0</v>
      </c>
      <c r="W18" s="17">
        <v>151.11099999999999</v>
      </c>
      <c r="X18" s="17">
        <v>151.11099999999999</v>
      </c>
      <c r="Y18" s="17">
        <v>0</v>
      </c>
      <c r="Z18" s="17">
        <v>22.34</v>
      </c>
      <c r="AA18" s="17">
        <v>0</v>
      </c>
      <c r="AB18" s="17">
        <v>173.45099999999999</v>
      </c>
      <c r="AC18" s="16" t="s">
        <v>92</v>
      </c>
      <c r="AD18" s="15"/>
      <c r="AE18" s="15"/>
      <c r="AF18" s="14" t="s">
        <v>95</v>
      </c>
      <c r="AG18" s="13">
        <v>7989</v>
      </c>
      <c r="AH18" s="13">
        <v>0</v>
      </c>
      <c r="AI18" s="12">
        <v>0</v>
      </c>
      <c r="AJ18" s="12">
        <v>0</v>
      </c>
      <c r="AK18" s="12">
        <v>0</v>
      </c>
      <c r="AL18" s="12">
        <v>0</v>
      </c>
      <c r="AM18" s="12">
        <v>0</v>
      </c>
      <c r="AN18" s="11">
        <v>0</v>
      </c>
      <c r="AO18" s="11">
        <v>0</v>
      </c>
      <c r="AP18" s="11">
        <v>0</v>
      </c>
      <c r="AQ18" s="11">
        <v>290067</v>
      </c>
      <c r="AR18" s="11">
        <v>0</v>
      </c>
      <c r="AS18" s="11">
        <v>200.5</v>
      </c>
      <c r="AT18" s="11">
        <v>200.5</v>
      </c>
      <c r="AU18" s="11">
        <v>0</v>
      </c>
      <c r="AV18" s="11">
        <v>200.5</v>
      </c>
      <c r="AW18" s="11">
        <v>0</v>
      </c>
      <c r="AX18" s="11">
        <v>0</v>
      </c>
      <c r="AY18" s="11">
        <v>0</v>
      </c>
      <c r="AZ18" s="11">
        <v>0</v>
      </c>
      <c r="BA18" s="11">
        <v>0</v>
      </c>
      <c r="BB18" s="11">
        <v>0</v>
      </c>
      <c r="BC18" s="11">
        <v>0</v>
      </c>
      <c r="BD18" s="11">
        <v>0</v>
      </c>
      <c r="BE18" s="11">
        <v>0</v>
      </c>
      <c r="BF18" s="11">
        <v>0</v>
      </c>
      <c r="BG18" s="11">
        <v>0</v>
      </c>
      <c r="BH18" s="11">
        <v>0</v>
      </c>
      <c r="BI18" s="11">
        <v>0</v>
      </c>
      <c r="BJ18" s="11">
        <v>0</v>
      </c>
      <c r="BK18" s="11">
        <v>0</v>
      </c>
      <c r="BL18" s="11">
        <v>0</v>
      </c>
      <c r="BM18" s="11">
        <v>0</v>
      </c>
      <c r="BN18" s="11">
        <v>0</v>
      </c>
      <c r="BO18" s="11">
        <v>0</v>
      </c>
      <c r="BP18" s="11">
        <v>0</v>
      </c>
      <c r="BQ18" s="11">
        <v>0</v>
      </c>
      <c r="BR18" s="11">
        <v>0</v>
      </c>
      <c r="BS18" s="11">
        <v>0</v>
      </c>
      <c r="BT18" s="11">
        <v>0</v>
      </c>
      <c r="BU18" s="11">
        <v>0</v>
      </c>
      <c r="BV18" s="11">
        <v>0</v>
      </c>
      <c r="BW18" s="11">
        <v>0</v>
      </c>
      <c r="BX18" s="11">
        <v>0</v>
      </c>
      <c r="BY18" s="11">
        <v>0</v>
      </c>
    </row>
    <row r="19" spans="1:77" x14ac:dyDescent="0.25">
      <c r="A19" s="23">
        <v>2017</v>
      </c>
      <c r="B19" s="23">
        <v>3272</v>
      </c>
      <c r="C19" s="23" t="s">
        <v>127</v>
      </c>
      <c r="D19" s="23" t="s">
        <v>128</v>
      </c>
      <c r="E19" s="23" t="s">
        <v>88</v>
      </c>
      <c r="F19" s="23" t="s">
        <v>129</v>
      </c>
      <c r="G19" s="22" t="s">
        <v>90</v>
      </c>
      <c r="H19" s="29">
        <v>42237</v>
      </c>
      <c r="I19" s="28">
        <v>42374</v>
      </c>
      <c r="J19" s="20" t="s">
        <v>126</v>
      </c>
      <c r="K19" s="19">
        <v>0</v>
      </c>
      <c r="L19" s="27">
        <v>0</v>
      </c>
      <c r="M19" s="27">
        <v>0</v>
      </c>
      <c r="N19" s="18">
        <v>1000</v>
      </c>
      <c r="O19" s="18">
        <v>1000</v>
      </c>
      <c r="P19" s="26">
        <v>0</v>
      </c>
      <c r="Q19" s="26">
        <v>0</v>
      </c>
      <c r="R19" s="25">
        <v>0</v>
      </c>
      <c r="S19" s="24">
        <v>1000</v>
      </c>
      <c r="T19" s="18">
        <v>0</v>
      </c>
      <c r="U19" s="17">
        <v>0</v>
      </c>
      <c r="V19" s="17">
        <v>0</v>
      </c>
      <c r="W19" s="17">
        <v>1000</v>
      </c>
      <c r="X19" s="17">
        <v>1000</v>
      </c>
      <c r="Y19" s="17">
        <v>0</v>
      </c>
      <c r="Z19" s="17">
        <v>0</v>
      </c>
      <c r="AA19" s="17">
        <v>0</v>
      </c>
      <c r="AB19" s="17">
        <v>1000</v>
      </c>
      <c r="AC19" s="16" t="s">
        <v>92</v>
      </c>
      <c r="AD19" s="15"/>
      <c r="AE19" s="15"/>
      <c r="AF19" s="14" t="s">
        <v>92</v>
      </c>
      <c r="AG19" s="13">
        <v>0</v>
      </c>
      <c r="AH19" s="13">
        <v>0</v>
      </c>
      <c r="AI19" s="12">
        <v>0</v>
      </c>
      <c r="AJ19" s="12">
        <v>0</v>
      </c>
      <c r="AK19" s="12">
        <v>0</v>
      </c>
      <c r="AL19" s="12">
        <v>0</v>
      </c>
      <c r="AM19" s="12">
        <v>0</v>
      </c>
      <c r="AN19" s="11">
        <v>0</v>
      </c>
      <c r="AO19" s="11">
        <v>0</v>
      </c>
      <c r="AP19" s="11">
        <v>0</v>
      </c>
      <c r="AQ19" s="11">
        <v>0</v>
      </c>
      <c r="AR19" s="11">
        <v>0</v>
      </c>
      <c r="AS19" s="11">
        <v>0</v>
      </c>
      <c r="AT19" s="11">
        <v>0</v>
      </c>
      <c r="AU19" s="11">
        <v>0</v>
      </c>
      <c r="AV19" s="11">
        <v>0</v>
      </c>
      <c r="AW19" s="11">
        <v>0</v>
      </c>
      <c r="AX19" s="11">
        <v>0</v>
      </c>
      <c r="AY19" s="11">
        <v>0</v>
      </c>
      <c r="AZ19" s="11">
        <v>0</v>
      </c>
      <c r="BA19" s="11">
        <v>0</v>
      </c>
      <c r="BB19" s="11">
        <v>0</v>
      </c>
      <c r="BC19" s="11">
        <v>0</v>
      </c>
      <c r="BD19" s="11">
        <v>0</v>
      </c>
      <c r="BE19" s="11">
        <v>0</v>
      </c>
      <c r="BF19" s="11">
        <v>0</v>
      </c>
      <c r="BG19" s="11">
        <v>0</v>
      </c>
      <c r="BH19" s="11">
        <v>0</v>
      </c>
      <c r="BI19" s="11">
        <v>0</v>
      </c>
      <c r="BJ19" s="11">
        <v>0</v>
      </c>
      <c r="BK19" s="11">
        <v>0</v>
      </c>
      <c r="BL19" s="11">
        <v>0</v>
      </c>
      <c r="BM19" s="11">
        <v>0</v>
      </c>
      <c r="BN19" s="11">
        <v>0</v>
      </c>
      <c r="BO19" s="11">
        <v>0</v>
      </c>
      <c r="BP19" s="11">
        <v>0</v>
      </c>
      <c r="BQ19" s="11">
        <v>0</v>
      </c>
      <c r="BR19" s="11">
        <v>0</v>
      </c>
      <c r="BS19" s="11">
        <v>0</v>
      </c>
      <c r="BT19" s="11">
        <v>0</v>
      </c>
      <c r="BU19" s="11">
        <v>0</v>
      </c>
      <c r="BV19" s="11">
        <v>0</v>
      </c>
      <c r="BW19" s="11">
        <v>0</v>
      </c>
      <c r="BX19" s="11">
        <v>0</v>
      </c>
      <c r="BY19" s="11">
        <v>0</v>
      </c>
    </row>
    <row r="20" spans="1:77" x14ac:dyDescent="0.25">
      <c r="A20" s="23">
        <v>2017</v>
      </c>
      <c r="B20" s="23" t="s">
        <v>130</v>
      </c>
      <c r="C20" s="23" t="s">
        <v>131</v>
      </c>
      <c r="D20" s="23" t="s">
        <v>132</v>
      </c>
      <c r="E20" s="23" t="s">
        <v>88</v>
      </c>
      <c r="F20" s="23" t="s">
        <v>125</v>
      </c>
      <c r="G20" s="22" t="s">
        <v>90</v>
      </c>
      <c r="H20" s="29">
        <v>39812</v>
      </c>
      <c r="I20" s="28">
        <v>42583</v>
      </c>
      <c r="J20" s="20" t="s">
        <v>126</v>
      </c>
      <c r="K20" s="19">
        <v>0</v>
      </c>
      <c r="L20" s="27">
        <v>0</v>
      </c>
      <c r="M20" s="27">
        <v>0</v>
      </c>
      <c r="N20" s="18">
        <v>812</v>
      </c>
      <c r="O20" s="18">
        <v>812</v>
      </c>
      <c r="P20" s="26">
        <v>238</v>
      </c>
      <c r="Q20" s="26">
        <v>176.76</v>
      </c>
      <c r="R20" s="25">
        <v>0</v>
      </c>
      <c r="S20" s="24">
        <v>1226.76</v>
      </c>
      <c r="T20" s="18">
        <v>0</v>
      </c>
      <c r="U20" s="17">
        <v>0</v>
      </c>
      <c r="V20" s="17">
        <v>0</v>
      </c>
      <c r="W20" s="17">
        <v>677.68400000000008</v>
      </c>
      <c r="X20" s="17">
        <v>677.68400000000008</v>
      </c>
      <c r="Y20" s="17">
        <v>238.32999999999998</v>
      </c>
      <c r="Z20" s="17">
        <v>151.15999999999997</v>
      </c>
      <c r="AA20" s="17">
        <v>0</v>
      </c>
      <c r="AB20" s="17">
        <v>1067.174</v>
      </c>
      <c r="AC20" s="16" t="s">
        <v>95</v>
      </c>
      <c r="AD20" s="15" t="s">
        <v>133</v>
      </c>
      <c r="AE20" s="15" t="s">
        <v>134</v>
      </c>
      <c r="AF20" s="14" t="s">
        <v>95</v>
      </c>
      <c r="AG20" s="13">
        <v>0</v>
      </c>
      <c r="AH20" s="13">
        <v>0</v>
      </c>
      <c r="AI20" s="12">
        <v>0</v>
      </c>
      <c r="AJ20" s="12">
        <v>0</v>
      </c>
      <c r="AK20" s="12">
        <v>0</v>
      </c>
      <c r="AL20" s="12">
        <v>0</v>
      </c>
      <c r="AM20" s="12">
        <v>0</v>
      </c>
      <c r="AN20" s="11">
        <v>0</v>
      </c>
      <c r="AO20" s="11">
        <v>0</v>
      </c>
      <c r="AP20" s="11">
        <v>0</v>
      </c>
      <c r="AQ20" s="11">
        <v>373429</v>
      </c>
      <c r="AR20" s="11">
        <v>0</v>
      </c>
      <c r="AS20" s="11">
        <v>49</v>
      </c>
      <c r="AT20" s="11">
        <v>49</v>
      </c>
      <c r="AU20" s="11">
        <v>0</v>
      </c>
      <c r="AV20" s="11">
        <v>49</v>
      </c>
      <c r="AW20" s="11">
        <v>0</v>
      </c>
      <c r="AX20" s="11">
        <v>0</v>
      </c>
      <c r="AY20" s="11">
        <v>0</v>
      </c>
      <c r="AZ20" s="11">
        <v>0</v>
      </c>
      <c r="BA20" s="11">
        <v>0</v>
      </c>
      <c r="BB20" s="11">
        <v>0</v>
      </c>
      <c r="BC20" s="11">
        <v>0</v>
      </c>
      <c r="BD20" s="11">
        <v>0</v>
      </c>
      <c r="BE20" s="11">
        <v>0</v>
      </c>
      <c r="BF20" s="11">
        <v>0</v>
      </c>
      <c r="BG20" s="11">
        <v>0</v>
      </c>
      <c r="BH20" s="11">
        <v>0</v>
      </c>
      <c r="BI20" s="11">
        <v>0</v>
      </c>
      <c r="BJ20" s="11">
        <v>0</v>
      </c>
      <c r="BK20" s="11">
        <v>0</v>
      </c>
      <c r="BL20" s="11">
        <v>0</v>
      </c>
      <c r="BM20" s="11">
        <v>0</v>
      </c>
      <c r="BN20" s="11">
        <v>0</v>
      </c>
      <c r="BO20" s="11">
        <v>0</v>
      </c>
      <c r="BP20" s="11">
        <v>0</v>
      </c>
      <c r="BQ20" s="11">
        <v>0</v>
      </c>
      <c r="BR20" s="11">
        <v>0</v>
      </c>
      <c r="BS20" s="11">
        <v>0</v>
      </c>
      <c r="BT20" s="11">
        <v>0</v>
      </c>
      <c r="BU20" s="11">
        <v>0</v>
      </c>
      <c r="BV20" s="11">
        <v>0</v>
      </c>
      <c r="BW20" s="11">
        <v>0</v>
      </c>
      <c r="BX20" s="11">
        <v>0</v>
      </c>
      <c r="BY20" s="11">
        <v>0</v>
      </c>
    </row>
    <row r="21" spans="1:77" x14ac:dyDescent="0.25">
      <c r="A21" s="23">
        <v>2018</v>
      </c>
      <c r="B21" s="23">
        <v>2824</v>
      </c>
      <c r="C21" s="23" t="s">
        <v>135</v>
      </c>
      <c r="D21" s="23" t="s">
        <v>136</v>
      </c>
      <c r="E21" s="23" t="s">
        <v>88</v>
      </c>
      <c r="F21" s="23" t="s">
        <v>137</v>
      </c>
      <c r="G21" s="22" t="s">
        <v>90</v>
      </c>
      <c r="H21" s="21">
        <v>40884</v>
      </c>
      <c r="I21" s="21">
        <v>42488</v>
      </c>
      <c r="J21" s="20" t="s">
        <v>126</v>
      </c>
      <c r="K21" s="19">
        <v>0</v>
      </c>
      <c r="L21" s="18">
        <v>0</v>
      </c>
      <c r="M21" s="18">
        <v>0</v>
      </c>
      <c r="N21" s="18">
        <v>95</v>
      </c>
      <c r="O21" s="18">
        <v>95</v>
      </c>
      <c r="P21" s="18">
        <v>0</v>
      </c>
      <c r="Q21" s="18">
        <v>28</v>
      </c>
      <c r="R21" s="18">
        <v>0</v>
      </c>
      <c r="S21" s="18">
        <v>123</v>
      </c>
      <c r="T21" s="18">
        <v>0</v>
      </c>
      <c r="U21" s="17">
        <v>0</v>
      </c>
      <c r="V21" s="17">
        <v>0</v>
      </c>
      <c r="W21" s="17">
        <v>82.328000000000003</v>
      </c>
      <c r="X21" s="17">
        <v>82.328000000000003</v>
      </c>
      <c r="Y21" s="17">
        <v>0</v>
      </c>
      <c r="Z21" s="17">
        <v>14.76</v>
      </c>
      <c r="AA21" s="17">
        <v>0</v>
      </c>
      <c r="AB21" s="17">
        <v>97.088000000000008</v>
      </c>
      <c r="AC21" s="16" t="s">
        <v>92</v>
      </c>
      <c r="AD21" s="15" t="s">
        <v>138</v>
      </c>
      <c r="AE21" s="15" t="s">
        <v>138</v>
      </c>
      <c r="AF21" s="14" t="s">
        <v>95</v>
      </c>
      <c r="AG21" s="13">
        <v>0</v>
      </c>
      <c r="AH21" s="13">
        <v>0</v>
      </c>
      <c r="AI21" s="12">
        <v>0</v>
      </c>
      <c r="AJ21" s="12">
        <v>0</v>
      </c>
      <c r="AK21" s="12">
        <v>0</v>
      </c>
      <c r="AL21" s="12">
        <v>0</v>
      </c>
      <c r="AM21" s="12">
        <v>0</v>
      </c>
      <c r="AN21" s="11">
        <v>0</v>
      </c>
      <c r="AO21" s="11">
        <v>0</v>
      </c>
      <c r="AP21" s="11">
        <v>0</v>
      </c>
      <c r="AQ21" s="11">
        <v>7555</v>
      </c>
      <c r="AR21" s="11">
        <v>0</v>
      </c>
      <c r="AS21" s="11">
        <v>64.400000000000006</v>
      </c>
      <c r="AT21" s="11">
        <v>64.400000000000006</v>
      </c>
      <c r="AU21" s="11">
        <v>0</v>
      </c>
      <c r="AV21" s="11">
        <v>0</v>
      </c>
      <c r="AW21" s="11">
        <v>0</v>
      </c>
      <c r="AX21" s="11">
        <v>0</v>
      </c>
      <c r="AY21" s="11">
        <v>0</v>
      </c>
      <c r="AZ21" s="11">
        <v>0</v>
      </c>
      <c r="BA21" s="11">
        <v>0</v>
      </c>
      <c r="BB21" s="11">
        <v>0</v>
      </c>
      <c r="BC21" s="11">
        <v>0</v>
      </c>
      <c r="BD21" s="11">
        <v>0</v>
      </c>
      <c r="BE21" s="11">
        <v>0</v>
      </c>
      <c r="BF21" s="11">
        <v>0</v>
      </c>
      <c r="BG21" s="11">
        <v>0</v>
      </c>
      <c r="BH21" s="11">
        <v>0</v>
      </c>
      <c r="BI21" s="11">
        <v>0</v>
      </c>
      <c r="BJ21" s="11">
        <v>0</v>
      </c>
      <c r="BK21" s="11">
        <v>0</v>
      </c>
      <c r="BL21" s="11">
        <v>0</v>
      </c>
      <c r="BM21" s="11">
        <v>0</v>
      </c>
      <c r="BN21" s="11">
        <v>0</v>
      </c>
      <c r="BO21" s="11">
        <v>0</v>
      </c>
      <c r="BP21" s="11">
        <v>0</v>
      </c>
      <c r="BQ21" s="11">
        <v>0</v>
      </c>
      <c r="BR21" s="11">
        <v>0</v>
      </c>
      <c r="BS21" s="11">
        <v>0</v>
      </c>
      <c r="BT21" s="11">
        <v>0</v>
      </c>
      <c r="BU21" s="11">
        <v>0</v>
      </c>
      <c r="BV21" s="11">
        <v>0</v>
      </c>
      <c r="BW21" s="11">
        <v>0</v>
      </c>
      <c r="BX21" s="11">
        <v>0</v>
      </c>
      <c r="BY21" s="11">
        <v>0</v>
      </c>
    </row>
    <row r="22" spans="1:77" x14ac:dyDescent="0.25">
      <c r="A22" s="23">
        <v>2018</v>
      </c>
      <c r="B22" s="23">
        <v>2916</v>
      </c>
      <c r="C22" s="23" t="s">
        <v>139</v>
      </c>
      <c r="D22" s="23" t="s">
        <v>140</v>
      </c>
      <c r="E22" s="23" t="s">
        <v>88</v>
      </c>
      <c r="F22" s="23" t="s">
        <v>137</v>
      </c>
      <c r="G22" s="22" t="s">
        <v>90</v>
      </c>
      <c r="H22" s="21">
        <v>41187</v>
      </c>
      <c r="I22" s="21">
        <v>42674</v>
      </c>
      <c r="J22" s="20" t="s">
        <v>126</v>
      </c>
      <c r="K22" s="19">
        <v>0</v>
      </c>
      <c r="L22" s="18">
        <v>0</v>
      </c>
      <c r="M22" s="18">
        <v>0</v>
      </c>
      <c r="N22" s="18">
        <v>125</v>
      </c>
      <c r="O22" s="18">
        <v>125</v>
      </c>
      <c r="P22" s="18">
        <v>196.5</v>
      </c>
      <c r="Q22" s="18">
        <v>49.7</v>
      </c>
      <c r="R22" s="18">
        <v>0</v>
      </c>
      <c r="S22" s="18">
        <v>371.2</v>
      </c>
      <c r="T22" s="18">
        <v>0</v>
      </c>
      <c r="U22" s="17">
        <v>0</v>
      </c>
      <c r="V22" s="17">
        <v>0</v>
      </c>
      <c r="W22" s="17">
        <v>80.680999999999997</v>
      </c>
      <c r="X22" s="17">
        <v>80.680999999999997</v>
      </c>
      <c r="Y22" s="17">
        <v>122</v>
      </c>
      <c r="Z22" s="17">
        <v>15.93</v>
      </c>
      <c r="AA22" s="17">
        <v>0</v>
      </c>
      <c r="AB22" s="17">
        <v>218.61099999999999</v>
      </c>
      <c r="AC22" s="16" t="s">
        <v>95</v>
      </c>
      <c r="AD22" s="15" t="s">
        <v>141</v>
      </c>
      <c r="AE22" s="15" t="s">
        <v>97</v>
      </c>
      <c r="AF22" s="14" t="s">
        <v>95</v>
      </c>
      <c r="AG22" s="13">
        <v>0</v>
      </c>
      <c r="AH22" s="13">
        <v>0</v>
      </c>
      <c r="AI22" s="12">
        <v>0</v>
      </c>
      <c r="AJ22" s="12">
        <v>0</v>
      </c>
      <c r="AK22" s="12">
        <v>0</v>
      </c>
      <c r="AL22" s="12">
        <v>0</v>
      </c>
      <c r="AM22" s="12">
        <v>0</v>
      </c>
      <c r="AN22" s="11">
        <v>0</v>
      </c>
      <c r="AO22" s="11">
        <v>0</v>
      </c>
      <c r="AP22" s="11">
        <v>0</v>
      </c>
      <c r="AQ22" s="11">
        <v>16000</v>
      </c>
      <c r="AR22" s="11">
        <v>0</v>
      </c>
      <c r="AS22" s="11">
        <v>37.5</v>
      </c>
      <c r="AT22" s="11">
        <v>37.5</v>
      </c>
      <c r="AU22" s="11">
        <v>0</v>
      </c>
      <c r="AV22" s="11">
        <v>0</v>
      </c>
      <c r="AW22" s="11">
        <v>0</v>
      </c>
      <c r="AX22" s="11">
        <v>0</v>
      </c>
      <c r="AY22" s="11">
        <v>0</v>
      </c>
      <c r="AZ22" s="11">
        <v>0</v>
      </c>
      <c r="BA22" s="11">
        <v>0</v>
      </c>
      <c r="BB22" s="11">
        <v>0</v>
      </c>
      <c r="BC22" s="11">
        <v>0</v>
      </c>
      <c r="BD22" s="11">
        <v>0</v>
      </c>
      <c r="BE22" s="11">
        <v>0</v>
      </c>
      <c r="BF22" s="11">
        <v>0</v>
      </c>
      <c r="BG22" s="11">
        <v>0</v>
      </c>
      <c r="BH22" s="11">
        <v>0</v>
      </c>
      <c r="BI22" s="11">
        <v>0</v>
      </c>
      <c r="BJ22" s="11">
        <v>0</v>
      </c>
      <c r="BK22" s="11">
        <v>0</v>
      </c>
      <c r="BL22" s="11">
        <v>0</v>
      </c>
      <c r="BM22" s="11">
        <v>0</v>
      </c>
      <c r="BN22" s="11">
        <v>0</v>
      </c>
      <c r="BO22" s="11">
        <v>0</v>
      </c>
      <c r="BP22" s="11">
        <v>0</v>
      </c>
      <c r="BQ22" s="11">
        <v>0</v>
      </c>
      <c r="BR22" s="11">
        <v>0</v>
      </c>
      <c r="BS22" s="11">
        <v>0</v>
      </c>
      <c r="BT22" s="11">
        <v>0</v>
      </c>
      <c r="BU22" s="11">
        <v>0</v>
      </c>
      <c r="BV22" s="11">
        <v>0</v>
      </c>
      <c r="BW22" s="11">
        <v>0</v>
      </c>
      <c r="BX22" s="11">
        <v>0</v>
      </c>
      <c r="BY22" s="11">
        <v>460000</v>
      </c>
    </row>
    <row r="23" spans="1:77" x14ac:dyDescent="0.25">
      <c r="A23" s="23">
        <v>2018</v>
      </c>
      <c r="B23" s="23">
        <v>3093</v>
      </c>
      <c r="C23" s="23" t="s">
        <v>142</v>
      </c>
      <c r="D23" s="23" t="s">
        <v>143</v>
      </c>
      <c r="E23" s="23" t="s">
        <v>88</v>
      </c>
      <c r="F23" s="23" t="s">
        <v>144</v>
      </c>
      <c r="G23" s="22" t="s">
        <v>90</v>
      </c>
      <c r="H23" s="21">
        <v>41621</v>
      </c>
      <c r="I23" s="21">
        <v>42683</v>
      </c>
      <c r="J23" s="20" t="s">
        <v>126</v>
      </c>
      <c r="K23" s="19">
        <v>0</v>
      </c>
      <c r="L23" s="18">
        <v>0</v>
      </c>
      <c r="M23" s="18">
        <v>0</v>
      </c>
      <c r="N23" s="18">
        <v>122</v>
      </c>
      <c r="O23" s="18">
        <v>122</v>
      </c>
      <c r="P23" s="18">
        <v>0</v>
      </c>
      <c r="Q23" s="18">
        <v>0</v>
      </c>
      <c r="R23" s="18">
        <v>0</v>
      </c>
      <c r="S23" s="18">
        <v>122</v>
      </c>
      <c r="T23" s="18">
        <v>0</v>
      </c>
      <c r="U23" s="17">
        <v>0</v>
      </c>
      <c r="V23" s="17">
        <v>0</v>
      </c>
      <c r="W23" s="17">
        <v>122</v>
      </c>
      <c r="X23" s="17">
        <v>122</v>
      </c>
      <c r="Y23" s="17">
        <v>0</v>
      </c>
      <c r="Z23" s="17">
        <v>0</v>
      </c>
      <c r="AA23" s="17">
        <v>0</v>
      </c>
      <c r="AB23" s="17">
        <v>122</v>
      </c>
      <c r="AC23" s="16" t="s">
        <v>92</v>
      </c>
      <c r="AD23" s="15" t="s">
        <v>138</v>
      </c>
      <c r="AE23" s="15" t="s">
        <v>138</v>
      </c>
      <c r="AF23" s="14" t="s">
        <v>95</v>
      </c>
      <c r="AG23" s="13">
        <v>0</v>
      </c>
      <c r="AH23" s="13">
        <v>0</v>
      </c>
      <c r="AI23" s="12">
        <v>0</v>
      </c>
      <c r="AJ23" s="12">
        <v>0</v>
      </c>
      <c r="AK23" s="12">
        <v>0</v>
      </c>
      <c r="AL23" s="12">
        <v>0</v>
      </c>
      <c r="AM23" s="12">
        <v>0</v>
      </c>
      <c r="AN23" s="11">
        <v>0</v>
      </c>
      <c r="AO23" s="11">
        <v>0</v>
      </c>
      <c r="AP23" s="11">
        <v>0</v>
      </c>
      <c r="AQ23" s="11">
        <v>0</v>
      </c>
      <c r="AR23" s="11">
        <v>0</v>
      </c>
      <c r="AS23" s="11">
        <v>0</v>
      </c>
      <c r="AT23" s="11">
        <v>0</v>
      </c>
      <c r="AU23" s="11">
        <v>0</v>
      </c>
      <c r="AV23" s="11">
        <v>0</v>
      </c>
      <c r="AW23" s="11">
        <v>0</v>
      </c>
      <c r="AX23" s="11">
        <v>0</v>
      </c>
      <c r="AY23" s="11">
        <v>0</v>
      </c>
      <c r="AZ23" s="11">
        <v>0</v>
      </c>
      <c r="BA23" s="11">
        <v>0</v>
      </c>
      <c r="BB23" s="11">
        <v>0</v>
      </c>
      <c r="BC23" s="11">
        <v>0</v>
      </c>
      <c r="BD23" s="11">
        <v>0</v>
      </c>
      <c r="BE23" s="11">
        <v>0</v>
      </c>
      <c r="BF23" s="11">
        <v>0</v>
      </c>
      <c r="BG23" s="11">
        <v>0</v>
      </c>
      <c r="BH23" s="11">
        <v>0</v>
      </c>
      <c r="BI23" s="11">
        <v>0</v>
      </c>
      <c r="BJ23" s="11">
        <v>0</v>
      </c>
      <c r="BK23" s="11">
        <v>0</v>
      </c>
      <c r="BL23" s="11">
        <v>994</v>
      </c>
      <c r="BM23" s="11">
        <v>0</v>
      </c>
      <c r="BN23" s="11">
        <v>0</v>
      </c>
      <c r="BO23" s="11">
        <v>0</v>
      </c>
      <c r="BP23" s="11">
        <v>0</v>
      </c>
      <c r="BQ23" s="11">
        <v>0</v>
      </c>
      <c r="BR23" s="11">
        <v>0</v>
      </c>
      <c r="BS23" s="11">
        <v>0</v>
      </c>
      <c r="BT23" s="11">
        <v>0</v>
      </c>
      <c r="BU23" s="11">
        <v>0</v>
      </c>
      <c r="BV23" s="11">
        <v>0</v>
      </c>
      <c r="BW23" s="11">
        <v>0</v>
      </c>
      <c r="BX23" s="11">
        <v>0</v>
      </c>
      <c r="BY23" s="11">
        <v>0</v>
      </c>
    </row>
    <row r="24" spans="1:77" x14ac:dyDescent="0.25">
      <c r="A24" s="1"/>
      <c r="B24" s="3"/>
      <c r="C24" s="5"/>
      <c r="D24" s="1"/>
      <c r="E24" s="1"/>
      <c r="F24" s="1"/>
      <c r="G24" s="4"/>
      <c r="H24" s="4"/>
      <c r="I24" s="4"/>
      <c r="J24" s="4"/>
      <c r="K24" s="2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4"/>
      <c r="AD24" s="3"/>
      <c r="AE24" s="3"/>
      <c r="AF24" s="2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</row>
    <row r="25" spans="1:77" x14ac:dyDescent="0.25">
      <c r="A25" s="1"/>
      <c r="B25" s="3"/>
      <c r="C25" s="5"/>
      <c r="D25" s="1"/>
      <c r="E25" s="1"/>
      <c r="F25" s="1"/>
      <c r="G25" s="4"/>
      <c r="H25" s="4"/>
      <c r="I25" s="4"/>
      <c r="J25" s="4"/>
      <c r="K25" s="2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4"/>
      <c r="AD25" s="3"/>
      <c r="AE25" s="3"/>
      <c r="AF25" s="2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</row>
    <row r="26" spans="1:77" x14ac:dyDescent="0.25">
      <c r="A26" s="6">
        <v>17</v>
      </c>
      <c r="B26" s="6">
        <v>17</v>
      </c>
      <c r="C26" s="6">
        <v>17</v>
      </c>
      <c r="D26" s="6">
        <v>17</v>
      </c>
      <c r="E26" s="6">
        <v>17</v>
      </c>
      <c r="F26" s="6">
        <v>17</v>
      </c>
      <c r="G26" s="6">
        <v>17</v>
      </c>
      <c r="H26" s="6">
        <v>17</v>
      </c>
      <c r="I26" s="6">
        <v>17</v>
      </c>
      <c r="J26" s="9">
        <v>17</v>
      </c>
      <c r="K26" s="10">
        <v>0</v>
      </c>
      <c r="L26" s="6">
        <v>0</v>
      </c>
      <c r="M26" s="6">
        <v>0</v>
      </c>
      <c r="N26" s="6">
        <v>4246.6000000000004</v>
      </c>
      <c r="O26" s="6">
        <v>4246.6000000000004</v>
      </c>
      <c r="P26" s="6">
        <v>444</v>
      </c>
      <c r="Q26" s="6">
        <v>585.36</v>
      </c>
      <c r="R26" s="6">
        <v>350</v>
      </c>
      <c r="S26" s="6">
        <v>5625.96</v>
      </c>
      <c r="T26" s="6">
        <v>0</v>
      </c>
      <c r="U26" s="6">
        <v>0</v>
      </c>
      <c r="V26" s="6">
        <v>0</v>
      </c>
      <c r="W26" s="6">
        <v>3792.6800000000003</v>
      </c>
      <c r="X26" s="6">
        <v>3792.6800000000003</v>
      </c>
      <c r="Y26" s="6">
        <v>368.83</v>
      </c>
      <c r="Z26" s="6">
        <v>259.79999999999995</v>
      </c>
      <c r="AA26" s="6">
        <v>0</v>
      </c>
      <c r="AB26" s="6">
        <v>4421.3100000000004</v>
      </c>
      <c r="AC26" s="9">
        <v>17</v>
      </c>
      <c r="AD26" s="8">
        <v>5</v>
      </c>
      <c r="AE26" s="8">
        <v>5</v>
      </c>
      <c r="AF26" s="6">
        <v>17</v>
      </c>
      <c r="AG26" s="6">
        <v>7989</v>
      </c>
      <c r="AH26" s="6">
        <v>0</v>
      </c>
      <c r="AI26" s="7">
        <v>0</v>
      </c>
      <c r="AJ26" s="6">
        <v>0</v>
      </c>
      <c r="AK26" s="6">
        <v>0</v>
      </c>
      <c r="AL26" s="6">
        <v>0</v>
      </c>
      <c r="AM26" s="6">
        <v>0</v>
      </c>
      <c r="AN26" s="6">
        <v>0</v>
      </c>
      <c r="AO26" s="6">
        <v>0</v>
      </c>
      <c r="AP26" s="6">
        <v>0</v>
      </c>
      <c r="AQ26" s="6">
        <v>1978625</v>
      </c>
      <c r="AR26" s="6">
        <v>0</v>
      </c>
      <c r="AS26" s="6">
        <v>673.1</v>
      </c>
      <c r="AT26" s="6">
        <v>673.1</v>
      </c>
      <c r="AU26" s="6">
        <v>0</v>
      </c>
      <c r="AV26" s="6">
        <v>446.2</v>
      </c>
      <c r="AW26" s="6">
        <v>0</v>
      </c>
      <c r="AX26" s="6">
        <v>0</v>
      </c>
      <c r="AY26" s="7">
        <v>0</v>
      </c>
      <c r="AZ26" s="7">
        <v>0</v>
      </c>
      <c r="BA26" s="6">
        <v>11568</v>
      </c>
      <c r="BB26" s="6">
        <v>11568</v>
      </c>
      <c r="BC26" s="6">
        <v>0</v>
      </c>
      <c r="BD26" s="6">
        <v>0</v>
      </c>
      <c r="BE26" s="6">
        <v>0</v>
      </c>
      <c r="BF26" s="6">
        <v>499.2</v>
      </c>
      <c r="BG26" s="6">
        <v>0</v>
      </c>
      <c r="BH26" s="6">
        <v>0</v>
      </c>
      <c r="BI26" s="6">
        <v>0</v>
      </c>
      <c r="BJ26" s="6">
        <v>0</v>
      </c>
      <c r="BK26" s="6">
        <v>0</v>
      </c>
      <c r="BL26" s="6">
        <v>30476</v>
      </c>
      <c r="BM26" s="6">
        <v>0</v>
      </c>
      <c r="BN26" s="6">
        <v>0</v>
      </c>
      <c r="BO26" s="6">
        <v>0</v>
      </c>
      <c r="BP26" s="6">
        <v>0</v>
      </c>
      <c r="BQ26" s="6">
        <v>0</v>
      </c>
      <c r="BR26" s="6">
        <v>0</v>
      </c>
      <c r="BS26" s="6">
        <v>0</v>
      </c>
      <c r="BT26" s="6">
        <v>0</v>
      </c>
      <c r="BU26" s="6">
        <v>0</v>
      </c>
      <c r="BV26" s="6">
        <v>0</v>
      </c>
      <c r="BW26" s="6">
        <v>0</v>
      </c>
      <c r="BX26" s="6">
        <v>0</v>
      </c>
      <c r="BY26" s="6">
        <v>460000</v>
      </c>
    </row>
    <row r="27" spans="1:77" x14ac:dyDescent="0.25">
      <c r="A27" s="1"/>
      <c r="B27" s="3"/>
      <c r="C27" s="5"/>
      <c r="D27" s="1"/>
      <c r="E27" s="1"/>
      <c r="F27" s="1"/>
      <c r="G27" s="4"/>
      <c r="H27" s="4"/>
      <c r="I27" s="4"/>
      <c r="J27" s="4"/>
      <c r="K27" s="2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4"/>
      <c r="AD27" s="3"/>
      <c r="AE27" s="3"/>
      <c r="AF27" s="2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</row>
    <row r="28" spans="1:77" x14ac:dyDescent="0.25">
      <c r="A28" s="1" t="s">
        <v>145</v>
      </c>
      <c r="B28" s="3"/>
      <c r="C28" s="5"/>
      <c r="D28" s="1"/>
      <c r="E28" s="1"/>
      <c r="F28" s="1"/>
      <c r="G28" s="4"/>
      <c r="H28" s="4"/>
      <c r="I28" s="4"/>
      <c r="J28" s="4"/>
      <c r="K28" s="2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4"/>
      <c r="AD28" s="3"/>
      <c r="AE28" s="3"/>
      <c r="AF28" s="2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</row>
    <row r="29" spans="1:77" x14ac:dyDescent="0.25">
      <c r="A29" s="1" t="s">
        <v>146</v>
      </c>
      <c r="B29" s="3"/>
      <c r="C29" s="5"/>
      <c r="D29" s="1"/>
      <c r="E29" s="1"/>
      <c r="F29" s="1"/>
      <c r="G29" s="4"/>
      <c r="H29" s="4"/>
      <c r="I29" s="4"/>
      <c r="J29" s="4"/>
      <c r="K29" s="2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4"/>
      <c r="AD29" s="3"/>
      <c r="AE29" s="3"/>
      <c r="AF29" s="2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</row>
    <row r="30" spans="1:77" x14ac:dyDescent="0.25">
      <c r="A30" s="1" t="s">
        <v>147</v>
      </c>
      <c r="B30" s="3"/>
      <c r="C30" s="5"/>
      <c r="D30" s="1"/>
      <c r="E30" s="1"/>
      <c r="F30" s="1"/>
      <c r="G30" s="4"/>
      <c r="H30" s="4"/>
      <c r="I30" s="4"/>
      <c r="J30" s="4"/>
      <c r="K30" s="2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4"/>
      <c r="AD30" s="3"/>
      <c r="AE30" s="3"/>
      <c r="AF30" s="2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</row>
    <row r="31" spans="1:77" x14ac:dyDescent="0.25">
      <c r="A31" s="1" t="s">
        <v>148</v>
      </c>
    </row>
    <row r="32" spans="1:77" x14ac:dyDescent="0.25">
      <c r="A32" s="1" t="s">
        <v>149</v>
      </c>
    </row>
    <row r="33" spans="1:1" x14ac:dyDescent="0.25">
      <c r="A33" s="1"/>
    </row>
    <row r="34" spans="1:1" x14ac:dyDescent="0.25">
      <c r="A34" s="1" t="s">
        <v>150</v>
      </c>
    </row>
  </sheetData>
  <mergeCells count="6">
    <mergeCell ref="BX5:BY5"/>
    <mergeCell ref="AG5:AP5"/>
    <mergeCell ref="AQ5:AZ5"/>
    <mergeCell ref="BA5:BH5"/>
    <mergeCell ref="BI5:BL5"/>
    <mergeCell ref="BM5:BW5"/>
  </mergeCells>
  <hyperlinks>
    <hyperlink ref="A4" r:id="rId1" xr:uid="{00000000-0004-0000-0000-000000000000}"/>
  </hyperlinks>
  <pageMargins left="0.7" right="0.7" top="0.75" bottom="0.75" header="0.3" footer="0.3"/>
  <headerFooter>
    <oddFooter>&amp;L_x000D_&amp;1#&amp;"Calibri"&amp;9&amp;K000000 INTERNAL. This information is accessible to ADB Management and staff. It may be shared outside ADB with appropriate permission.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389881-5405-6B4F-9551-DD9A41C082DD}">
  <dimension ref="A1:D18"/>
  <sheetViews>
    <sheetView zoomScale="135" workbookViewId="0">
      <selection activeCell="D15" sqref="D15"/>
    </sheetView>
  </sheetViews>
  <sheetFormatPr defaultColWidth="10.8984375" defaultRowHeight="15.6" x14ac:dyDescent="0.3"/>
  <cols>
    <col min="1" max="2" width="10.8984375" style="72"/>
    <col min="3" max="3" width="54.09765625" style="72" customWidth="1"/>
    <col min="4" max="4" width="13.5" style="77" customWidth="1"/>
    <col min="5" max="16384" width="10.8984375" style="72"/>
  </cols>
  <sheetData>
    <row r="1" spans="1:4" x14ac:dyDescent="0.3">
      <c r="A1" s="78" t="s">
        <v>0</v>
      </c>
      <c r="B1" s="69"/>
      <c r="C1" s="70"/>
      <c r="D1" s="71"/>
    </row>
    <row r="2" spans="1:4" x14ac:dyDescent="0.3">
      <c r="A2" s="78" t="s">
        <v>151</v>
      </c>
      <c r="B2" s="69"/>
      <c r="C2" s="70"/>
      <c r="D2" s="71"/>
    </row>
    <row r="3" spans="1:4" x14ac:dyDescent="0.3">
      <c r="A3" s="78" t="s">
        <v>152</v>
      </c>
      <c r="B3" s="69"/>
      <c r="C3" s="70"/>
      <c r="D3" s="71"/>
    </row>
    <row r="4" spans="1:4" x14ac:dyDescent="0.3">
      <c r="A4" s="79" t="s">
        <v>153</v>
      </c>
      <c r="B4" s="69"/>
      <c r="C4" s="70"/>
      <c r="D4" s="71"/>
    </row>
    <row r="5" spans="1:4" x14ac:dyDescent="0.3">
      <c r="A5" s="73"/>
      <c r="B5" s="74"/>
      <c r="C5" s="70"/>
      <c r="D5" s="71"/>
    </row>
    <row r="6" spans="1:4" x14ac:dyDescent="0.3">
      <c r="A6" s="80" t="s">
        <v>154</v>
      </c>
      <c r="B6" s="80" t="s">
        <v>155</v>
      </c>
      <c r="C6" s="81" t="s">
        <v>156</v>
      </c>
      <c r="D6" s="82" t="s">
        <v>157</v>
      </c>
    </row>
    <row r="7" spans="1:4" s="75" customFormat="1" x14ac:dyDescent="0.3">
      <c r="A7" s="83" t="s">
        <v>158</v>
      </c>
      <c r="B7" s="83"/>
      <c r="C7" s="84"/>
      <c r="D7" s="85" t="s">
        <v>138</v>
      </c>
    </row>
    <row r="8" spans="1:4" s="75" customFormat="1" ht="15" customHeight="1" x14ac:dyDescent="0.3">
      <c r="A8" s="86" t="s">
        <v>159</v>
      </c>
      <c r="B8" s="86"/>
      <c r="C8" s="87"/>
      <c r="D8" s="88"/>
    </row>
    <row r="9" spans="1:4" s="76" customFormat="1" ht="15" customHeight="1" x14ac:dyDescent="0.3">
      <c r="A9" s="89" t="s">
        <v>160</v>
      </c>
      <c r="B9" s="89"/>
      <c r="C9" s="90"/>
      <c r="D9" s="91"/>
    </row>
    <row r="10" spans="1:4" ht="15" customHeight="1" x14ac:dyDescent="0.3">
      <c r="A10" s="92">
        <v>1.2</v>
      </c>
      <c r="B10" s="92" t="s">
        <v>161</v>
      </c>
      <c r="C10" s="93" t="s">
        <v>162</v>
      </c>
      <c r="D10" s="94">
        <v>4593.75</v>
      </c>
    </row>
    <row r="11" spans="1:4" ht="15" customHeight="1" x14ac:dyDescent="0.3">
      <c r="A11" s="92">
        <v>2.1</v>
      </c>
      <c r="B11" s="92" t="s">
        <v>161</v>
      </c>
      <c r="C11" s="93" t="s">
        <v>163</v>
      </c>
      <c r="D11" s="94">
        <v>464</v>
      </c>
    </row>
    <row r="12" spans="1:4" ht="15" customHeight="1" x14ac:dyDescent="0.3">
      <c r="A12" s="92" t="s">
        <v>164</v>
      </c>
      <c r="B12" s="92" t="s">
        <v>165</v>
      </c>
      <c r="C12" s="93" t="s">
        <v>166</v>
      </c>
      <c r="D12" s="94">
        <v>127.75</v>
      </c>
    </row>
    <row r="13" spans="1:4" ht="15" customHeight="1" x14ac:dyDescent="0.3">
      <c r="A13" s="92" t="s">
        <v>167</v>
      </c>
      <c r="B13" s="92" t="s">
        <v>165</v>
      </c>
      <c r="C13" s="93" t="s">
        <v>168</v>
      </c>
      <c r="D13" s="94">
        <v>1</v>
      </c>
    </row>
    <row r="14" spans="1:4" ht="15" customHeight="1" x14ac:dyDescent="0.3">
      <c r="A14" s="92" t="s">
        <v>169</v>
      </c>
      <c r="B14" s="92" t="s">
        <v>165</v>
      </c>
      <c r="C14" s="93" t="s">
        <v>170</v>
      </c>
      <c r="D14" s="94">
        <v>4000</v>
      </c>
    </row>
    <row r="15" spans="1:4" s="75" customFormat="1" ht="15" customHeight="1" x14ac:dyDescent="0.3">
      <c r="A15" s="86" t="s">
        <v>171</v>
      </c>
      <c r="B15" s="86"/>
      <c r="C15" s="95"/>
      <c r="D15" s="96"/>
    </row>
    <row r="16" spans="1:4" ht="15" customHeight="1" x14ac:dyDescent="0.3">
      <c r="A16" s="97" t="s">
        <v>172</v>
      </c>
      <c r="B16" s="92"/>
      <c r="C16" s="98"/>
      <c r="D16" s="99"/>
    </row>
    <row r="17" spans="1:4" ht="15" customHeight="1" x14ac:dyDescent="0.3">
      <c r="A17" s="100" t="s">
        <v>173</v>
      </c>
      <c r="B17" s="92" t="s">
        <v>165</v>
      </c>
      <c r="C17" s="98" t="s">
        <v>174</v>
      </c>
      <c r="D17" s="99">
        <v>166</v>
      </c>
    </row>
    <row r="18" spans="1:4" ht="15" customHeight="1" x14ac:dyDescent="0.3">
      <c r="A18" s="100" t="s">
        <v>175</v>
      </c>
      <c r="B18" s="92" t="s">
        <v>165</v>
      </c>
      <c r="C18" s="98" t="s">
        <v>176</v>
      </c>
      <c r="D18" s="99">
        <v>1</v>
      </c>
    </row>
  </sheetData>
  <hyperlinks>
    <hyperlink ref="A4" r:id="rId1" xr:uid="{23D2EE31-CCDF-2B49-BB5E-713E5F73C857}"/>
  </hyperlinks>
  <pageMargins left="0.7" right="0.7" top="0.75" bottom="0.75" header="0.3" footer="0.3"/>
  <headerFooter>
    <oddFooter>&amp;L_x000D_&amp;1#&amp;"Calibri"&amp;9&amp;K000000 INTERNAL. This information is accessible to ADB Management and staff. It may be shared outside ADB with appropriate permission.</oddFooter>
  </headerFooter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70247B-690B-644F-9698-27D17854DD56}">
  <dimension ref="A1:D19"/>
  <sheetViews>
    <sheetView topLeftCell="A14" zoomScale="135" workbookViewId="0">
      <selection sqref="A1:D19"/>
    </sheetView>
  </sheetViews>
  <sheetFormatPr defaultColWidth="10.8984375" defaultRowHeight="15.6" x14ac:dyDescent="0.3"/>
  <cols>
    <col min="1" max="2" width="10.8984375" style="72"/>
    <col min="3" max="3" width="54.09765625" style="72" customWidth="1"/>
    <col min="4" max="4" width="13.5" style="77" customWidth="1"/>
    <col min="5" max="16384" width="10.8984375" style="72"/>
  </cols>
  <sheetData>
    <row r="1" spans="1:4" x14ac:dyDescent="0.3">
      <c r="A1" s="78" t="s">
        <v>0</v>
      </c>
      <c r="B1" s="69"/>
      <c r="C1" s="70"/>
      <c r="D1" s="71"/>
    </row>
    <row r="2" spans="1:4" x14ac:dyDescent="0.3">
      <c r="A2" s="78" t="s">
        <v>177</v>
      </c>
      <c r="B2" s="69"/>
      <c r="C2" s="70"/>
      <c r="D2" s="71"/>
    </row>
    <row r="3" spans="1:4" x14ac:dyDescent="0.3">
      <c r="A3" s="78" t="s">
        <v>152</v>
      </c>
      <c r="B3" s="69"/>
      <c r="C3" s="70"/>
      <c r="D3" s="71"/>
    </row>
    <row r="4" spans="1:4" x14ac:dyDescent="0.3">
      <c r="A4" s="126" t="s">
        <v>178</v>
      </c>
      <c r="B4" s="69"/>
      <c r="C4" s="70"/>
      <c r="D4" s="71"/>
    </row>
    <row r="5" spans="1:4" x14ac:dyDescent="0.3">
      <c r="A5" s="73"/>
      <c r="B5" s="74"/>
      <c r="C5" s="70"/>
      <c r="D5" s="71"/>
    </row>
    <row r="6" spans="1:4" x14ac:dyDescent="0.3">
      <c r="A6" s="80" t="s">
        <v>154</v>
      </c>
      <c r="B6" s="80" t="s">
        <v>155</v>
      </c>
      <c r="C6" s="81" t="s">
        <v>156</v>
      </c>
      <c r="D6" s="82" t="s">
        <v>157</v>
      </c>
    </row>
    <row r="7" spans="1:4" s="75" customFormat="1" x14ac:dyDescent="0.3">
      <c r="A7" s="83" t="s">
        <v>158</v>
      </c>
      <c r="B7" s="83"/>
      <c r="C7" s="84"/>
      <c r="D7" s="85" t="s">
        <v>138</v>
      </c>
    </row>
    <row r="8" spans="1:4" s="75" customFormat="1" ht="15" customHeight="1" x14ac:dyDescent="0.3">
      <c r="A8" s="83" t="s">
        <v>159</v>
      </c>
      <c r="B8" s="83"/>
      <c r="C8" s="84"/>
      <c r="D8" s="85"/>
    </row>
    <row r="9" spans="1:4" s="75" customFormat="1" ht="15" customHeight="1" x14ac:dyDescent="0.3">
      <c r="A9" s="86" t="s">
        <v>171</v>
      </c>
      <c r="B9" s="86"/>
      <c r="C9" s="95"/>
      <c r="D9" s="96"/>
    </row>
    <row r="10" spans="1:4" ht="15" customHeight="1" x14ac:dyDescent="0.3">
      <c r="A10" s="100" t="s">
        <v>179</v>
      </c>
      <c r="B10" s="92"/>
      <c r="C10" s="98"/>
      <c r="D10" s="99">
        <v>561</v>
      </c>
    </row>
    <row r="11" spans="1:4" ht="15" customHeight="1" x14ac:dyDescent="0.3">
      <c r="A11" s="100">
        <v>3.2</v>
      </c>
      <c r="B11" s="92" t="s">
        <v>161</v>
      </c>
      <c r="C11" s="98" t="s">
        <v>180</v>
      </c>
      <c r="D11" s="110">
        <v>560</v>
      </c>
    </row>
    <row r="12" spans="1:4" ht="15" customHeight="1" x14ac:dyDescent="0.3">
      <c r="A12" s="100">
        <v>6.1</v>
      </c>
      <c r="B12" s="92" t="s">
        <v>161</v>
      </c>
      <c r="C12" s="98" t="s">
        <v>181</v>
      </c>
      <c r="D12" s="110">
        <v>1</v>
      </c>
    </row>
    <row r="13" spans="1:4" ht="15" customHeight="1" x14ac:dyDescent="0.3">
      <c r="A13" s="100" t="s">
        <v>182</v>
      </c>
      <c r="B13" s="92"/>
      <c r="C13" s="98"/>
      <c r="D13" s="110">
        <v>66</v>
      </c>
    </row>
    <row r="14" spans="1:4" ht="15" customHeight="1" x14ac:dyDescent="0.3">
      <c r="A14" s="100" t="s">
        <v>183</v>
      </c>
      <c r="B14" s="92" t="s">
        <v>165</v>
      </c>
      <c r="C14" s="98" t="s">
        <v>184</v>
      </c>
      <c r="D14" s="110">
        <v>1</v>
      </c>
    </row>
    <row r="15" spans="1:4" ht="15" customHeight="1" x14ac:dyDescent="0.3">
      <c r="A15" s="100" t="s">
        <v>173</v>
      </c>
      <c r="B15" s="92" t="s">
        <v>165</v>
      </c>
      <c r="C15" s="98" t="s">
        <v>174</v>
      </c>
      <c r="D15" s="110">
        <v>65</v>
      </c>
    </row>
    <row r="16" spans="1:4" ht="15" customHeight="1" x14ac:dyDescent="0.3">
      <c r="A16" s="100" t="s">
        <v>185</v>
      </c>
      <c r="B16" s="92"/>
      <c r="C16" s="98"/>
      <c r="D16" s="110">
        <v>1</v>
      </c>
    </row>
    <row r="17" spans="1:4" ht="15" customHeight="1" x14ac:dyDescent="0.3">
      <c r="A17" s="100">
        <v>6.1</v>
      </c>
      <c r="B17" s="92" t="s">
        <v>161</v>
      </c>
      <c r="C17" s="98" t="s">
        <v>181</v>
      </c>
      <c r="D17" s="110">
        <v>1</v>
      </c>
    </row>
    <row r="18" spans="1:4" ht="15" customHeight="1" x14ac:dyDescent="0.3">
      <c r="A18" s="100" t="s">
        <v>186</v>
      </c>
      <c r="B18" s="92"/>
      <c r="C18" s="98"/>
      <c r="D18" s="110">
        <v>143.1</v>
      </c>
    </row>
    <row r="19" spans="1:4" ht="15" customHeight="1" x14ac:dyDescent="0.3">
      <c r="A19" s="100" t="s">
        <v>173</v>
      </c>
      <c r="B19" s="92" t="s">
        <v>165</v>
      </c>
      <c r="C19" s="98" t="s">
        <v>174</v>
      </c>
      <c r="D19" s="99">
        <v>143.1</v>
      </c>
    </row>
  </sheetData>
  <hyperlinks>
    <hyperlink ref="A4" r:id="rId1" xr:uid="{D48F7893-675F-AE44-82D0-B1AB4B1AAEB6}"/>
  </hyperlinks>
  <pageMargins left="0.7" right="0.7" top="0.75" bottom="0.75" header="0.3" footer="0.3"/>
  <headerFooter>
    <oddFooter>&amp;L_x000D_&amp;1#&amp;"Calibri"&amp;9&amp;K000000 INTERNAL. This information is accessible to ADB Management and staff. It may be shared outside ADB with appropriate permission.</oddFooter>
  </headerFooter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E5BE97-DA03-124A-A9EC-B1F257B92E25}">
  <dimension ref="A1:D16"/>
  <sheetViews>
    <sheetView topLeftCell="A8" zoomScale="135" workbookViewId="0">
      <selection activeCell="C36" sqref="C36"/>
    </sheetView>
  </sheetViews>
  <sheetFormatPr defaultColWidth="10.8984375" defaultRowHeight="15.6" x14ac:dyDescent="0.3"/>
  <cols>
    <col min="1" max="2" width="10.8984375" style="72"/>
    <col min="3" max="3" width="54.09765625" style="72" customWidth="1"/>
    <col min="4" max="4" width="13.5" style="77" customWidth="1"/>
    <col min="5" max="16384" width="10.8984375" style="72"/>
  </cols>
  <sheetData>
    <row r="1" spans="1:4" x14ac:dyDescent="0.3">
      <c r="A1" s="78" t="s">
        <v>0</v>
      </c>
      <c r="B1" s="69"/>
      <c r="C1" s="70"/>
      <c r="D1" s="71"/>
    </row>
    <row r="2" spans="1:4" x14ac:dyDescent="0.3">
      <c r="A2" s="78" t="s">
        <v>199</v>
      </c>
      <c r="B2" s="69"/>
      <c r="C2" s="70"/>
      <c r="D2" s="71"/>
    </row>
    <row r="3" spans="1:4" x14ac:dyDescent="0.3">
      <c r="A3" s="78" t="s">
        <v>152</v>
      </c>
      <c r="B3" s="69"/>
      <c r="C3" s="70"/>
      <c r="D3" s="71"/>
    </row>
    <row r="4" spans="1:4" x14ac:dyDescent="0.3">
      <c r="A4" s="79" t="s">
        <v>200</v>
      </c>
      <c r="B4" s="69"/>
      <c r="C4" s="70"/>
      <c r="D4" s="71"/>
    </row>
    <row r="5" spans="1:4" x14ac:dyDescent="0.3">
      <c r="A5" s="73"/>
      <c r="B5" s="74"/>
      <c r="C5" s="70"/>
      <c r="D5" s="71"/>
    </row>
    <row r="6" spans="1:4" x14ac:dyDescent="0.3">
      <c r="A6" s="80" t="s">
        <v>154</v>
      </c>
      <c r="B6" s="80" t="s">
        <v>155</v>
      </c>
      <c r="C6" s="81" t="s">
        <v>156</v>
      </c>
      <c r="D6" s="82" t="s">
        <v>157</v>
      </c>
    </row>
    <row r="7" spans="1:4" s="75" customFormat="1" x14ac:dyDescent="0.3">
      <c r="A7" s="83" t="s">
        <v>158</v>
      </c>
      <c r="B7" s="83"/>
      <c r="C7" s="84"/>
      <c r="D7" s="85" t="s">
        <v>138</v>
      </c>
    </row>
    <row r="8" spans="1:4" s="75" customFormat="1" ht="15" customHeight="1" x14ac:dyDescent="0.3">
      <c r="A8" s="83" t="s">
        <v>159</v>
      </c>
      <c r="B8" s="83"/>
      <c r="C8" s="84"/>
      <c r="D8" s="85"/>
    </row>
    <row r="9" spans="1:4" s="75" customFormat="1" ht="15" customHeight="1" x14ac:dyDescent="0.3">
      <c r="A9" s="86" t="s">
        <v>171</v>
      </c>
      <c r="B9" s="86"/>
      <c r="C9" s="95"/>
      <c r="D9" s="96"/>
    </row>
    <row r="10" spans="1:4" s="76" customFormat="1" ht="15" customHeight="1" x14ac:dyDescent="0.3">
      <c r="A10" s="97" t="s">
        <v>201</v>
      </c>
      <c r="B10" s="89"/>
      <c r="C10" s="132"/>
      <c r="D10" s="133"/>
    </row>
    <row r="11" spans="1:4" ht="15" customHeight="1" x14ac:dyDescent="0.3">
      <c r="A11" s="100" t="s">
        <v>202</v>
      </c>
      <c r="B11" s="92" t="s">
        <v>165</v>
      </c>
      <c r="C11" s="98" t="s">
        <v>203</v>
      </c>
      <c r="D11" s="110">
        <v>1</v>
      </c>
    </row>
    <row r="12" spans="1:4" s="76" customFormat="1" ht="15" customHeight="1" x14ac:dyDescent="0.3">
      <c r="A12" s="97" t="s">
        <v>204</v>
      </c>
      <c r="B12" s="89"/>
      <c r="C12" s="132"/>
      <c r="D12" s="134"/>
    </row>
    <row r="13" spans="1:4" ht="15" customHeight="1" x14ac:dyDescent="0.3">
      <c r="A13" s="100" t="s">
        <v>205</v>
      </c>
      <c r="B13" s="92" t="s">
        <v>165</v>
      </c>
      <c r="C13" s="98" t="s">
        <v>206</v>
      </c>
      <c r="D13" s="135">
        <v>0</v>
      </c>
    </row>
    <row r="14" spans="1:4" s="76" customFormat="1" ht="15" customHeight="1" x14ac:dyDescent="0.3">
      <c r="A14" s="97" t="s">
        <v>207</v>
      </c>
      <c r="B14" s="89"/>
      <c r="C14" s="132"/>
      <c r="D14" s="134"/>
    </row>
    <row r="15" spans="1:4" ht="15" customHeight="1" x14ac:dyDescent="0.3">
      <c r="A15" s="100" t="s">
        <v>208</v>
      </c>
      <c r="B15" s="92" t="s">
        <v>165</v>
      </c>
      <c r="C15" s="98" t="s">
        <v>209</v>
      </c>
      <c r="D15" s="110">
        <v>400</v>
      </c>
    </row>
    <row r="16" spans="1:4" ht="15" customHeight="1" x14ac:dyDescent="0.3">
      <c r="A16" s="100" t="s">
        <v>183</v>
      </c>
      <c r="B16" s="92" t="s">
        <v>165</v>
      </c>
      <c r="C16" s="98" t="s">
        <v>184</v>
      </c>
      <c r="D16" s="110">
        <v>1</v>
      </c>
    </row>
  </sheetData>
  <hyperlinks>
    <hyperlink ref="A4" r:id="rId1" xr:uid="{5D62682F-708A-424B-B483-0C8E9053773B}"/>
  </hyperlinks>
  <pageMargins left="0.7" right="0.7" top="0.75" bottom="0.75" header="0.3" footer="0.3"/>
  <headerFooter>
    <oddFooter>&amp;L_x000D_&amp;1#&amp;"Calibri"&amp;9&amp;K000000 INTERNAL. This information is accessible to ADB Management and staff. It may be shared outside ADB with appropriate permission.</oddFooter>
  </headerFooter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53983B-FF2E-3247-9B73-037A92D1DD7B}">
  <dimension ref="A1:D55"/>
  <sheetViews>
    <sheetView topLeftCell="A37" zoomScale="135" workbookViewId="0">
      <selection activeCell="A27" sqref="A27"/>
    </sheetView>
  </sheetViews>
  <sheetFormatPr defaultColWidth="10.8984375" defaultRowHeight="15.6" x14ac:dyDescent="0.3"/>
  <cols>
    <col min="1" max="2" width="10.8984375" style="72"/>
    <col min="3" max="3" width="54.09765625" style="72" customWidth="1"/>
    <col min="4" max="4" width="30" style="77" customWidth="1"/>
    <col min="5" max="16384" width="10.8984375" style="72"/>
  </cols>
  <sheetData>
    <row r="1" spans="1:4" x14ac:dyDescent="0.3">
      <c r="A1" s="78" t="s">
        <v>0</v>
      </c>
      <c r="B1" s="69"/>
      <c r="C1" s="70"/>
      <c r="D1" s="71"/>
    </row>
    <row r="2" spans="1:4" x14ac:dyDescent="0.3">
      <c r="A2" s="78" t="s">
        <v>210</v>
      </c>
      <c r="B2" s="69"/>
      <c r="C2" s="70"/>
      <c r="D2" s="71"/>
    </row>
    <row r="3" spans="1:4" x14ac:dyDescent="0.3">
      <c r="A3" s="78" t="s">
        <v>152</v>
      </c>
      <c r="B3" s="69"/>
      <c r="C3" s="70"/>
      <c r="D3" s="71"/>
    </row>
    <row r="4" spans="1:4" x14ac:dyDescent="0.3">
      <c r="A4" s="79" t="s">
        <v>211</v>
      </c>
      <c r="B4" s="69"/>
      <c r="C4" s="70"/>
      <c r="D4" s="71"/>
    </row>
    <row r="5" spans="1:4" x14ac:dyDescent="0.3">
      <c r="A5" s="73"/>
      <c r="B5" s="74"/>
      <c r="C5" s="70"/>
      <c r="D5" s="71"/>
    </row>
    <row r="6" spans="1:4" x14ac:dyDescent="0.3">
      <c r="A6" s="80" t="s">
        <v>154</v>
      </c>
      <c r="B6" s="80" t="s">
        <v>155</v>
      </c>
      <c r="C6" s="81" t="s">
        <v>156</v>
      </c>
      <c r="D6" s="82" t="s">
        <v>157</v>
      </c>
    </row>
    <row r="7" spans="1:4" ht="15" customHeight="1" x14ac:dyDescent="0.3">
      <c r="A7" s="86" t="s">
        <v>158</v>
      </c>
      <c r="B7" s="86"/>
      <c r="C7" s="87"/>
      <c r="D7" s="88"/>
    </row>
    <row r="8" spans="1:4" ht="15" customHeight="1" x14ac:dyDescent="0.3">
      <c r="A8" s="89" t="s">
        <v>212</v>
      </c>
      <c r="B8" s="89"/>
      <c r="C8" s="90"/>
      <c r="D8" s="91"/>
    </row>
    <row r="9" spans="1:4" ht="15" customHeight="1" x14ac:dyDescent="0.3">
      <c r="A9" s="92">
        <v>1.2</v>
      </c>
      <c r="B9" s="92" t="s">
        <v>161</v>
      </c>
      <c r="C9" s="93" t="s">
        <v>162</v>
      </c>
      <c r="D9" s="139">
        <v>2185</v>
      </c>
    </row>
    <row r="10" spans="1:4" ht="15" customHeight="1" x14ac:dyDescent="0.3">
      <c r="A10" s="92">
        <v>6.2</v>
      </c>
      <c r="B10" s="92" t="s">
        <v>161</v>
      </c>
      <c r="C10" s="93" t="s">
        <v>213</v>
      </c>
      <c r="D10" s="139">
        <v>1</v>
      </c>
    </row>
    <row r="11" spans="1:4" ht="15" customHeight="1" x14ac:dyDescent="0.3">
      <c r="A11" s="92" t="s">
        <v>214</v>
      </c>
      <c r="B11" s="92" t="s">
        <v>165</v>
      </c>
      <c r="C11" s="93" t="s">
        <v>215</v>
      </c>
      <c r="D11" s="139">
        <v>3</v>
      </c>
    </row>
    <row r="12" spans="1:4" ht="15" customHeight="1" x14ac:dyDescent="0.3">
      <c r="A12" s="92" t="s">
        <v>173</v>
      </c>
      <c r="B12" s="92" t="s">
        <v>165</v>
      </c>
      <c r="C12" s="93" t="s">
        <v>174</v>
      </c>
      <c r="D12" s="139">
        <v>0</v>
      </c>
    </row>
    <row r="13" spans="1:4" ht="15" customHeight="1" x14ac:dyDescent="0.3">
      <c r="A13" s="92" t="s">
        <v>216</v>
      </c>
      <c r="B13" s="92" t="s">
        <v>165</v>
      </c>
      <c r="C13" s="93" t="s">
        <v>217</v>
      </c>
      <c r="D13" s="139">
        <v>0</v>
      </c>
    </row>
    <row r="14" spans="1:4" s="76" customFormat="1" ht="15" customHeight="1" x14ac:dyDescent="0.3">
      <c r="A14" s="89" t="s">
        <v>218</v>
      </c>
      <c r="B14" s="89"/>
      <c r="C14" s="90"/>
      <c r="D14" s="140"/>
    </row>
    <row r="15" spans="1:4" ht="15" customHeight="1" x14ac:dyDescent="0.3">
      <c r="A15" s="92">
        <v>1.1000000000000001</v>
      </c>
      <c r="B15" s="92" t="s">
        <v>161</v>
      </c>
      <c r="C15" s="93" t="s">
        <v>219</v>
      </c>
      <c r="D15" s="139">
        <v>2086688</v>
      </c>
    </row>
    <row r="16" spans="1:4" ht="15" customHeight="1" x14ac:dyDescent="0.3">
      <c r="A16" s="92">
        <v>2.5</v>
      </c>
      <c r="B16" s="92" t="s">
        <v>161</v>
      </c>
      <c r="C16" s="93" t="s">
        <v>220</v>
      </c>
      <c r="D16" s="139">
        <v>1750000</v>
      </c>
    </row>
    <row r="17" spans="1:4" ht="15" customHeight="1" x14ac:dyDescent="0.3">
      <c r="A17" s="92">
        <v>6.2</v>
      </c>
      <c r="B17" s="92" t="s">
        <v>161</v>
      </c>
      <c r="C17" s="93" t="s">
        <v>213</v>
      </c>
      <c r="D17" s="139">
        <v>1</v>
      </c>
    </row>
    <row r="18" spans="1:4" ht="15" customHeight="1" x14ac:dyDescent="0.3">
      <c r="A18" s="92" t="s">
        <v>221</v>
      </c>
      <c r="B18" s="92" t="s">
        <v>165</v>
      </c>
      <c r="C18" s="93" t="s">
        <v>222</v>
      </c>
      <c r="D18" s="139">
        <v>2</v>
      </c>
    </row>
    <row r="19" spans="1:4" ht="15" customHeight="1" x14ac:dyDescent="0.3">
      <c r="A19" s="92" t="s">
        <v>223</v>
      </c>
      <c r="B19" s="92" t="s">
        <v>165</v>
      </c>
      <c r="C19" s="93" t="s">
        <v>224</v>
      </c>
      <c r="D19" s="139">
        <v>4</v>
      </c>
    </row>
    <row r="20" spans="1:4" ht="15" customHeight="1" x14ac:dyDescent="0.3">
      <c r="A20" s="92" t="s">
        <v>225</v>
      </c>
      <c r="B20" s="92" t="s">
        <v>165</v>
      </c>
      <c r="C20" s="93" t="s">
        <v>226</v>
      </c>
      <c r="D20" s="139">
        <v>30298</v>
      </c>
    </row>
    <row r="21" spans="1:4" ht="15" customHeight="1" x14ac:dyDescent="0.3">
      <c r="A21" s="92" t="s">
        <v>227</v>
      </c>
      <c r="B21" s="92" t="s">
        <v>165</v>
      </c>
      <c r="C21" s="93" t="s">
        <v>228</v>
      </c>
      <c r="D21" s="139">
        <v>1</v>
      </c>
    </row>
    <row r="22" spans="1:4" ht="15" customHeight="1" x14ac:dyDescent="0.3">
      <c r="A22" s="89" t="s">
        <v>229</v>
      </c>
      <c r="B22" s="89" t="s">
        <v>165</v>
      </c>
      <c r="C22" s="90" t="s">
        <v>230</v>
      </c>
      <c r="D22" s="140">
        <v>8</v>
      </c>
    </row>
    <row r="23" spans="1:4" s="76" customFormat="1" ht="15" customHeight="1" x14ac:dyDescent="0.3">
      <c r="A23" s="89" t="s">
        <v>231</v>
      </c>
      <c r="B23" s="89"/>
      <c r="C23" s="90"/>
      <c r="D23" s="140"/>
    </row>
    <row r="24" spans="1:4" ht="15" customHeight="1" x14ac:dyDescent="0.3">
      <c r="A24" s="92">
        <v>6.1</v>
      </c>
      <c r="B24" s="92" t="s">
        <v>161</v>
      </c>
      <c r="C24" s="93" t="s">
        <v>181</v>
      </c>
      <c r="D24" s="139">
        <v>6</v>
      </c>
    </row>
    <row r="25" spans="1:4" ht="15" customHeight="1" x14ac:dyDescent="0.3">
      <c r="A25" s="92" t="s">
        <v>232</v>
      </c>
      <c r="B25" s="92" t="s">
        <v>165</v>
      </c>
      <c r="C25" s="93" t="s">
        <v>233</v>
      </c>
      <c r="D25" s="139">
        <v>50117</v>
      </c>
    </row>
    <row r="26" spans="1:4" ht="15" customHeight="1" x14ac:dyDescent="0.3">
      <c r="A26" s="86" t="s">
        <v>159</v>
      </c>
      <c r="B26" s="86"/>
      <c r="C26" s="87"/>
      <c r="D26" s="141"/>
    </row>
    <row r="27" spans="1:4" s="76" customFormat="1" ht="15" customHeight="1" x14ac:dyDescent="0.3">
      <c r="A27" s="89" t="s">
        <v>234</v>
      </c>
      <c r="B27" s="89"/>
      <c r="C27" s="90"/>
      <c r="D27" s="140"/>
    </row>
    <row r="28" spans="1:4" ht="15" customHeight="1" x14ac:dyDescent="0.3">
      <c r="A28" s="92">
        <v>1.2</v>
      </c>
      <c r="B28" s="92" t="s">
        <v>161</v>
      </c>
      <c r="C28" s="93" t="s">
        <v>162</v>
      </c>
      <c r="D28" s="139">
        <v>462</v>
      </c>
    </row>
    <row r="29" spans="1:4" ht="15" customHeight="1" x14ac:dyDescent="0.3">
      <c r="A29" s="92">
        <v>2.1</v>
      </c>
      <c r="B29" s="92" t="s">
        <v>161</v>
      </c>
      <c r="C29" s="93" t="s">
        <v>163</v>
      </c>
      <c r="D29" s="139">
        <v>13</v>
      </c>
    </row>
    <row r="30" spans="1:4" ht="15" customHeight="1" x14ac:dyDescent="0.3">
      <c r="A30" s="92">
        <v>3.1</v>
      </c>
      <c r="B30" s="92" t="s">
        <v>161</v>
      </c>
      <c r="C30" s="93" t="s">
        <v>235</v>
      </c>
      <c r="D30" s="139">
        <v>48994</v>
      </c>
    </row>
    <row r="31" spans="1:4" s="142" customFormat="1" ht="15" customHeight="1" x14ac:dyDescent="0.3">
      <c r="A31" s="92" t="s">
        <v>236</v>
      </c>
      <c r="B31" s="92" t="s">
        <v>165</v>
      </c>
      <c r="C31" s="93" t="s">
        <v>237</v>
      </c>
      <c r="D31" s="139">
        <v>60120000</v>
      </c>
    </row>
    <row r="32" spans="1:4" ht="15" customHeight="1" x14ac:dyDescent="0.3">
      <c r="A32" s="92" t="s">
        <v>238</v>
      </c>
      <c r="B32" s="92" t="s">
        <v>165</v>
      </c>
      <c r="C32" s="93" t="s">
        <v>239</v>
      </c>
      <c r="D32" s="139">
        <v>1</v>
      </c>
    </row>
    <row r="33" spans="1:4" ht="15" customHeight="1" x14ac:dyDescent="0.3">
      <c r="A33" s="92" t="s">
        <v>240</v>
      </c>
      <c r="B33" s="92" t="s">
        <v>165</v>
      </c>
      <c r="C33" s="93" t="s">
        <v>241</v>
      </c>
      <c r="D33" s="139">
        <v>50</v>
      </c>
    </row>
    <row r="34" spans="1:4" ht="15" customHeight="1" x14ac:dyDescent="0.3">
      <c r="A34" s="86" t="s">
        <v>171</v>
      </c>
      <c r="B34" s="86"/>
      <c r="C34" s="95"/>
      <c r="D34" s="96"/>
    </row>
    <row r="35" spans="1:4" s="76" customFormat="1" ht="15" customHeight="1" x14ac:dyDescent="0.3">
      <c r="A35" s="97" t="s">
        <v>242</v>
      </c>
      <c r="B35" s="89"/>
      <c r="C35" s="132"/>
      <c r="D35" s="133"/>
    </row>
    <row r="36" spans="1:4" ht="15" customHeight="1" x14ac:dyDescent="0.3">
      <c r="A36" s="100" t="s">
        <v>243</v>
      </c>
      <c r="B36" s="92" t="s">
        <v>165</v>
      </c>
      <c r="C36" s="98" t="s">
        <v>244</v>
      </c>
      <c r="D36" s="110">
        <v>1</v>
      </c>
    </row>
    <row r="37" spans="1:4" ht="15" customHeight="1" x14ac:dyDescent="0.3">
      <c r="A37" s="100" t="s">
        <v>175</v>
      </c>
      <c r="B37" s="92" t="s">
        <v>165</v>
      </c>
      <c r="C37" s="98" t="s">
        <v>176</v>
      </c>
      <c r="D37" s="110">
        <v>1</v>
      </c>
    </row>
    <row r="38" spans="1:4" s="76" customFormat="1" ht="15" customHeight="1" x14ac:dyDescent="0.3">
      <c r="A38" s="97" t="s">
        <v>245</v>
      </c>
      <c r="B38" s="89"/>
      <c r="C38" s="132"/>
      <c r="D38" s="134"/>
    </row>
    <row r="39" spans="1:4" ht="15" customHeight="1" x14ac:dyDescent="0.3">
      <c r="A39" s="100">
        <v>6.1</v>
      </c>
      <c r="B39" s="92" t="s">
        <v>161</v>
      </c>
      <c r="C39" s="98" t="s">
        <v>181</v>
      </c>
      <c r="D39" s="110">
        <v>0</v>
      </c>
    </row>
    <row r="40" spans="1:4" s="76" customFormat="1" ht="15" customHeight="1" x14ac:dyDescent="0.3">
      <c r="A40" s="97" t="s">
        <v>246</v>
      </c>
      <c r="B40" s="89"/>
      <c r="C40" s="132"/>
      <c r="D40" s="134"/>
    </row>
    <row r="41" spans="1:4" ht="15" customHeight="1" x14ac:dyDescent="0.3">
      <c r="A41" s="100" t="s">
        <v>247</v>
      </c>
      <c r="B41" s="92" t="s">
        <v>165</v>
      </c>
      <c r="C41" s="98" t="s">
        <v>248</v>
      </c>
      <c r="D41" s="110">
        <v>1</v>
      </c>
    </row>
    <row r="42" spans="1:4" s="76" customFormat="1" ht="15" customHeight="1" x14ac:dyDescent="0.3">
      <c r="A42" s="97" t="s">
        <v>249</v>
      </c>
      <c r="B42" s="89"/>
      <c r="C42" s="132"/>
      <c r="D42" s="134"/>
    </row>
    <row r="43" spans="1:4" ht="15" customHeight="1" x14ac:dyDescent="0.3">
      <c r="A43" s="100" t="s">
        <v>208</v>
      </c>
      <c r="B43" s="92" t="s">
        <v>165</v>
      </c>
      <c r="C43" s="98" t="s">
        <v>209</v>
      </c>
      <c r="D43" s="110">
        <v>100</v>
      </c>
    </row>
    <row r="44" spans="1:4" ht="15" customHeight="1" x14ac:dyDescent="0.3">
      <c r="A44" s="100" t="s">
        <v>250</v>
      </c>
      <c r="B44" s="92" t="s">
        <v>165</v>
      </c>
      <c r="C44" s="98" t="s">
        <v>251</v>
      </c>
      <c r="D44" s="110">
        <v>1</v>
      </c>
    </row>
    <row r="45" spans="1:4" ht="15" customHeight="1" x14ac:dyDescent="0.3">
      <c r="A45" s="100" t="s">
        <v>205</v>
      </c>
      <c r="B45" s="92" t="s">
        <v>165</v>
      </c>
      <c r="C45" s="98" t="s">
        <v>206</v>
      </c>
      <c r="D45" s="110">
        <v>1</v>
      </c>
    </row>
    <row r="46" spans="1:4" ht="15" customHeight="1" x14ac:dyDescent="0.3">
      <c r="A46" s="100" t="s">
        <v>229</v>
      </c>
      <c r="B46" s="92" t="s">
        <v>165</v>
      </c>
      <c r="C46" s="98" t="s">
        <v>230</v>
      </c>
      <c r="D46" s="110">
        <v>1</v>
      </c>
    </row>
    <row r="47" spans="1:4" ht="15" customHeight="1" x14ac:dyDescent="0.3">
      <c r="A47" s="100" t="s">
        <v>252</v>
      </c>
      <c r="B47" s="92" t="s">
        <v>165</v>
      </c>
      <c r="C47" s="98" t="s">
        <v>253</v>
      </c>
      <c r="D47" s="110">
        <v>2</v>
      </c>
    </row>
    <row r="48" spans="1:4" ht="15" customHeight="1" x14ac:dyDescent="0.3">
      <c r="A48" s="100" t="s">
        <v>175</v>
      </c>
      <c r="B48" s="92" t="s">
        <v>165</v>
      </c>
      <c r="C48" s="98" t="s">
        <v>176</v>
      </c>
      <c r="D48" s="110">
        <v>3</v>
      </c>
    </row>
    <row r="49" spans="1:4" ht="15" customHeight="1" x14ac:dyDescent="0.3">
      <c r="A49" s="100" t="s">
        <v>254</v>
      </c>
      <c r="B49" s="92" t="s">
        <v>165</v>
      </c>
      <c r="C49" s="98" t="s">
        <v>255</v>
      </c>
      <c r="D49" s="110">
        <v>1</v>
      </c>
    </row>
    <row r="50" spans="1:4" ht="15" customHeight="1" x14ac:dyDescent="0.3">
      <c r="A50" s="100" t="s">
        <v>202</v>
      </c>
      <c r="B50" s="92" t="s">
        <v>165</v>
      </c>
      <c r="C50" s="98" t="s">
        <v>203</v>
      </c>
      <c r="D50" s="110">
        <v>2</v>
      </c>
    </row>
    <row r="51" spans="1:4" ht="15" customHeight="1" x14ac:dyDescent="0.3"/>
    <row r="52" spans="1:4" ht="15" customHeight="1" x14ac:dyDescent="0.3"/>
    <row r="53" spans="1:4" ht="15" customHeight="1" x14ac:dyDescent="0.3"/>
    <row r="54" spans="1:4" ht="15" customHeight="1" x14ac:dyDescent="0.3"/>
    <row r="55" spans="1:4" ht="15" customHeight="1" x14ac:dyDescent="0.3"/>
  </sheetData>
  <hyperlinks>
    <hyperlink ref="A4" r:id="rId1" xr:uid="{2998E118-0318-1344-B361-4680FB1FC371}"/>
  </hyperlinks>
  <pageMargins left="0.7" right="0.7" top="0.75" bottom="0.75" header="0.3" footer="0.3"/>
  <headerFooter>
    <oddFooter>&amp;L_x000D_&amp;1#&amp;"Calibri"&amp;9&amp;K000000 INTERNAL. This information is accessible to ADB Management and staff. It may be shared outside ADB with appropriate permission.</oddFooter>
  </headerFooter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F9A064-0722-4E27-9415-C02375AACCCD}">
  <dimension ref="A1:D19"/>
  <sheetViews>
    <sheetView zoomScale="135" workbookViewId="0">
      <selection activeCell="C22" sqref="C22"/>
    </sheetView>
  </sheetViews>
  <sheetFormatPr defaultColWidth="10.8984375" defaultRowHeight="15.6" x14ac:dyDescent="0.3"/>
  <cols>
    <col min="1" max="2" width="10.8984375" style="72"/>
    <col min="3" max="3" width="54.09765625" style="72" customWidth="1"/>
    <col min="4" max="4" width="30" style="77" customWidth="1"/>
    <col min="5" max="16384" width="10.8984375" style="72"/>
  </cols>
  <sheetData>
    <row r="1" spans="1:4" x14ac:dyDescent="0.3">
      <c r="A1" s="78" t="s">
        <v>0</v>
      </c>
      <c r="B1" s="69"/>
      <c r="C1" s="70"/>
      <c r="D1" s="71"/>
    </row>
    <row r="2" spans="1:4" x14ac:dyDescent="0.3">
      <c r="A2" s="79" t="s">
        <v>257</v>
      </c>
      <c r="B2" s="69"/>
      <c r="C2" s="70"/>
      <c r="D2" s="71"/>
    </row>
    <row r="3" spans="1:4" x14ac:dyDescent="0.3">
      <c r="A3" s="78" t="s">
        <v>152</v>
      </c>
      <c r="B3" s="69"/>
      <c r="C3" s="70"/>
      <c r="D3" s="71"/>
    </row>
    <row r="4" spans="1:4" x14ac:dyDescent="0.3">
      <c r="A4" s="73"/>
      <c r="B4" s="74"/>
      <c r="C4" s="70"/>
      <c r="D4" s="71"/>
    </row>
    <row r="5" spans="1:4" x14ac:dyDescent="0.3">
      <c r="A5" s="80" t="s">
        <v>154</v>
      </c>
      <c r="B5" s="80" t="s">
        <v>155</v>
      </c>
      <c r="C5" s="81" t="s">
        <v>156</v>
      </c>
      <c r="D5" s="82" t="s">
        <v>157</v>
      </c>
    </row>
    <row r="6" spans="1:4" ht="15" customHeight="1" x14ac:dyDescent="0.3">
      <c r="A6" s="86" t="s">
        <v>158</v>
      </c>
      <c r="B6" s="86"/>
      <c r="C6" s="87"/>
      <c r="D6" s="88"/>
    </row>
    <row r="7" spans="1:4" ht="15" customHeight="1" x14ac:dyDescent="0.3">
      <c r="A7" s="86" t="s">
        <v>159</v>
      </c>
      <c r="B7" s="86"/>
      <c r="C7" s="87"/>
      <c r="D7" s="141"/>
    </row>
    <row r="8" spans="1:4" ht="15" customHeight="1" x14ac:dyDescent="0.3">
      <c r="A8" s="86" t="s">
        <v>171</v>
      </c>
      <c r="B8" s="86"/>
      <c r="C8" s="95"/>
      <c r="D8" s="96"/>
    </row>
    <row r="9" spans="1:4" customFormat="1" ht="14.4" x14ac:dyDescent="0.3">
      <c r="A9" s="152" t="s">
        <v>258</v>
      </c>
      <c r="B9" s="92"/>
      <c r="D9" s="150">
        <v>0</v>
      </c>
    </row>
    <row r="10" spans="1:4" customFormat="1" ht="14.4" x14ac:dyDescent="0.3">
      <c r="A10" s="151" t="s">
        <v>259</v>
      </c>
      <c r="B10" s="92" t="s">
        <v>165</v>
      </c>
      <c r="C10" t="s">
        <v>261</v>
      </c>
      <c r="D10" s="150">
        <v>0</v>
      </c>
    </row>
    <row r="11" spans="1:4" customFormat="1" ht="14.4" x14ac:dyDescent="0.3">
      <c r="A11" s="151" t="s">
        <v>202</v>
      </c>
      <c r="B11" s="92" t="s">
        <v>165</v>
      </c>
      <c r="C11" t="s">
        <v>203</v>
      </c>
      <c r="D11" s="150">
        <v>0</v>
      </c>
    </row>
    <row r="12" spans="1:4" customFormat="1" ht="14.4" x14ac:dyDescent="0.3">
      <c r="A12" s="152" t="s">
        <v>260</v>
      </c>
      <c r="B12" s="92"/>
      <c r="D12" s="150"/>
    </row>
    <row r="13" spans="1:4" customFormat="1" ht="14.4" x14ac:dyDescent="0.3">
      <c r="A13" s="151" t="s">
        <v>173</v>
      </c>
      <c r="B13" s="92" t="s">
        <v>165</v>
      </c>
      <c r="C13" t="s">
        <v>174</v>
      </c>
      <c r="D13" s="150">
        <v>300</v>
      </c>
    </row>
    <row r="14" spans="1:4" customFormat="1" ht="14.4" x14ac:dyDescent="0.3">
      <c r="A14" s="151" t="s">
        <v>175</v>
      </c>
      <c r="B14" s="92" t="s">
        <v>165</v>
      </c>
      <c r="C14" t="s">
        <v>176</v>
      </c>
      <c r="D14" s="150">
        <v>1</v>
      </c>
    </row>
    <row r="15" spans="1:4" ht="15" customHeight="1" x14ac:dyDescent="0.3"/>
    <row r="16" spans="1:4" ht="15" customHeight="1" x14ac:dyDescent="0.3"/>
    <row r="17" ht="15" customHeight="1" x14ac:dyDescent="0.3"/>
    <row r="18" ht="15" customHeight="1" x14ac:dyDescent="0.3"/>
    <row r="19" ht="15" customHeight="1" x14ac:dyDescent="0.3"/>
  </sheetData>
  <hyperlinks>
    <hyperlink ref="A2" r:id="rId1" xr:uid="{3A9ACAB6-75A8-4376-BB2C-DD7CA1803834}"/>
  </hyperlinks>
  <pageMargins left="0.7" right="0.7" top="0.75" bottom="0.75" header="0.3" footer="0.3"/>
  <headerFooter>
    <oddFooter>&amp;L_x000D_&amp;1#&amp;"Calibri"&amp;9&amp;K000000 INTERNAL. This information is accessible to ADB Management and staff. It may be shared outside ADB with appropriate permission.</oddFooter>
  </headerFooter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66FD4A-E2E6-694A-A15D-B42266AB9D4A}">
  <dimension ref="A1:G80"/>
  <sheetViews>
    <sheetView tabSelected="1" topLeftCell="A47" zoomScale="135" workbookViewId="0">
      <selection activeCell="G75" sqref="G75"/>
    </sheetView>
  </sheetViews>
  <sheetFormatPr defaultColWidth="10.8984375" defaultRowHeight="15.6" x14ac:dyDescent="0.3"/>
  <cols>
    <col min="1" max="2" width="10.8984375" style="72"/>
    <col min="3" max="3" width="54.09765625" style="72" customWidth="1"/>
    <col min="4" max="4" width="13.5" style="77" customWidth="1"/>
    <col min="5" max="16384" width="10.8984375" style="72"/>
  </cols>
  <sheetData>
    <row r="1" spans="1:7" x14ac:dyDescent="0.3">
      <c r="A1" s="78" t="s">
        <v>0</v>
      </c>
      <c r="B1" s="69"/>
      <c r="C1" s="70"/>
      <c r="D1" s="71"/>
    </row>
    <row r="2" spans="1:7" x14ac:dyDescent="0.3">
      <c r="A2" s="78"/>
      <c r="B2" s="69"/>
      <c r="C2" s="70"/>
      <c r="D2" s="71"/>
    </row>
    <row r="3" spans="1:7" x14ac:dyDescent="0.3">
      <c r="A3" s="125">
        <v>2019</v>
      </c>
      <c r="B3" s="69"/>
      <c r="C3" s="70"/>
      <c r="D3" s="71"/>
    </row>
    <row r="4" spans="1:7" x14ac:dyDescent="0.3">
      <c r="A4" s="101" t="s">
        <v>187</v>
      </c>
      <c r="B4" s="102" t="s">
        <v>155</v>
      </c>
      <c r="C4" s="102" t="s">
        <v>188</v>
      </c>
      <c r="D4" s="102" t="s">
        <v>189</v>
      </c>
      <c r="E4" s="103" t="s">
        <v>190</v>
      </c>
      <c r="F4" s="102" t="s">
        <v>191</v>
      </c>
      <c r="G4" s="104" t="s">
        <v>192</v>
      </c>
    </row>
    <row r="5" spans="1:7" x14ac:dyDescent="0.3">
      <c r="A5" s="105" t="s">
        <v>193</v>
      </c>
      <c r="B5" s="114"/>
      <c r="C5" s="115"/>
      <c r="D5" s="106"/>
      <c r="E5" s="106"/>
      <c r="F5" s="107"/>
      <c r="G5" s="108"/>
    </row>
    <row r="6" spans="1:7" x14ac:dyDescent="0.3">
      <c r="A6" s="118">
        <v>1.2</v>
      </c>
      <c r="B6" s="92" t="s">
        <v>161</v>
      </c>
      <c r="C6" s="98" t="s">
        <v>162</v>
      </c>
      <c r="D6" s="116">
        <v>0</v>
      </c>
      <c r="E6" s="99">
        <v>4593.75</v>
      </c>
      <c r="F6" s="116">
        <v>0</v>
      </c>
      <c r="G6" s="111">
        <f>SUM(D6:F6)</f>
        <v>4593.75</v>
      </c>
    </row>
    <row r="7" spans="1:7" x14ac:dyDescent="0.3">
      <c r="A7" s="105" t="s">
        <v>194</v>
      </c>
      <c r="B7" s="114"/>
      <c r="C7" s="115"/>
      <c r="D7" s="116"/>
      <c r="E7" s="109"/>
      <c r="F7" s="116"/>
      <c r="G7" s="111"/>
    </row>
    <row r="8" spans="1:7" x14ac:dyDescent="0.3">
      <c r="A8" s="118">
        <v>2.1</v>
      </c>
      <c r="B8" s="92" t="s">
        <v>161</v>
      </c>
      <c r="C8" s="98" t="s">
        <v>163</v>
      </c>
      <c r="D8" s="116">
        <v>0</v>
      </c>
      <c r="E8" s="99">
        <v>464</v>
      </c>
      <c r="F8" s="116">
        <v>0</v>
      </c>
      <c r="G8" s="111">
        <f t="shared" ref="G8:G15" si="0">SUM(D8:F8)</f>
        <v>464</v>
      </c>
    </row>
    <row r="9" spans="1:7" x14ac:dyDescent="0.3">
      <c r="A9" s="105" t="s">
        <v>195</v>
      </c>
      <c r="B9" s="114"/>
      <c r="C9" s="115"/>
      <c r="D9" s="116"/>
      <c r="E9" s="109"/>
      <c r="F9" s="116"/>
      <c r="G9" s="111"/>
    </row>
    <row r="10" spans="1:7" ht="27.6" x14ac:dyDescent="0.3">
      <c r="A10" s="118" t="s">
        <v>164</v>
      </c>
      <c r="B10" s="92" t="s">
        <v>165</v>
      </c>
      <c r="C10" s="98" t="s">
        <v>166</v>
      </c>
      <c r="D10" s="116">
        <v>0</v>
      </c>
      <c r="E10" s="99">
        <v>127.75</v>
      </c>
      <c r="F10" s="116">
        <v>0</v>
      </c>
      <c r="G10" s="111">
        <f t="shared" si="0"/>
        <v>127.75</v>
      </c>
    </row>
    <row r="11" spans="1:7" ht="27.6" x14ac:dyDescent="0.3">
      <c r="A11" s="118" t="s">
        <v>167</v>
      </c>
      <c r="B11" s="92" t="s">
        <v>165</v>
      </c>
      <c r="C11" s="98" t="s">
        <v>168</v>
      </c>
      <c r="D11" s="116">
        <v>0</v>
      </c>
      <c r="E11" s="99">
        <v>1</v>
      </c>
      <c r="F11" s="116">
        <v>0</v>
      </c>
      <c r="G11" s="111">
        <f t="shared" si="0"/>
        <v>1</v>
      </c>
    </row>
    <row r="12" spans="1:7" x14ac:dyDescent="0.3">
      <c r="A12" s="118" t="s">
        <v>169</v>
      </c>
      <c r="B12" s="92" t="s">
        <v>165</v>
      </c>
      <c r="C12" s="98" t="s">
        <v>170</v>
      </c>
      <c r="D12" s="116">
        <v>0</v>
      </c>
      <c r="E12" s="99">
        <v>4000</v>
      </c>
      <c r="F12" s="116">
        <v>0</v>
      </c>
      <c r="G12" s="111">
        <f t="shared" si="0"/>
        <v>4000</v>
      </c>
    </row>
    <row r="13" spans="1:7" x14ac:dyDescent="0.3">
      <c r="A13" s="105" t="s">
        <v>196</v>
      </c>
      <c r="B13" s="114"/>
      <c r="C13" s="115"/>
      <c r="D13" s="116"/>
      <c r="E13" s="112"/>
      <c r="F13" s="116"/>
      <c r="G13" s="111"/>
    </row>
    <row r="14" spans="1:7" ht="27.6" x14ac:dyDescent="0.3">
      <c r="A14" s="118" t="s">
        <v>173</v>
      </c>
      <c r="B14" s="92" t="s">
        <v>165</v>
      </c>
      <c r="C14" s="98" t="s">
        <v>174</v>
      </c>
      <c r="D14" s="116">
        <v>0</v>
      </c>
      <c r="E14" s="110">
        <v>0</v>
      </c>
      <c r="F14" s="99">
        <v>166</v>
      </c>
      <c r="G14" s="111">
        <f t="shared" si="0"/>
        <v>166</v>
      </c>
    </row>
    <row r="15" spans="1:7" ht="27.6" x14ac:dyDescent="0.3">
      <c r="A15" s="119" t="s">
        <v>175</v>
      </c>
      <c r="B15" s="120" t="s">
        <v>165</v>
      </c>
      <c r="C15" s="121" t="s">
        <v>176</v>
      </c>
      <c r="D15" s="122">
        <v>0</v>
      </c>
      <c r="E15" s="123">
        <v>0</v>
      </c>
      <c r="F15" s="124">
        <v>1</v>
      </c>
      <c r="G15" s="113">
        <f t="shared" si="0"/>
        <v>1</v>
      </c>
    </row>
    <row r="16" spans="1:7" x14ac:dyDescent="0.3">
      <c r="D16" s="117"/>
    </row>
    <row r="17" spans="1:7" x14ac:dyDescent="0.3">
      <c r="A17" s="125">
        <v>2020</v>
      </c>
      <c r="B17" s="69"/>
      <c r="C17" s="70"/>
      <c r="D17" s="71"/>
    </row>
    <row r="18" spans="1:7" x14ac:dyDescent="0.3">
      <c r="A18" s="101" t="s">
        <v>187</v>
      </c>
      <c r="B18" s="102" t="s">
        <v>155</v>
      </c>
      <c r="C18" s="102" t="s">
        <v>188</v>
      </c>
      <c r="D18" s="102" t="s">
        <v>189</v>
      </c>
      <c r="E18" s="103" t="s">
        <v>190</v>
      </c>
      <c r="F18" s="102" t="s">
        <v>191</v>
      </c>
      <c r="G18" s="104" t="s">
        <v>192</v>
      </c>
    </row>
    <row r="19" spans="1:7" x14ac:dyDescent="0.3">
      <c r="A19" s="105" t="s">
        <v>197</v>
      </c>
      <c r="B19" s="114"/>
      <c r="C19" s="115"/>
      <c r="D19" s="106"/>
      <c r="E19" s="106"/>
      <c r="F19" s="107"/>
      <c r="G19" s="108"/>
    </row>
    <row r="20" spans="1:7" x14ac:dyDescent="0.3">
      <c r="A20" s="118">
        <v>3.2</v>
      </c>
      <c r="B20" s="92" t="s">
        <v>161</v>
      </c>
      <c r="C20" s="98" t="s">
        <v>180</v>
      </c>
      <c r="D20" s="116">
        <v>0</v>
      </c>
      <c r="E20" s="99">
        <v>0</v>
      </c>
      <c r="F20" s="116">
        <v>560</v>
      </c>
      <c r="G20" s="111">
        <f>SUM(D20:F20)</f>
        <v>560</v>
      </c>
    </row>
    <row r="21" spans="1:7" x14ac:dyDescent="0.3">
      <c r="A21" s="105" t="s">
        <v>198</v>
      </c>
      <c r="B21" s="114"/>
      <c r="C21" s="115"/>
      <c r="D21" s="116"/>
      <c r="E21" s="109"/>
      <c r="F21" s="116"/>
      <c r="G21" s="111"/>
    </row>
    <row r="22" spans="1:7" ht="27.6" x14ac:dyDescent="0.3">
      <c r="A22" s="130" t="s">
        <v>183</v>
      </c>
      <c r="B22" s="127" t="s">
        <v>165</v>
      </c>
      <c r="C22" s="128" t="s">
        <v>184</v>
      </c>
      <c r="D22" s="129">
        <v>0</v>
      </c>
      <c r="E22" s="99">
        <v>0</v>
      </c>
      <c r="F22" s="116">
        <v>1</v>
      </c>
      <c r="G22" s="111">
        <f t="shared" ref="G22:G25" si="1">SUM(D22:F22)</f>
        <v>1</v>
      </c>
    </row>
    <row r="23" spans="1:7" x14ac:dyDescent="0.3">
      <c r="A23" s="105" t="s">
        <v>196</v>
      </c>
      <c r="B23" s="114"/>
      <c r="C23" s="115"/>
      <c r="D23" s="116"/>
      <c r="E23" s="112"/>
      <c r="F23" s="116"/>
      <c r="G23" s="111"/>
    </row>
    <row r="24" spans="1:7" ht="27.6" x14ac:dyDescent="0.3">
      <c r="A24" s="131">
        <v>6.1</v>
      </c>
      <c r="B24" s="92" t="s">
        <v>161</v>
      </c>
      <c r="C24" s="98" t="s">
        <v>181</v>
      </c>
      <c r="D24" s="110">
        <v>0</v>
      </c>
      <c r="E24" s="110">
        <v>0</v>
      </c>
      <c r="F24" s="99">
        <v>2</v>
      </c>
      <c r="G24" s="111">
        <f t="shared" si="1"/>
        <v>2</v>
      </c>
    </row>
    <row r="25" spans="1:7" ht="27.6" x14ac:dyDescent="0.3">
      <c r="A25" s="119" t="s">
        <v>173</v>
      </c>
      <c r="B25" s="120" t="s">
        <v>165</v>
      </c>
      <c r="C25" s="121" t="s">
        <v>174</v>
      </c>
      <c r="D25" s="122">
        <v>0</v>
      </c>
      <c r="E25" s="123">
        <v>0</v>
      </c>
      <c r="F25" s="124">
        <f>65+143</f>
        <v>208</v>
      </c>
      <c r="G25" s="113">
        <f t="shared" si="1"/>
        <v>208</v>
      </c>
    </row>
    <row r="27" spans="1:7" x14ac:dyDescent="0.3">
      <c r="A27" s="125">
        <v>2021</v>
      </c>
      <c r="B27" s="69"/>
      <c r="C27" s="70"/>
      <c r="D27" s="71"/>
    </row>
    <row r="28" spans="1:7" x14ac:dyDescent="0.3">
      <c r="A28" s="101" t="s">
        <v>187</v>
      </c>
      <c r="B28" s="102" t="s">
        <v>155</v>
      </c>
      <c r="C28" s="102" t="s">
        <v>188</v>
      </c>
      <c r="D28" s="102" t="s">
        <v>189</v>
      </c>
      <c r="E28" s="103" t="s">
        <v>190</v>
      </c>
      <c r="F28" s="102" t="s">
        <v>191</v>
      </c>
      <c r="G28" s="104" t="s">
        <v>192</v>
      </c>
    </row>
    <row r="29" spans="1:7" x14ac:dyDescent="0.3">
      <c r="A29" s="105" t="s">
        <v>193</v>
      </c>
      <c r="B29" s="114"/>
      <c r="C29" s="115"/>
      <c r="D29" s="106"/>
      <c r="E29" s="106"/>
      <c r="F29" s="107"/>
      <c r="G29" s="108"/>
    </row>
    <row r="30" spans="1:7" x14ac:dyDescent="0.3">
      <c r="A30" s="105" t="s">
        <v>208</v>
      </c>
      <c r="B30" s="114" t="s">
        <v>165</v>
      </c>
      <c r="C30" s="115" t="s">
        <v>209</v>
      </c>
      <c r="D30" s="116">
        <v>0</v>
      </c>
      <c r="E30" s="109">
        <v>0</v>
      </c>
      <c r="F30" s="116">
        <v>400</v>
      </c>
      <c r="G30" s="111">
        <f>SUM(D30:F30)</f>
        <v>400</v>
      </c>
    </row>
    <row r="31" spans="1:7" x14ac:dyDescent="0.3">
      <c r="A31" s="105" t="s">
        <v>198</v>
      </c>
      <c r="B31" s="114"/>
      <c r="C31" s="115"/>
      <c r="D31" s="116"/>
      <c r="E31" s="109"/>
      <c r="F31" s="116"/>
      <c r="G31" s="111"/>
    </row>
    <row r="32" spans="1:7" ht="27.6" x14ac:dyDescent="0.3">
      <c r="A32" s="130" t="s">
        <v>183</v>
      </c>
      <c r="B32" s="127" t="s">
        <v>165</v>
      </c>
      <c r="C32" s="128" t="s">
        <v>184</v>
      </c>
      <c r="D32" s="129">
        <v>0</v>
      </c>
      <c r="E32" s="99">
        <v>0</v>
      </c>
      <c r="F32" s="136">
        <v>1</v>
      </c>
      <c r="G32" s="111">
        <f t="shared" ref="G32" si="2">SUM(D32:F32)</f>
        <v>1</v>
      </c>
    </row>
    <row r="33" spans="1:7" x14ac:dyDescent="0.3">
      <c r="A33" s="105" t="s">
        <v>196</v>
      </c>
      <c r="B33" s="114"/>
      <c r="C33" s="115"/>
      <c r="D33" s="116"/>
      <c r="E33" s="112"/>
      <c r="F33" s="136"/>
      <c r="G33" s="111"/>
    </row>
    <row r="34" spans="1:7" ht="27.6" x14ac:dyDescent="0.3">
      <c r="A34" s="131" t="s">
        <v>205</v>
      </c>
      <c r="B34" s="92" t="s">
        <v>165</v>
      </c>
      <c r="C34" s="98" t="s">
        <v>206</v>
      </c>
      <c r="D34" s="110">
        <v>0</v>
      </c>
      <c r="E34" s="110">
        <v>0</v>
      </c>
      <c r="F34" s="137">
        <v>0</v>
      </c>
      <c r="G34" s="138">
        <f t="shared" ref="G34:G35" si="3">SUM(D34:F34)</f>
        <v>0</v>
      </c>
    </row>
    <row r="35" spans="1:7" ht="27.6" x14ac:dyDescent="0.3">
      <c r="A35" s="119" t="s">
        <v>202</v>
      </c>
      <c r="B35" s="120" t="s">
        <v>165</v>
      </c>
      <c r="C35" s="121" t="s">
        <v>203</v>
      </c>
      <c r="D35" s="123">
        <v>0</v>
      </c>
      <c r="E35" s="123">
        <v>0</v>
      </c>
      <c r="F35" s="124">
        <v>1</v>
      </c>
      <c r="G35" s="113">
        <f t="shared" si="3"/>
        <v>1</v>
      </c>
    </row>
    <row r="37" spans="1:7" x14ac:dyDescent="0.3">
      <c r="A37" s="125">
        <v>2022</v>
      </c>
      <c r="B37" s="69"/>
      <c r="C37" s="70"/>
      <c r="D37" s="71"/>
    </row>
    <row r="38" spans="1:7" x14ac:dyDescent="0.3">
      <c r="A38" s="101" t="s">
        <v>187</v>
      </c>
      <c r="B38" s="102" t="s">
        <v>155</v>
      </c>
      <c r="C38" s="102" t="s">
        <v>188</v>
      </c>
      <c r="D38" s="103" t="s">
        <v>189</v>
      </c>
      <c r="E38" s="103" t="s">
        <v>190</v>
      </c>
      <c r="F38" s="103" t="s">
        <v>191</v>
      </c>
      <c r="G38" s="104" t="s">
        <v>192</v>
      </c>
    </row>
    <row r="39" spans="1:7" ht="15" customHeight="1" x14ac:dyDescent="0.3">
      <c r="A39" s="105" t="s">
        <v>193</v>
      </c>
      <c r="B39" s="114"/>
      <c r="C39" s="115"/>
      <c r="D39" s="106"/>
      <c r="E39" s="69"/>
      <c r="F39" s="69"/>
      <c r="G39" s="111"/>
    </row>
    <row r="40" spans="1:7" ht="15" customHeight="1" x14ac:dyDescent="0.3">
      <c r="A40" s="118">
        <v>1.1000000000000001</v>
      </c>
      <c r="B40" s="92" t="s">
        <v>161</v>
      </c>
      <c r="C40" s="98" t="s">
        <v>219</v>
      </c>
      <c r="D40" s="99">
        <v>2086688</v>
      </c>
      <c r="E40" s="99">
        <v>0</v>
      </c>
      <c r="F40" s="99">
        <v>0</v>
      </c>
      <c r="G40" s="111">
        <f>SUM(D40:F40)</f>
        <v>2086688</v>
      </c>
    </row>
    <row r="41" spans="1:7" ht="15" customHeight="1" x14ac:dyDescent="0.3">
      <c r="A41" s="118">
        <v>1.2</v>
      </c>
      <c r="B41" s="92" t="s">
        <v>161</v>
      </c>
      <c r="C41" s="98" t="s">
        <v>162</v>
      </c>
      <c r="D41" s="99">
        <v>2185</v>
      </c>
      <c r="E41" s="99">
        <v>462</v>
      </c>
      <c r="F41" s="99">
        <v>0</v>
      </c>
      <c r="G41" s="111">
        <f t="shared" ref="G41:G71" si="4">SUM(D41:F41)</f>
        <v>2647</v>
      </c>
    </row>
    <row r="42" spans="1:7" ht="15" customHeight="1" x14ac:dyDescent="0.3">
      <c r="A42" s="118" t="s">
        <v>208</v>
      </c>
      <c r="B42" s="92" t="s">
        <v>165</v>
      </c>
      <c r="C42" s="98" t="s">
        <v>209</v>
      </c>
      <c r="D42" s="99">
        <v>0</v>
      </c>
      <c r="E42" s="99">
        <v>0</v>
      </c>
      <c r="F42" s="99">
        <v>100</v>
      </c>
      <c r="G42" s="111">
        <f t="shared" si="4"/>
        <v>100</v>
      </c>
    </row>
    <row r="43" spans="1:7" ht="15" customHeight="1" x14ac:dyDescent="0.3">
      <c r="A43" s="118" t="s">
        <v>221</v>
      </c>
      <c r="B43" s="92" t="s">
        <v>165</v>
      </c>
      <c r="C43" s="98" t="s">
        <v>222</v>
      </c>
      <c r="D43" s="99">
        <v>2</v>
      </c>
      <c r="E43" s="99">
        <v>0</v>
      </c>
      <c r="F43" s="99">
        <v>0</v>
      </c>
      <c r="G43" s="111">
        <f t="shared" si="4"/>
        <v>2</v>
      </c>
    </row>
    <row r="44" spans="1:7" ht="15" customHeight="1" x14ac:dyDescent="0.3">
      <c r="A44" s="118" t="s">
        <v>223</v>
      </c>
      <c r="B44" s="92" t="s">
        <v>165</v>
      </c>
      <c r="C44" s="98" t="s">
        <v>224</v>
      </c>
      <c r="D44" s="99">
        <v>4</v>
      </c>
      <c r="E44" s="99">
        <v>0</v>
      </c>
      <c r="F44" s="99">
        <v>0</v>
      </c>
      <c r="G44" s="111">
        <f t="shared" si="4"/>
        <v>4</v>
      </c>
    </row>
    <row r="45" spans="1:7" ht="15" customHeight="1" x14ac:dyDescent="0.3">
      <c r="A45" s="118" t="s">
        <v>214</v>
      </c>
      <c r="B45" s="92" t="s">
        <v>165</v>
      </c>
      <c r="C45" s="98" t="s">
        <v>215</v>
      </c>
      <c r="D45" s="99">
        <v>3</v>
      </c>
      <c r="E45" s="99">
        <v>0</v>
      </c>
      <c r="F45" s="99">
        <v>0</v>
      </c>
      <c r="G45" s="111">
        <f t="shared" si="4"/>
        <v>3</v>
      </c>
    </row>
    <row r="46" spans="1:7" ht="15" customHeight="1" x14ac:dyDescent="0.3">
      <c r="A46" s="105" t="s">
        <v>194</v>
      </c>
      <c r="B46" s="114"/>
      <c r="C46" s="115"/>
      <c r="D46" s="99"/>
      <c r="E46" s="99"/>
      <c r="F46" s="99"/>
      <c r="G46" s="111"/>
    </row>
    <row r="47" spans="1:7" ht="15" customHeight="1" x14ac:dyDescent="0.3">
      <c r="A47" s="118">
        <v>2.1</v>
      </c>
      <c r="B47" s="92" t="s">
        <v>161</v>
      </c>
      <c r="C47" s="98" t="s">
        <v>163</v>
      </c>
      <c r="D47" s="99">
        <v>0</v>
      </c>
      <c r="E47" s="99">
        <v>13</v>
      </c>
      <c r="F47" s="99">
        <v>0</v>
      </c>
      <c r="G47" s="111">
        <f t="shared" si="4"/>
        <v>13</v>
      </c>
    </row>
    <row r="48" spans="1:7" ht="15" customHeight="1" x14ac:dyDescent="0.3">
      <c r="A48" s="118">
        <v>2.5</v>
      </c>
      <c r="B48" s="92" t="s">
        <v>161</v>
      </c>
      <c r="C48" s="98" t="s">
        <v>220</v>
      </c>
      <c r="D48" s="99">
        <v>1750000</v>
      </c>
      <c r="E48" s="99">
        <v>0</v>
      </c>
      <c r="F48" s="99">
        <v>0</v>
      </c>
      <c r="G48" s="111">
        <f t="shared" si="4"/>
        <v>1750000</v>
      </c>
    </row>
    <row r="49" spans="1:7" ht="15" customHeight="1" x14ac:dyDescent="0.3">
      <c r="A49" s="118" t="s">
        <v>225</v>
      </c>
      <c r="B49" s="92" t="s">
        <v>165</v>
      </c>
      <c r="C49" s="98" t="s">
        <v>226</v>
      </c>
      <c r="D49" s="99">
        <v>30298</v>
      </c>
      <c r="E49" s="99">
        <v>0</v>
      </c>
      <c r="F49" s="99">
        <v>0</v>
      </c>
      <c r="G49" s="111">
        <f t="shared" si="4"/>
        <v>30298</v>
      </c>
    </row>
    <row r="50" spans="1:7" ht="15" customHeight="1" x14ac:dyDescent="0.3">
      <c r="A50" s="118" t="s">
        <v>232</v>
      </c>
      <c r="B50" s="92" t="s">
        <v>165</v>
      </c>
      <c r="C50" s="98" t="s">
        <v>233</v>
      </c>
      <c r="D50" s="99">
        <v>50117</v>
      </c>
      <c r="E50" s="99">
        <v>0</v>
      </c>
      <c r="F50" s="99">
        <v>0</v>
      </c>
      <c r="G50" s="111">
        <f t="shared" si="4"/>
        <v>50117</v>
      </c>
    </row>
    <row r="51" spans="1:7" ht="15" customHeight="1" x14ac:dyDescent="0.3">
      <c r="A51" s="118" t="s">
        <v>250</v>
      </c>
      <c r="B51" s="92" t="s">
        <v>165</v>
      </c>
      <c r="C51" s="98" t="s">
        <v>251</v>
      </c>
      <c r="D51" s="99">
        <v>0</v>
      </c>
      <c r="E51" s="99">
        <v>0</v>
      </c>
      <c r="F51" s="99">
        <v>1</v>
      </c>
      <c r="G51" s="111">
        <f t="shared" si="4"/>
        <v>1</v>
      </c>
    </row>
    <row r="52" spans="1:7" ht="15" customHeight="1" x14ac:dyDescent="0.3">
      <c r="A52" s="118" t="s">
        <v>227</v>
      </c>
      <c r="B52" s="92" t="s">
        <v>165</v>
      </c>
      <c r="C52" s="98" t="s">
        <v>228</v>
      </c>
      <c r="D52" s="99">
        <v>1</v>
      </c>
      <c r="E52" s="99">
        <v>0</v>
      </c>
      <c r="F52" s="99">
        <v>0</v>
      </c>
      <c r="G52" s="111">
        <f t="shared" si="4"/>
        <v>1</v>
      </c>
    </row>
    <row r="53" spans="1:7" ht="15" customHeight="1" x14ac:dyDescent="0.3">
      <c r="A53" s="105" t="s">
        <v>197</v>
      </c>
      <c r="B53" s="114"/>
      <c r="C53" s="115"/>
      <c r="D53" s="99"/>
      <c r="E53" s="99"/>
      <c r="F53" s="99"/>
      <c r="G53" s="111"/>
    </row>
    <row r="54" spans="1:7" ht="15" customHeight="1" x14ac:dyDescent="0.3">
      <c r="A54" s="118">
        <v>3.1</v>
      </c>
      <c r="B54" s="92" t="s">
        <v>161</v>
      </c>
      <c r="C54" s="98" t="s">
        <v>235</v>
      </c>
      <c r="D54" s="99">
        <v>0</v>
      </c>
      <c r="E54" s="99">
        <v>48994</v>
      </c>
      <c r="F54" s="99">
        <v>0</v>
      </c>
      <c r="G54" s="111">
        <f t="shared" si="4"/>
        <v>48994</v>
      </c>
    </row>
    <row r="55" spans="1:7" ht="15" customHeight="1" x14ac:dyDescent="0.3">
      <c r="A55" s="118" t="s">
        <v>236</v>
      </c>
      <c r="B55" s="92" t="s">
        <v>165</v>
      </c>
      <c r="C55" s="98" t="s">
        <v>237</v>
      </c>
      <c r="D55" s="99">
        <v>0</v>
      </c>
      <c r="E55" s="99">
        <v>60120000</v>
      </c>
      <c r="F55" s="99">
        <v>0</v>
      </c>
      <c r="G55" s="111">
        <f t="shared" si="4"/>
        <v>60120000</v>
      </c>
    </row>
    <row r="56" spans="1:7" ht="15" customHeight="1" x14ac:dyDescent="0.3">
      <c r="A56" s="118" t="s">
        <v>238</v>
      </c>
      <c r="B56" s="92" t="s">
        <v>165</v>
      </c>
      <c r="C56" s="98" t="s">
        <v>239</v>
      </c>
      <c r="D56" s="99">
        <v>0</v>
      </c>
      <c r="E56" s="99">
        <v>1</v>
      </c>
      <c r="F56" s="99">
        <v>0</v>
      </c>
      <c r="G56" s="111">
        <f t="shared" si="4"/>
        <v>1</v>
      </c>
    </row>
    <row r="57" spans="1:7" ht="15" customHeight="1" x14ac:dyDescent="0.3">
      <c r="A57" s="118" t="s">
        <v>240</v>
      </c>
      <c r="B57" s="92" t="s">
        <v>165</v>
      </c>
      <c r="C57" s="98" t="s">
        <v>241</v>
      </c>
      <c r="D57" s="99">
        <v>0</v>
      </c>
      <c r="E57" s="99">
        <v>50</v>
      </c>
      <c r="F57" s="99">
        <v>0</v>
      </c>
      <c r="G57" s="111">
        <f t="shared" si="4"/>
        <v>50</v>
      </c>
    </row>
    <row r="58" spans="1:7" ht="15" customHeight="1" x14ac:dyDescent="0.3">
      <c r="A58" s="118" t="s">
        <v>247</v>
      </c>
      <c r="B58" s="92" t="s">
        <v>165</v>
      </c>
      <c r="C58" s="98" t="s">
        <v>248</v>
      </c>
      <c r="D58" s="99">
        <v>0</v>
      </c>
      <c r="E58" s="99">
        <v>0</v>
      </c>
      <c r="F58" s="99">
        <v>1</v>
      </c>
      <c r="G58" s="111">
        <f t="shared" si="4"/>
        <v>1</v>
      </c>
    </row>
    <row r="59" spans="1:7" ht="15" customHeight="1" x14ac:dyDescent="0.3">
      <c r="A59" s="118" t="s">
        <v>243</v>
      </c>
      <c r="B59" s="92" t="s">
        <v>165</v>
      </c>
      <c r="C59" s="98" t="s">
        <v>244</v>
      </c>
      <c r="D59" s="99">
        <v>0</v>
      </c>
      <c r="E59" s="99">
        <v>0</v>
      </c>
      <c r="F59" s="99">
        <v>1</v>
      </c>
      <c r="G59" s="111">
        <f t="shared" si="4"/>
        <v>1</v>
      </c>
    </row>
    <row r="60" spans="1:7" ht="15" customHeight="1" x14ac:dyDescent="0.3">
      <c r="A60" s="105" t="s">
        <v>196</v>
      </c>
      <c r="B60" s="114"/>
      <c r="C60" s="115"/>
      <c r="D60" s="99"/>
      <c r="E60" s="99"/>
      <c r="F60" s="99"/>
      <c r="G60" s="111"/>
    </row>
    <row r="61" spans="1:7" ht="15" customHeight="1" x14ac:dyDescent="0.3">
      <c r="A61" s="118">
        <v>6.1</v>
      </c>
      <c r="B61" s="92" t="s">
        <v>161</v>
      </c>
      <c r="C61" s="98" t="s">
        <v>181</v>
      </c>
      <c r="D61" s="99">
        <v>6</v>
      </c>
      <c r="E61" s="99">
        <v>0</v>
      </c>
      <c r="F61" s="99">
        <v>0</v>
      </c>
      <c r="G61" s="111">
        <f t="shared" si="4"/>
        <v>6</v>
      </c>
    </row>
    <row r="62" spans="1:7" ht="15" customHeight="1" x14ac:dyDescent="0.3">
      <c r="A62" s="118">
        <v>6.2</v>
      </c>
      <c r="B62" s="92" t="s">
        <v>161</v>
      </c>
      <c r="C62" s="98" t="s">
        <v>213</v>
      </c>
      <c r="D62" s="99">
        <f>1+1+2</f>
        <v>4</v>
      </c>
      <c r="E62" s="99">
        <v>0</v>
      </c>
      <c r="F62" s="99">
        <v>0</v>
      </c>
      <c r="G62" s="111">
        <f t="shared" si="4"/>
        <v>4</v>
      </c>
    </row>
    <row r="63" spans="1:7" ht="15" customHeight="1" x14ac:dyDescent="0.3">
      <c r="A63" s="118" t="s">
        <v>173</v>
      </c>
      <c r="B63" s="92" t="s">
        <v>165</v>
      </c>
      <c r="C63" s="98" t="s">
        <v>174</v>
      </c>
      <c r="D63" s="99">
        <v>0</v>
      </c>
      <c r="E63" s="99">
        <v>0</v>
      </c>
      <c r="F63" s="99">
        <v>0</v>
      </c>
      <c r="G63" s="111">
        <f t="shared" si="4"/>
        <v>0</v>
      </c>
    </row>
    <row r="64" spans="1:7" ht="15" customHeight="1" x14ac:dyDescent="0.3">
      <c r="A64" s="118" t="s">
        <v>205</v>
      </c>
      <c r="B64" s="92" t="s">
        <v>165</v>
      </c>
      <c r="C64" s="98" t="s">
        <v>206</v>
      </c>
      <c r="D64" s="99">
        <v>0</v>
      </c>
      <c r="E64" s="99">
        <v>0</v>
      </c>
      <c r="F64" s="99">
        <v>1</v>
      </c>
      <c r="G64" s="111">
        <f t="shared" si="4"/>
        <v>1</v>
      </c>
    </row>
    <row r="65" spans="1:7" ht="15" customHeight="1" x14ac:dyDescent="0.3">
      <c r="A65" s="118" t="s">
        <v>229</v>
      </c>
      <c r="B65" s="92" t="s">
        <v>165</v>
      </c>
      <c r="C65" s="98" t="s">
        <v>230</v>
      </c>
      <c r="D65" s="99">
        <v>8</v>
      </c>
      <c r="E65" s="99">
        <v>0</v>
      </c>
      <c r="F65" s="99">
        <v>1</v>
      </c>
      <c r="G65" s="111">
        <f t="shared" si="4"/>
        <v>9</v>
      </c>
    </row>
    <row r="66" spans="1:7" ht="15" customHeight="1" x14ac:dyDescent="0.3">
      <c r="A66" s="118" t="s">
        <v>252</v>
      </c>
      <c r="B66" s="92" t="s">
        <v>165</v>
      </c>
      <c r="C66" s="98" t="s">
        <v>253</v>
      </c>
      <c r="D66" s="99">
        <v>0</v>
      </c>
      <c r="E66" s="99">
        <v>0</v>
      </c>
      <c r="F66" s="99">
        <v>2</v>
      </c>
      <c r="G66" s="111">
        <f t="shared" si="4"/>
        <v>2</v>
      </c>
    </row>
    <row r="67" spans="1:7" ht="15" customHeight="1" x14ac:dyDescent="0.3">
      <c r="A67" s="118" t="s">
        <v>175</v>
      </c>
      <c r="B67" s="92" t="s">
        <v>165</v>
      </c>
      <c r="C67" s="98" t="s">
        <v>176</v>
      </c>
      <c r="D67" s="99">
        <v>0</v>
      </c>
      <c r="E67" s="99">
        <v>0</v>
      </c>
      <c r="F67" s="99">
        <f>1+3</f>
        <v>4</v>
      </c>
      <c r="G67" s="111">
        <f t="shared" si="4"/>
        <v>4</v>
      </c>
    </row>
    <row r="68" spans="1:7" ht="15" customHeight="1" x14ac:dyDescent="0.3">
      <c r="A68" s="118" t="s">
        <v>254</v>
      </c>
      <c r="B68" s="92" t="s">
        <v>165</v>
      </c>
      <c r="C68" s="98" t="s">
        <v>255</v>
      </c>
      <c r="D68" s="99">
        <v>0</v>
      </c>
      <c r="E68" s="99">
        <v>0</v>
      </c>
      <c r="F68" s="99">
        <v>1</v>
      </c>
      <c r="G68" s="111">
        <f t="shared" si="4"/>
        <v>1</v>
      </c>
    </row>
    <row r="69" spans="1:7" ht="15" customHeight="1" x14ac:dyDescent="0.3">
      <c r="A69" s="118" t="s">
        <v>202</v>
      </c>
      <c r="B69" s="92" t="s">
        <v>165</v>
      </c>
      <c r="C69" s="98" t="s">
        <v>203</v>
      </c>
      <c r="D69" s="99">
        <v>0</v>
      </c>
      <c r="E69" s="99">
        <v>0</v>
      </c>
      <c r="F69" s="99">
        <v>2</v>
      </c>
      <c r="G69" s="111">
        <f t="shared" si="4"/>
        <v>2</v>
      </c>
    </row>
    <row r="70" spans="1:7" ht="15" customHeight="1" x14ac:dyDescent="0.3">
      <c r="A70" s="143" t="s">
        <v>256</v>
      </c>
      <c r="B70" s="92"/>
      <c r="C70" s="98"/>
      <c r="D70" s="99"/>
      <c r="E70" s="99"/>
      <c r="F70" s="99"/>
      <c r="G70" s="111"/>
    </row>
    <row r="71" spans="1:7" ht="15" customHeight="1" x14ac:dyDescent="0.3">
      <c r="A71" s="119" t="s">
        <v>216</v>
      </c>
      <c r="B71" s="120" t="s">
        <v>165</v>
      </c>
      <c r="C71" s="121" t="s">
        <v>217</v>
      </c>
      <c r="D71" s="124">
        <v>0</v>
      </c>
      <c r="E71" s="124">
        <v>0</v>
      </c>
      <c r="F71" s="124">
        <v>0</v>
      </c>
      <c r="G71" s="113">
        <f t="shared" si="4"/>
        <v>0</v>
      </c>
    </row>
    <row r="73" spans="1:7" x14ac:dyDescent="0.3">
      <c r="A73" s="125">
        <v>2023</v>
      </c>
      <c r="B73" s="69"/>
      <c r="C73" s="70"/>
      <c r="D73" s="71"/>
    </row>
    <row r="74" spans="1:7" x14ac:dyDescent="0.3">
      <c r="A74" s="101" t="s">
        <v>187</v>
      </c>
      <c r="B74" s="102" t="s">
        <v>155</v>
      </c>
      <c r="C74" s="102" t="s">
        <v>188</v>
      </c>
      <c r="D74" s="103" t="s">
        <v>189</v>
      </c>
      <c r="E74" s="103" t="s">
        <v>190</v>
      </c>
      <c r="F74" s="103" t="s">
        <v>191</v>
      </c>
      <c r="G74" s="104" t="s">
        <v>192</v>
      </c>
    </row>
    <row r="75" spans="1:7" x14ac:dyDescent="0.3">
      <c r="A75" s="105" t="s">
        <v>193</v>
      </c>
      <c r="B75" s="153"/>
      <c r="C75" s="153"/>
      <c r="D75" s="117"/>
      <c r="E75" s="153"/>
      <c r="F75" s="159"/>
      <c r="G75" s="111"/>
    </row>
    <row r="76" spans="1:7" x14ac:dyDescent="0.3">
      <c r="A76" s="157" t="s">
        <v>259</v>
      </c>
      <c r="B76" s="156" t="s">
        <v>165</v>
      </c>
      <c r="C76" s="153" t="str">
        <f>VLOOKUP(A76,'[16]2A OP indicators List_23Aug2020'!$F:$H,3,FALSE)</f>
        <v>Business development and financial sector measures supported in implementation (number) </v>
      </c>
      <c r="D76" s="117"/>
      <c r="E76" s="153"/>
      <c r="F76" s="160">
        <v>0</v>
      </c>
      <c r="G76" s="111">
        <f t="shared" ref="G75:G80" si="5">SUM(D76:F76)</f>
        <v>0</v>
      </c>
    </row>
    <row r="77" spans="1:7" x14ac:dyDescent="0.3">
      <c r="A77" s="105" t="s">
        <v>196</v>
      </c>
      <c r="B77" s="153"/>
      <c r="C77" s="153"/>
      <c r="D77" s="117"/>
      <c r="E77" s="153"/>
      <c r="F77" s="159"/>
      <c r="G77" s="111"/>
    </row>
    <row r="78" spans="1:7" x14ac:dyDescent="0.3">
      <c r="A78" s="157" t="s">
        <v>173</v>
      </c>
      <c r="B78" s="153" t="s">
        <v>165</v>
      </c>
      <c r="C78" s="153" t="str">
        <f>VLOOKUP(A78,'[16]2A OP indicators List_23Aug2020'!$F:$H,3,FALSE)</f>
        <v>Government officials with increased capacity to design, implement, monitor, and evaluate relevant measures (number)</v>
      </c>
      <c r="D78" s="117"/>
      <c r="E78" s="153"/>
      <c r="F78" s="160">
        <v>300</v>
      </c>
      <c r="G78" s="111">
        <f t="shared" si="5"/>
        <v>300</v>
      </c>
    </row>
    <row r="79" spans="1:7" x14ac:dyDescent="0.3">
      <c r="A79" s="157" t="s">
        <v>175</v>
      </c>
      <c r="B79" s="153" t="s">
        <v>165</v>
      </c>
      <c r="C79" s="153" t="str">
        <f>VLOOKUP(A79,'[16]2A OP indicators List_23Aug2020'!$F:$H,3,FALSE)</f>
        <v>Service delivery standards adopted and/or supported in implementation by government and/or private entities (number)</v>
      </c>
      <c r="D79" s="117"/>
      <c r="E79" s="153"/>
      <c r="F79" s="160">
        <v>1</v>
      </c>
      <c r="G79" s="111">
        <f t="shared" si="5"/>
        <v>1</v>
      </c>
    </row>
    <row r="80" spans="1:7" x14ac:dyDescent="0.3">
      <c r="A80" s="158" t="s">
        <v>202</v>
      </c>
      <c r="B80" s="154" t="s">
        <v>165</v>
      </c>
      <c r="C80" s="154" t="str">
        <f>VLOOKUP(A80,'[16]2A OP indicators List_23Aug2020'!$F:$H,3,FALSE)</f>
        <v>Measures to strengthen SOE governance supported in implementation (number)</v>
      </c>
      <c r="D80" s="155"/>
      <c r="E80" s="154"/>
      <c r="F80" s="161">
        <v>0</v>
      </c>
      <c r="G80" s="113">
        <f t="shared" si="5"/>
        <v>0</v>
      </c>
    </row>
  </sheetData>
  <pageMargins left="0.7" right="0.7" top="0.75" bottom="0.75" header="0.3" footer="0.3"/>
  <headerFooter>
    <oddFooter>&amp;L_x000D_&amp;1#&amp;"Calibri"&amp;9&amp;K000000 INTERNAL. This information is accessible to ADB Management and staff. It may be shared outside ADB with appropriate permission.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CE0DD05784D2E468DC32DA4AB615478" ma:contentTypeVersion="34" ma:contentTypeDescription="Create a new document." ma:contentTypeScope="" ma:versionID="307d2c7bd385bb4cfced2c969e9d8187">
  <xsd:schema xmlns:xsd="http://www.w3.org/2001/XMLSchema" xmlns:xs="http://www.w3.org/2001/XMLSchema" xmlns:p="http://schemas.microsoft.com/office/2006/metadata/properties" xmlns:ns2="c1fdd505-2570-46c2-bd04-3e0f2d874cf5" xmlns:ns3="a4fb19f8-e303-47ed-b2f8-d8a5044c492f" xmlns:ns4="600e8ff9-9ee0-49b5-be24-8a4cae0e22ab" targetNamespace="http://schemas.microsoft.com/office/2006/metadata/properties" ma:root="true" ma:fieldsID="5d6cbe310fa1a82cc17d7661ab1d3583" ns2:_="" ns3:_="" ns4:_="">
    <xsd:import namespace="c1fdd505-2570-46c2-bd04-3e0f2d874cf5"/>
    <xsd:import namespace="a4fb19f8-e303-47ed-b2f8-d8a5044c492f"/>
    <xsd:import namespace="600e8ff9-9ee0-49b5-be24-8a4cae0e22ab"/>
    <xsd:element name="properties">
      <xsd:complexType>
        <xsd:sequence>
          <xsd:element name="documentManagement">
            <xsd:complexType>
              <xsd:all>
                <xsd:element ref="ns2:j78542b1fffc4a1c84659474212e3133" minOccurs="0"/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3:File_x0020_Description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frvh" minOccurs="0"/>
                <xsd:element ref="ns3:_Flow_SignoffStatus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fdd505-2570-46c2-bd04-3e0f2d874cf5" elementFormDefault="qualified">
    <xsd:import namespace="http://schemas.microsoft.com/office/2006/documentManagement/types"/>
    <xsd:import namespace="http://schemas.microsoft.com/office/infopath/2007/PartnerControls"/>
    <xsd:element name="j78542b1fffc4a1c84659474212e3133" ma:index="9" nillable="true" ma:taxonomy="true" ma:internalName="j78542b1fffc4a1c84659474212e3133" ma:taxonomyFieldName="ADBContentGroup" ma:displayName="Content Group" ma:readOnly="false" ma:default="3;#SPD|9a9a4b60-d9f6-4f48-88d9-fa0c32663524" ma:fieldId="{378542b1-fffc-4a1c-8465-9474212e3133}" ma:taxonomyMulti="true" ma:sspId="115af50e-efb3-4a0e-b425-875ff625e09e" ma:termSetId="2a9ffbee-93a5-418b-bcdb-8d6817936e6b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fb19f8-e303-47ed-b2f8-d8a5044c492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fals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false">
      <xsd:simpleType>
        <xsd:restriction base="dms:Note"/>
      </xsd:simpleType>
    </xsd:element>
    <xsd:element name="File_x0020_Description" ma:index="16" nillable="true" ma:displayName="File Description" ma:description="File Description" ma:format="Dropdown" ma:internalName="File_x0020_Description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8" nillable="true" ma:displayName="Tags" ma:internalName="MediaServiceAutoTags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frvh" ma:index="21" nillable="true" ma:displayName="Source" ma:internalName="frvh">
      <xsd:simpleType>
        <xsd:restriction base="dms:Text"/>
      </xsd:simpleType>
    </xsd:element>
    <xsd:element name="_Flow_SignoffStatus" ma:index="22" nillable="true" ma:displayName="Sign-off status" ma:internalName="Sign_x002d_off_x0020_status">
      <xsd:simpleType>
        <xsd:restriction base="dms:Text"/>
      </xsd:simpleType>
    </xsd:element>
    <xsd:element name="MediaServiceGenerationTime" ma:index="2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7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9" nillable="true" ma:taxonomy="true" ma:internalName="lcf76f155ced4ddcb4097134ff3c332f" ma:taxonomyFieldName="MediaServiceImageTags" ma:displayName="Image Tags" ma:readOnly="false" ma:fieldId="{5cf76f15-5ced-4ddc-b409-7134ff3c332f}" ma:taxonomyMulti="true" ma:sspId="115af50e-efb3-4a0e-b425-875ff625e0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3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0e8ff9-9ee0-49b5-be24-8a4cae0e22ab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a4fb19f8-e303-47ed-b2f8-d8a5044c492f" xsi:nil="true"/>
    <File_x0020_Description xmlns="a4fb19f8-e303-47ed-b2f8-d8a5044c492f" xsi:nil="true"/>
    <j78542b1fffc4a1c84659474212e3133 xmlns="c1fdd505-2570-46c2-bd04-3e0f2d874cf5">
      <Terms xmlns="http://schemas.microsoft.com/office/infopath/2007/PartnerControls">
        <TermInfo xmlns="http://schemas.microsoft.com/office/infopath/2007/PartnerControls">
          <TermName xmlns="http://schemas.microsoft.com/office/infopath/2007/PartnerControls">SPD</TermName>
          <TermId xmlns="http://schemas.microsoft.com/office/infopath/2007/PartnerControls">9a9a4b60-d9f6-4f48-88d9-fa0c32663524</TermId>
        </TermInfo>
      </Terms>
    </j78542b1fffc4a1c84659474212e3133>
    <frvh xmlns="a4fb19f8-e303-47ed-b2f8-d8a5044c492f" xsi:nil="true"/>
    <MediaServiceMetadata xmlns="a4fb19f8-e303-47ed-b2f8-d8a5044c492f" xsi:nil="true"/>
    <MediaServiceFastMetadata xmlns="a4fb19f8-e303-47ed-b2f8-d8a5044c492f" xsi:nil="true"/>
    <lcf76f155ced4ddcb4097134ff3c332f xmlns="a4fb19f8-e303-47ed-b2f8-d8a5044c492f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EAE0103-67EB-4008-8C85-53DE37FF5AD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1fdd505-2570-46c2-bd04-3e0f2d874cf5"/>
    <ds:schemaRef ds:uri="a4fb19f8-e303-47ed-b2f8-d8a5044c492f"/>
    <ds:schemaRef ds:uri="600e8ff9-9ee0-49b5-be24-8a4cae0e22a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488E593-6407-4F65-9AA5-F10FBE191879}">
  <ds:schemaRefs>
    <ds:schemaRef ds:uri="c1fdd505-2570-46c2-bd04-3e0f2d874cf5"/>
    <ds:schemaRef ds:uri="http://purl.org/dc/dcmitype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600e8ff9-9ee0-49b5-be24-8a4cae0e22ab"/>
    <ds:schemaRef ds:uri="http://purl.org/dc/terms/"/>
    <ds:schemaRef ds:uri="http://schemas.openxmlformats.org/package/2006/metadata/core-properties"/>
    <ds:schemaRef ds:uri="a4fb19f8-e303-47ed-b2f8-d8a5044c492f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EC9458FB-E6F2-4E1D-B78E-E57226955D9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2010-2018</vt:lpstr>
      <vt:lpstr>2019</vt:lpstr>
      <vt:lpstr>2020</vt:lpstr>
      <vt:lpstr>2021</vt:lpstr>
      <vt:lpstr>2022</vt:lpstr>
      <vt:lpstr>2023</vt:lpstr>
      <vt:lpstr>2019-2023 Aggregate</vt:lpstr>
    </vt:vector>
  </TitlesOfParts>
  <Manager/>
  <Company>Asian Development Bank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s2d</dc:creator>
  <cp:keywords/>
  <dc:description/>
  <cp:lastModifiedBy>Vivian Santos Francisco</cp:lastModifiedBy>
  <cp:revision/>
  <dcterms:created xsi:type="dcterms:W3CDTF">2019-04-10T05:50:50Z</dcterms:created>
  <dcterms:modified xsi:type="dcterms:W3CDTF">2024-05-22T05:47:00Z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0x0101003CE0DD05784D2E468DC32DA4AB615478</vt:lpwstr>
  </property>
  <property fmtid="{D5CDD505-2E9C-101B-9397-08002B2CF9AE}" pid="3" name="TaxCatchAll">
    <vt:lpwstr>1;#English|16ac8743-31bb-43f8-9a73-533a041667d6;#3;#SPD|9a9a4b60-d9f6-4f48-88d9-fa0c32663524</vt:lpwstr>
  </property>
  <property fmtid="{D5CDD505-2E9C-101B-9397-08002B2CF9AE}" pid="4" name="h00e4aaaf4624e24a7df7f06faa038c6">
    <vt:lpwstr>English|16ac8743-31bb-43f8-9a73-533a041667d6</vt:lpwstr>
  </property>
  <property fmtid="{D5CDD505-2E9C-101B-9397-08002B2CF9AE}" pid="5" name="ADBCountry">
    <vt:lpwstr/>
  </property>
  <property fmtid="{D5CDD505-2E9C-101B-9397-08002B2CF9AE}" pid="6" name="d61536b25a8a4fedb48bb564279be82a">
    <vt:lpwstr/>
  </property>
  <property fmtid="{D5CDD505-2E9C-101B-9397-08002B2CF9AE}" pid="7" name="ADBContentGroup">
    <vt:lpwstr>3;#SPD|9a9a4b60-d9f6-4f48-88d9-fa0c32663524</vt:lpwstr>
  </property>
  <property fmtid="{D5CDD505-2E9C-101B-9397-08002B2CF9AE}" pid="8" name="ADBSector">
    <vt:lpwstr/>
  </property>
  <property fmtid="{D5CDD505-2E9C-101B-9397-08002B2CF9AE}" pid="9" name="d01a0ce1b141461dbfb235a3ab729a2c">
    <vt:lpwstr/>
  </property>
  <property fmtid="{D5CDD505-2E9C-101B-9397-08002B2CF9AE}" pid="10" name="ADBDocumentSecurity">
    <vt:lpwstr/>
  </property>
  <property fmtid="{D5CDD505-2E9C-101B-9397-08002B2CF9AE}" pid="11" name="ADBDocumentLanguage">
    <vt:lpwstr>1;#English|16ac8743-31bb-43f8-9a73-533a041667d6</vt:lpwstr>
  </property>
  <property fmtid="{D5CDD505-2E9C-101B-9397-08002B2CF9AE}" pid="12" name="ADBDocumentType">
    <vt:lpwstr/>
  </property>
  <property fmtid="{D5CDD505-2E9C-101B-9397-08002B2CF9AE}" pid="13" name="ADBDepartmentOwner">
    <vt:lpwstr/>
  </property>
  <property fmtid="{D5CDD505-2E9C-101B-9397-08002B2CF9AE}" pid="14" name="p030e467f78f45b4ae8f7e2c17ea4d82">
    <vt:lpwstr/>
  </property>
  <property fmtid="{D5CDD505-2E9C-101B-9397-08002B2CF9AE}" pid="15" name="a37ff23a602146d4934a49238d370ca5">
    <vt:lpwstr/>
  </property>
  <property fmtid="{D5CDD505-2E9C-101B-9397-08002B2CF9AE}" pid="16" name="k985dbdc596c44d7acaf8184f33920f0">
    <vt:lpwstr/>
  </property>
  <property fmtid="{D5CDD505-2E9C-101B-9397-08002B2CF9AE}" pid="17" name="MediaServiceImageTags">
    <vt:lpwstr/>
  </property>
  <property fmtid="{D5CDD505-2E9C-101B-9397-08002B2CF9AE}" pid="18" name="MSIP_Label_817d4574-7375-4d17-b29c-6e4c6df0fcb0_Enabled">
    <vt:lpwstr>true</vt:lpwstr>
  </property>
  <property fmtid="{D5CDD505-2E9C-101B-9397-08002B2CF9AE}" pid="19" name="MSIP_Label_817d4574-7375-4d17-b29c-6e4c6df0fcb0_SetDate">
    <vt:lpwstr>2023-05-19T02:03:41Z</vt:lpwstr>
  </property>
  <property fmtid="{D5CDD505-2E9C-101B-9397-08002B2CF9AE}" pid="20" name="MSIP_Label_817d4574-7375-4d17-b29c-6e4c6df0fcb0_Method">
    <vt:lpwstr>Standard</vt:lpwstr>
  </property>
  <property fmtid="{D5CDD505-2E9C-101B-9397-08002B2CF9AE}" pid="21" name="MSIP_Label_817d4574-7375-4d17-b29c-6e4c6df0fcb0_Name">
    <vt:lpwstr>ADB Internal</vt:lpwstr>
  </property>
  <property fmtid="{D5CDD505-2E9C-101B-9397-08002B2CF9AE}" pid="22" name="MSIP_Label_817d4574-7375-4d17-b29c-6e4c6df0fcb0_SiteId">
    <vt:lpwstr>9495d6bb-41c2-4c58-848f-92e52cf3d640</vt:lpwstr>
  </property>
  <property fmtid="{D5CDD505-2E9C-101B-9397-08002B2CF9AE}" pid="23" name="MSIP_Label_817d4574-7375-4d17-b29c-6e4c6df0fcb0_ActionId">
    <vt:lpwstr>cc71f76a-3068-40a0-8882-ec0e23691b40</vt:lpwstr>
  </property>
  <property fmtid="{D5CDD505-2E9C-101B-9397-08002B2CF9AE}" pid="24" name="MSIP_Label_817d4574-7375-4d17-b29c-6e4c6df0fcb0_ContentBits">
    <vt:lpwstr>2</vt:lpwstr>
  </property>
</Properties>
</file>