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166925"/>
  <mc:AlternateContent xmlns:mc="http://schemas.openxmlformats.org/markup-compatibility/2006">
    <mc:Choice Requires="x15">
      <x15ac:absPath xmlns:x15ac="http://schemas.microsoft.com/office/spreadsheetml/2010/11/ac" url="/Users/A7M/Downloads/"/>
    </mc:Choice>
  </mc:AlternateContent>
  <xr:revisionPtr revIDLastSave="0" documentId="8_{328FE3D8-438E-4049-8982-C2D3A335BA58}" xr6:coauthVersionLast="47" xr6:coauthVersionMax="47" xr10:uidLastSave="{00000000-0000-0000-0000-000000000000}"/>
  <bookViews>
    <workbookView xWindow="0" yWindow="500" windowWidth="35200" windowHeight="23040" xr2:uid="{6B8704CF-C5E2-4D05-8225-25CFB7583F3F}"/>
  </bookViews>
  <sheets>
    <sheet name="Introduction" sheetId="1" r:id="rId1"/>
    <sheet name="Data Index" sheetId="4" r:id="rId2"/>
    <sheet name="People" sheetId="2" r:id="rId3"/>
    <sheet name="Energy " sheetId="23" r:id="rId4"/>
    <sheet name="GHG Emissions " sheetId="22" r:id="rId5"/>
    <sheet name="Climate Finance" sheetId="9" r:id="rId6"/>
    <sheet name="Water" sheetId="10" r:id="rId7"/>
    <sheet name="Safeguards" sheetId="14" r:id="rId8"/>
    <sheet name="Waste Management" sheetId="24" r:id="rId9"/>
    <sheet name="Cofinancing and Trust Funds" sheetId="16" r:id="rId10"/>
    <sheet name="Project Impacts" sheetId="25" r:id="rId11"/>
    <sheet name="GRI Content Index" sheetId="12" r:id="rId12"/>
  </sheets>
  <definedNames>
    <definedName name="_201_4A" localSheetId="9">'Cofinancing and Trust Funds'!$A$4:$I$23</definedName>
    <definedName name="_2014B" localSheetId="9">'Cofinancing and Trust Funds'!$A$26:$H$76</definedName>
    <definedName name="Tab_2_21">People!$A$78:$E$82</definedName>
    <definedName name="Tab_2_7A">People!$A$4:$M$13</definedName>
    <definedName name="Tab_2_7B">People!$A$16:$M$31</definedName>
    <definedName name="Tab_2_7C">People!$A$34:$M$46</definedName>
    <definedName name="Tab_2_7D">People!$A$49:$Q$67</definedName>
    <definedName name="Tab_2.7E">People!$A$69:$E$76</definedName>
    <definedName name="Tab_201_2A">'Climate Finance'!$A$4:$J$13</definedName>
    <definedName name="Tab_201_2B">'Climate Finance'!$A$17:$F$23</definedName>
    <definedName name="Tab_201_2C">'Climate Finance'!$A$27:$F$41</definedName>
    <definedName name="Tab_201_2D">'Climate Finance'!$A$43:$B$49</definedName>
    <definedName name="Tab_201_2E">'Climate Finance'!$A$52:$E$60</definedName>
    <definedName name="Tab_201_4A">'Cofinancing and Trust Funds'!$A$4:$I$23</definedName>
    <definedName name="Tab_201_4B">'Cofinancing and Trust Funds'!$A$26:$H$76</definedName>
    <definedName name="Tab_302_1A">'Energy '!$A$4:$F$12</definedName>
    <definedName name="Tab_302_1B">'Energy '!$A$14:$E$25</definedName>
    <definedName name="Tab_302_2A">'Energy '!$A$27:$E$33</definedName>
    <definedName name="Tab_302_2B">'Energy '!$A$36:$E$42</definedName>
    <definedName name="Tab_302_3">'Energy '!$A$45:$E$56</definedName>
    <definedName name="Tab_303_3A">Water!$A$4:$E$11</definedName>
    <definedName name="Tab_303_3B">Water!$A$13:$E$23</definedName>
    <definedName name="Tab_304_2">'Project Impacts'!$A$4:$G$15</definedName>
    <definedName name="Tab_305_1">'GHG Emissions '!$A$5:$E$16</definedName>
    <definedName name="Tab_305_2">'GHG Emissions '!$A$19:$E$26</definedName>
    <definedName name="Tab_305_3A">'GHG Emissions '!$A$29:$E$36</definedName>
    <definedName name="Tab_305_3B">'GHG Emissions '!$A$39:$D$51</definedName>
    <definedName name="Tab_305_4">'GHG Emissions '!$A$54:$E$62</definedName>
    <definedName name="Tab_305_5A">'GHG Emissions '!$A$65:$E$71</definedName>
    <definedName name="Tab_305_5B">'GHG Emissions '!$A$74:$E$80</definedName>
    <definedName name="Tab_305_5C">'GHG Emissions '!#REF!</definedName>
    <definedName name="Tab_306_3">'Waste Management'!$A$4:$C$11</definedName>
    <definedName name="Tab_306_4">'Waste Management'!$A$13:$C$20</definedName>
    <definedName name="Tab_306_5">'Waste Management'!$A$22:$C$30</definedName>
    <definedName name="Tab_306_6">'Waste Management'!$A$31:$C$43</definedName>
    <definedName name="Tab_401_1A">People!$A$85:$E$114</definedName>
    <definedName name="Tab_401_1B">People!$A$117:$E$146</definedName>
    <definedName name="Tab_403_9">People!$A$149:$E$154</definedName>
    <definedName name="Tab_404_1">People!$A$156:$D$174</definedName>
    <definedName name="Tab_405_1A">People!$A$176:$I$182</definedName>
    <definedName name="Tab_405_1B">People!$A$185:$I$199</definedName>
    <definedName name="Tab_405_1C">People!$A$202:$E$238</definedName>
    <definedName name="Tab_405_1D">People!$A$241:$I$250</definedName>
    <definedName name="Tab_405_1E">People!$A$251:$Q$263</definedName>
    <definedName name="Tab_406_1">People!$A$266:$D$272</definedName>
    <definedName name="Tab_413_1">'Project Impacts'!$A$18:$L$27</definedName>
    <definedName name="Tab_413_2A">Safeguards!$A$4:$H$11</definedName>
    <definedName name="Tab_413_2B">Safeguards!$A$15:$D$48</definedName>
    <definedName name="Table_2_21">People!$A$78</definedName>
    <definedName name="Table_2_7A">People!$A$4:$M$13</definedName>
    <definedName name="Table_201_2A">'Climate Finance'!$A$4:$J$13</definedName>
    <definedName name="Table_201–4A__Sources_of_Sovereign_Project_Specific_Grant_Cofinancing__2020–2023">'Data Index'!$A$59</definedName>
    <definedName name="Table_201–4A__Sources_of_Sovereign_Project_Specific_Grant_Cofinancing__2020–2023____million">'Cofinancing and Trust Funds'!$A$4:$I$23</definedName>
    <definedName name="Table_201–4B__Member_Contributions_to_Trust_Funds__2020–2023">'Data Index'!$A$60</definedName>
    <definedName name="Table_401_1A">People!$A$85</definedName>
    <definedName name="Table_401_1B">People!$A$117</definedName>
    <definedName name="Table_403_9">People!$A$149</definedName>
    <definedName name="Table_404_1">People!$A$156</definedName>
    <definedName name="Table_405_1A">People!$A$176</definedName>
    <definedName name="Table_405_1B">People!$A$185</definedName>
    <definedName name="Table_405_1C">People!$A$202</definedName>
    <definedName name="Table_405_1D">People!$A$241</definedName>
    <definedName name="Table_405_1E">People!$A$251:$Q$262</definedName>
    <definedName name="Table_412_2A__ADB_Human_Rights_Related_Training">#REF!</definedName>
    <definedName name="Table_413_2A___Safeguards_Categorizations_of_Projects_approved_in_2022_and_2023__number_of_projects">Safeguards!$B$4:$Z$12</definedName>
    <definedName name="Table_413–1__Gender_Equity_Theme_and_Effective_Gender_Mainstreaming_Projects__2019–2023">'Data Index'!$A$64</definedName>
    <definedName name="Table_413–2B__Category_A_Projects__2020_2023">Safeguards!$Z$15:$Z$49</definedName>
    <definedName name="Table413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1" i="16" l="1"/>
  <c r="G11" i="14"/>
  <c r="F11" i="14"/>
  <c r="E11" i="14"/>
  <c r="D11" i="14"/>
  <c r="C11" i="14"/>
  <c r="B11" i="14"/>
  <c r="B270" i="2"/>
  <c r="C270" i="2"/>
  <c r="B39" i="9"/>
  <c r="F39" i="9"/>
  <c r="E39" i="9"/>
  <c r="D39" i="9"/>
  <c r="C39" i="9"/>
  <c r="C22" i="9"/>
  <c r="D22" i="9"/>
  <c r="E22" i="9"/>
  <c r="F22" i="9"/>
  <c r="E57" i="9"/>
  <c r="D57" i="9"/>
  <c r="C57" i="9"/>
  <c r="B57" i="9"/>
  <c r="B22" i="9"/>
  <c r="I10" i="9"/>
  <c r="H10" i="9"/>
  <c r="I9" i="9"/>
  <c r="H9" i="9"/>
  <c r="I8" i="9"/>
  <c r="H8" i="9"/>
  <c r="I7" i="9"/>
  <c r="H7" i="9"/>
  <c r="H11" i="14"/>
  <c r="B22" i="16"/>
  <c r="D71" i="16"/>
  <c r="C71" i="16"/>
  <c r="G71" i="16"/>
  <c r="F71" i="16"/>
  <c r="H70" i="16"/>
  <c r="H69" i="16"/>
  <c r="H68" i="16"/>
  <c r="H65" i="16"/>
  <c r="H66" i="16"/>
  <c r="H67" i="16"/>
  <c r="H61" i="16"/>
  <c r="H62" i="16"/>
  <c r="H59" i="16"/>
  <c r="H60" i="16"/>
  <c r="H49" i="16"/>
  <c r="H45" i="16"/>
  <c r="H52" i="16"/>
  <c r="H53" i="16"/>
  <c r="H38" i="16"/>
  <c r="H39" i="16"/>
  <c r="H40" i="16"/>
  <c r="H42" i="16"/>
  <c r="H33" i="16"/>
  <c r="H34" i="16"/>
  <c r="H35" i="16"/>
  <c r="H36" i="16"/>
  <c r="H37" i="16"/>
  <c r="H41" i="16"/>
  <c r="H43" i="16"/>
  <c r="H44" i="16"/>
  <c r="H46" i="16"/>
  <c r="H47" i="16"/>
  <c r="H48" i="16"/>
  <c r="H50" i="16"/>
  <c r="H51" i="16"/>
  <c r="H54" i="16"/>
  <c r="E37" i="16"/>
  <c r="E39" i="16"/>
  <c r="E41" i="16"/>
  <c r="E43" i="16"/>
  <c r="E44" i="16"/>
  <c r="E46" i="16"/>
  <c r="E47" i="16"/>
  <c r="E48" i="16"/>
  <c r="E50" i="16"/>
  <c r="E51" i="16"/>
  <c r="E53" i="16"/>
  <c r="E54" i="16"/>
  <c r="E55" i="16"/>
  <c r="E56" i="16"/>
  <c r="E57" i="16"/>
  <c r="E58" i="16"/>
  <c r="E63" i="16"/>
  <c r="E64" i="16"/>
  <c r="H29" i="16"/>
  <c r="H30" i="16"/>
  <c r="H31" i="16"/>
  <c r="H32" i="16"/>
  <c r="H55" i="16"/>
  <c r="H56" i="16"/>
  <c r="H57" i="16"/>
  <c r="H58" i="16"/>
  <c r="H63" i="16"/>
  <c r="H64" i="16"/>
  <c r="H28" i="16"/>
  <c r="E29" i="16"/>
  <c r="E30" i="16"/>
  <c r="E31" i="16"/>
  <c r="E32" i="16"/>
  <c r="E65" i="16"/>
  <c r="E34" i="16"/>
  <c r="E35" i="16"/>
  <c r="E36" i="16"/>
  <c r="E28" i="16"/>
  <c r="G22" i="16"/>
  <c r="H22" i="16"/>
  <c r="I22" i="16"/>
  <c r="F22" i="16"/>
  <c r="C22" i="16"/>
  <c r="D22" i="16"/>
  <c r="E22" i="16"/>
  <c r="H71" i="16"/>
  <c r="F11" i="9"/>
  <c r="E11" i="9"/>
  <c r="C11" i="9"/>
  <c r="I11" i="9" s="1"/>
  <c r="B11" i="9"/>
  <c r="G10" i="9"/>
  <c r="G9" i="9"/>
  <c r="D10" i="9"/>
  <c r="D9" i="9"/>
  <c r="E64" i="2"/>
  <c r="E63" i="2"/>
  <c r="E62" i="2"/>
  <c r="E61" i="2"/>
  <c r="E60" i="2"/>
  <c r="E59" i="2"/>
  <c r="E58" i="2"/>
  <c r="E57" i="2"/>
  <c r="E55" i="2"/>
  <c r="E54" i="2"/>
  <c r="E52" i="2"/>
  <c r="D46" i="2"/>
  <c r="D45" i="2"/>
  <c r="D44" i="2"/>
  <c r="D43" i="2"/>
  <c r="D42" i="2"/>
  <c r="D41" i="2"/>
  <c r="D40" i="2"/>
  <c r="D39" i="2"/>
  <c r="D37" i="2"/>
  <c r="G37" i="2"/>
  <c r="G39" i="2"/>
  <c r="G40" i="2"/>
  <c r="G41" i="2"/>
  <c r="G42" i="2"/>
  <c r="G43" i="2"/>
  <c r="G44" i="2"/>
  <c r="G45" i="2"/>
  <c r="G46" i="2"/>
  <c r="C30" i="2"/>
  <c r="C31" i="2"/>
  <c r="B30" i="2"/>
  <c r="B31" i="2"/>
  <c r="D28" i="2"/>
  <c r="D27" i="2"/>
  <c r="D26" i="2"/>
  <c r="D25" i="2"/>
  <c r="D24" i="2"/>
  <c r="D23" i="2"/>
  <c r="D22" i="2"/>
  <c r="D21" i="2"/>
  <c r="D19" i="2"/>
  <c r="D30" i="2"/>
  <c r="D31" i="2"/>
  <c r="D10" i="2"/>
  <c r="D9" i="2"/>
  <c r="D7" i="2"/>
  <c r="E71" i="2"/>
  <c r="F30" i="2"/>
  <c r="F31" i="2"/>
  <c r="E30" i="2"/>
  <c r="E31" i="2"/>
  <c r="G8" i="9"/>
  <c r="G7" i="9"/>
  <c r="D8" i="9"/>
  <c r="D7" i="9"/>
  <c r="E72" i="2"/>
  <c r="I64" i="2"/>
  <c r="I63" i="2"/>
  <c r="I62" i="2"/>
  <c r="I61" i="2"/>
  <c r="I60" i="2"/>
  <c r="I59" i="2"/>
  <c r="I58" i="2"/>
  <c r="I57" i="2"/>
  <c r="I55" i="2"/>
  <c r="I54" i="2"/>
  <c r="I52" i="2"/>
  <c r="G10" i="2"/>
  <c r="G9" i="2"/>
  <c r="G7" i="2"/>
  <c r="G28" i="2"/>
  <c r="G27" i="2"/>
  <c r="G26" i="2"/>
  <c r="G25" i="2"/>
  <c r="G24" i="2"/>
  <c r="G23" i="2"/>
  <c r="G22" i="2"/>
  <c r="G21" i="2"/>
  <c r="G19" i="2"/>
  <c r="G30" i="2"/>
  <c r="G31" i="2"/>
  <c r="G11" i="9" l="1"/>
  <c r="H11" i="9"/>
  <c r="J8" i="9"/>
  <c r="J7" i="9"/>
  <c r="J9" i="9"/>
  <c r="J10" i="9"/>
  <c r="J11" i="9"/>
  <c r="D11" i="9"/>
</calcChain>
</file>

<file path=xl/sharedStrings.xml><?xml version="1.0" encoding="utf-8"?>
<sst xmlns="http://schemas.openxmlformats.org/spreadsheetml/2006/main" count="1258" uniqueCount="748">
  <si>
    <r>
      <t>ADB Sustainability Reporting Databook 2022</t>
    </r>
    <r>
      <rPr>
        <b/>
        <sz val="16"/>
        <color theme="1"/>
        <rFont val="Calibri"/>
        <family val="2"/>
      </rPr>
      <t>–</t>
    </r>
    <r>
      <rPr>
        <b/>
        <sz val="16"/>
        <color theme="1"/>
        <rFont val="Calibri"/>
        <family val="2"/>
        <scheme val="minor"/>
      </rPr>
      <t>2023</t>
    </r>
  </si>
  <si>
    <t xml:space="preserve">The Asian Development Bank (ADB) has been issuing a biennial Sustainability Report since 2007.  ADB's Sustainability Report allows stakeholders to assess ADB’s operational and organizational sustainability performance, providing them with a single transparent point of reference to understand ADB’s commitment to sustainable development.
</t>
  </si>
  <si>
    <r>
      <t xml:space="preserve">A </t>
    </r>
    <r>
      <rPr>
        <b/>
        <sz val="11"/>
        <color theme="1"/>
        <rFont val="Calibri"/>
        <family val="2"/>
        <scheme val="minor"/>
      </rPr>
      <t>Data Index</t>
    </r>
    <r>
      <rPr>
        <sz val="11"/>
        <color theme="1"/>
        <rFont val="Calibri"/>
        <family val="2"/>
        <scheme val="minor"/>
      </rPr>
      <t xml:space="preserve"> outlines specific information reported in this Databook.  Table numbers align with disclosures in the Global Reporting Initiative (GRI) Standards.
</t>
    </r>
  </si>
  <si>
    <t>The ADB contact point for any questions about this Databook and associated sustainability data is:</t>
  </si>
  <si>
    <t>Duncan Lang, Senior Environment Specialist, ADB
sustainabilityreport@adb.org</t>
  </si>
  <si>
    <t xml:space="preserve">Data Index </t>
  </si>
  <si>
    <t>People Data</t>
  </si>
  <si>
    <t>GRI Standard</t>
  </si>
  <si>
    <t>Year</t>
  </si>
  <si>
    <t>Table 2.7A: Staff by Employment Contract and Gender, 2020–2023</t>
  </si>
  <si>
    <t>GRI 2: General Disclosures 2.7</t>
  </si>
  <si>
    <t>Table 2.7B: Total Staff by Region and Gender, 2020–2023</t>
  </si>
  <si>
    <t>Table 2.7C: Staff by Employment Contract and Region, 2020–2023</t>
  </si>
  <si>
    <t>Table 2.7D: Staff by Employment Category and Gender, 2020–2023</t>
  </si>
  <si>
    <t>Table 2.7E: Total Workforce, 2020–2023</t>
  </si>
  <si>
    <t>Table 2.21: Annual Compensation Ratio, 2020-2023</t>
  </si>
  <si>
    <t>GRI 2: General Disclosures 2.21</t>
  </si>
  <si>
    <t>Table 401–1A: New Hires to ADB, 2020–2023 (%)</t>
  </si>
  <si>
    <t>GRI 401: Employment</t>
  </si>
  <si>
    <t>Table 401–1B: Departure Rate from ADB (Including Retirements) (2020–2023) (%)</t>
  </si>
  <si>
    <t>Table 403–9: Health and Safety Incidents, 2020–2023</t>
  </si>
  <si>
    <t>GRI 403: Occupational Health &amp; Safety</t>
  </si>
  <si>
    <t>Table: 404–1: Staff Training, 2020–2023 (average hours)</t>
  </si>
  <si>
    <t>GRI 404: Training &amp; Education</t>
  </si>
  <si>
    <t>Table 405–1A: ADB Board of Governors, 2020–2023</t>
  </si>
  <si>
    <t>GRI 405: Diversity &amp; Equal Opportunity</t>
  </si>
  <si>
    <t>Table 405–1B: ADB Board of Directors, 2020–2023</t>
  </si>
  <si>
    <t>Table 405–1C: ADB Staff, 2020–2023</t>
  </si>
  <si>
    <t>Table 405–1D: Staff by Employment Category and Gender, 2020–2023 (n and %)</t>
  </si>
  <si>
    <t>Table 405–1E: Staff by Employment Category and Age, 2020–2023</t>
  </si>
  <si>
    <t xml:space="preserve">Table 406-1: Number of Inquiries Reviewed by the OPEC </t>
  </si>
  <si>
    <t>GRI 406: Nondiscrimination</t>
  </si>
  <si>
    <t>Energy Data</t>
  </si>
  <si>
    <t>Table 302–1A: Conversion of Diesel Fuel to Power, 2020–2023</t>
  </si>
  <si>
    <t>GRI 302: Energy</t>
  </si>
  <si>
    <t>Table 302–1B: Conversion of Liquid Petroleum Gas to Power, 2020–2023</t>
  </si>
  <si>
    <t>Table 302–2A: Renewable Energy (MWh)</t>
  </si>
  <si>
    <t>Table 302–2B: Conversion Renewable Energy (MJ)</t>
  </si>
  <si>
    <t>Table 302–3 Energy Intensity</t>
  </si>
  <si>
    <t>GHG Emissions Data</t>
  </si>
  <si>
    <t>Table 305–1: Scope 1, Direct Emissions: 2020–2023</t>
  </si>
  <si>
    <t>GRI 305: Emissions</t>
  </si>
  <si>
    <t>Table 305–2: Scope 2, Energy Indirect Emissions: 2020–2023</t>
  </si>
  <si>
    <t>Table 305–3A: Scope 3, Other Indirect Emissions: 2020–2023, HQ (Category 6: Business Travel)</t>
  </si>
  <si>
    <t>Table 305–3B: Scope 3, Other Indirect Emissions: 2020–2023 HQ and RM's</t>
  </si>
  <si>
    <t>Table 305–4: Greenhouse Gas Intensity per Capita and per floor area  2020–2023</t>
  </si>
  <si>
    <t>Table 305-5A Change in Greenhouse Gas Emissions, 2013 to 2022</t>
  </si>
  <si>
    <t>Table 305-5B  Change in Greenhouse Gas Emissions, 2021 to 2022</t>
  </si>
  <si>
    <t>Climate Finance</t>
  </si>
  <si>
    <t>Table 201-2A: ADB Total Climate Finance, 2020–2023</t>
  </si>
  <si>
    <t>not applicable/ADB Data</t>
  </si>
  <si>
    <t>Table 201–2B: Climate Change Adaptation Finance Commitments, 2020–2023</t>
  </si>
  <si>
    <t>Table 201-2C: Adaptation Climate Finance by Sector (Investments) Based on Commitments, OCR/COL/ADF, 2020–2023</t>
  </si>
  <si>
    <t>Table 201-2D: Operations supporting climate change mitigation and/or adaptation 
(% of total ADB or ADF operations)</t>
  </si>
  <si>
    <t>Table 201-2E: Climate Change Finance Commitments for Mitigation and/or Adaptation (from OCR, COL, and ADF only), 2020–2023</t>
  </si>
  <si>
    <t xml:space="preserve">Water </t>
  </si>
  <si>
    <t>Table 303–3A: Total Water Withdrawn, 2020–2023</t>
  </si>
  <si>
    <t>GRI 303 Water &amp; Effluents</t>
  </si>
  <si>
    <t>Table 303–3B: Total Recycled and Reused Water, 2020–2023</t>
  </si>
  <si>
    <t>Safeguards</t>
  </si>
  <si>
    <t>Table 413-2A:  Safeguards Categorizations of Projects approved in 2022 and 2023 (number of projects)</t>
  </si>
  <si>
    <t>Table 413–2B: Category A Projects, 2022-2023</t>
  </si>
  <si>
    <t>Waste Management</t>
  </si>
  <si>
    <t>Table 306-3: Total  Wastes Generated, Headquarters, 2022-2023</t>
  </si>
  <si>
    <t>GRI 306 Waste</t>
  </si>
  <si>
    <t>Table 306-4: Waste diverted from disposal , composition of diverted waste 2022-2023</t>
  </si>
  <si>
    <t>Table 306-5: Waste directed to disposal, composition of residual waste 2022-2023</t>
  </si>
  <si>
    <t>Table 306-6: Composition of Hazardous waste 2022-2023</t>
  </si>
  <si>
    <t>Confinancing and Trust Funds</t>
  </si>
  <si>
    <t>Table 201–4A: Sources of Sovereign Project-Specific Grant Cofinancing, 2020–2023</t>
  </si>
  <si>
    <t>Table 201–4B: Member Contributions to Trust Funds, 2020–2023</t>
  </si>
  <si>
    <t>Project Impacts</t>
  </si>
  <si>
    <t>Table 304-2 Environment Category A Projects with Biodiversity Impacts, 2022 and 2023</t>
  </si>
  <si>
    <t>Table 413–1: Gender Equity Theme and Effective Gender Mainstreaming Projects, 2019–2023</t>
  </si>
  <si>
    <t>Asian Development Bank: People Data</t>
  </si>
  <si>
    <r>
      <rPr>
        <i/>
        <sz val="11"/>
        <color theme="1"/>
        <rFont val="Calibri"/>
        <family val="2"/>
        <scheme val="minor"/>
      </rPr>
      <t>Source:</t>
    </r>
    <r>
      <rPr>
        <sz val="11"/>
        <color theme="1"/>
        <rFont val="Calibri"/>
        <family val="2"/>
        <scheme val="minor"/>
      </rPr>
      <t xml:space="preserve"> Asian Development Bank.</t>
    </r>
  </si>
  <si>
    <t>Women</t>
  </si>
  <si>
    <t>Men</t>
  </si>
  <si>
    <t>Total</t>
  </si>
  <si>
    <t>TOTAL STAFF</t>
  </si>
  <si>
    <t>EMPLOYMENT CONTRACT</t>
  </si>
  <si>
    <t> </t>
  </si>
  <si>
    <t>Regular</t>
  </si>
  <si>
    <t>Fixed Term</t>
  </si>
  <si>
    <r>
      <rPr>
        <i/>
        <sz val="11"/>
        <color theme="1"/>
        <rFont val="Calibri"/>
        <family val="2"/>
        <scheme val="minor"/>
      </rPr>
      <t>Notes:</t>
    </r>
    <r>
      <rPr>
        <sz val="11"/>
        <color theme="1"/>
        <rFont val="Calibri"/>
        <family val="2"/>
        <scheme val="minor"/>
      </rPr>
      <t xml:space="preserve"> Initial staff appointments to ADB under a standard fixed-term appointment are usually for 3 years, which may be extended or converted to</t>
    </r>
  </si>
  <si>
    <t>regular (permanent) employment, given satisfactory performance and the continued need for particular skills. Employment does not vary seasonally</t>
  </si>
  <si>
    <t>REGION</t>
  </si>
  <si>
    <t>Headquarters</t>
  </si>
  <si>
    <t>Central and West Asia</t>
  </si>
  <si>
    <t>South Asia</t>
  </si>
  <si>
    <t>Pacific</t>
  </si>
  <si>
    <t>Southeast Asia</t>
  </si>
  <si>
    <t>East Asia</t>
  </si>
  <si>
    <t>Other Regional Field Offices</t>
  </si>
  <si>
    <t>Nonregional Field Offices</t>
  </si>
  <si>
    <t>Headquarters %</t>
  </si>
  <si>
    <t>Field Office %</t>
  </si>
  <si>
    <t>Table 2.7C: Staff by Employment Contract and Region,  2020–2023</t>
  </si>
  <si>
    <t>Table 2.7D: Staff by Employment Category and Gender,  2020–2023</t>
  </si>
  <si>
    <t>Management</t>
  </si>
  <si>
    <t>ISBS</t>
  </si>
  <si>
    <t>NSAS</t>
  </si>
  <si>
    <t>GENDER</t>
  </si>
  <si>
    <t>ISBS = international staff and board staff, NSAS = national staff and administrative staff.</t>
  </si>
  <si>
    <t>International staff are professionals with considerable international experience and technical knowledge at the international level. As compared to international staff, national staff are nationals of their duty stations, and in most cases, already reside in the country where the specific office is located. These staff members are hired for their local knowledge and experience.</t>
  </si>
  <si>
    <t>Staff</t>
  </si>
  <si>
    <t>Staff Consultants</t>
  </si>
  <si>
    <t>Contractors and Service Providers</t>
  </si>
  <si>
    <t>no data</t>
  </si>
  <si>
    <t>-</t>
  </si>
  <si>
    <r>
      <rPr>
        <i/>
        <sz val="11"/>
        <color theme="1"/>
        <rFont val="Calibri"/>
        <family val="2"/>
        <scheme val="minor"/>
      </rPr>
      <t>Notes:</t>
    </r>
    <r>
      <rPr>
        <sz val="11"/>
        <color theme="1"/>
        <rFont val="Calibri"/>
        <family val="2"/>
        <scheme val="minor"/>
      </rPr>
      <t xml:space="preserve"> Contractors and Service Providers are Headquarters only.</t>
    </r>
  </si>
  <si>
    <t>Staff consultants can be recruited for only 12 months in any 24-month period. Staff consultants can be appointed on an intermittent or full-time basis.</t>
  </si>
  <si>
    <t>Table 2-21: Annual Compensation Ratio, 2020-2023</t>
  </si>
  <si>
    <t>Annual compensation ratio</t>
  </si>
  <si>
    <t>Notes: 
1. Based on total cash compensation as of 31 December of each year
2. Salary of staff on salary leave without pay is not included
3. No salary increase for the highest paid individual for years 2020, 2021 and 2023</t>
  </si>
  <si>
    <t xml:space="preserve"> </t>
  </si>
  <si>
    <r>
      <t xml:space="preserve">Total Staff </t>
    </r>
    <r>
      <rPr>
        <sz val="11"/>
        <color theme="1"/>
        <rFont val="Calibri"/>
        <family val="2"/>
        <scheme val="minor"/>
      </rPr>
      <t>(number)</t>
    </r>
  </si>
  <si>
    <t>New hire rate (%)</t>
  </si>
  <si>
    <t>CATEGORY</t>
  </si>
  <si>
    <t>International staff and Board staff</t>
  </si>
  <si>
    <t>National and administrative staff</t>
  </si>
  <si>
    <t>LOCATION</t>
  </si>
  <si>
    <t>Field Offices</t>
  </si>
  <si>
    <t>Female</t>
  </si>
  <si>
    <t>Male</t>
  </si>
  <si>
    <t>NATIONALITY, BY REGION</t>
  </si>
  <si>
    <t>Asia and the Pacific</t>
  </si>
  <si>
    <t>Nonregional</t>
  </si>
  <si>
    <t>AGE (years)</t>
  </si>
  <si>
    <t>&lt;30 years</t>
  </si>
  <si>
    <t>30–39.9 years</t>
  </si>
  <si>
    <t>40–49.9 years</t>
  </si>
  <si>
    <t>50 + years</t>
  </si>
  <si>
    <r>
      <rPr>
        <i/>
        <sz val="11"/>
        <color theme="1"/>
        <rFont val="Calibri"/>
        <family val="2"/>
        <scheme val="minor"/>
      </rPr>
      <t>Note:</t>
    </r>
    <r>
      <rPr>
        <sz val="11"/>
        <color theme="1"/>
        <rFont val="Calibri"/>
        <family val="2"/>
        <scheme val="minor"/>
      </rPr>
      <t xml:space="preserve"> New hire rate is the number of staff who joined ADB within a particular period over the number of staff at the start of that period.</t>
    </r>
  </si>
  <si>
    <t>Departure Rate</t>
  </si>
  <si>
    <r>
      <rPr>
        <i/>
        <sz val="11"/>
        <color theme="1"/>
        <rFont val="Calibri"/>
        <family val="2"/>
        <scheme val="minor"/>
      </rPr>
      <t xml:space="preserve">Note: </t>
    </r>
    <r>
      <rPr>
        <sz val="11"/>
        <color theme="1"/>
        <rFont val="Calibri"/>
        <family val="2"/>
        <scheme val="minor"/>
      </rPr>
      <t>Departure rate is the number of staff who have ended ADB employment within a particular period over the number of staff at the start of that period. Hence, movements between categories and/or changes in locations that occur during the year of departure are not considered in the ratio.</t>
    </r>
  </si>
  <si>
    <t>Incident</t>
  </si>
  <si>
    <t>Lost time incident</t>
  </si>
  <si>
    <t>No lost time incident</t>
  </si>
  <si>
    <t>Administrative (average hours)</t>
  </si>
  <si>
    <t>National (average hours)</t>
  </si>
  <si>
    <t>International (average hours)</t>
  </si>
  <si>
    <t>(n)</t>
  </si>
  <si>
    <t>(%)</t>
  </si>
  <si>
    <t>TOTAL</t>
  </si>
  <si>
    <t>n = number.</t>
  </si>
  <si>
    <t>Note: Myanmar and Afghanistan governors’ information is as of Jan and July 2021 respectively.</t>
  </si>
  <si>
    <t>Gender</t>
  </si>
  <si>
    <t>Vacant</t>
  </si>
  <si>
    <t>Age (years)</t>
  </si>
  <si>
    <t>0</t>
  </si>
  <si>
    <t>Total Staff</t>
  </si>
  <si>
    <t xml:space="preserve">CATEGORY </t>
  </si>
  <si>
    <t>International staff and board staff</t>
  </si>
  <si>
    <t xml:space="preserve">LOCATION </t>
  </si>
  <si>
    <t xml:space="preserve">GENDER </t>
  </si>
  <si>
    <t xml:space="preserve">EMPLOYMENT CONTRACT </t>
  </si>
  <si>
    <t xml:space="preserve">NATIONALITY, BY REGION </t>
  </si>
  <si>
    <t>AGE</t>
  </si>
  <si>
    <t xml:space="preserve">SERVICE (years) </t>
  </si>
  <si>
    <t>&lt;2.9 years</t>
  </si>
  <si>
    <t>3–5.9 years</t>
  </si>
  <si>
    <t>6–10.9 years</t>
  </si>
  <si>
    <t>11–15.9 years</t>
  </si>
  <si>
    <t>16+ years</t>
  </si>
  <si>
    <t>ADB Members Represented</t>
  </si>
  <si>
    <t>National and Administrative Staff</t>
  </si>
  <si>
    <t>International Staff*</t>
  </si>
  <si>
    <t>* International staff excludes management</t>
  </si>
  <si>
    <t>ISBS = international and board staff, 
NSAS = national and administrative staff.</t>
  </si>
  <si>
    <t xml:space="preserve">Table 406.1: Number of inquiries reviewed by the OPEC </t>
  </si>
  <si>
    <t>2020 (n)</t>
  </si>
  <si>
    <t>2021 (n)</t>
  </si>
  <si>
    <t>2022 (n)</t>
  </si>
  <si>
    <t>Ethics-related inquiries</t>
  </si>
  <si>
    <t>Workplace concerns</t>
  </si>
  <si>
    <t>OPEC = Office of the Professional Ethics and Conduct, n = number</t>
  </si>
  <si>
    <t>Asian Development Bank: Energy Data</t>
  </si>
  <si>
    <r>
      <rPr>
        <i/>
        <sz val="11"/>
        <color theme="1"/>
        <rFont val="Calibri"/>
        <family val="2"/>
        <scheme val="minor"/>
      </rPr>
      <t>Source:</t>
    </r>
    <r>
      <rPr>
        <sz val="11"/>
        <color theme="1"/>
        <rFont val="Calibri"/>
        <family val="2"/>
        <scheme val="minor"/>
      </rPr>
      <t xml:space="preserve"> Corporate Services Department, 
Asian Development Bank.</t>
    </r>
  </si>
  <si>
    <t>Table 302–1A: Non-Renewable Energy (Fuel and Electricity)</t>
  </si>
  <si>
    <t>Units</t>
  </si>
  <si>
    <t>Power Generation, Diesel fuel</t>
  </si>
  <si>
    <t>Liters</t>
  </si>
  <si>
    <t>LPG</t>
  </si>
  <si>
    <t>Road Transport (Diesel)</t>
  </si>
  <si>
    <t>Road Transport (Gasoline)</t>
  </si>
  <si>
    <t xml:space="preserve">Utility-Purchased Electricity </t>
  </si>
  <si>
    <t>MWh</t>
  </si>
  <si>
    <t>No data</t>
  </si>
  <si>
    <r>
      <t xml:space="preserve">4650.40 </t>
    </r>
    <r>
      <rPr>
        <vertAlign val="superscript"/>
        <sz val="11"/>
        <color theme="1"/>
        <rFont val="Calibri"/>
        <family val="2"/>
        <scheme val="minor"/>
      </rPr>
      <t>a</t>
    </r>
  </si>
  <si>
    <t>MWh = megawatt-hour.</t>
  </si>
  <si>
    <t>a  resident missions.</t>
  </si>
  <si>
    <t>Table 302–1B: Conversion of Non-Renewable Energy (Fuel &amp; Electricity) to Power, (MJ)</t>
  </si>
  <si>
    <t>Diesel fuel</t>
  </si>
  <si>
    <t>Road Transport</t>
  </si>
  <si>
    <t>Total Non-Renewable</t>
  </si>
  <si>
    <t>LPG = liquefied petroleum gas, MJ = megajoules</t>
  </si>
  <si>
    <t xml:space="preserve">Notes: </t>
  </si>
  <si>
    <t xml:space="preserve">   i. Non-renewable (Electricity) = 2020-2022 No data, based on GHG Baselining Report</t>
  </si>
  <si>
    <t xml:space="preserve">  ii.  2020-2022 H=headquarters only; 2023 - headquarters and resident missions.</t>
  </si>
  <si>
    <t>Renewable electricity generated (solar)</t>
  </si>
  <si>
    <t>Renewable electricity purchased HQ (geothermal)</t>
  </si>
  <si>
    <t>Renewable electricity purchased RM (hydro power)</t>
  </si>
  <si>
    <t>Total Renewable</t>
  </si>
  <si>
    <t>HQ=headquarters,  MWh= Mega Watt Hour, RM=resident missions</t>
  </si>
  <si>
    <t>Source</t>
  </si>
  <si>
    <t>Nonrenewable (fuel)</t>
  </si>
  <si>
    <t>Nonrenewable (Electricity)</t>
  </si>
  <si>
    <t>Renewable</t>
  </si>
  <si>
    <t>Total Energy consumption (MJ)</t>
  </si>
  <si>
    <t>Floor area (m2)</t>
  </si>
  <si>
    <t>Energy Intensity (MJ per m2)</t>
  </si>
  <si>
    <t xml:space="preserve">m2 = square meters, MJ=megajoules, MJ per m2 = megajoules per square meter </t>
  </si>
  <si>
    <t xml:space="preserve">  i. Non-renewable (Electricity) = 2020-2022 No data, based on GHG Baselining Report</t>
  </si>
  <si>
    <r>
      <rPr>
        <b/>
        <sz val="11"/>
        <color theme="1"/>
        <rFont val="Calibri"/>
        <family val="2"/>
        <scheme val="minor"/>
      </rPr>
      <t>Total energy consumption is calculated as follows</t>
    </r>
    <r>
      <rPr>
        <sz val="11"/>
        <color theme="1"/>
        <rFont val="Calibri"/>
        <family val="2"/>
        <scheme val="minor"/>
      </rPr>
      <t>: 
(i) Annual fuel consumption is measured in liters or kilograms (kg) and converted to MJ using the energy density (heating or calorific value) for diesel, and gross heat of combustion (heating or calorific value) for LPG. The usage of diesel fuel is monitored and recorded on a weekly basis. The energy density of diesel is based on the data sheet provided by the supplier. LPG usage is monitored weekly. The specific heat value of LPG is based on the data sheet provided by the supplier. 
(ii) Annual fuel consumption for road travel is measured in liters and converted to MJ using the energy density (heating value) for diesel or gasoline (as applicable). Fuel consumption per vehicle is recorded daily. For energy density of diesel, the source is American Physical Society. 2008. Energy Future: Think Efficiency. United States. For energy density of gasoline, the source is H. L. Wakeley et al. 2008. Alternative Transportation Fuels: Distribution Infrastructure for Hydrogen and Ethanol in Iowa. Journal of Infrastructure Systems. 14 (3). p. 23.
(iii) Annual electricity consumption by source is metered in kWh and MWh and converted to MJ using standard conversion factors.</t>
    </r>
  </si>
  <si>
    <t>Asian Development Bank: Greenhouse Gas Emissions Data</t>
  </si>
  <si>
    <t>CO2e Emissions (tons)</t>
  </si>
  <si>
    <t>Combustion of diesel fuel for power generators and fire pump system</t>
  </si>
  <si>
    <t>Combustion of LPG for cooking</t>
  </si>
  <si>
    <t>Combustion of fuel of ADB-owned vehicles for official trips</t>
  </si>
  <si>
    <t>Fugitive emissions of refrigerants from installation, operation and maintenance and disposal of refrigeration and air-conditioning equipment</t>
  </si>
  <si>
    <t>Fugitive emissions of refrigerants from fire suppression equipment</t>
  </si>
  <si>
    <t>3,493 a</t>
  </si>
  <si>
    <r>
      <t>CO</t>
    </r>
    <r>
      <rPr>
        <vertAlign val="subscript"/>
        <sz val="11"/>
        <color theme="1"/>
        <rFont val="Calibri"/>
        <family val="2"/>
        <scheme val="minor"/>
      </rPr>
      <t>2</t>
    </r>
    <r>
      <rPr>
        <sz val="11"/>
        <color theme="1"/>
        <rFont val="Calibri"/>
        <family val="2"/>
        <scheme val="minor"/>
      </rPr>
      <t>e = carbon dioxide equivalent, LPG = liquefied petroleum gas.</t>
    </r>
  </si>
  <si>
    <t>Note: 2020-2022 Headquarters only; 2023 - Headquarters and Resident Missions</t>
  </si>
  <si>
    <t xml:space="preserve">a = Headquarters emission is 2,656 tons (76%) and Resident Missions is 837 tons (24%) </t>
  </si>
  <si>
    <r>
      <t>CO</t>
    </r>
    <r>
      <rPr>
        <b/>
        <vertAlign val="subscript"/>
        <sz val="11"/>
        <color theme="1"/>
        <rFont val="Calibri"/>
        <family val="2"/>
        <scheme val="minor"/>
      </rPr>
      <t>2</t>
    </r>
    <r>
      <rPr>
        <b/>
        <sz val="11"/>
        <color theme="1"/>
        <rFont val="Calibri"/>
        <family val="2"/>
        <scheme val="minor"/>
      </rPr>
      <t>e Emissions (tons)</t>
    </r>
  </si>
  <si>
    <t>2023*</t>
  </si>
  <si>
    <t>Emission from the generation of purchased electricity</t>
  </si>
  <si>
    <t>2,927.31 a</t>
  </si>
  <si>
    <r>
      <t>CO</t>
    </r>
    <r>
      <rPr>
        <vertAlign val="subscript"/>
        <sz val="11"/>
        <color theme="1"/>
        <rFont val="Calibri"/>
        <family val="2"/>
        <scheme val="minor"/>
      </rPr>
      <t>2</t>
    </r>
    <r>
      <rPr>
        <sz val="11"/>
        <color theme="1"/>
        <rFont val="Calibri"/>
        <family val="2"/>
        <scheme val="minor"/>
      </rPr>
      <t>e = carbon dioxide equivalent.</t>
    </r>
  </si>
  <si>
    <t>* Indicative, subject to third-party verification.</t>
  </si>
  <si>
    <t xml:space="preserve">a = Headquarters emission is 491.73 tons (17%) and Resident Missions is 2435.58 tons (83%) </t>
  </si>
  <si>
    <t>Business Travel Only</t>
  </si>
  <si>
    <t>Air travel of ADB staff on official business</t>
  </si>
  <si>
    <t>Hotel stays of ADB staff on official business</t>
  </si>
  <si>
    <r>
      <t>ADB = Asian Development Bank, CO</t>
    </r>
    <r>
      <rPr>
        <vertAlign val="subscript"/>
        <sz val="11"/>
        <color theme="1"/>
        <rFont val="Calibri"/>
        <family val="2"/>
        <scheme val="minor"/>
      </rPr>
      <t>2</t>
    </r>
    <r>
      <rPr>
        <sz val="11"/>
        <color theme="1"/>
        <rFont val="Calibri"/>
        <family val="2"/>
        <scheme val="minor"/>
      </rPr>
      <t>e = carbon dioxide equivalent.</t>
    </r>
  </si>
  <si>
    <t>HQ</t>
  </si>
  <si>
    <t>RM's</t>
  </si>
  <si>
    <t>Total (HQ+RM's)</t>
  </si>
  <si>
    <t>Category 1: Purchased Goods and Services</t>
  </si>
  <si>
    <t>Category 2: Capital Goods</t>
  </si>
  <si>
    <t>Category 3: Fuel and Energy Related activities</t>
  </si>
  <si>
    <t>Category 4: Upstream Transportatio and Distribution</t>
  </si>
  <si>
    <t>Category 5: Waste Generated</t>
  </si>
  <si>
    <t>Category 6: Business Travel</t>
  </si>
  <si>
    <t>Category 7: Employee Commuting</t>
  </si>
  <si>
    <t>Total Scope 3: Indirect Emissions</t>
  </si>
  <si>
    <t>HQ = Headquarters, RM = resident mission</t>
  </si>
  <si>
    <r>
      <t>Total GHG emissions scopes 1, 2, and 3 (tons CO</t>
    </r>
    <r>
      <rPr>
        <vertAlign val="subscript"/>
        <sz val="11"/>
        <color theme="1"/>
        <rFont val="Calibri"/>
        <family val="2"/>
        <scheme val="minor"/>
      </rPr>
      <t>2</t>
    </r>
    <r>
      <rPr>
        <sz val="11"/>
        <color theme="1"/>
        <rFont val="Calibri"/>
        <family val="2"/>
        <scheme val="minor"/>
      </rPr>
      <t xml:space="preserve"> equivalent)</t>
    </r>
  </si>
  <si>
    <t>Building occupancy (persons)</t>
  </si>
  <si>
    <t>GHG intensity per capita</t>
  </si>
  <si>
    <r>
      <t>Floor area (m</t>
    </r>
    <r>
      <rPr>
        <vertAlign val="superscript"/>
        <sz val="11"/>
        <color theme="1"/>
        <rFont val="Calibri"/>
        <family val="2"/>
        <scheme val="minor"/>
      </rPr>
      <t>2</t>
    </r>
    <r>
      <rPr>
        <sz val="11"/>
        <color theme="1"/>
        <rFont val="Calibri"/>
        <family val="2"/>
        <scheme val="minor"/>
      </rPr>
      <t>)</t>
    </r>
  </si>
  <si>
    <r>
      <t>GHG intensity per m</t>
    </r>
    <r>
      <rPr>
        <b/>
        <vertAlign val="superscript"/>
        <sz val="11"/>
        <color theme="1"/>
        <rFont val="Calibri"/>
        <family val="2"/>
        <scheme val="minor"/>
      </rPr>
      <t>2</t>
    </r>
  </si>
  <si>
    <t>Change</t>
  </si>
  <si>
    <t>% Change</t>
  </si>
  <si>
    <t>Scope 1</t>
  </si>
  <si>
    <t>Scope 2</t>
  </si>
  <si>
    <t>Scope 3</t>
  </si>
  <si>
    <t>The methodologies and calculation tools used in the inventory and reporting are in accordance with the following: </t>
  </si>
  <si>
    <t>● World Resources Institute / World Business Council for Sustainable Development (WRI / WBCSD) Greenhouse Gas Protocol: A Corporate Accounting and Reporting Standard Revised Edition (2015) </t>
  </si>
  <si>
    <t>● World Resources Institute / World Business Council for Sustainable Development (WRI / WBCSD) Greenhouse Gas Protocol Scope 2 Guidance: An amendment to the GHG Protocol Corporate Standard (2015) </t>
  </si>
  <si>
    <t>● World Resources Institute / World Business Council for Sustainable Development (WRI / WBCSD) Greenhouse Gas Protocol Corporate Value Chain (Scope 3) Accounting and Reporting Standard: Supplement to the GHG Protocol Corporate Accounting and Reporting Standard (2011) ● World Resources Institute / World Business Council for Sustainable Development (WRI / WBCSD) Greenhouse Gas Protocol Technical Guidance for Calculating Scope 3 Emissions (version 1.0): Supplement to the Corporate Value Chain (Scope 3) Accounting &amp; Reporting Standard (2013) ● 2006 Intergovernmental Panel for Climate Change (IPCC) Guidelines for National Greenhouse Gas Inventories </t>
  </si>
  <si>
    <t>● United Kingdom of Great Britain and Northern Ireland Department of Environment, Food and Rural Affairs (DEFRA) Environmental Reporting Guidelines: Including streamlined energy and carbon reporting guidance (2019) </t>
  </si>
  <si>
    <t>● International Civil Aviation Organization (ICAO) Carbon Emissions Calculator Methodology Version 11 (June 2018) </t>
  </si>
  <si>
    <t>● United States Environmental Protection Agency (US EPA) Greenhouse Gas Inventory Guidance: Direct Fugitive Emissions from Refrigeration, Air Conditioning, Fire Suppression, and Industrial Gases (November 2014).</t>
  </si>
  <si>
    <t>Asian Development Bank: Climate Finance</t>
  </si>
  <si>
    <t>Mitigation</t>
  </si>
  <si>
    <t>Adaptation</t>
  </si>
  <si>
    <t>Total Climate Finance</t>
  </si>
  <si>
    <t>ADB Resources</t>
  </si>
  <si>
    <t>External</t>
  </si>
  <si>
    <t>Subtotal</t>
  </si>
  <si>
    <t>Cumulative Total (2020-2023)</t>
  </si>
  <si>
    <r>
      <rPr>
        <i/>
        <sz val="11"/>
        <color theme="1"/>
        <rFont val="Calibri"/>
        <family val="2"/>
        <scheme val="minor"/>
      </rPr>
      <t>Notes:</t>
    </r>
    <r>
      <rPr>
        <sz val="11"/>
        <color theme="1"/>
        <rFont val="Calibri"/>
        <family val="2"/>
        <scheme val="minor"/>
      </rPr>
      <t xml:space="preserve">
1. Includes climate finance from investments, technical assistance (TA), and others (e.g., direct charges).
2. Asian Development Bank (ADB) resources includes ordinary capital resources (OCR), concessional OCR loan (COL), Asian Development Fund (ADF), and ADB Special Funds.
3. Figures exclude project readiness financing (PRF), small expenditure financing facility (SEFF), and TA loans.
4. Slight discrepancies in totals or sums are due to rounding.</t>
    </r>
  </si>
  <si>
    <t>Source: Asian Development Bank</t>
  </si>
  <si>
    <t>Table 201–2B: Climate Change Adaptation Finance Commitments (from OCR, COL, and ADF only), 2020–2023</t>
  </si>
  <si>
    <t>Total ADB Adaptation Finance ($ million)</t>
  </si>
  <si>
    <t>ADB financing ($ million)</t>
  </si>
  <si>
    <t>Adaptation finance as share of ADB financing</t>
  </si>
  <si>
    <t>Note: Adaptation finance from OCR, COL, and ADF.</t>
  </si>
  <si>
    <t>Sector</t>
  </si>
  <si>
    <t>Agriculture, natural resources, and rural development</t>
  </si>
  <si>
    <t>Education</t>
  </si>
  <si>
    <t>Energy</t>
  </si>
  <si>
    <t>Finance</t>
  </si>
  <si>
    <t>Health</t>
  </si>
  <si>
    <t xml:space="preserve">Industry and trade </t>
  </si>
  <si>
    <t xml:space="preserve">Information and communication technology </t>
  </si>
  <si>
    <t xml:space="preserve">Public sector management </t>
  </si>
  <si>
    <t xml:space="preserve">Transport </t>
  </si>
  <si>
    <t xml:space="preserve">Water and other urban infrastructure and services </t>
  </si>
  <si>
    <r>
      <t xml:space="preserve">ADF = Asian Development Fund, COL = concessional OCR loan, OCR = ordinary capital resources.
</t>
    </r>
    <r>
      <rPr>
        <i/>
        <sz val="11"/>
        <color theme="1"/>
        <rFont val="Calibri"/>
        <family val="2"/>
        <scheme val="minor"/>
      </rPr>
      <t xml:space="preserve">Note: </t>
    </r>
    <r>
      <rPr>
        <sz val="11"/>
        <color theme="1"/>
        <rFont val="Calibri"/>
        <family val="2"/>
        <scheme val="minor"/>
      </rPr>
      <t xml:space="preserve">The amounts presented in the table are for investments only, from ADB resources (OCR/COL/ADF).
</t>
    </r>
    <r>
      <rPr>
        <i/>
        <sz val="11"/>
        <color theme="1"/>
        <rFont val="Calibri"/>
        <family val="2"/>
        <scheme val="minor"/>
      </rPr>
      <t>Source:</t>
    </r>
    <r>
      <rPr>
        <sz val="11"/>
        <color theme="1"/>
        <rFont val="Calibri"/>
        <family val="2"/>
        <scheme val="minor"/>
      </rPr>
      <t xml:space="preserve">  Asian Development Bank.</t>
    </r>
  </si>
  <si>
    <t>Table 201-2D: Operations supporting climate change mitigation and/or adaptation 
(% of total ADB operations)</t>
  </si>
  <si>
    <t>Percentage</t>
  </si>
  <si>
    <t>Ave 2018–2020</t>
  </si>
  <si>
    <t>Ave 2019–2021</t>
  </si>
  <si>
    <t>Ave 2020–2022</t>
  </si>
  <si>
    <t>Ave 2021–2023</t>
  </si>
  <si>
    <t>ADF=Asian Development Fund, Ave=average</t>
  </si>
  <si>
    <t>Total ADB Climate Finance from OCR, COL, and ADF ($ million)</t>
  </si>
  <si>
    <t>Total ADB Climate Finance as share of ADB financing</t>
  </si>
  <si>
    <t>ADF = Asian Development Fund, COL = concessional OCR loan, OCR = ordinary capital resources.</t>
  </si>
  <si>
    <t>Note:    ADB financing amounts include  OCR, COL, and ADF</t>
  </si>
  <si>
    <t>Asian Development Bank: Water Data</t>
  </si>
  <si>
    <r>
      <t>(m</t>
    </r>
    <r>
      <rPr>
        <vertAlign val="superscript"/>
        <sz val="11"/>
        <color theme="1"/>
        <rFont val="Calibri"/>
        <family val="2"/>
        <scheme val="minor"/>
      </rPr>
      <t>3</t>
    </r>
    <r>
      <rPr>
        <sz val="11"/>
        <color theme="1"/>
        <rFont val="Calibri"/>
        <family val="2"/>
        <scheme val="minor"/>
      </rPr>
      <t>)</t>
    </r>
  </si>
  <si>
    <t>Collected rainwater</t>
  </si>
  <si>
    <t>Municipal water supply</t>
  </si>
  <si>
    <t>80,861 .00</t>
  </si>
  <si>
    <r>
      <t>m</t>
    </r>
    <r>
      <rPr>
        <vertAlign val="superscript"/>
        <sz val="11"/>
        <color theme="1"/>
        <rFont val="Calibri"/>
        <family val="2"/>
        <scheme val="minor"/>
      </rPr>
      <t>3</t>
    </r>
    <r>
      <rPr>
        <sz val="11"/>
        <color theme="1"/>
        <rFont val="Calibri"/>
        <family val="2"/>
        <scheme val="minor"/>
      </rPr>
      <t xml:space="preserve"> = cubic meter</t>
    </r>
  </si>
  <si>
    <t>Note: Data for ADB Headquarters only</t>
  </si>
  <si>
    <t>Wastewater</t>
  </si>
  <si>
    <t>Backwash water</t>
  </si>
  <si>
    <r>
      <rPr>
        <i/>
        <sz val="10"/>
        <color theme="1"/>
        <rFont val="Calibri"/>
        <family val="2"/>
        <scheme val="minor"/>
      </rPr>
      <t>Notes:</t>
    </r>
    <r>
      <rPr>
        <sz val="10"/>
        <color theme="1"/>
        <rFont val="Calibri"/>
        <family val="2"/>
        <scheme val="minor"/>
      </rPr>
      <t xml:space="preserve"> </t>
    </r>
  </si>
  <si>
    <t>(i) Data for ADB Headquarters only</t>
  </si>
  <si>
    <t>(ii) Backwash water: Water coming from cleaning of centralized water filtration tanks</t>
  </si>
  <si>
    <t>Source: Office of Safeguards, Asian Development Bank.</t>
  </si>
  <si>
    <t>Category</t>
  </si>
  <si>
    <t>ENV</t>
  </si>
  <si>
    <t>%</t>
  </si>
  <si>
    <t>IR</t>
  </si>
  <si>
    <t>IP</t>
  </si>
  <si>
    <t>A</t>
  </si>
  <si>
    <t>B</t>
  </si>
  <si>
    <t>C</t>
  </si>
  <si>
    <t>FI</t>
  </si>
  <si>
    <t xml:space="preserve">Total </t>
  </si>
  <si>
    <t>DMC</t>
  </si>
  <si>
    <t>Name of Project</t>
  </si>
  <si>
    <t>Category A</t>
  </si>
  <si>
    <t>Kazakhstan</t>
  </si>
  <si>
    <t>ALES Energy Transition and Modernization Project</t>
  </si>
  <si>
    <t>Uzbekistan</t>
  </si>
  <si>
    <t>Bash Wind Power Project</t>
  </si>
  <si>
    <t>Philippines</t>
  </si>
  <si>
    <t>Bataan-Cavite Bridge Project</t>
  </si>
  <si>
    <t>ENV,IR</t>
  </si>
  <si>
    <t>Pakistan</t>
  </si>
  <si>
    <t>Central Asia Regional Economic Cooperation Corridor Development Investment Program-Tranche 3</t>
  </si>
  <si>
    <t>India</t>
  </si>
  <si>
    <t>Climate Resilient Brahmaputra Integrated Flood and Riverbank Erosion Risk Management Project in Assam</t>
  </si>
  <si>
    <t>Bangladesh</t>
  </si>
  <si>
    <t>Climate Resilient Livelihood Improvement and Watershed Management in Chittagong Hill Tracts Sector Project</t>
  </si>
  <si>
    <t>IR,IP</t>
  </si>
  <si>
    <t>Davao Public Transport Modernization Project</t>
  </si>
  <si>
    <t>Delhi-Meerut Regional Rapid Transit System Investment Project (Tranche 3)</t>
  </si>
  <si>
    <t>ENV, IR</t>
  </si>
  <si>
    <t>Dzhankeldy Wind Power Project</t>
  </si>
  <si>
    <t>Enhancing Connectivity and Sustainability in Bihar Roads Project</t>
  </si>
  <si>
    <t>Indonesia</t>
  </si>
  <si>
    <t>Flood Management in North Java Project (previously Enhanced Water Security Investment Project</t>
  </si>
  <si>
    <t>Integrated Flood Resilience and Adaptation Project |</t>
  </si>
  <si>
    <t>Power Transmission Strengthening Sector Investment</t>
  </si>
  <si>
    <t>Nepal</t>
  </si>
  <si>
    <t>SASEC Highway Enhancement Project (Laukahi-Kakarbhitta)</t>
  </si>
  <si>
    <t>South Asia Subregional Economic Cooperation Chittagong-Cox's Bazar Railway Project, Phase 1 - Tranche 3</t>
  </si>
  <si>
    <t>South Asia Subregional Economic Cooperation Dhaka-Northwest Corridor Road Project, Phase 2 - Tranche 3</t>
  </si>
  <si>
    <t>Visakhapatnam-Chennai Industrial Corridor Development Program - Tranche 2</t>
  </si>
  <si>
    <t>Assam South Asia Subregional Economic Cooperation Corridor Connectivity Improvement Project</t>
  </si>
  <si>
    <t>IR, IP</t>
  </si>
  <si>
    <t>Chennai Metro Rail Investment Project - Tranche 1</t>
  </si>
  <si>
    <t>Connecting Economic Clusters for Inclusive Growth in Maharashtra</t>
  </si>
  <si>
    <t>People's Republic of China</t>
  </si>
  <si>
    <t>Guangxi Li River Comprehensive Ecological Management and Demonstration Project</t>
  </si>
  <si>
    <t>Heilongjiang Green Transformation Demonstration Project and Program</t>
  </si>
  <si>
    <t>Lao People's Democratic Republic</t>
  </si>
  <si>
    <t>Monsoon Wind Power Project</t>
  </si>
  <si>
    <t>ENV, IR, IP</t>
  </si>
  <si>
    <t>National Road Development Project</t>
  </si>
  <si>
    <t>Rajasthan State Highway Investment Program - Tranche 3</t>
  </si>
  <si>
    <t>South Commuter Railway Project - Tranche 1</t>
  </si>
  <si>
    <t>Strengthening Public Health Institutions Building Project</t>
  </si>
  <si>
    <t>Tripura Power Distribution Strengthening and Generation Efficiency Improvement Project</t>
  </si>
  <si>
    <t>Zarafshan Wind Power Project</t>
  </si>
  <si>
    <t>ENV=Environment, IR=Involuntary Resettlement, IP=Indigenous Peoples</t>
  </si>
  <si>
    <t>* ADB has placed its regular assistance to Afghanistan and Myanmar on hold effective 15 August 2021 and 1 February 2021, respectively.</t>
  </si>
  <si>
    <t>Asian Development Bank: Waste Data</t>
  </si>
  <si>
    <t>Table 306-3 Total  Wastes Generated, Headquarters, 2022-2023</t>
  </si>
  <si>
    <t>2022
(MT)</t>
  </si>
  <si>
    <t>2023
(MT)</t>
  </si>
  <si>
    <t xml:space="preserve"> Non Hazardous Residual Waste</t>
  </si>
  <si>
    <t>Non- Hazardous Diverted Waste</t>
  </si>
  <si>
    <t>Hazardous Waste</t>
  </si>
  <si>
    <t>Total Waste Generated</t>
  </si>
  <si>
    <t>MT = Metric tonnes</t>
  </si>
  <si>
    <t>Note: Data from Headquarters</t>
  </si>
  <si>
    <t>Table 306-4 Waste diverted from disposal , composition of diverted waste 2022-2023</t>
  </si>
  <si>
    <t>Paper</t>
  </si>
  <si>
    <t>Plastic</t>
  </si>
  <si>
    <t>Glass</t>
  </si>
  <si>
    <t>Metal</t>
  </si>
  <si>
    <t>Table 306-5 Waste directed to disposal, composition of residual waste 2022-2023</t>
  </si>
  <si>
    <t>Landscaping wastes</t>
  </si>
  <si>
    <t>Food wastes</t>
  </si>
  <si>
    <t>Office Workstation wastes</t>
  </si>
  <si>
    <t>Restroom wastes</t>
  </si>
  <si>
    <t>Table 306-6 Composition of Hazardous waste 2022-2023</t>
  </si>
  <si>
    <t>Lead contaminated Wastes (Batteries)</t>
  </si>
  <si>
    <t>Waste Oils</t>
  </si>
  <si>
    <t>Grease Trap wastes</t>
  </si>
  <si>
    <t>WEEE (Waste Electrical and Electronic Equipment)</t>
  </si>
  <si>
    <t>Empty Chemical Containers</t>
  </si>
  <si>
    <t>Oil Contaminated Materials</t>
  </si>
  <si>
    <t>Mercury contaminated wastes (lamps)</t>
  </si>
  <si>
    <t>Paints</t>
  </si>
  <si>
    <t>Others</t>
  </si>
  <si>
    <t>Asian Development Bank: Confinancing and Trust Funds Data</t>
  </si>
  <si>
    <r>
      <t xml:space="preserve">Table 201–4A: Sources of Sovereign Project-Specific Grant Cofinancing, 2020–2023 </t>
    </r>
    <r>
      <rPr>
        <sz val="11"/>
        <color theme="1"/>
        <rFont val="Calibri"/>
        <family val="2"/>
        <scheme val="minor"/>
      </rPr>
      <t>($ million)</t>
    </r>
  </si>
  <si>
    <t>Approvals</t>
  </si>
  <si>
    <t>Commitment</t>
  </si>
  <si>
    <t>Donor</t>
  </si>
  <si>
    <t>Australia</t>
  </si>
  <si>
    <t>Austria</t>
  </si>
  <si>
    <t>Canada</t>
  </si>
  <si>
    <t>Finland</t>
  </si>
  <si>
    <t>France</t>
  </si>
  <si>
    <t>Germany</t>
  </si>
  <si>
    <t>Japan</t>
  </si>
  <si>
    <t>Netherlands</t>
  </si>
  <si>
    <t>New Zealand</t>
  </si>
  <si>
    <t>Norway</t>
  </si>
  <si>
    <t>Republic of Korea</t>
  </si>
  <si>
    <t>Sweden</t>
  </si>
  <si>
    <t>Switzerland</t>
  </si>
  <si>
    <t>United Kingdom</t>
  </si>
  <si>
    <t>United States</t>
  </si>
  <si>
    <t>Grand Total</t>
  </si>
  <si>
    <t>Note: Figure includes both administered and non-administered sovereign cofinancing.</t>
  </si>
  <si>
    <r>
      <t xml:space="preserve">Table 201–4B: Member Contributions to Trust Funds, 2020–2023 </t>
    </r>
    <r>
      <rPr>
        <sz val="11"/>
        <color theme="1"/>
        <rFont val="Calibri"/>
        <family val="2"/>
        <scheme val="minor"/>
      </rPr>
      <t>($million)</t>
    </r>
  </si>
  <si>
    <t>Trust Fund</t>
  </si>
  <si>
    <t>Financing Partner</t>
  </si>
  <si>
    <t>2020 Contributions</t>
  </si>
  <si>
    <t>2021 Contributions</t>
  </si>
  <si>
    <t>Total Contributions Committed 2020-2021</t>
  </si>
  <si>
    <t>2022 Contributions</t>
  </si>
  <si>
    <t>2023 Contributions</t>
  </si>
  <si>
    <t>Total Contributions Committed 2022-2023</t>
  </si>
  <si>
    <t>ADB Ventures Investment Fund 1</t>
  </si>
  <si>
    <t>Clean Technology Fund</t>
  </si>
  <si>
    <t>Nordic Development Fund</t>
  </si>
  <si>
    <t>Afghanistan Infrastructure Trust Fund*</t>
  </si>
  <si>
    <t>ASEAN Australia Smart Cities Trust Fund</t>
  </si>
  <si>
    <t>Australian Climate Finance Partnership</t>
  </si>
  <si>
    <t>Canadian Climate Fund for the Private Sector in Asia II</t>
  </si>
  <si>
    <t>Cities Development Initiative for Asia Trust Fund</t>
  </si>
  <si>
    <t>Spain</t>
  </si>
  <si>
    <t>Clean Energy Fund</t>
  </si>
  <si>
    <t>Climate Action Catalyst Fund</t>
  </si>
  <si>
    <t>Community Resilience Partnership Program Trust Fund</t>
  </si>
  <si>
    <t>Cooperation Fund for Project Preparation in the Greater Mekong Subregion and in Other Specific Asian Countries</t>
  </si>
  <si>
    <t>Domestic Resource Mobilization Trust Fund</t>
  </si>
  <si>
    <t>International Cooperation and Development Fund</t>
  </si>
  <si>
    <t>European Union-ASEAN Catalytic Green Finance Facility Trust Fund</t>
  </si>
  <si>
    <t>European Union</t>
  </si>
  <si>
    <t xml:space="preserve">Energy Transition Mechanism Partnership Trust Fund </t>
  </si>
  <si>
    <t>High Level Technology Fund</t>
  </si>
  <si>
    <t xml:space="preserve">Ireland Trust Fund for Building Climate Change and Disaster Resilience in Small Island Developing States </t>
  </si>
  <si>
    <t>Ireland</t>
  </si>
  <si>
    <t>Japan Fund for Prosperous and Resilient Asia and the Pacific**</t>
  </si>
  <si>
    <t>Japan Fund for the Joint Crediting Mechanism</t>
  </si>
  <si>
    <t>Japan Scholarship Program</t>
  </si>
  <si>
    <t>Leading Asia's Private Infrastructure Fund</t>
  </si>
  <si>
    <t>Nonsovereign Revolving Trust Fund</t>
  </si>
  <si>
    <t>Ocean Resilience and Coastal Adaptation Trust Fund</t>
  </si>
  <si>
    <t>Regional Malaria and other Communicable Disease Threats Trust Fund</t>
  </si>
  <si>
    <t>Republic of Korea e-Asia and Knowledge Partnership Fund</t>
  </si>
  <si>
    <t>Smart Energy Innovation Fund***</t>
  </si>
  <si>
    <t>Spanish Cooperation Fund for Technical Assistance</t>
  </si>
  <si>
    <t>United Kingdom-ASEAN Catalytic Green Finance Facility Trust Fund</t>
  </si>
  <si>
    <t>Urban Resilience Trust Fund</t>
  </si>
  <si>
    <t>Water Innovation Trust Fund****</t>
  </si>
  <si>
    <t>Water Resilience Trust Fund</t>
  </si>
  <si>
    <t>* ADB placed its regular assistance to Afghanistan on hold effective 15 August 2021, but since 2022 has supported the Afghan people through a special arrangement with the United Nations to address basic human needs, including critical food support, and health and education services.</t>
  </si>
  <si>
    <t xml:space="preserve">**Originally the Japan Fund for Poverty Reduction, the new name change took effect in 2022 </t>
  </si>
  <si>
    <t>***Originally the Artificial Intelligence and Digitalization and Innovation Fund, the new name took effect in 2023.</t>
  </si>
  <si>
    <t>****Originally the Multi-Donor Trust Fund, the new name took effect in 2023.</t>
  </si>
  <si>
    <t>Asian Development Bank: Project Impacts</t>
  </si>
  <si>
    <t>Source: Asian Development Bank.</t>
  </si>
  <si>
    <t xml:space="preserve">Project Title </t>
  </si>
  <si>
    <t>Year Approved</t>
  </si>
  <si>
    <t xml:space="preserve">LAO </t>
  </si>
  <si>
    <t>NEP</t>
  </si>
  <si>
    <t xml:space="preserve">SASEC Highway Enhancement Project (Kakarbhitta-Laukahi). </t>
  </si>
  <si>
    <t>UZB</t>
  </si>
  <si>
    <t xml:space="preserve">Bash Wind Power Project </t>
  </si>
  <si>
    <t xml:space="preserve">Zarafshan Wind Power Project </t>
  </si>
  <si>
    <t>PAK</t>
  </si>
  <si>
    <t>Power Transmission Strengthening Project</t>
  </si>
  <si>
    <t>PHI</t>
  </si>
  <si>
    <t xml:space="preserve">Multitranche Financing Facility Republic of the Philippines: Bataan-Cavite Interlink Bridge Project </t>
  </si>
  <si>
    <t>DMC = developing member country, LAO = Lao People's Democratic Republic, NEP = Nepal, SASEC= South Asia Subregional Economic Coperation, PAK=Pakistan, PHI=Philippines, UZB == Uzbekistan</t>
  </si>
  <si>
    <t>Note:  Environment Category A projects approved in 2022 and 2023, that specifically mentioned biodiversity sensitivity in the Safeguards Policy Compliance Memorandum</t>
  </si>
  <si>
    <t>Table 413–1: Projects Categorized as Gender Equity Theme and Effective Gender Mainstreaming, 2019–2023</t>
  </si>
  <si>
    <t>GEN</t>
  </si>
  <si>
    <t>EGM</t>
  </si>
  <si>
    <t>GEM (GEN+EGM)</t>
  </si>
  <si>
    <t>Annual</t>
  </si>
  <si>
    <t>3-Year Average</t>
  </si>
  <si>
    <t>(n/%)</t>
  </si>
  <si>
    <t>89/61</t>
  </si>
  <si>
    <t>128/74</t>
  </si>
  <si>
    <t>108/82</t>
  </si>
  <si>
    <t> 17</t>
  </si>
  <si>
    <t>13 </t>
  </si>
  <si>
    <t> 96</t>
  </si>
  <si>
    <t> 113/87</t>
  </si>
  <si>
    <t> 80</t>
  </si>
  <si>
    <t> 21</t>
  </si>
  <si>
    <t> 15</t>
  </si>
  <si>
    <t> 110</t>
  </si>
  <si>
    <t> 131/96</t>
  </si>
  <si>
    <t> 88</t>
  </si>
  <si>
    <t>EGM = effective gender mainstreaming, GEM = gender equity and effective gender mainstreaming, GEN = gender equity theme, n = number.</t>
  </si>
  <si>
    <t>GRI Content Index</t>
  </si>
  <si>
    <t>Statement of use</t>
  </si>
  <si>
    <t>The ADB has reported in accordance with the GRI Standards for the period 2022-2023</t>
  </si>
  <si>
    <t>GRI 1 used</t>
  </si>
  <si>
    <t>GRI 1: Foundation 2021</t>
  </si>
  <si>
    <t>Applicable GRI Sector Standard(s)</t>
  </si>
  <si>
    <t>No GRI Sector Standards</t>
  </si>
  <si>
    <t>GRI STANDARD</t>
  </si>
  <si>
    <t>DISCLOSURE</t>
  </si>
  <si>
    <t>OMISSION</t>
  </si>
  <si>
    <t>REASON</t>
  </si>
  <si>
    <t>GRI 2: General Disclosures 2021</t>
  </si>
  <si>
    <t>Disclosure 2-1 Organizational details</t>
  </si>
  <si>
    <t>Disclosure 2-2 Entities included in the organization’s sustainability reporting</t>
  </si>
  <si>
    <t>SR Section IV, page 18</t>
  </si>
  <si>
    <t>Disclosure 2-3 Reporting period, frequency and contact point</t>
  </si>
  <si>
    <r>
      <t xml:space="preserve">2022–2023; Biennial; Duncan Lang, senior environment specialist, ADB, Email: </t>
    </r>
    <r>
      <rPr>
        <u/>
        <sz val="9"/>
        <color rgb="FF4472C4"/>
        <rFont val="Arial"/>
        <family val="2"/>
      </rPr>
      <t xml:space="preserve">sustainabilityreport@adb.org </t>
    </r>
  </si>
  <si>
    <t>Disclosure 2-4 Restatements of information</t>
  </si>
  <si>
    <t>As identified through report</t>
  </si>
  <si>
    <t>Disclosure 2-5 External assurance</t>
  </si>
  <si>
    <t>Disclosure 2-6 Activities, value chain and other business relationships</t>
  </si>
  <si>
    <t>SR Section III, page 16; SR Section IX, page 45</t>
  </si>
  <si>
    <t>Disclosure 2-7 Employees</t>
  </si>
  <si>
    <r>
      <rPr>
        <sz val="9"/>
        <color rgb="FF000000"/>
        <rFont val="Arial"/>
        <family val="2"/>
      </rPr>
      <t xml:space="preserve">SR Section XI, page 60; People Data Tab: Tables </t>
    </r>
    <r>
      <rPr>
        <u/>
        <sz val="9"/>
        <color rgb="FF4472C4"/>
        <rFont val="Arial"/>
        <family val="2"/>
      </rPr>
      <t>2.7A</t>
    </r>
    <r>
      <rPr>
        <sz val="9"/>
        <color rgb="FF000000"/>
        <rFont val="Arial"/>
        <family val="2"/>
      </rPr>
      <t xml:space="preserve">, </t>
    </r>
    <r>
      <rPr>
        <u/>
        <sz val="9"/>
        <color rgb="FF4472C4"/>
        <rFont val="Arial"/>
        <family val="2"/>
      </rPr>
      <t>2.7B</t>
    </r>
    <r>
      <rPr>
        <sz val="9"/>
        <color rgb="FF000000"/>
        <rFont val="Arial"/>
        <family val="2"/>
      </rPr>
      <t xml:space="preserve">, </t>
    </r>
    <r>
      <rPr>
        <u/>
        <sz val="9"/>
        <color rgb="FF4472C4"/>
        <rFont val="Arial"/>
        <family val="2"/>
      </rPr>
      <t>2.7C</t>
    </r>
    <r>
      <rPr>
        <sz val="9"/>
        <color rgb="FF000000"/>
        <rFont val="Arial"/>
        <family val="2"/>
      </rPr>
      <t xml:space="preserve">, </t>
    </r>
    <r>
      <rPr>
        <u/>
        <sz val="9"/>
        <color rgb="FF4472C4"/>
        <rFont val="Arial"/>
        <family val="2"/>
      </rPr>
      <t>2.7D</t>
    </r>
    <r>
      <rPr>
        <sz val="9"/>
        <color rgb="FF000000"/>
        <rFont val="Arial"/>
        <family val="2"/>
      </rPr>
      <t xml:space="preserve">, </t>
    </r>
    <r>
      <rPr>
        <u/>
        <sz val="9"/>
        <color rgb="FF4472C4"/>
        <rFont val="Arial"/>
        <family val="2"/>
      </rPr>
      <t>2.7E</t>
    </r>
    <r>
      <rPr>
        <sz val="9"/>
        <color rgb="FF000000"/>
        <rFont val="Arial"/>
        <family val="2"/>
      </rPr>
      <t xml:space="preserve"> </t>
    </r>
  </si>
  <si>
    <t>Disclosure 2-8 Workers who are not employees</t>
  </si>
  <si>
    <r>
      <rPr>
        <sz val="9"/>
        <color rgb="FF000000"/>
        <rFont val="Arial"/>
        <family val="2"/>
      </rPr>
      <t xml:space="preserve">SR Section XI, page 60; People Data Tab: Table </t>
    </r>
    <r>
      <rPr>
        <u/>
        <sz val="9"/>
        <color rgb="FF4472C4"/>
        <rFont val="Arial"/>
        <family val="2"/>
      </rPr>
      <t>2.7E</t>
    </r>
  </si>
  <si>
    <t>Disclosure 2-9 Governance structure and composition</t>
  </si>
  <si>
    <r>
      <rPr>
        <sz val="9"/>
        <color rgb="FF000000"/>
        <rFont val="Arial"/>
        <family val="2"/>
      </rPr>
      <t xml:space="preserve">SR Section XII, page 70; </t>
    </r>
    <r>
      <rPr>
        <u/>
        <sz val="9"/>
        <color rgb="FF4472C4"/>
        <rFont val="Arial"/>
        <family val="2"/>
      </rPr>
      <t>https://www.adb.org/who-we-are</t>
    </r>
  </si>
  <si>
    <t>Disclosure 2-10 Nomination and selection of the highest governance body</t>
  </si>
  <si>
    <r>
      <rPr>
        <sz val="9"/>
        <color rgb="FF000000"/>
        <rFont val="Arial"/>
        <family val="2"/>
      </rPr>
      <t xml:space="preserve">SR Section XII, page 71; </t>
    </r>
    <r>
      <rPr>
        <u/>
        <sz val="9"/>
        <color rgb="FF4472C4"/>
        <rFont val="Arial"/>
        <family val="2"/>
      </rPr>
      <t>https://www.adb.org/documents/agreement-establishing-asian-development-bank-adb-charter</t>
    </r>
    <r>
      <rPr>
        <sz val="9"/>
        <color rgb="FF000000"/>
        <rFont val="Arial"/>
        <family val="2"/>
      </rPr>
      <t xml:space="preserve">, </t>
    </r>
    <r>
      <rPr>
        <u/>
        <sz val="9"/>
        <color rgb="FF4472C4"/>
        <rFont val="Arial"/>
        <family val="2"/>
      </rPr>
      <t>By-Laws of the Asian Development Bank | Asian Development Bank (adb.org)</t>
    </r>
  </si>
  <si>
    <t>Disclosure 2-11 Chair of the highest governance body</t>
  </si>
  <si>
    <t>SR Section XII, page 70</t>
  </si>
  <si>
    <t>Disclosure 2-12 Role of the highest governance body in overseeing the management of impacts</t>
  </si>
  <si>
    <t>SR Section XII, page 71</t>
  </si>
  <si>
    <t>Disclosure 2-13 Delegation of responsibility for managing impacts</t>
  </si>
  <si>
    <t>Disclosure 2-14 Role of the highest governance body in sustainability reporting</t>
  </si>
  <si>
    <t>Disclosure 2-15 Conflicts of interest</t>
  </si>
  <si>
    <t>SR Section XII, page 72</t>
  </si>
  <si>
    <t>Disclosure 2-16 Communication of critical concerns</t>
  </si>
  <si>
    <t>SR Section XII, page 76</t>
  </si>
  <si>
    <t>Disclosure 2-17 Collective knowledge of the highest governance body</t>
  </si>
  <si>
    <t>Disclosure 2-18 Evaluation of the performance of the highest governance body</t>
  </si>
  <si>
    <t>Disclosure 2-19 Remuneration policies</t>
  </si>
  <si>
    <t>Disclosure 2-20 Process to determine remuneration</t>
  </si>
  <si>
    <t>Disclosure 2-21 Annual total compensation ratio</t>
  </si>
  <si>
    <r>
      <rPr>
        <sz val="9"/>
        <color rgb="FF000000"/>
        <rFont val="Arial"/>
        <family val="2"/>
      </rPr>
      <t xml:space="preserve">People Data Tab: Table </t>
    </r>
    <r>
      <rPr>
        <u/>
        <sz val="9"/>
        <color rgb="FF4472C4"/>
        <rFont val="Arial"/>
        <family val="2"/>
      </rPr>
      <t>2.21</t>
    </r>
  </si>
  <si>
    <t>Disclosure 2-22 Statement on sustainable development strategy</t>
  </si>
  <si>
    <r>
      <rPr>
        <sz val="9"/>
        <color rgb="FF000000"/>
        <rFont val="Arial"/>
        <family val="2"/>
      </rPr>
      <t xml:space="preserve">SR - The President’s Statement, page v; SR Section III, page 15, </t>
    </r>
    <r>
      <rPr>
        <u/>
        <sz val="9"/>
        <color rgb="FF4472C4"/>
        <rFont val="Arial"/>
        <family val="2"/>
      </rPr>
      <t>Operational Priorities | Asian Development Bank (adb.org)</t>
    </r>
  </si>
  <si>
    <t>Disclosure 2-23 Policy commitments</t>
  </si>
  <si>
    <r>
      <rPr>
        <sz val="9"/>
        <color rgb="FF000000"/>
        <rFont val="Arial"/>
        <family val="2"/>
      </rPr>
      <t xml:space="preserve">SR Section V, page 25, </t>
    </r>
    <r>
      <rPr>
        <u/>
        <sz val="9"/>
        <color rgb="FF4472C4"/>
        <rFont val="Arial"/>
        <family val="2"/>
      </rPr>
      <t>Operations Manual | Asian Development Bank (adb.org)</t>
    </r>
    <r>
      <rPr>
        <sz val="9"/>
        <color rgb="FF000000"/>
        <rFont val="Arial"/>
        <family val="2"/>
      </rPr>
      <t>; SR Section V, page 23 and page 29</t>
    </r>
  </si>
  <si>
    <t>Disclosure 2-24 Embedding policy commitments</t>
  </si>
  <si>
    <r>
      <rPr>
        <sz val="9"/>
        <color rgb="FF000000"/>
        <rFont val="Arial"/>
        <family val="2"/>
      </rPr>
      <t xml:space="preserve">SR Section III, page 15, </t>
    </r>
    <r>
      <rPr>
        <u/>
        <sz val="9"/>
        <color rgb="FF4472C4"/>
        <rFont val="Arial"/>
        <family val="2"/>
      </rPr>
      <t>Operational Priorities | Asian Development Bank (adb.org)</t>
    </r>
    <r>
      <rPr>
        <u/>
        <sz val="9"/>
        <color rgb="FF000000"/>
        <rFont val="Arial"/>
        <family val="2"/>
      </rPr>
      <t>;</t>
    </r>
    <r>
      <rPr>
        <sz val="9"/>
        <color rgb="FF000000"/>
        <rFont val="Arial"/>
        <family val="2"/>
      </rPr>
      <t xml:space="preserve"> SR Section V, page 25, </t>
    </r>
    <r>
      <rPr>
        <u/>
        <sz val="9"/>
        <color rgb="FF4472C4"/>
        <rFont val="Arial"/>
        <family val="2"/>
      </rPr>
      <t>Operations Manual | Asian Development Bank (adb.org)</t>
    </r>
  </si>
  <si>
    <t>Disclosure 2-25 Processes to remediate negative impacts</t>
  </si>
  <si>
    <r>
      <rPr>
        <sz val="9"/>
        <color rgb="FF000000"/>
        <rFont val="Arial"/>
        <family val="2"/>
      </rPr>
      <t xml:space="preserve">SR Section XII, page 76, </t>
    </r>
    <r>
      <rPr>
        <u/>
        <sz val="9"/>
        <color rgb="FF4472C4"/>
        <rFont val="Arial"/>
        <family val="2"/>
      </rPr>
      <t>Accountability Mechanism | Asian Development Bank (adb.org), Safeguard Policy Statement (June 2009) (adb.org), paragraphs 59-60</t>
    </r>
  </si>
  <si>
    <t>Disclosure 2-26 Mechanisms for seeking advice and raising concerns</t>
  </si>
  <si>
    <r>
      <rPr>
        <sz val="9"/>
        <color rgb="FF000000"/>
        <rFont val="Arial"/>
        <family val="2"/>
      </rPr>
      <t xml:space="preserve">SR Section XII, page 76, </t>
    </r>
    <r>
      <rPr>
        <u/>
        <sz val="9"/>
        <color rgb="FF4472C4"/>
        <rFont val="Arial"/>
        <family val="2"/>
      </rPr>
      <t>AO 2.10.pdf (adb.org)</t>
    </r>
  </si>
  <si>
    <t>Disclosure 2-27 Compliance with laws and regulations</t>
  </si>
  <si>
    <r>
      <rPr>
        <sz val="9"/>
        <color rgb="FF000000"/>
        <rFont val="Arial"/>
        <family val="2"/>
      </rPr>
      <t>SR Section XII, page 76,</t>
    </r>
    <r>
      <rPr>
        <u/>
        <sz val="9"/>
        <color rgb="FF4472C4"/>
        <rFont val="Arial"/>
        <family val="2"/>
      </rPr>
      <t xml:space="preserve"> Accountability Mechanism | Asian Development Bank (adb.org), Safeguard Policy Statement (June 2009) (adb.org), paragraphs 59-60</t>
    </r>
  </si>
  <si>
    <t>Disclosure 2-28 Membership associations</t>
  </si>
  <si>
    <t>Disclosure 2-29 Approach to stakeholder engagement</t>
  </si>
  <si>
    <t>SR Section IV, page 20</t>
  </si>
  <si>
    <t>Disclosure 2-30 Collective bargaining agreements</t>
  </si>
  <si>
    <t>SR Section XI, page 63</t>
  </si>
  <si>
    <t>MANAGEMENT APPROACH</t>
  </si>
  <si>
    <t>GRI 3: Material Topics 2021</t>
  </si>
  <si>
    <t>Disclosure 3-1 Process to determine material topics</t>
  </si>
  <si>
    <t>Disclosure 3-2 List of material topics</t>
  </si>
  <si>
    <t>Disclosure 3-3 Management of material topics</t>
  </si>
  <si>
    <t>GRI 200 Economic Topics</t>
  </si>
  <si>
    <t>ECONOMIC PERFORMANCE</t>
  </si>
  <si>
    <t>GRI 201: Economic Performance 2016</t>
  </si>
  <si>
    <t>3-3 Management of material topic - Economic Performance</t>
  </si>
  <si>
    <t>SR Section VI, page 33</t>
  </si>
  <si>
    <t>201-1 Direct economic value generated and distributed</t>
  </si>
  <si>
    <t>SR Section VI, page 34</t>
  </si>
  <si>
    <t>201-2 Financial implications and other risks and opportunities due to climate change</t>
  </si>
  <si>
    <t>201-3 Defined benefit plan obligations and other retirement plans</t>
  </si>
  <si>
    <t>SR Section XI, page 62</t>
  </si>
  <si>
    <t>201-4 Financial assistance received from government</t>
  </si>
  <si>
    <t>INDIRECT ECONOMIC IMPACTS</t>
  </si>
  <si>
    <t>GRI 203: Indirect Economic Impacts 2016</t>
  </si>
  <si>
    <t>3-3 Management of material topic - Indirect Economic Impacts</t>
  </si>
  <si>
    <t>SR Section IV, page 35</t>
  </si>
  <si>
    <t>203-1 Infrastructure investments and services supported</t>
  </si>
  <si>
    <t>203-2 Significant indirect economic impacts</t>
  </si>
  <si>
    <t>PROCUREMENT PRACTICES</t>
  </si>
  <si>
    <t>GRI 204: Procurement Practices 2016</t>
  </si>
  <si>
    <t>3-3 Management of material topic - Procurement Practices</t>
  </si>
  <si>
    <t>204-1 Proportion of spending on local suppliers</t>
  </si>
  <si>
    <t>SR Section IX, page 49</t>
  </si>
  <si>
    <t>ANTI-CORRUPTION</t>
  </si>
  <si>
    <t>GRI 205: Anti-corruption 2016</t>
  </si>
  <si>
    <t>3-3 Management of material topic - Anti-corruption</t>
  </si>
  <si>
    <r>
      <rPr>
        <sz val="9"/>
        <color rgb="FF000000"/>
        <rFont val="Arial"/>
        <family val="2"/>
      </rPr>
      <t xml:space="preserve">SR Section XII, page 72, </t>
    </r>
    <r>
      <rPr>
        <u/>
        <sz val="9"/>
        <color rgb="FF4472C4"/>
        <rFont val="Arial"/>
        <family val="2"/>
      </rPr>
      <t>Anticorruption Policy | Asian Development Bank (adb.org)</t>
    </r>
    <r>
      <rPr>
        <sz val="9"/>
        <color rgb="FF000000"/>
        <rFont val="Arial"/>
        <family val="2"/>
      </rPr>
      <t xml:space="preserve">; </t>
    </r>
    <r>
      <rPr>
        <u/>
        <sz val="9"/>
        <color rgb="FF4472C4"/>
        <rFont val="Arial"/>
        <family val="2"/>
      </rPr>
      <t>https://www.adb.org/documents/integrity-principles-and-guidelines</t>
    </r>
  </si>
  <si>
    <t>205-1 Operations assessed for risks related to corruption</t>
  </si>
  <si>
    <t>SR Section XII, page 74</t>
  </si>
  <si>
    <t>205-2 Communication and training about anti-corruption policies and procedures</t>
  </si>
  <si>
    <t>SR Section XII, page 75</t>
  </si>
  <si>
    <t>205-3 Confirmed incidents of corruption and actions taken</t>
  </si>
  <si>
    <r>
      <rPr>
        <sz val="9"/>
        <color rgb="FF000000"/>
        <rFont val="Arial"/>
        <family val="2"/>
      </rPr>
      <t xml:space="preserve">SR Section XII, page 75, </t>
    </r>
    <r>
      <rPr>
        <u/>
        <sz val="9"/>
        <color rgb="FF4472C4"/>
        <rFont val="Arial"/>
        <family val="2"/>
      </rPr>
      <t>Office of Anticorruption and Integrity: 2022 Annual Report | Asian Development Bank (adb.org)</t>
    </r>
    <r>
      <rPr>
        <sz val="9"/>
        <color rgb="FF000000"/>
        <rFont val="Arial"/>
        <family val="2"/>
      </rPr>
      <t xml:space="preserve">, </t>
    </r>
    <r>
      <rPr>
        <u/>
        <sz val="9"/>
        <color rgb="FF4472C4"/>
        <rFont val="Arial"/>
        <family val="2"/>
      </rPr>
      <t>Office of Anticorruption and Integrity: 2023 Annual Report | Asian Development Bank (adb.org)</t>
    </r>
  </si>
  <si>
    <t>GRI 300 Environment Topics</t>
  </si>
  <si>
    <t>ENERGY</t>
  </si>
  <si>
    <t>GRI 302: Energy 2016</t>
  </si>
  <si>
    <t>3-3 Management of material topic - Energy</t>
  </si>
  <si>
    <t>SR Section X, page 50</t>
  </si>
  <si>
    <t>302-1 Energy consumption within the organization</t>
  </si>
  <si>
    <t>302-3 Energy intensity</t>
  </si>
  <si>
    <r>
      <rPr>
        <sz val="9"/>
        <color rgb="FF000000"/>
        <rFont val="Arial"/>
        <family val="2"/>
      </rPr>
      <t>SR Section X, page 52; Energy</t>
    </r>
    <r>
      <rPr>
        <sz val="9"/>
        <color rgb="FFFF0000"/>
        <rFont val="Arial"/>
        <family val="2"/>
      </rPr>
      <t xml:space="preserve"> </t>
    </r>
    <r>
      <rPr>
        <sz val="9"/>
        <color rgb="FF000000"/>
        <rFont val="Arial"/>
        <family val="2"/>
      </rPr>
      <t xml:space="preserve">Data Tab: Table </t>
    </r>
    <r>
      <rPr>
        <u/>
        <sz val="9"/>
        <color rgb="FF4472C4"/>
        <rFont val="Arial"/>
        <family val="2"/>
      </rPr>
      <t>302-3</t>
    </r>
  </si>
  <si>
    <t>302-4 Reduction of energy consumption</t>
  </si>
  <si>
    <t>SR Section X, page 52</t>
  </si>
  <si>
    <t>WATER AND EFFLUENTS</t>
  </si>
  <si>
    <t>GRI 303: Water and Effluents 2018</t>
  </si>
  <si>
    <t>3-3 Management of material topic – Water and Effluents</t>
  </si>
  <si>
    <t xml:space="preserve">SR Section X, page 55 </t>
  </si>
  <si>
    <t>303-1 Interactions with water as a shared resource</t>
  </si>
  <si>
    <t xml:space="preserve">SR Section X, page 56 </t>
  </si>
  <si>
    <t>303-2 Management of water discharge-related impacts</t>
  </si>
  <si>
    <t>303-3 Water withdrawal by source</t>
  </si>
  <si>
    <t>BIODIVERSITY</t>
  </si>
  <si>
    <t>GRI 304: Biodiversity 2016</t>
  </si>
  <si>
    <t>3-3 Management of material topic - Biodiversity</t>
  </si>
  <si>
    <t xml:space="preserve">SR Section VIII, page 42  </t>
  </si>
  <si>
    <t>304-2 Significant impacts of activities, products, and services on biodiversity</t>
  </si>
  <si>
    <t>EMISSIONS</t>
  </si>
  <si>
    <t>GRI 305: Emissions 2016</t>
  </si>
  <si>
    <t>3-3 Management of material topic - Emissions</t>
  </si>
  <si>
    <t xml:space="preserve">SR Section X, page 50  </t>
  </si>
  <si>
    <t>305-1 Direct (Scope 1) GHG emissions</t>
  </si>
  <si>
    <r>
      <rPr>
        <sz val="9"/>
        <color rgb="FF000000"/>
        <rFont val="Arial"/>
        <family val="2"/>
      </rPr>
      <t xml:space="preserve">SR Section X, page 53; GHG Emissions Tab: Table </t>
    </r>
    <r>
      <rPr>
        <u/>
        <sz val="9"/>
        <color rgb="FF4472C4"/>
        <rFont val="Arial"/>
        <family val="2"/>
      </rPr>
      <t>305–1</t>
    </r>
  </si>
  <si>
    <t>305-2 Energy indirect (Scope 2) GHG emissions</t>
  </si>
  <si>
    <t>305-3 Other indirect (Scope 3) GHG emissions</t>
  </si>
  <si>
    <r>
      <rPr>
        <sz val="9"/>
        <color rgb="FF000000"/>
        <rFont val="Arial"/>
        <family val="2"/>
      </rPr>
      <t xml:space="preserve">SR Section X, page 53; GHG Emissions Data Tab: Tables </t>
    </r>
    <r>
      <rPr>
        <u/>
        <sz val="9"/>
        <color rgb="FF4472C4"/>
        <rFont val="Arial"/>
        <family val="2"/>
      </rPr>
      <t>305–3A</t>
    </r>
    <r>
      <rPr>
        <sz val="9"/>
        <color rgb="FF000000"/>
        <rFont val="Arial"/>
        <family val="2"/>
      </rPr>
      <t xml:space="preserve"> and </t>
    </r>
    <r>
      <rPr>
        <u/>
        <sz val="9"/>
        <color rgb="FF4472C4"/>
        <rFont val="Arial"/>
        <family val="2"/>
      </rPr>
      <t>305–3B</t>
    </r>
  </si>
  <si>
    <t>305-4 GHG emissions intensity</t>
  </si>
  <si>
    <t>305-5 Reduction of GHG emissions</t>
  </si>
  <si>
    <t>WASTE</t>
  </si>
  <si>
    <t>GRI 306: Waste 2020</t>
  </si>
  <si>
    <t>3-3 Management of material topic - Waste</t>
  </si>
  <si>
    <t>306-1 Waste generation and significant waste-related impacts</t>
  </si>
  <si>
    <t>SR Section X, page 56</t>
  </si>
  <si>
    <t>306-2 Management of significant waste-related impacts</t>
  </si>
  <si>
    <t>SR Section X, page 57</t>
  </si>
  <si>
    <t>306-3 Waste generated</t>
  </si>
  <si>
    <t>306-4 Waste diverted from disposal</t>
  </si>
  <si>
    <t>306-5 Waste directed to disposal</t>
  </si>
  <si>
    <t>GRI 400 SOCIAL TOPICS</t>
  </si>
  <si>
    <t>EMPLOYMENT</t>
  </si>
  <si>
    <t>GRI 401: Employment 2016</t>
  </si>
  <si>
    <t>3-3 Management of material topic - Employment</t>
  </si>
  <si>
    <t>SR Section XI, page 59</t>
  </si>
  <si>
    <t>401-1 New employee hires and employee turnover</t>
  </si>
  <si>
    <t>401-2 Benefits provided to full-time employees that are not provided to temporary or part-time employees</t>
  </si>
  <si>
    <t>SR Section XI, page 61</t>
  </si>
  <si>
    <t>401-3 Parental leave</t>
  </si>
  <si>
    <t xml:space="preserve">SR Section XI, page 62  </t>
  </si>
  <si>
    <t>Occupational Health and Safety</t>
  </si>
  <si>
    <t>GRI 403: Occupational Health and Safety 2018</t>
  </si>
  <si>
    <t>3-3 Management of material topic – Occupational Health and Safety</t>
  </si>
  <si>
    <t xml:space="preserve">SR Section XI, page 67 </t>
  </si>
  <si>
    <t>403-1 Occupational health and safety management system</t>
  </si>
  <si>
    <t>403-2 Hazard identification, risk assessment, and incident investigation</t>
  </si>
  <si>
    <t xml:space="preserve">SR Section XI, page 68 </t>
  </si>
  <si>
    <t>403-3 Occupational health services</t>
  </si>
  <si>
    <t>403-4 Worker participation, consultation, and communication on occupational health and safety</t>
  </si>
  <si>
    <t>403-5 Worker training on occupational health and safety</t>
  </si>
  <si>
    <t xml:space="preserve">SR Section XI, page 69 </t>
  </si>
  <si>
    <t>403-6 Promotion of worker health</t>
  </si>
  <si>
    <t>403-7 Prevention and mitigation of occupational health and safety impacts directly linked by business relationships</t>
  </si>
  <si>
    <t>403-8 Workers covered by an Occupational Health and Safety Management System</t>
  </si>
  <si>
    <t>403-9 and 403-10 Work-related injuries and ill health</t>
  </si>
  <si>
    <t>TRAINING AND EDUCATION</t>
  </si>
  <si>
    <t>GRI 404: Training and Education 2016</t>
  </si>
  <si>
    <t>3-3 Management of material topic - Training and Education</t>
  </si>
  <si>
    <t xml:space="preserve">SR Section XI, page 63 </t>
  </si>
  <si>
    <t>404-1 Average hours of training per year per employee</t>
  </si>
  <si>
    <t>404-2 Programs for upgrading employee skills and transition assistance programs</t>
  </si>
  <si>
    <t>404-3 Percentage of employees receiving regular performance and career development reviews</t>
  </si>
  <si>
    <t xml:space="preserve">SR Section XI, page 64 </t>
  </si>
  <si>
    <t>DIVERSITY AND EQUAL OPPORTUNITY</t>
  </si>
  <si>
    <t>GRI 405: Diversity and Equal Opportunity 2016</t>
  </si>
  <si>
    <t>3-3 Management of material topic - Diversity and Equal Opportunity</t>
  </si>
  <si>
    <t>SR Section XI, page 64 (Diversity and Inclusion)</t>
  </si>
  <si>
    <t>405-1 Diversity of governance bodies and employees</t>
  </si>
  <si>
    <t>NON-DISCRIMINATION</t>
  </si>
  <si>
    <t>GRI 406: Non-discrimination 2016</t>
  </si>
  <si>
    <t>3-3 Management of material topic - Non-discrimination</t>
  </si>
  <si>
    <t>SR Section XI, page 65</t>
  </si>
  <si>
    <t>406-1 Incidents of discrimination and corrective actions taken</t>
  </si>
  <si>
    <t>SR Section XI, page 66</t>
  </si>
  <si>
    <t>FREEDOM OF ASSOCIATION AND COLLECTIVE BARGAINING</t>
  </si>
  <si>
    <t>GRI 407: Freedom of Association and Collective Bargaining 2016</t>
  </si>
  <si>
    <t>3-3 Management of material topic - Freedom of Association and Collective Bargaining</t>
  </si>
  <si>
    <t>SR Section IX, page 46</t>
  </si>
  <si>
    <t>407-1 Operations and suppliers in which the right to freedom of association and collective bargaining may be at risk</t>
  </si>
  <si>
    <t>CHILD LABOUR</t>
  </si>
  <si>
    <t>GRI 408: Child Labor 2016</t>
  </si>
  <si>
    <t>3-3 Management of material topic - Child Labor</t>
  </si>
  <si>
    <t>SR Section V, page 30</t>
  </si>
  <si>
    <t>408-1 Operations and suppliers at significant risk for incidents of child labor</t>
  </si>
  <si>
    <t>FORCED OR COMPULSORY LABOUR</t>
  </si>
  <si>
    <t>GRI 409: Forced or Compulsory Labour 2016</t>
  </si>
  <si>
    <t>3-3 Management of material topic - Forced or Compulsory Labor</t>
  </si>
  <si>
    <t>409-1 Operations and suppliers at significant risk for incidents of forced or compulsory labor</t>
  </si>
  <si>
    <t>RIGHTS OF INDIGENOUS PEOPLES</t>
  </si>
  <si>
    <t>GRI 411: Rights of Indigenous Peoples 2016</t>
  </si>
  <si>
    <t>3-3 Management of material topic - Rights of Indigenous Peoples</t>
  </si>
  <si>
    <t>SR Section V, page 31</t>
  </si>
  <si>
    <t>411-1 Incidents of violations involving rights of indigenous peoples</t>
  </si>
  <si>
    <t>SR Section V, page 32</t>
  </si>
  <si>
    <t>LOCAL COMMUNITIES</t>
  </si>
  <si>
    <t>GRI 413: Local Communities 2016</t>
  </si>
  <si>
    <t>3-3 Management of material topic - Local Communities</t>
  </si>
  <si>
    <t>SR Section V, page 25</t>
  </si>
  <si>
    <t>413-1 Operations with local community engagement, impact assessments, and development programs</t>
  </si>
  <si>
    <t>413-2 Operations with significant actual and potential negative impacts on local communities</t>
  </si>
  <si>
    <r>
      <t xml:space="preserve">SR Section V, page 27, Table </t>
    </r>
    <r>
      <rPr>
        <sz val="9"/>
        <rFont val="Arial"/>
        <family val="2"/>
      </rPr>
      <t>4</t>
    </r>
    <r>
      <rPr>
        <sz val="9"/>
        <color rgb="FF000000"/>
        <rFont val="Arial"/>
        <family val="2"/>
      </rPr>
      <t xml:space="preserve">; Project Impacts Tab: Table 413–1   </t>
    </r>
  </si>
  <si>
    <r>
      <t xml:space="preserve">SR Section V, page 28, Table </t>
    </r>
    <r>
      <rPr>
        <sz val="9"/>
        <rFont val="Arial"/>
        <family val="2"/>
      </rPr>
      <t>5</t>
    </r>
    <r>
      <rPr>
        <sz val="9"/>
        <color rgb="FF000000"/>
        <rFont val="Arial"/>
        <family val="2"/>
      </rPr>
      <t>; Safeguards: Tables 413-2A and 413–2B</t>
    </r>
  </si>
  <si>
    <r>
      <rPr>
        <sz val="9"/>
        <color rgb="FF000000"/>
        <rFont val="Arial"/>
        <family val="2"/>
      </rPr>
      <t xml:space="preserve">SR Section XI, page 69, Table </t>
    </r>
    <r>
      <rPr>
        <sz val="9"/>
        <rFont val="Arial"/>
        <family val="2"/>
      </rPr>
      <t>26</t>
    </r>
    <r>
      <rPr>
        <sz val="9"/>
        <color rgb="FF000000"/>
        <rFont val="Arial"/>
        <family val="2"/>
      </rPr>
      <t xml:space="preserve">; People Data Tab: Table </t>
    </r>
    <r>
      <rPr>
        <u/>
        <sz val="9"/>
        <color rgb="FF4472C4"/>
        <rFont val="Arial"/>
        <family val="2"/>
      </rPr>
      <t>403-9</t>
    </r>
  </si>
  <si>
    <r>
      <rPr>
        <sz val="9"/>
        <color rgb="FF000000"/>
        <rFont val="Arial"/>
        <family val="2"/>
      </rPr>
      <t xml:space="preserve">SR Section XI, page 64, Table </t>
    </r>
    <r>
      <rPr>
        <sz val="9"/>
        <rFont val="Arial"/>
        <family val="2"/>
      </rPr>
      <t>23</t>
    </r>
    <r>
      <rPr>
        <sz val="9"/>
        <color rgb="FF000000"/>
        <rFont val="Arial"/>
        <family val="2"/>
      </rPr>
      <t xml:space="preserve">; People Tab: Table </t>
    </r>
    <r>
      <rPr>
        <u/>
        <sz val="9"/>
        <color rgb="FF4472C4"/>
        <rFont val="Arial"/>
        <family val="2"/>
      </rPr>
      <t>404-1</t>
    </r>
  </si>
  <si>
    <r>
      <rPr>
        <sz val="9"/>
        <color rgb="FF000000"/>
        <rFont val="Arial"/>
        <family val="2"/>
      </rPr>
      <t xml:space="preserve">SR Section XI, page 65, Tables </t>
    </r>
    <r>
      <rPr>
        <sz val="9"/>
        <rFont val="Arial"/>
        <family val="2"/>
      </rPr>
      <t>24</t>
    </r>
    <r>
      <rPr>
        <sz val="9"/>
        <color rgb="FF000000"/>
        <rFont val="Arial"/>
        <family val="2"/>
      </rPr>
      <t xml:space="preserve"> and </t>
    </r>
    <r>
      <rPr>
        <sz val="9"/>
        <rFont val="Arial"/>
        <family val="2"/>
      </rPr>
      <t>25</t>
    </r>
    <r>
      <rPr>
        <sz val="9"/>
        <color rgb="FF000000"/>
        <rFont val="Arial"/>
        <family val="2"/>
      </rPr>
      <t xml:space="preserve">; People Tab: Tables </t>
    </r>
    <r>
      <rPr>
        <u/>
        <sz val="9"/>
        <color rgb="FF4472C4"/>
        <rFont val="Arial"/>
        <family val="2"/>
      </rPr>
      <t>405–1A</t>
    </r>
    <r>
      <rPr>
        <sz val="9"/>
        <color rgb="FF000000"/>
        <rFont val="Arial"/>
        <family val="2"/>
      </rPr>
      <t xml:space="preserve">, </t>
    </r>
    <r>
      <rPr>
        <u/>
        <sz val="9"/>
        <color rgb="FF4472C4"/>
        <rFont val="Arial"/>
        <family val="2"/>
      </rPr>
      <t>405–1B</t>
    </r>
    <r>
      <rPr>
        <sz val="9"/>
        <color rgb="FF000000"/>
        <rFont val="Arial"/>
        <family val="2"/>
      </rPr>
      <t xml:space="preserve">, </t>
    </r>
    <r>
      <rPr>
        <u/>
        <sz val="9"/>
        <color rgb="FF4472C4"/>
        <rFont val="Arial"/>
        <family val="2"/>
      </rPr>
      <t>405–1C</t>
    </r>
    <r>
      <rPr>
        <sz val="9"/>
        <color rgb="FF000000"/>
        <rFont val="Arial"/>
        <family val="2"/>
      </rPr>
      <t xml:space="preserve">, </t>
    </r>
    <r>
      <rPr>
        <u/>
        <sz val="9"/>
        <color rgb="FF4472C4"/>
        <rFont val="Arial"/>
        <family val="2"/>
      </rPr>
      <t>405–1D</t>
    </r>
    <r>
      <rPr>
        <sz val="9"/>
        <color rgb="FF000000"/>
        <rFont val="Arial"/>
        <family val="2"/>
      </rPr>
      <t xml:space="preserve">, </t>
    </r>
    <r>
      <rPr>
        <u/>
        <sz val="9"/>
        <color rgb="FF4472C4"/>
        <rFont val="Arial"/>
        <family val="2"/>
      </rPr>
      <t>405–1E</t>
    </r>
  </si>
  <si>
    <r>
      <rPr>
        <sz val="9"/>
        <color rgb="FF000000"/>
        <rFont val="Arial"/>
        <family val="2"/>
      </rPr>
      <t xml:space="preserve">SR Section XI, page 60, Table </t>
    </r>
    <r>
      <rPr>
        <sz val="9"/>
        <rFont val="Arial"/>
        <family val="2"/>
      </rPr>
      <t>21</t>
    </r>
    <r>
      <rPr>
        <sz val="9"/>
        <color rgb="FF000000"/>
        <rFont val="Arial"/>
        <family val="2"/>
      </rPr>
      <t xml:space="preserve">, Table </t>
    </r>
    <r>
      <rPr>
        <sz val="9"/>
        <rFont val="Arial"/>
        <family val="2"/>
      </rPr>
      <t>22</t>
    </r>
    <r>
      <rPr>
        <sz val="9"/>
        <color rgb="FF000000"/>
        <rFont val="Arial"/>
        <family val="2"/>
      </rPr>
      <t xml:space="preserve">; People Data Tab: Tables </t>
    </r>
    <r>
      <rPr>
        <u/>
        <sz val="9"/>
        <color rgb="FF4472C4"/>
        <rFont val="Arial"/>
        <family val="2"/>
      </rPr>
      <t>401-1A</t>
    </r>
    <r>
      <rPr>
        <sz val="9"/>
        <color rgb="FF000000"/>
        <rFont val="Arial"/>
        <family val="2"/>
      </rPr>
      <t xml:space="preserve">, </t>
    </r>
    <r>
      <rPr>
        <u/>
        <sz val="9"/>
        <color rgb="FF4472C4"/>
        <rFont val="Arial"/>
        <family val="2"/>
      </rPr>
      <t>401-1B</t>
    </r>
  </si>
  <si>
    <r>
      <rPr>
        <sz val="9"/>
        <color rgb="FF000000"/>
        <rFont val="Arial"/>
        <family val="2"/>
      </rPr>
      <t xml:space="preserve">SR Section X, page 54, Table </t>
    </r>
    <r>
      <rPr>
        <sz val="9"/>
        <rFont val="Arial"/>
        <family val="2"/>
      </rPr>
      <t>16</t>
    </r>
    <r>
      <rPr>
        <sz val="9"/>
        <color rgb="FF000000"/>
        <rFont val="Arial"/>
        <family val="2"/>
      </rPr>
      <t xml:space="preserve">; GHG Emissions Tab: Table </t>
    </r>
    <r>
      <rPr>
        <u/>
        <sz val="9"/>
        <color rgb="FF4472C4"/>
        <rFont val="Arial"/>
        <family val="2"/>
      </rPr>
      <t>305–4</t>
    </r>
  </si>
  <si>
    <r>
      <rPr>
        <sz val="9"/>
        <color rgb="FF000000"/>
        <rFont val="Arial"/>
        <family val="2"/>
      </rPr>
      <t xml:space="preserve">SR Section X, page 54, Table </t>
    </r>
    <r>
      <rPr>
        <sz val="9"/>
        <rFont val="Arial"/>
        <family val="2"/>
      </rPr>
      <t>17</t>
    </r>
    <r>
      <rPr>
        <sz val="9"/>
        <color rgb="FF000000"/>
        <rFont val="Arial"/>
        <family val="2"/>
      </rPr>
      <t xml:space="preserve">, Table </t>
    </r>
    <r>
      <rPr>
        <sz val="9"/>
        <rFont val="Arial"/>
        <family val="2"/>
      </rPr>
      <t>18</t>
    </r>
    <r>
      <rPr>
        <sz val="9"/>
        <color rgb="FF000000"/>
        <rFont val="Arial"/>
        <family val="2"/>
      </rPr>
      <t xml:space="preserve">; GHG Emissions Tab: Tables </t>
    </r>
    <r>
      <rPr>
        <u/>
        <sz val="9"/>
        <color rgb="FF4472C4"/>
        <rFont val="Arial"/>
        <family val="2"/>
      </rPr>
      <t>305-5A</t>
    </r>
    <r>
      <rPr>
        <sz val="9"/>
        <color rgb="FF000000"/>
        <rFont val="Arial"/>
        <family val="2"/>
      </rPr>
      <t xml:space="preserve"> and </t>
    </r>
    <r>
      <rPr>
        <u/>
        <sz val="9"/>
        <color rgb="FF4472C4"/>
        <rFont val="Arial"/>
        <family val="2"/>
      </rPr>
      <t>305-5B</t>
    </r>
  </si>
  <si>
    <r>
      <rPr>
        <sz val="9"/>
        <color rgb="FF000000"/>
        <rFont val="Arial"/>
        <family val="2"/>
      </rPr>
      <t xml:space="preserve">SR Section X, page 53, Table </t>
    </r>
    <r>
      <rPr>
        <sz val="9"/>
        <rFont val="Arial"/>
        <family val="2"/>
      </rPr>
      <t>15</t>
    </r>
    <r>
      <rPr>
        <sz val="9"/>
        <color rgb="FF000000"/>
        <rFont val="Arial"/>
        <family val="2"/>
      </rPr>
      <t xml:space="preserve">; GHG Emissions Data Tab: Table </t>
    </r>
    <r>
      <rPr>
        <u/>
        <sz val="9"/>
        <color rgb="FF4472C4"/>
        <rFont val="Arial"/>
        <family val="2"/>
      </rPr>
      <t>305–2</t>
    </r>
  </si>
  <si>
    <r>
      <rPr>
        <sz val="9"/>
        <color rgb="FF000000"/>
        <rFont val="Arial"/>
        <family val="2"/>
      </rPr>
      <t xml:space="preserve">SR Section VIII, page 42, Table </t>
    </r>
    <r>
      <rPr>
        <sz val="9"/>
        <rFont val="Arial"/>
        <family val="2"/>
      </rPr>
      <t>12</t>
    </r>
    <r>
      <rPr>
        <sz val="9"/>
        <color rgb="FF000000"/>
        <rFont val="Arial"/>
        <family val="2"/>
      </rPr>
      <t xml:space="preserve">; Project Impacts: Tables </t>
    </r>
    <r>
      <rPr>
        <u/>
        <sz val="9"/>
        <color rgb="FF4472C4"/>
        <rFont val="Arial"/>
        <family val="2"/>
      </rPr>
      <t>304-2A</t>
    </r>
    <r>
      <rPr>
        <sz val="9"/>
        <color rgb="FF000000"/>
        <rFont val="Arial"/>
        <family val="2"/>
      </rPr>
      <t xml:space="preserve"> and </t>
    </r>
    <r>
      <rPr>
        <u/>
        <sz val="9"/>
        <color rgb="FF4472C4"/>
        <rFont val="Arial"/>
        <family val="2"/>
      </rPr>
      <t xml:space="preserve">304-2B </t>
    </r>
    <r>
      <rPr>
        <sz val="9"/>
        <color rgb="FF000000"/>
        <rFont val="Arial"/>
        <family val="2"/>
      </rPr>
      <t xml:space="preserve"> </t>
    </r>
  </si>
  <si>
    <r>
      <rPr>
        <sz val="9"/>
        <color rgb="FF000000"/>
        <rFont val="Arial"/>
        <family val="2"/>
      </rPr>
      <t>SR Section X, page 56, Table</t>
    </r>
    <r>
      <rPr>
        <sz val="9"/>
        <rFont val="Arial"/>
        <family val="2"/>
      </rPr>
      <t xml:space="preserve"> 19</t>
    </r>
    <r>
      <rPr>
        <sz val="9"/>
        <color rgb="FF000000"/>
        <rFont val="Arial"/>
        <family val="2"/>
      </rPr>
      <t xml:space="preserve">; Water Tab: Tables </t>
    </r>
    <r>
      <rPr>
        <u/>
        <sz val="9"/>
        <color rgb="FF4472C4"/>
        <rFont val="Arial"/>
        <family val="2"/>
      </rPr>
      <t>303-3A</t>
    </r>
    <r>
      <rPr>
        <sz val="9"/>
        <color rgb="FF000000"/>
        <rFont val="Arial"/>
        <family val="2"/>
      </rPr>
      <t xml:space="preserve"> and </t>
    </r>
    <r>
      <rPr>
        <u/>
        <sz val="9"/>
        <color rgb="FF4472C4"/>
        <rFont val="Arial"/>
        <family val="2"/>
      </rPr>
      <t>303-3B</t>
    </r>
  </si>
  <si>
    <r>
      <t xml:space="preserve">SR Section X, page 51, Table </t>
    </r>
    <r>
      <rPr>
        <sz val="9"/>
        <rFont val="Arial"/>
        <family val="2"/>
      </rPr>
      <t>14</t>
    </r>
    <r>
      <rPr>
        <sz val="9"/>
        <color rgb="FF000000"/>
        <rFont val="Arial"/>
        <family val="2"/>
      </rPr>
      <t xml:space="preserve">; Energy Data Tab: Tables </t>
    </r>
    <r>
      <rPr>
        <u/>
        <sz val="9"/>
        <color rgb="FF4472C4"/>
        <rFont val="Arial"/>
        <family val="2"/>
      </rPr>
      <t>302-1A</t>
    </r>
    <r>
      <rPr>
        <sz val="9"/>
        <color rgb="FF000000"/>
        <rFont val="Arial"/>
        <family val="2"/>
      </rPr>
      <t xml:space="preserve">, </t>
    </r>
    <r>
      <rPr>
        <u/>
        <sz val="9"/>
        <color rgb="FF4472C4"/>
        <rFont val="Arial"/>
        <family val="2"/>
      </rPr>
      <t>302-1B</t>
    </r>
    <r>
      <rPr>
        <sz val="9"/>
        <color rgb="FF000000"/>
        <rFont val="Arial"/>
        <family val="2"/>
      </rPr>
      <t xml:space="preserve">, </t>
    </r>
    <r>
      <rPr>
        <u/>
        <sz val="9"/>
        <color rgb="FF4472C4"/>
        <rFont val="Arial"/>
        <family val="2"/>
      </rPr>
      <t>302-2A</t>
    </r>
    <r>
      <rPr>
        <sz val="9"/>
        <color rgb="FF000000"/>
        <rFont val="Arial"/>
        <family val="2"/>
      </rPr>
      <t xml:space="preserve">, and </t>
    </r>
    <r>
      <rPr>
        <u/>
        <sz val="9"/>
        <color rgb="FF4472C4"/>
        <rFont val="Arial"/>
        <family val="2"/>
      </rPr>
      <t>302-2B</t>
    </r>
  </si>
  <si>
    <r>
      <t>SR Section IV, page 19, Table</t>
    </r>
    <r>
      <rPr>
        <sz val="9"/>
        <color rgb="FFFF0000"/>
        <rFont val="Arial"/>
        <family val="2"/>
      </rPr>
      <t xml:space="preserve"> </t>
    </r>
    <r>
      <rPr>
        <sz val="9"/>
        <rFont val="Arial"/>
        <family val="2"/>
      </rPr>
      <t>3</t>
    </r>
  </si>
  <si>
    <r>
      <t>SR Section IV, page 19, Table</t>
    </r>
    <r>
      <rPr>
        <sz val="9"/>
        <rFont val="Arial"/>
        <family val="2"/>
      </rPr>
      <t xml:space="preserve"> 3</t>
    </r>
  </si>
  <si>
    <r>
      <rPr>
        <sz val="9"/>
        <color rgb="FF000000"/>
        <rFont val="Arial"/>
        <family val="2"/>
      </rPr>
      <t xml:space="preserve">SR Section VII, page 40, Tables </t>
    </r>
    <r>
      <rPr>
        <sz val="9"/>
        <rFont val="Arial"/>
        <family val="2"/>
      </rPr>
      <t>10</t>
    </r>
    <r>
      <rPr>
        <sz val="9"/>
        <color rgb="FF000000"/>
        <rFont val="Arial"/>
        <family val="2"/>
      </rPr>
      <t xml:space="preserve"> </t>
    </r>
    <r>
      <rPr>
        <sz val="9"/>
        <color rgb="FF000000"/>
        <rFont val="Aptos"/>
      </rPr>
      <t>and</t>
    </r>
    <r>
      <rPr>
        <sz val="9"/>
        <rFont val="Aptos"/>
        <family val="2"/>
      </rPr>
      <t xml:space="preserve"> </t>
    </r>
    <r>
      <rPr>
        <sz val="9"/>
        <rFont val="Arial"/>
        <family val="2"/>
      </rPr>
      <t>11</t>
    </r>
    <r>
      <rPr>
        <sz val="9"/>
        <color rgb="FF000000"/>
        <rFont val="Arial"/>
        <family val="2"/>
      </rPr>
      <t xml:space="preserve">; Climate Finance Tab: Tables </t>
    </r>
    <r>
      <rPr>
        <u/>
        <sz val="9"/>
        <color rgb="FF4472C4"/>
        <rFont val="Arial"/>
        <family val="2"/>
      </rPr>
      <t>201-2A</t>
    </r>
    <r>
      <rPr>
        <sz val="9"/>
        <color rgb="FF000000"/>
        <rFont val="Arial"/>
        <family val="2"/>
      </rPr>
      <t xml:space="preserve">, </t>
    </r>
    <r>
      <rPr>
        <u/>
        <sz val="9"/>
        <color rgb="FF4472C4"/>
        <rFont val="Arial"/>
        <family val="2"/>
      </rPr>
      <t>201–2B</t>
    </r>
    <r>
      <rPr>
        <sz val="9"/>
        <color rgb="FF000000"/>
        <rFont val="Arial"/>
        <family val="2"/>
      </rPr>
      <t xml:space="preserve">, </t>
    </r>
    <r>
      <rPr>
        <u/>
        <sz val="9"/>
        <color rgb="FF4472C4"/>
        <rFont val="Arial"/>
        <family val="2"/>
      </rPr>
      <t>201-2C</t>
    </r>
    <r>
      <rPr>
        <sz val="9"/>
        <color rgb="FF000000"/>
        <rFont val="Arial"/>
        <family val="2"/>
      </rPr>
      <t xml:space="preserve">, </t>
    </r>
    <r>
      <rPr>
        <u/>
        <sz val="9"/>
        <color rgb="FF4472C4"/>
        <rFont val="Arial"/>
        <family val="2"/>
      </rPr>
      <t>201-2D</t>
    </r>
    <r>
      <rPr>
        <sz val="9"/>
        <color rgb="FF000000"/>
        <rFont val="Arial"/>
        <family val="2"/>
      </rPr>
      <t xml:space="preserve">, </t>
    </r>
    <r>
      <rPr>
        <u/>
        <sz val="9"/>
        <color rgb="FF4472C4"/>
        <rFont val="Arial"/>
        <family val="2"/>
      </rPr>
      <t>201-2E</t>
    </r>
  </si>
  <si>
    <r>
      <t xml:space="preserve">SR Section VI, page 34, Tables </t>
    </r>
    <r>
      <rPr>
        <sz val="9"/>
        <rFont val="Arial"/>
        <family val="2"/>
      </rPr>
      <t>6</t>
    </r>
    <r>
      <rPr>
        <sz val="9"/>
        <color rgb="FF000000"/>
        <rFont val="Arial"/>
        <family val="2"/>
      </rPr>
      <t xml:space="preserve"> and</t>
    </r>
    <r>
      <rPr>
        <sz val="9"/>
        <color rgb="FFFF0000"/>
        <rFont val="Arial"/>
        <family val="2"/>
      </rPr>
      <t xml:space="preserve"> </t>
    </r>
    <r>
      <rPr>
        <sz val="9"/>
        <rFont val="Arial"/>
        <family val="2"/>
      </rPr>
      <t>7</t>
    </r>
    <r>
      <rPr>
        <sz val="9"/>
        <color rgb="FF000000"/>
        <rFont val="Arial"/>
        <family val="2"/>
      </rPr>
      <t xml:space="preserve">; Cofinancing and Trust Funds Tab: Tables </t>
    </r>
    <r>
      <rPr>
        <u/>
        <sz val="9"/>
        <color rgb="FF4472C4"/>
        <rFont val="Arial"/>
        <family val="2"/>
      </rPr>
      <t>201-4A</t>
    </r>
    <r>
      <rPr>
        <sz val="9"/>
        <color rgb="FF000000"/>
        <rFont val="Arial"/>
        <family val="2"/>
      </rPr>
      <t xml:space="preserve"> and </t>
    </r>
    <r>
      <rPr>
        <u/>
        <sz val="9"/>
        <color rgb="FF4472C4"/>
        <rFont val="Arial"/>
        <family val="2"/>
      </rPr>
      <t>201-4B</t>
    </r>
  </si>
  <si>
    <r>
      <t xml:space="preserve">SR Section IV, page 36, Table </t>
    </r>
    <r>
      <rPr>
        <sz val="9"/>
        <rFont val="Arial"/>
        <family val="2"/>
      </rPr>
      <t>8</t>
    </r>
  </si>
  <si>
    <r>
      <t xml:space="preserve">SR Section IV, page 37, Table </t>
    </r>
    <r>
      <rPr>
        <sz val="9"/>
        <rFont val="Arial"/>
        <family val="2"/>
      </rPr>
      <t>9</t>
    </r>
  </si>
  <si>
    <r>
      <t xml:space="preserve">SR Section IX, page 45, Table </t>
    </r>
    <r>
      <rPr>
        <sz val="9"/>
        <rFont val="Arial"/>
        <family val="2"/>
      </rPr>
      <t>13</t>
    </r>
    <r>
      <rPr>
        <sz val="9"/>
        <color rgb="FF000000"/>
        <rFont val="Arial"/>
        <family val="2"/>
      </rPr>
      <t xml:space="preserve"> </t>
    </r>
    <r>
      <rPr>
        <u/>
        <sz val="9"/>
        <color rgb="FF4472C4"/>
        <rFont val="Arial"/>
        <family val="2"/>
      </rPr>
      <t>Operational Procurement | Asian Development Bank (adb.org)</t>
    </r>
  </si>
  <si>
    <r>
      <t xml:space="preserve">The most recent ADB Sustainability Report [https://www.adb.org/documents/asian-development-bank-sustainability-report-2024] was released in </t>
    </r>
    <r>
      <rPr>
        <sz val="11"/>
        <rFont val="Calibri"/>
        <family val="2"/>
        <scheme val="minor"/>
      </rPr>
      <t>June</t>
    </r>
    <r>
      <rPr>
        <sz val="11"/>
        <color theme="1"/>
        <rFont val="Calibri"/>
        <family val="2"/>
        <scheme val="minor"/>
      </rPr>
      <t xml:space="preserve"> 2024 covering ADB's sustainability performance for 2022 and 2023.  </t>
    </r>
    <r>
      <rPr>
        <b/>
        <sz val="11"/>
        <color theme="1"/>
        <rFont val="Calibri"/>
        <family val="2"/>
        <scheme val="minor"/>
      </rPr>
      <t>This Databook provides key sustainability data for 2022</t>
    </r>
    <r>
      <rPr>
        <b/>
        <sz val="11"/>
        <color theme="1"/>
        <rFont val="Calibri"/>
        <family val="2"/>
      </rPr>
      <t>–</t>
    </r>
    <r>
      <rPr>
        <b/>
        <sz val="11"/>
        <color theme="1"/>
        <rFont val="Calibri"/>
        <family val="2"/>
        <scheme val="minor"/>
      </rPr>
      <t>2023</t>
    </r>
    <r>
      <rPr>
        <sz val="11"/>
        <color theme="1"/>
        <rFont val="Calibri"/>
        <family val="2"/>
        <scheme val="minor"/>
      </rPr>
      <t xml:space="preserve"> with comparisons with 2020 and 2021 data (as appropriate).
</t>
    </r>
  </si>
  <si>
    <r>
      <t xml:space="preserve">Sustainability Report (SR) https://www.adb.org/documents/asian-development-bank-sustainability-report-2024
Section XII, page 70; SR Section III, </t>
    </r>
    <r>
      <rPr>
        <sz val="9"/>
        <rFont val="Arial"/>
        <family val="2"/>
      </rPr>
      <t>page 15</t>
    </r>
    <r>
      <rPr>
        <sz val="9"/>
        <color rgb="FF000000"/>
        <rFont val="Arial"/>
        <family val="2"/>
      </rPr>
      <t xml:space="preserve">; </t>
    </r>
    <r>
      <rPr>
        <u/>
        <sz val="9"/>
        <color rgb="FF4472C4"/>
        <rFont val="Arial"/>
        <family val="2"/>
      </rPr>
      <t>https://www.adb.org/who-we-are/organization#management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</si>
</sst>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_-"/>
    <numFmt numFmtId="165" formatCode="0.0"/>
    <numFmt numFmtId="166" formatCode="0.0%"/>
  </numFmts>
  <fonts count="52">
    <font>
      <sz val="11"/>
      <color theme="1"/>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b/>
      <sz val="14"/>
      <color theme="1"/>
      <name val="Calibri"/>
      <family val="2"/>
      <scheme val="minor"/>
    </font>
    <font>
      <b/>
      <sz val="11"/>
      <color rgb="FFFF0000"/>
      <name val="Calibri"/>
      <family val="2"/>
      <scheme val="minor"/>
    </font>
    <font>
      <u/>
      <sz val="11"/>
      <color theme="10"/>
      <name val="Calibri"/>
      <family val="2"/>
      <scheme val="minor"/>
    </font>
    <font>
      <b/>
      <sz val="16"/>
      <color theme="1"/>
      <name val="Calibri"/>
      <family val="2"/>
      <scheme val="minor"/>
    </font>
    <font>
      <vertAlign val="subscript"/>
      <sz val="11"/>
      <color theme="1"/>
      <name val="Calibri"/>
      <family val="2"/>
      <scheme val="minor"/>
    </font>
    <font>
      <b/>
      <vertAlign val="superscript"/>
      <sz val="11"/>
      <color theme="1"/>
      <name val="Calibri"/>
      <family val="2"/>
      <scheme val="minor"/>
    </font>
    <font>
      <vertAlign val="superscript"/>
      <sz val="11"/>
      <color theme="1"/>
      <name val="Calibri"/>
      <family val="2"/>
      <scheme val="minor"/>
    </font>
    <font>
      <b/>
      <sz val="16"/>
      <color theme="1"/>
      <name val="Calibri"/>
      <family val="2"/>
    </font>
    <font>
      <b/>
      <sz val="11"/>
      <color theme="1"/>
      <name val="Calibri"/>
      <family val="2"/>
    </font>
    <font>
      <sz val="9"/>
      <name val="Arial"/>
      <family val="2"/>
    </font>
    <font>
      <sz val="9"/>
      <color rgb="FF000000"/>
      <name val="Arial"/>
      <family val="2"/>
    </font>
    <font>
      <b/>
      <sz val="7"/>
      <name val="Arial"/>
      <family val="2"/>
    </font>
    <font>
      <sz val="7"/>
      <color theme="1"/>
      <name val="Calibri"/>
      <family val="2"/>
      <scheme val="minor"/>
    </font>
    <font>
      <b/>
      <sz val="11"/>
      <name val="Arial (Body)"/>
    </font>
    <font>
      <sz val="11"/>
      <color rgb="FF000000"/>
      <name val="Calibri"/>
      <family val="2"/>
    </font>
    <font>
      <b/>
      <sz val="11"/>
      <color rgb="FF000000"/>
      <name val="Calibri"/>
      <family val="2"/>
    </font>
    <font>
      <sz val="11"/>
      <color rgb="FFC00000"/>
      <name val="Calibri"/>
      <family val="2"/>
    </font>
    <font>
      <sz val="11"/>
      <color theme="1"/>
      <name val="Calibri"/>
      <family val="2"/>
      <scheme val="minor"/>
    </font>
    <font>
      <sz val="11"/>
      <name val="Calibri"/>
      <family val="2"/>
    </font>
    <font>
      <sz val="11"/>
      <name val="Calibri"/>
      <family val="2"/>
      <scheme val="minor"/>
    </font>
    <font>
      <sz val="10"/>
      <color theme="1"/>
      <name val="Calibri"/>
      <family val="2"/>
      <scheme val="minor"/>
    </font>
    <font>
      <sz val="11"/>
      <color theme="1"/>
      <name val="Calibri"/>
      <family val="2"/>
    </font>
    <font>
      <b/>
      <sz val="10"/>
      <color theme="1"/>
      <name val="Arial"/>
      <family val="2"/>
    </font>
    <font>
      <sz val="10"/>
      <color theme="1"/>
      <name val="Arial"/>
      <family val="2"/>
    </font>
    <font>
      <sz val="8"/>
      <color theme="1"/>
      <name val="Calibri"/>
      <family val="2"/>
      <scheme val="minor"/>
    </font>
    <font>
      <sz val="9"/>
      <color theme="1"/>
      <name val="Calibri"/>
      <family val="2"/>
      <scheme val="minor"/>
    </font>
    <font>
      <sz val="9"/>
      <color theme="1"/>
      <name val="Calibri"/>
      <family val="2"/>
    </font>
    <font>
      <b/>
      <sz val="11"/>
      <name val="Calibri"/>
      <family val="2"/>
      <scheme val="minor"/>
    </font>
    <font>
      <i/>
      <sz val="10"/>
      <color theme="1"/>
      <name val="Calibri"/>
      <family val="2"/>
      <scheme val="minor"/>
    </font>
    <font>
      <b/>
      <sz val="11"/>
      <color rgb="FF000000"/>
      <name val="Calibri"/>
      <family val="2"/>
      <scheme val="minor"/>
    </font>
    <font>
      <sz val="11"/>
      <color rgb="FF000000"/>
      <name val="Calibri"/>
      <family val="2"/>
      <scheme val="minor"/>
    </font>
    <font>
      <sz val="9"/>
      <name val="Calibri"/>
      <family val="2"/>
      <scheme val="minor"/>
    </font>
    <font>
      <sz val="7"/>
      <name val="Calibri"/>
      <family val="2"/>
      <scheme val="minor"/>
    </font>
    <font>
      <b/>
      <sz val="9"/>
      <name val="Calibri"/>
      <family val="2"/>
      <scheme val="minor"/>
    </font>
    <font>
      <b/>
      <sz val="10"/>
      <name val="Calibri"/>
      <family val="2"/>
      <scheme val="minor"/>
    </font>
    <font>
      <b/>
      <sz val="7"/>
      <name val="Calibri"/>
      <family val="2"/>
      <scheme val="minor"/>
    </font>
    <font>
      <b/>
      <vertAlign val="subscript"/>
      <sz val="11"/>
      <color theme="1"/>
      <name val="Calibri"/>
      <family val="2"/>
      <scheme val="minor"/>
    </font>
    <font>
      <sz val="10"/>
      <color rgb="FF000000"/>
      <name val="Arial"/>
      <family val="2"/>
    </font>
    <font>
      <sz val="8"/>
      <name val="Calibri"/>
      <family val="2"/>
      <scheme val="minor"/>
    </font>
    <font>
      <u/>
      <sz val="9"/>
      <color rgb="FF4472C4"/>
      <name val="Arial"/>
      <family val="2"/>
    </font>
    <font>
      <sz val="9"/>
      <color rgb="FF000000"/>
      <name val="Arial"/>
      <family val="2"/>
    </font>
    <font>
      <sz val="9"/>
      <name val="Arial"/>
      <family val="2"/>
    </font>
    <font>
      <sz val="9"/>
      <name val="Calibri"/>
      <family val="2"/>
    </font>
    <font>
      <b/>
      <sz val="7"/>
      <name val="Arial"/>
      <family val="2"/>
    </font>
    <font>
      <u/>
      <sz val="9"/>
      <color rgb="FF000000"/>
      <name val="Arial"/>
      <family val="2"/>
    </font>
    <font>
      <sz val="9"/>
      <color rgb="FF000000"/>
      <name val="Aptos"/>
    </font>
    <font>
      <sz val="9"/>
      <color rgb="FFFF0000"/>
      <name val="Arial"/>
      <family val="2"/>
    </font>
    <font>
      <sz val="9"/>
      <name val="Aptos"/>
      <family val="2"/>
    </font>
  </fonts>
  <fills count="12">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rgb="FFD3D2D2"/>
        <bgColor rgb="FF000000"/>
      </patternFill>
    </fill>
    <fill>
      <patternFill patternType="solid">
        <fgColor theme="0" tint="-4.9989318521683403E-2"/>
        <bgColor rgb="FF000000"/>
      </patternFill>
    </fill>
    <fill>
      <patternFill patternType="solid">
        <fgColor theme="4" tint="0.59999389629810485"/>
        <bgColor rgb="FF000000"/>
      </patternFill>
    </fill>
    <fill>
      <patternFill patternType="solid">
        <fgColor theme="9" tint="0.59999389629810485"/>
        <bgColor rgb="FF000000"/>
      </patternFill>
    </fill>
    <fill>
      <patternFill patternType="solid">
        <fgColor theme="5" tint="0.59999389629810485"/>
        <bgColor rgb="FF000000"/>
      </patternFill>
    </fill>
    <fill>
      <patternFill patternType="solid">
        <fgColor theme="0"/>
        <bgColor rgb="FF000000"/>
      </patternFill>
    </fill>
    <fill>
      <patternFill patternType="solid">
        <fgColor theme="0"/>
        <bgColor indexed="64"/>
      </patternFill>
    </fill>
  </fills>
  <borders count="16">
    <border>
      <left/>
      <right/>
      <top/>
      <bottom/>
      <diagonal/>
    </border>
    <border>
      <left/>
      <right style="thick">
        <color indexed="64"/>
      </right>
      <top/>
      <bottom/>
      <diagonal/>
    </border>
    <border>
      <left/>
      <right/>
      <top style="thin">
        <color indexed="64"/>
      </top>
      <bottom style="double">
        <color indexed="64"/>
      </bottom>
      <diagonal/>
    </border>
    <border>
      <left style="thick">
        <color auto="1"/>
      </left>
      <right/>
      <top/>
      <bottom/>
      <diagonal/>
    </border>
    <border>
      <left/>
      <right style="thick">
        <color indexed="64"/>
      </right>
      <top style="thin">
        <color indexed="64"/>
      </top>
      <bottom style="double">
        <color indexed="64"/>
      </bottom>
      <diagonal/>
    </border>
    <border>
      <left style="thick">
        <color auto="1"/>
      </left>
      <right/>
      <top style="thin">
        <color indexed="64"/>
      </top>
      <bottom style="double">
        <color indexed="64"/>
      </bottom>
      <diagonal/>
    </border>
    <border>
      <left/>
      <right/>
      <top/>
      <bottom style="thin">
        <color theme="2"/>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6" fillId="0" borderId="0" applyNumberFormat="0" applyFill="0" applyBorder="0" applyAlignment="0" applyProtection="0"/>
    <xf numFmtId="49" fontId="16" fillId="0" borderId="6" applyFont="0">
      <alignment horizontal="left" vertical="top" wrapText="1"/>
      <protection locked="0"/>
    </xf>
    <xf numFmtId="43" fontId="21" fillId="0" borderId="0" applyFont="0" applyFill="0" applyBorder="0" applyAlignment="0" applyProtection="0"/>
    <xf numFmtId="9" fontId="21" fillId="0" borderId="0" applyFont="0" applyFill="0" applyBorder="0" applyAlignment="0" applyProtection="0"/>
    <xf numFmtId="164" fontId="21" fillId="0" borderId="0" applyFont="0" applyFill="0" applyBorder="0" applyAlignment="0" applyProtection="0"/>
  </cellStyleXfs>
  <cellXfs count="295">
    <xf numFmtId="0" fontId="0" fillId="0" borderId="0" xfId="0"/>
    <xf numFmtId="0" fontId="2" fillId="0" borderId="0" xfId="0" applyFont="1" applyAlignment="1">
      <alignment wrapText="1"/>
    </xf>
    <xf numFmtId="0" fontId="0" fillId="0" borderId="0" xfId="0" applyAlignment="1">
      <alignment wrapText="1"/>
    </xf>
    <xf numFmtId="0" fontId="2" fillId="0" borderId="0" xfId="0" applyFont="1" applyAlignment="1">
      <alignment horizontal="center" vertical="center" wrapText="1"/>
    </xf>
    <xf numFmtId="3" fontId="0" fillId="0" borderId="0" xfId="0" applyNumberFormat="1" applyAlignment="1">
      <alignment horizontal="center"/>
    </xf>
    <xf numFmtId="0" fontId="2" fillId="0" borderId="0" xfId="0" applyFont="1" applyAlignment="1">
      <alignment vertical="center" wrapText="1"/>
    </xf>
    <xf numFmtId="3" fontId="2" fillId="0" borderId="0" xfId="0" applyNumberFormat="1" applyFont="1" applyAlignment="1">
      <alignment horizontal="center"/>
    </xf>
    <xf numFmtId="0" fontId="0" fillId="0" borderId="0" xfId="0" applyAlignment="1">
      <alignment horizontal="center" vertical="center" wrapText="1"/>
    </xf>
    <xf numFmtId="3" fontId="0" fillId="0" borderId="0" xfId="0" applyNumberFormat="1" applyAlignment="1">
      <alignment horizontal="center" vertical="center" wrapText="1"/>
    </xf>
    <xf numFmtId="0" fontId="0" fillId="0" borderId="0" xfId="0" applyAlignment="1">
      <alignment horizontal="right"/>
    </xf>
    <xf numFmtId="0" fontId="0" fillId="0" borderId="0" xfId="0" applyAlignment="1">
      <alignment horizontal="right" wrapText="1"/>
    </xf>
    <xf numFmtId="0" fontId="2" fillId="0" borderId="0" xfId="0" applyFont="1" applyAlignment="1">
      <alignment horizontal="left" vertical="center" wrapText="1"/>
    </xf>
    <xf numFmtId="0" fontId="2" fillId="0" borderId="0" xfId="0" applyFont="1"/>
    <xf numFmtId="0" fontId="0" fillId="0" borderId="0" xfId="0" applyAlignment="1">
      <alignment vertical="center" wrapText="1"/>
    </xf>
    <xf numFmtId="0" fontId="0" fillId="0" borderId="0" xfId="0"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right" vertical="center" wrapText="1"/>
    </xf>
    <xf numFmtId="0" fontId="3" fillId="0" borderId="0" xfId="0" applyFont="1" applyAlignment="1">
      <alignment horizontal="left" vertical="center" wrapText="1"/>
    </xf>
    <xf numFmtId="0" fontId="2" fillId="0" borderId="0" xfId="0" applyFont="1" applyAlignment="1">
      <alignment horizontal="right" vertical="center" wrapText="1"/>
    </xf>
    <xf numFmtId="0" fontId="2" fillId="0" borderId="0" xfId="0" applyFont="1" applyAlignment="1">
      <alignment horizontal="right" wrapText="1"/>
    </xf>
    <xf numFmtId="4" fontId="0" fillId="0" borderId="0" xfId="0" applyNumberFormat="1" applyAlignment="1">
      <alignment horizontal="center" vertical="center" wrapText="1"/>
    </xf>
    <xf numFmtId="0" fontId="4" fillId="0" borderId="0" xfId="0" applyFont="1"/>
    <xf numFmtId="165" fontId="0" fillId="0" borderId="0" xfId="0" applyNumberFormat="1" applyAlignment="1">
      <alignment horizontal="center" vertical="center" wrapText="1"/>
    </xf>
    <xf numFmtId="2" fontId="0" fillId="0" borderId="0" xfId="0" applyNumberFormat="1" applyAlignment="1">
      <alignment horizontal="center" vertical="center" wrapText="1"/>
    </xf>
    <xf numFmtId="0" fontId="0" fillId="0" borderId="0" xfId="0" applyAlignment="1">
      <alignment horizontal="center"/>
    </xf>
    <xf numFmtId="3" fontId="2" fillId="0" borderId="1" xfId="0" applyNumberFormat="1" applyFont="1" applyBorder="1" applyAlignment="1">
      <alignment horizontal="center"/>
    </xf>
    <xf numFmtId="3" fontId="0" fillId="0" borderId="1" xfId="0" applyNumberFormat="1" applyBorder="1" applyAlignment="1">
      <alignment horizontal="center"/>
    </xf>
    <xf numFmtId="0" fontId="0" fillId="0" borderId="1" xfId="0" applyBorder="1" applyAlignment="1">
      <alignment wrapText="1"/>
    </xf>
    <xf numFmtId="0" fontId="0" fillId="0" borderId="1" xfId="0" applyBorder="1" applyAlignment="1">
      <alignment horizontal="center" vertical="center" wrapText="1"/>
    </xf>
    <xf numFmtId="2" fontId="0" fillId="0" borderId="1" xfId="0" applyNumberFormat="1" applyBorder="1" applyAlignment="1">
      <alignment horizontal="center" vertical="center" wrapText="1"/>
    </xf>
    <xf numFmtId="0" fontId="2" fillId="0" borderId="0" xfId="0" applyFont="1" applyAlignment="1">
      <alignment horizontal="left" wrapText="1"/>
    </xf>
    <xf numFmtId="0" fontId="0" fillId="0" borderId="0" xfId="0" applyAlignment="1">
      <alignment horizontal="right" vertical="top" wrapText="1"/>
    </xf>
    <xf numFmtId="0" fontId="2" fillId="4"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left" vertical="top" wrapText="1"/>
    </xf>
    <xf numFmtId="9" fontId="0" fillId="0" borderId="0" xfId="0" applyNumberFormat="1" applyAlignment="1">
      <alignment horizontal="center" vertical="center" wrapText="1"/>
    </xf>
    <xf numFmtId="0" fontId="0" fillId="0" borderId="0" xfId="0" applyAlignment="1">
      <alignment horizontal="left" vertical="top" wrapText="1" indent="2"/>
    </xf>
    <xf numFmtId="0" fontId="6" fillId="0" borderId="0" xfId="1" applyAlignment="1">
      <alignment wrapText="1"/>
    </xf>
    <xf numFmtId="0" fontId="6" fillId="0" borderId="0" xfId="1" applyAlignment="1">
      <alignment vertical="center" wrapText="1"/>
    </xf>
    <xf numFmtId="0" fontId="6" fillId="0" borderId="0" xfId="1" applyAlignment="1">
      <alignment horizontal="left"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0" fontId="6" fillId="0" borderId="0" xfId="1" applyAlignment="1">
      <alignment horizontal="left" vertical="top" wrapText="1"/>
    </xf>
    <xf numFmtId="0" fontId="6" fillId="0" borderId="0" xfId="1"/>
    <xf numFmtId="166" fontId="0" fillId="0" borderId="0" xfId="0" applyNumberFormat="1" applyAlignment="1">
      <alignment horizontal="center"/>
    </xf>
    <xf numFmtId="0" fontId="2" fillId="0" borderId="0" xfId="0" applyFont="1" applyAlignment="1">
      <alignment horizontal="center"/>
    </xf>
    <xf numFmtId="0" fontId="2" fillId="4" borderId="0" xfId="0" applyFont="1" applyFill="1" applyAlignment="1">
      <alignment horizontal="center"/>
    </xf>
    <xf numFmtId="0" fontId="2" fillId="4" borderId="0" xfId="0" applyFont="1" applyFill="1"/>
    <xf numFmtId="0" fontId="2" fillId="0" borderId="0" xfId="0" applyFont="1" applyAlignment="1">
      <alignment horizontal="right"/>
    </xf>
    <xf numFmtId="0" fontId="7" fillId="0" borderId="0" xfId="0" applyFont="1" applyAlignment="1">
      <alignment wrapText="1"/>
    </xf>
    <xf numFmtId="0" fontId="3"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3" fillId="0" borderId="0" xfId="0" applyFont="1" applyAlignment="1">
      <alignment horizontal="left"/>
    </xf>
    <xf numFmtId="0" fontId="0" fillId="2" borderId="0" xfId="0" applyFill="1" applyAlignment="1">
      <alignment horizontal="left" vertical="top" wrapText="1"/>
    </xf>
    <xf numFmtId="0" fontId="2" fillId="4" borderId="1" xfId="0" applyFont="1" applyFill="1" applyBorder="1"/>
    <xf numFmtId="4" fontId="2" fillId="0" borderId="2" xfId="0" applyNumberFormat="1" applyFont="1" applyBorder="1" applyAlignment="1">
      <alignment horizontal="center" vertical="center" wrapText="1"/>
    </xf>
    <xf numFmtId="0" fontId="2" fillId="4" borderId="3" xfId="0" applyFont="1" applyFill="1" applyBorder="1" applyAlignment="1">
      <alignment horizontal="center" vertical="center" wrapText="1"/>
    </xf>
    <xf numFmtId="3" fontId="2" fillId="0" borderId="2" xfId="0" applyNumberFormat="1" applyFont="1" applyBorder="1" applyAlignment="1">
      <alignment horizontal="center"/>
    </xf>
    <xf numFmtId="0" fontId="0" fillId="3" borderId="0" xfId="0" applyFill="1"/>
    <xf numFmtId="2" fontId="0" fillId="0" borderId="1" xfId="0" quotePrefix="1" applyNumberFormat="1" applyBorder="1" applyAlignment="1">
      <alignment horizontal="center" vertical="center" wrapText="1"/>
    </xf>
    <xf numFmtId="1" fontId="0" fillId="0" borderId="0" xfId="0" quotePrefix="1" applyNumberFormat="1" applyAlignment="1">
      <alignment horizontal="center" vertical="center" wrapText="1"/>
    </xf>
    <xf numFmtId="1" fontId="0" fillId="0" borderId="0" xfId="0" applyNumberFormat="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0" fontId="17" fillId="6" borderId="0" xfId="0" applyFont="1" applyFill="1" applyAlignment="1">
      <alignment horizontal="left" vertical="center" wrapText="1"/>
    </xf>
    <xf numFmtId="0" fontId="13" fillId="0" borderId="0" xfId="0" applyFont="1" applyAlignment="1">
      <alignment horizontal="left" vertical="top" wrapText="1"/>
    </xf>
    <xf numFmtId="0" fontId="15" fillId="6" borderId="0" xfId="0" applyFont="1" applyFill="1" applyAlignment="1">
      <alignment horizontal="left" vertical="center"/>
    </xf>
    <xf numFmtId="0" fontId="13" fillId="0" borderId="0" xfId="0" applyFont="1" applyAlignment="1">
      <alignment vertical="top" wrapText="1"/>
    </xf>
    <xf numFmtId="0" fontId="15" fillId="9" borderId="0" xfId="0" applyFont="1" applyFill="1" applyAlignment="1">
      <alignment vertical="center"/>
    </xf>
    <xf numFmtId="0" fontId="15" fillId="5" borderId="0" xfId="0" applyFont="1" applyFill="1" applyAlignment="1">
      <alignment vertical="center"/>
    </xf>
    <xf numFmtId="0" fontId="15" fillId="8" borderId="0" xfId="0" applyFont="1" applyFill="1" applyAlignment="1">
      <alignment vertical="center"/>
    </xf>
    <xf numFmtId="0" fontId="15" fillId="7" borderId="0" xfId="0" applyFont="1" applyFill="1" applyAlignment="1">
      <alignment vertical="center"/>
    </xf>
    <xf numFmtId="0" fontId="13" fillId="3" borderId="0" xfId="0" applyFont="1" applyFill="1" applyAlignment="1">
      <alignment horizontal="left" vertical="top" wrapText="1"/>
    </xf>
    <xf numFmtId="0" fontId="2" fillId="0" borderId="7" xfId="0" applyFont="1" applyBorder="1"/>
    <xf numFmtId="0" fontId="0" fillId="0" borderId="7" xfId="0" applyBorder="1"/>
    <xf numFmtId="0" fontId="2" fillId="4" borderId="7" xfId="0" applyFont="1" applyFill="1" applyBorder="1"/>
    <xf numFmtId="0" fontId="2" fillId="4" borderId="7" xfId="0" applyFont="1" applyFill="1" applyBorder="1" applyAlignment="1">
      <alignment horizontal="center"/>
    </xf>
    <xf numFmtId="0" fontId="2" fillId="4" borderId="8" xfId="0" applyFont="1" applyFill="1" applyBorder="1"/>
    <xf numFmtId="0" fontId="2" fillId="4" borderId="8" xfId="0" applyFont="1" applyFill="1" applyBorder="1" applyAlignment="1">
      <alignment horizontal="right"/>
    </xf>
    <xf numFmtId="43" fontId="0" fillId="0" borderId="7" xfId="3" applyFont="1" applyBorder="1"/>
    <xf numFmtId="0" fontId="0" fillId="0" borderId="0" xfId="0" applyAlignment="1">
      <alignment horizontal="left" vertical="top"/>
    </xf>
    <xf numFmtId="43" fontId="0" fillId="0" borderId="7" xfId="3" applyFont="1" applyFill="1" applyBorder="1"/>
    <xf numFmtId="0" fontId="23" fillId="0" borderId="0" xfId="0" applyFont="1"/>
    <xf numFmtId="43" fontId="0" fillId="0" borderId="7" xfId="0" applyNumberFormat="1" applyBorder="1"/>
    <xf numFmtId="0" fontId="2" fillId="0" borderId="9" xfId="0" applyFont="1" applyBorder="1"/>
    <xf numFmtId="0" fontId="0" fillId="0" borderId="9" xfId="0" applyBorder="1"/>
    <xf numFmtId="0" fontId="19" fillId="4" borderId="9" xfId="0" applyFont="1" applyFill="1" applyBorder="1" applyAlignment="1">
      <alignment wrapText="1"/>
    </xf>
    <xf numFmtId="0" fontId="18" fillId="0" borderId="9" xfId="0" applyFont="1" applyBorder="1"/>
    <xf numFmtId="43" fontId="18" fillId="0" borderId="9" xfId="3" applyFont="1" applyBorder="1"/>
    <xf numFmtId="43" fontId="0" fillId="0" borderId="9" xfId="3" applyFont="1" applyBorder="1"/>
    <xf numFmtId="43" fontId="0" fillId="0" borderId="9" xfId="0" applyNumberFormat="1" applyBorder="1"/>
    <xf numFmtId="0" fontId="18" fillId="0" borderId="9" xfId="0" applyFont="1" applyBorder="1" applyAlignment="1">
      <alignment wrapText="1"/>
    </xf>
    <xf numFmtId="43" fontId="18" fillId="0" borderId="9" xfId="3" applyFont="1" applyFill="1" applyBorder="1"/>
    <xf numFmtId="43" fontId="0" fillId="0" borderId="9" xfId="3" applyFont="1" applyFill="1" applyBorder="1"/>
    <xf numFmtId="0" fontId="22" fillId="0" borderId="9" xfId="0" applyFont="1" applyBorder="1"/>
    <xf numFmtId="43" fontId="22" fillId="0" borderId="9" xfId="3" applyFont="1" applyFill="1" applyBorder="1"/>
    <xf numFmtId="43" fontId="23" fillId="0" borderId="9" xfId="3" applyFont="1" applyFill="1" applyBorder="1"/>
    <xf numFmtId="43" fontId="23" fillId="0" borderId="9" xfId="0" applyNumberFormat="1" applyFont="1" applyBorder="1"/>
    <xf numFmtId="0" fontId="19" fillId="0" borderId="9" xfId="0" applyFont="1" applyBorder="1"/>
    <xf numFmtId="43" fontId="19" fillId="0" borderId="9" xfId="0" applyNumberFormat="1" applyFont="1" applyBorder="1"/>
    <xf numFmtId="0" fontId="19" fillId="4" borderId="9" xfId="0" applyFont="1" applyFill="1" applyBorder="1" applyAlignment="1">
      <alignment horizontal="center" wrapText="1"/>
    </xf>
    <xf numFmtId="0" fontId="0" fillId="0" borderId="0" xfId="0" applyAlignment="1">
      <alignment horizontal="left" wrapText="1"/>
    </xf>
    <xf numFmtId="0" fontId="26" fillId="0" borderId="0" xfId="0" applyFont="1" applyAlignment="1">
      <alignment vertical="center" wrapText="1"/>
    </xf>
    <xf numFmtId="0" fontId="27" fillId="0" borderId="0" xfId="0" applyFont="1" applyAlignment="1">
      <alignment vertical="center" wrapText="1"/>
    </xf>
    <xf numFmtId="0" fontId="0" fillId="0" borderId="9" xfId="0" applyBorder="1" applyAlignment="1">
      <alignment vertical="center" wrapText="1"/>
    </xf>
    <xf numFmtId="0" fontId="2" fillId="4" borderId="9" xfId="0" applyFont="1" applyFill="1" applyBorder="1" applyAlignment="1">
      <alignment horizontal="center"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0" fillId="0" borderId="9" xfId="0" applyBorder="1" applyAlignment="1">
      <alignment horizontal="center" vertical="center" wrapText="1"/>
    </xf>
    <xf numFmtId="0" fontId="6" fillId="0" borderId="0" xfId="1" applyFill="1"/>
    <xf numFmtId="0" fontId="6" fillId="0" borderId="9" xfId="1" applyBorder="1"/>
    <xf numFmtId="0" fontId="28" fillId="0" borderId="0" xfId="0" applyFont="1" applyAlignment="1">
      <alignment vertical="center"/>
    </xf>
    <xf numFmtId="0" fontId="2" fillId="4" borderId="0" xfId="0" applyFont="1" applyFill="1" applyAlignment="1">
      <alignment horizontal="center" vertical="center"/>
    </xf>
    <xf numFmtId="0" fontId="0" fillId="0" borderId="0" xfId="0" applyAlignment="1">
      <alignment vertical="top"/>
    </xf>
    <xf numFmtId="3" fontId="0" fillId="0" borderId="0" xfId="0" applyNumberFormat="1"/>
    <xf numFmtId="0" fontId="4" fillId="0" borderId="0" xfId="0" applyFont="1" applyAlignment="1">
      <alignment vertical="center"/>
    </xf>
    <xf numFmtId="0" fontId="0" fillId="0" borderId="0" xfId="0" applyAlignment="1">
      <alignment vertical="center"/>
    </xf>
    <xf numFmtId="0" fontId="5" fillId="0" borderId="0" xfId="0" applyFont="1" applyAlignment="1">
      <alignment vertical="center" wrapText="1"/>
    </xf>
    <xf numFmtId="164" fontId="0" fillId="0" borderId="0" xfId="5" applyFont="1" applyAlignment="1">
      <alignment vertical="center"/>
    </xf>
    <xf numFmtId="164" fontId="2" fillId="0" borderId="2" xfId="5" applyFont="1" applyBorder="1" applyAlignment="1">
      <alignment vertical="center"/>
    </xf>
    <xf numFmtId="164" fontId="2" fillId="3" borderId="2" xfId="5" applyFont="1" applyFill="1" applyBorder="1" applyAlignment="1">
      <alignment vertical="center"/>
    </xf>
    <xf numFmtId="164" fontId="2" fillId="3" borderId="2" xfId="5" applyFont="1" applyFill="1" applyBorder="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43" fontId="0" fillId="0" borderId="0" xfId="0" applyNumberFormat="1" applyAlignment="1">
      <alignment vertical="center"/>
    </xf>
    <xf numFmtId="164" fontId="2" fillId="0" borderId="0" xfId="5" applyFont="1" applyBorder="1" applyAlignment="1">
      <alignment vertical="center"/>
    </xf>
    <xf numFmtId="164" fontId="2" fillId="0" borderId="0" xfId="5" applyFont="1" applyAlignment="1">
      <alignment vertical="center"/>
    </xf>
    <xf numFmtId="9" fontId="0" fillId="0" borderId="0" xfId="4" applyFont="1" applyAlignment="1">
      <alignment vertical="center"/>
    </xf>
    <xf numFmtId="0" fontId="2" fillId="0" borderId="0" xfId="0" applyFont="1" applyAlignment="1">
      <alignment horizontal="right" vertical="center"/>
    </xf>
    <xf numFmtId="9" fontId="2" fillId="0" borderId="2" xfId="4" applyFont="1" applyBorder="1" applyAlignment="1">
      <alignment vertical="center"/>
    </xf>
    <xf numFmtId="9" fontId="2" fillId="0" borderId="0" xfId="4" applyFont="1" applyBorder="1" applyAlignment="1">
      <alignment vertical="center"/>
    </xf>
    <xf numFmtId="164" fontId="0" fillId="0" borderId="0" xfId="5" applyFont="1"/>
    <xf numFmtId="164" fontId="0" fillId="0" borderId="0" xfId="5" applyFont="1" applyAlignment="1">
      <alignment horizontal="center"/>
    </xf>
    <xf numFmtId="164" fontId="2" fillId="0" borderId="2" xfId="5" applyFont="1" applyBorder="1"/>
    <xf numFmtId="164" fontId="0" fillId="0" borderId="0" xfId="5" applyFont="1" applyBorder="1"/>
    <xf numFmtId="164" fontId="0" fillId="0" borderId="0" xfId="5" applyFont="1" applyBorder="1" applyAlignment="1">
      <alignment horizontal="center"/>
    </xf>
    <xf numFmtId="164" fontId="2" fillId="0" borderId="0" xfId="5" applyFont="1" applyBorder="1"/>
    <xf numFmtId="0" fontId="2" fillId="4" borderId="0" xfId="0" applyFont="1" applyFill="1" applyAlignment="1">
      <alignment horizontal="center" wrapText="1"/>
    </xf>
    <xf numFmtId="0" fontId="2" fillId="4" borderId="9" xfId="0" applyFont="1" applyFill="1" applyBorder="1"/>
    <xf numFmtId="0" fontId="29" fillId="0" borderId="0" xfId="0" applyFont="1"/>
    <xf numFmtId="0" fontId="0" fillId="0" borderId="9" xfId="0" applyBorder="1" applyAlignment="1">
      <alignment wrapText="1"/>
    </xf>
    <xf numFmtId="0" fontId="25" fillId="0" borderId="0" xfId="0" applyFont="1"/>
    <xf numFmtId="0" fontId="12" fillId="0" borderId="0" xfId="0" applyFont="1" applyAlignment="1">
      <alignment vertical="center"/>
    </xf>
    <xf numFmtId="0" fontId="30" fillId="0" borderId="0" xfId="0" applyFont="1" applyAlignment="1">
      <alignment vertical="center"/>
    </xf>
    <xf numFmtId="0" fontId="31" fillId="0" borderId="0" xfId="0" applyFont="1" applyAlignment="1">
      <alignment wrapText="1"/>
    </xf>
    <xf numFmtId="0" fontId="31" fillId="0" borderId="0" xfId="0" applyFont="1"/>
    <xf numFmtId="0" fontId="31" fillId="0" borderId="0" xfId="0" applyFont="1" applyAlignment="1">
      <alignment horizontal="left" wrapText="1"/>
    </xf>
    <xf numFmtId="0" fontId="23" fillId="0" borderId="0" xfId="0" applyFont="1" applyAlignment="1">
      <alignment vertical="center"/>
    </xf>
    <xf numFmtId="0" fontId="31" fillId="0" borderId="0" xfId="0" applyFont="1" applyAlignment="1">
      <alignment vertical="center" wrapText="1"/>
    </xf>
    <xf numFmtId="0" fontId="0" fillId="0" borderId="0" xfId="0" applyAlignment="1">
      <alignment horizontal="left" vertical="center"/>
    </xf>
    <xf numFmtId="0" fontId="24" fillId="0" borderId="0" xfId="0" applyFont="1" applyAlignment="1">
      <alignment wrapText="1"/>
    </xf>
    <xf numFmtId="0" fontId="6" fillId="0" borderId="0" xfId="1" applyBorder="1"/>
    <xf numFmtId="0" fontId="31" fillId="0" borderId="0" xfId="1" applyFont="1" applyAlignment="1">
      <alignment wrapText="1"/>
    </xf>
    <xf numFmtId="3" fontId="0" fillId="0" borderId="9" xfId="0" applyNumberFormat="1" applyBorder="1"/>
    <xf numFmtId="0" fontId="0" fillId="0" borderId="10" xfId="0" applyBorder="1"/>
    <xf numFmtId="0" fontId="2" fillId="4" borderId="9" xfId="0" applyFont="1" applyFill="1" applyBorder="1" applyAlignment="1">
      <alignment horizontal="center"/>
    </xf>
    <xf numFmtId="3" fontId="0" fillId="0" borderId="9" xfId="0" applyNumberFormat="1" applyBorder="1" applyAlignment="1">
      <alignment horizontal="center"/>
    </xf>
    <xf numFmtId="166" fontId="0" fillId="0" borderId="9" xfId="0" applyNumberFormat="1" applyBorder="1" applyAlignment="1">
      <alignment horizontal="center"/>
    </xf>
    <xf numFmtId="0" fontId="2" fillId="4" borderId="9" xfId="0" applyFont="1" applyFill="1" applyBorder="1" applyAlignment="1">
      <alignment wrapText="1"/>
    </xf>
    <xf numFmtId="0" fontId="0" fillId="4" borderId="9" xfId="0" applyFill="1" applyBorder="1"/>
    <xf numFmtId="0" fontId="0" fillId="0" borderId="10" xfId="0" applyBorder="1" applyAlignment="1">
      <alignment horizontal="left" vertical="top"/>
    </xf>
    <xf numFmtId="0" fontId="24" fillId="0" borderId="0" xfId="0" applyFont="1"/>
    <xf numFmtId="9" fontId="0" fillId="0" borderId="9" xfId="4" applyFont="1" applyBorder="1"/>
    <xf numFmtId="9" fontId="0" fillId="0" borderId="9" xfId="0" applyNumberFormat="1" applyBorder="1"/>
    <xf numFmtId="0" fontId="33" fillId="0" borderId="0" xfId="0" applyFont="1"/>
    <xf numFmtId="0" fontId="34" fillId="0" borderId="0" xfId="0" applyFont="1"/>
    <xf numFmtId="0" fontId="35" fillId="0" borderId="0" xfId="0" applyFont="1" applyAlignment="1">
      <alignment horizontal="left" vertical="top" wrapText="1"/>
    </xf>
    <xf numFmtId="0" fontId="31" fillId="6" borderId="0" xfId="0" applyFont="1" applyFill="1" applyAlignment="1">
      <alignment horizontal="left" vertical="center" wrapText="1"/>
    </xf>
    <xf numFmtId="0" fontId="36" fillId="6" borderId="0" xfId="0" applyFont="1" applyFill="1" applyAlignment="1">
      <alignment horizontal="left" vertical="center"/>
    </xf>
    <xf numFmtId="0" fontId="36" fillId="9" borderId="0" xfId="0" applyFont="1" applyFill="1" applyAlignment="1">
      <alignment vertical="center"/>
    </xf>
    <xf numFmtId="0" fontId="36" fillId="5" borderId="0" xfId="0" applyFont="1" applyFill="1" applyAlignment="1">
      <alignment vertical="center"/>
    </xf>
    <xf numFmtId="0" fontId="36" fillId="8" borderId="0" xfId="0" applyFont="1" applyFill="1" applyAlignment="1">
      <alignment vertical="center"/>
    </xf>
    <xf numFmtId="0" fontId="36" fillId="7" borderId="0" xfId="0" applyFont="1" applyFill="1" applyAlignment="1">
      <alignment vertical="center"/>
    </xf>
    <xf numFmtId="0" fontId="37" fillId="0" borderId="0" xfId="0" applyFont="1" applyAlignment="1">
      <alignment horizontal="left" vertical="top" wrapText="1"/>
    </xf>
    <xf numFmtId="0" fontId="38" fillId="6" borderId="0" xfId="0" applyFont="1" applyFill="1" applyAlignment="1">
      <alignment horizontal="left" vertical="center" wrapText="1"/>
    </xf>
    <xf numFmtId="0" fontId="38" fillId="0" borderId="0" xfId="0" applyFont="1" applyAlignment="1">
      <alignment vertical="top" wrapText="1"/>
    </xf>
    <xf numFmtId="0" fontId="38" fillId="6" borderId="0" xfId="0" applyFont="1" applyFill="1" applyAlignment="1">
      <alignment horizontal="left" vertical="center"/>
    </xf>
    <xf numFmtId="0" fontId="38" fillId="9" borderId="0" xfId="0" applyFont="1" applyFill="1" applyAlignment="1">
      <alignment vertical="center"/>
    </xf>
    <xf numFmtId="0" fontId="38" fillId="5" borderId="0" xfId="0" applyFont="1" applyFill="1" applyAlignment="1">
      <alignment vertical="center"/>
    </xf>
    <xf numFmtId="0" fontId="39" fillId="0" borderId="0" xfId="0" applyFont="1" applyAlignment="1">
      <alignment vertical="top" wrapText="1"/>
    </xf>
    <xf numFmtId="0" fontId="38" fillId="8" borderId="0" xfId="0" applyFont="1" applyFill="1" applyAlignment="1">
      <alignment vertical="center"/>
    </xf>
    <xf numFmtId="0" fontId="38" fillId="7" borderId="0" xfId="0" applyFont="1" applyFill="1" applyAlignment="1">
      <alignment vertical="center"/>
    </xf>
    <xf numFmtId="3" fontId="18" fillId="10" borderId="0" xfId="0" applyNumberFormat="1" applyFont="1" applyFill="1"/>
    <xf numFmtId="0" fontId="18" fillId="10" borderId="0" xfId="0" applyFont="1" applyFill="1"/>
    <xf numFmtId="0" fontId="19" fillId="10" borderId="9" xfId="0" applyFont="1" applyFill="1" applyBorder="1"/>
    <xf numFmtId="0" fontId="18" fillId="10" borderId="9" xfId="0" applyFont="1" applyFill="1" applyBorder="1"/>
    <xf numFmtId="3" fontId="18" fillId="10" borderId="1" xfId="0" applyNumberFormat="1" applyFont="1" applyFill="1" applyBorder="1"/>
    <xf numFmtId="9" fontId="18" fillId="10" borderId="0" xfId="0" applyNumberFormat="1" applyFont="1" applyFill="1" applyAlignment="1">
      <alignment wrapText="1"/>
    </xf>
    <xf numFmtId="9" fontId="18" fillId="10" borderId="1" xfId="0" applyNumberFormat="1" applyFont="1" applyFill="1" applyBorder="1" applyAlignment="1">
      <alignment wrapText="1"/>
    </xf>
    <xf numFmtId="0" fontId="18" fillId="10" borderId="1" xfId="0" applyFont="1" applyFill="1" applyBorder="1"/>
    <xf numFmtId="3" fontId="19" fillId="10" borderId="2" xfId="0" applyNumberFormat="1" applyFont="1" applyFill="1" applyBorder="1"/>
    <xf numFmtId="3" fontId="19" fillId="10" borderId="4" xfId="0" applyNumberFormat="1" applyFont="1" applyFill="1" applyBorder="1"/>
    <xf numFmtId="164" fontId="2" fillId="11" borderId="0" xfId="5" applyFont="1" applyFill="1" applyBorder="1"/>
    <xf numFmtId="164" fontId="0" fillId="11" borderId="0" xfId="5" applyFont="1" applyFill="1" applyAlignment="1">
      <alignment vertical="center"/>
    </xf>
    <xf numFmtId="164" fontId="2" fillId="11" borderId="2" xfId="5" applyFont="1" applyFill="1" applyBorder="1" applyAlignment="1">
      <alignment vertical="center"/>
    </xf>
    <xf numFmtId="164" fontId="2" fillId="11" borderId="2" xfId="5" applyFont="1" applyFill="1" applyBorder="1" applyAlignment="1">
      <alignment horizontal="right" vertical="center"/>
    </xf>
    <xf numFmtId="164" fontId="0" fillId="0" borderId="0" xfId="5" applyFont="1" applyFill="1" applyAlignment="1">
      <alignment vertical="center"/>
    </xf>
    <xf numFmtId="164" fontId="2" fillId="0" borderId="0" xfId="5" applyFont="1" applyFill="1" applyAlignment="1">
      <alignment vertical="center"/>
    </xf>
    <xf numFmtId="0" fontId="26" fillId="4" borderId="9" xfId="0" applyFont="1" applyFill="1" applyBorder="1"/>
    <xf numFmtId="0" fontId="27" fillId="0" borderId="9" xfId="0" applyFont="1" applyBorder="1"/>
    <xf numFmtId="0" fontId="41" fillId="0" borderId="9" xfId="0" applyFont="1" applyBorder="1"/>
    <xf numFmtId="0" fontId="41" fillId="0" borderId="9" xfId="0" applyFont="1" applyBorder="1" applyAlignment="1">
      <alignment wrapText="1"/>
    </xf>
    <xf numFmtId="0" fontId="41" fillId="0" borderId="0" xfId="0" applyFont="1"/>
    <xf numFmtId="0" fontId="27" fillId="0" borderId="0" xfId="0" applyFont="1"/>
    <xf numFmtId="0" fontId="0" fillId="4" borderId="3" xfId="0" applyFill="1" applyBorder="1" applyAlignment="1">
      <alignment horizontal="center" vertical="center" wrapText="1"/>
    </xf>
    <xf numFmtId="0" fontId="2" fillId="4" borderId="11" xfId="0" applyFont="1" applyFill="1" applyBorder="1" applyAlignment="1">
      <alignment horizontal="center"/>
    </xf>
    <xf numFmtId="0" fontId="2" fillId="4" borderId="12" xfId="0" applyFont="1" applyFill="1" applyBorder="1" applyAlignment="1">
      <alignment horizontal="center"/>
    </xf>
    <xf numFmtId="0" fontId="18" fillId="0" borderId="0" xfId="0" applyFont="1" applyAlignment="1">
      <alignment wrapText="1"/>
    </xf>
    <xf numFmtId="0" fontId="18" fillId="0" borderId="0" xfId="0" applyFont="1"/>
    <xf numFmtId="0" fontId="19" fillId="0" borderId="0" xfId="0" applyFont="1" applyAlignment="1">
      <alignment wrapText="1"/>
    </xf>
    <xf numFmtId="0" fontId="18" fillId="0" borderId="0" xfId="0" applyFont="1" applyAlignment="1">
      <alignment horizontal="center" wrapText="1"/>
    </xf>
    <xf numFmtId="0" fontId="18" fillId="0" borderId="3" xfId="0" applyFont="1" applyBorder="1" applyAlignment="1">
      <alignment wrapText="1"/>
    </xf>
    <xf numFmtId="0" fontId="19" fillId="0" borderId="2" xfId="0" applyFont="1" applyBorder="1" applyAlignment="1">
      <alignment wrapText="1"/>
    </xf>
    <xf numFmtId="0" fontId="19" fillId="0" borderId="5" xfId="0" applyFont="1" applyBorder="1" applyAlignment="1">
      <alignment wrapText="1"/>
    </xf>
    <xf numFmtId="3" fontId="19" fillId="0" borderId="2" xfId="0" applyNumberFormat="1" applyFont="1" applyBorder="1" applyAlignment="1">
      <alignment wrapText="1"/>
    </xf>
    <xf numFmtId="3" fontId="18" fillId="0" borderId="0" xfId="0" applyNumberFormat="1" applyFont="1"/>
    <xf numFmtId="9" fontId="18" fillId="0" borderId="0" xfId="0" applyNumberFormat="1" applyFont="1" applyAlignment="1">
      <alignment wrapText="1"/>
    </xf>
    <xf numFmtId="3" fontId="19" fillId="0" borderId="2" xfId="0" applyNumberFormat="1" applyFont="1" applyBorder="1"/>
    <xf numFmtId="0" fontId="19" fillId="0" borderId="0" xfId="0" applyFont="1"/>
    <xf numFmtId="3" fontId="19" fillId="0" borderId="0" xfId="0" applyNumberFormat="1" applyFont="1"/>
    <xf numFmtId="0" fontId="19" fillId="0" borderId="3" xfId="0" applyFont="1" applyBorder="1"/>
    <xf numFmtId="0" fontId="18" fillId="0" borderId="3" xfId="0" applyFont="1" applyBorder="1"/>
    <xf numFmtId="164" fontId="0" fillId="0" borderId="0" xfId="5" applyFont="1" applyFill="1"/>
    <xf numFmtId="164" fontId="0" fillId="0" borderId="0" xfId="5" applyFont="1" applyFill="1" applyAlignment="1">
      <alignment horizontal="center"/>
    </xf>
    <xf numFmtId="164" fontId="0" fillId="0" borderId="0" xfId="5" applyFont="1" applyFill="1" applyAlignment="1">
      <alignment horizontal="right"/>
    </xf>
    <xf numFmtId="164" fontId="2" fillId="0" borderId="2" xfId="5" applyFont="1" applyFill="1" applyBorder="1"/>
    <xf numFmtId="164" fontId="0" fillId="0" borderId="0" xfId="5" applyFont="1" applyFill="1" applyBorder="1"/>
    <xf numFmtId="164" fontId="0" fillId="0" borderId="0" xfId="5" applyFont="1" applyFill="1" applyBorder="1" applyAlignment="1">
      <alignment horizontal="center"/>
    </xf>
    <xf numFmtId="164" fontId="2" fillId="0" borderId="0" xfId="5" applyFont="1" applyFill="1" applyBorder="1"/>
    <xf numFmtId="0" fontId="19" fillId="0" borderId="2" xfId="0" applyFont="1" applyBorder="1" applyAlignment="1">
      <alignment horizontal="center" wrapText="1"/>
    </xf>
    <xf numFmtId="0" fontId="2" fillId="0" borderId="2" xfId="0" applyFont="1" applyBorder="1" applyAlignment="1">
      <alignment horizontal="center"/>
    </xf>
    <xf numFmtId="0" fontId="25" fillId="4" borderId="0" xfId="0" applyFont="1" applyFill="1" applyAlignment="1">
      <alignment vertical="center" wrapText="1"/>
    </xf>
    <xf numFmtId="0" fontId="12" fillId="4" borderId="0" xfId="0" applyFont="1" applyFill="1" applyAlignment="1">
      <alignment vertical="center" wrapText="1"/>
    </xf>
    <xf numFmtId="0" fontId="25" fillId="0" borderId="0" xfId="0" applyFont="1" applyAlignment="1">
      <alignment vertical="center" wrapText="1"/>
    </xf>
    <xf numFmtId="0" fontId="12" fillId="0" borderId="0" xfId="0" applyFont="1" applyAlignment="1">
      <alignment vertical="center" wrapText="1"/>
    </xf>
    <xf numFmtId="0" fontId="12" fillId="0" borderId="2" xfId="0" applyFont="1" applyBorder="1" applyAlignment="1">
      <alignment vertical="center" wrapText="1"/>
    </xf>
    <xf numFmtId="0" fontId="0" fillId="4" borderId="9" xfId="0" applyFill="1" applyBorder="1" applyAlignment="1">
      <alignment horizontal="center"/>
    </xf>
    <xf numFmtId="3" fontId="19" fillId="0" borderId="3" xfId="0" applyNumberFormat="1" applyFont="1" applyBorder="1"/>
    <xf numFmtId="3" fontId="18" fillId="0" borderId="3" xfId="0" applyNumberFormat="1" applyFont="1" applyBorder="1"/>
    <xf numFmtId="10" fontId="18" fillId="0" borderId="0" xfId="0" applyNumberFormat="1" applyFont="1"/>
    <xf numFmtId="3" fontId="19" fillId="0" borderId="1" xfId="0" applyNumberFormat="1" applyFont="1" applyBorder="1"/>
    <xf numFmtId="3" fontId="2" fillId="0" borderId="0" xfId="0" quotePrefix="1" applyNumberFormat="1" applyFont="1" applyAlignment="1">
      <alignment horizontal="center"/>
    </xf>
    <xf numFmtId="0" fontId="20" fillId="0" borderId="0" xfId="0" applyFont="1" applyAlignment="1">
      <alignment wrapText="1"/>
    </xf>
    <xf numFmtId="17" fontId="1" fillId="2" borderId="0" xfId="0" applyNumberFormat="1" applyFont="1" applyFill="1" applyAlignment="1">
      <alignment wrapText="1"/>
    </xf>
    <xf numFmtId="0" fontId="41" fillId="0" borderId="9" xfId="0" applyFont="1" applyBorder="1" applyAlignment="1">
      <alignment horizontal="left" wrapText="1"/>
    </xf>
    <xf numFmtId="0" fontId="18" fillId="0" borderId="13" xfId="0" applyFont="1" applyBorder="1"/>
    <xf numFmtId="0" fontId="18" fillId="0" borderId="14" xfId="0" applyFont="1" applyBorder="1" applyAlignment="1">
      <alignment wrapText="1"/>
    </xf>
    <xf numFmtId="0" fontId="18" fillId="0" borderId="15" xfId="0" applyFont="1" applyBorder="1" applyAlignment="1">
      <alignment wrapText="1"/>
    </xf>
    <xf numFmtId="0" fontId="18" fillId="0" borderId="10" xfId="0" applyFont="1" applyBorder="1" applyAlignment="1">
      <alignment wrapText="1"/>
    </xf>
    <xf numFmtId="0" fontId="18" fillId="0" borderId="13" xfId="0" applyFont="1" applyBorder="1" applyAlignment="1">
      <alignment wrapText="1"/>
    </xf>
    <xf numFmtId="0" fontId="22" fillId="0" borderId="14" xfId="0" applyFont="1" applyBorder="1" applyAlignment="1">
      <alignment wrapText="1"/>
    </xf>
    <xf numFmtId="0" fontId="0" fillId="0" borderId="9" xfId="0" applyBorder="1" applyAlignment="1">
      <alignment horizontal="center"/>
    </xf>
    <xf numFmtId="0" fontId="6" fillId="0" borderId="0" xfId="1" applyAlignment="1">
      <alignment vertical="center"/>
    </xf>
    <xf numFmtId="0" fontId="31" fillId="0" borderId="0" xfId="0" applyFont="1" applyAlignment="1">
      <alignment horizontal="left" vertical="center" wrapText="1"/>
    </xf>
    <xf numFmtId="0" fontId="0" fillId="0" borderId="11" xfId="0" applyBorder="1"/>
    <xf numFmtId="0" fontId="0" fillId="0" borderId="8" xfId="0" applyBorder="1"/>
    <xf numFmtId="0" fontId="25" fillId="0" borderId="0" xfId="0" applyFont="1" applyAlignment="1">
      <alignment horizontal="right" vertical="center"/>
    </xf>
    <xf numFmtId="0" fontId="25" fillId="0" borderId="0" xfId="0" applyFont="1" applyAlignment="1">
      <alignment vertical="center"/>
    </xf>
    <xf numFmtId="0" fontId="18" fillId="0" borderId="0" xfId="0" applyFont="1" applyAlignment="1">
      <alignment horizontal="right" vertical="center"/>
    </xf>
    <xf numFmtId="165" fontId="2" fillId="4" borderId="0" xfId="0" applyNumberFormat="1" applyFont="1" applyFill="1" applyAlignment="1">
      <alignment horizontal="center"/>
    </xf>
    <xf numFmtId="1" fontId="0" fillId="0" borderId="0" xfId="0" applyNumberFormat="1" applyAlignment="1">
      <alignment horizontal="center"/>
    </xf>
    <xf numFmtId="1" fontId="2" fillId="0" borderId="2" xfId="0" applyNumberFormat="1" applyFont="1" applyBorder="1" applyAlignment="1">
      <alignment horizontal="center"/>
    </xf>
    <xf numFmtId="0" fontId="14" fillId="0" borderId="0" xfId="0" applyFont="1" applyAlignment="1">
      <alignment wrapText="1"/>
    </xf>
    <xf numFmtId="0" fontId="13" fillId="0" borderId="0" xfId="0" applyFont="1" applyAlignment="1">
      <alignment wrapText="1"/>
    </xf>
    <xf numFmtId="0" fontId="45" fillId="0" borderId="0" xfId="0" applyFont="1" applyAlignment="1">
      <alignment wrapText="1"/>
    </xf>
    <xf numFmtId="0" fontId="46" fillId="0" borderId="0" xfId="0" applyFont="1" applyAlignment="1">
      <alignment wrapText="1"/>
    </xf>
    <xf numFmtId="0" fontId="44" fillId="0" borderId="0" xfId="0" applyFont="1" applyAlignment="1">
      <alignment wrapText="1"/>
    </xf>
    <xf numFmtId="0" fontId="47" fillId="5" borderId="0" xfId="0" applyFont="1" applyFill="1" applyAlignment="1">
      <alignment vertical="center"/>
    </xf>
    <xf numFmtId="0" fontId="24" fillId="0" borderId="0" xfId="0" applyFont="1" applyAlignment="1">
      <alignment horizontal="left" wrapText="1"/>
    </xf>
    <xf numFmtId="0" fontId="0" fillId="0" borderId="0" xfId="0"/>
    <xf numFmtId="0" fontId="2" fillId="4" borderId="3"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 xfId="0" applyFont="1" applyFill="1" applyBorder="1" applyAlignment="1">
      <alignment horizontal="center" vertical="center" wrapText="1"/>
    </xf>
    <xf numFmtId="0" fontId="24" fillId="0" borderId="0" xfId="0" applyFont="1" applyAlignment="1">
      <alignment wrapText="1"/>
    </xf>
    <xf numFmtId="0" fontId="0" fillId="0" borderId="0" xfId="0" applyAlignment="1">
      <alignment horizontal="left" wrapText="1"/>
    </xf>
    <xf numFmtId="0" fontId="0" fillId="0" borderId="0" xfId="0" applyAlignment="1">
      <alignment horizontal="left" vertical="center" wrapText="1"/>
    </xf>
    <xf numFmtId="0" fontId="0" fillId="4" borderId="3" xfId="0" applyFill="1" applyBorder="1" applyAlignment="1">
      <alignment horizontal="center" vertical="center" wrapText="1"/>
    </xf>
    <xf numFmtId="0" fontId="0" fillId="4" borderId="0" xfId="0" applyFill="1" applyAlignment="1">
      <alignment horizontal="center" vertical="center" wrapText="1"/>
    </xf>
    <xf numFmtId="0" fontId="0" fillId="4" borderId="1" xfId="0" applyFill="1" applyBorder="1" applyAlignment="1">
      <alignment horizontal="center" vertical="center" wrapText="1"/>
    </xf>
    <xf numFmtId="0" fontId="0" fillId="0" borderId="0" xfId="0" applyAlignment="1">
      <alignment wrapText="1"/>
    </xf>
    <xf numFmtId="0" fontId="2" fillId="4" borderId="0" xfId="0" applyFont="1" applyFill="1" applyAlignment="1">
      <alignment horizontal="center" vertical="center"/>
    </xf>
    <xf numFmtId="0" fontId="2" fillId="4" borderId="0" xfId="0" applyFont="1" applyFill="1" applyAlignment="1">
      <alignment horizontal="center"/>
    </xf>
    <xf numFmtId="0" fontId="0" fillId="0" borderId="0" xfId="0" applyAlignment="1">
      <alignment horizontal="left" vertical="top" wrapText="1"/>
    </xf>
    <xf numFmtId="0" fontId="2" fillId="4" borderId="9" xfId="0" applyFont="1" applyFill="1" applyBorder="1" applyAlignment="1">
      <alignment horizontal="center"/>
    </xf>
    <xf numFmtId="0" fontId="2" fillId="4" borderId="1" xfId="0" applyFont="1" applyFill="1" applyBorder="1" applyAlignment="1">
      <alignment horizontal="center"/>
    </xf>
    <xf numFmtId="0" fontId="0" fillId="0" borderId="9" xfId="0" applyBorder="1" applyAlignment="1">
      <alignment horizontal="left"/>
    </xf>
    <xf numFmtId="0" fontId="2" fillId="4" borderId="7" xfId="0" applyFont="1" applyFill="1" applyBorder="1" applyAlignment="1">
      <alignment horizontal="center"/>
    </xf>
    <xf numFmtId="0" fontId="0" fillId="0" borderId="9" xfId="0" applyBorder="1" applyAlignment="1">
      <alignment horizontal="left" vertical="top" wrapText="1"/>
    </xf>
    <xf numFmtId="0" fontId="38" fillId="0" borderId="0" xfId="0" applyFont="1" applyAlignment="1">
      <alignment vertical="top" wrapText="1"/>
    </xf>
    <xf numFmtId="0" fontId="14" fillId="0" borderId="0" xfId="0" applyFont="1" applyAlignment="1">
      <alignment vertical="top" wrapText="1"/>
    </xf>
  </cellXfs>
  <cellStyles count="6">
    <cellStyle name="Comma" xfId="3" builtinId="3"/>
    <cellStyle name="Comma 2" xfId="5" xr:uid="{74D18782-8F88-4A5D-85AC-3ABEFDC0C9A9}"/>
    <cellStyle name="Hyperlink" xfId="1" builtinId="8"/>
    <cellStyle name="Narrative" xfId="2" xr:uid="{56DCBC05-B8C6-44ED-A829-FDE23F05CE6E}"/>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507C-FA93-48E6-9E38-D7159B5F50AF}">
  <dimension ref="A1:A12"/>
  <sheetViews>
    <sheetView tabSelected="1" zoomScale="120" zoomScaleNormal="120" workbookViewId="0">
      <selection activeCell="A5" sqref="A5"/>
    </sheetView>
  </sheetViews>
  <sheetFormatPr baseColWidth="10" defaultColWidth="8.83203125" defaultRowHeight="15"/>
  <cols>
    <col min="1" max="1" width="123.5" style="2" customWidth="1"/>
  </cols>
  <sheetData>
    <row r="1" spans="1:1" ht="22">
      <c r="A1" s="50" t="s">
        <v>0</v>
      </c>
    </row>
    <row r="2" spans="1:1">
      <c r="A2" s="248">
        <v>45444</v>
      </c>
    </row>
    <row r="4" spans="1:1" ht="64">
      <c r="A4" s="16" t="s">
        <v>1</v>
      </c>
    </row>
    <row r="5" spans="1:1" ht="64">
      <c r="A5" s="55" t="s">
        <v>746</v>
      </c>
    </row>
    <row r="6" spans="1:1" ht="32">
      <c r="A6" s="16" t="s">
        <v>2</v>
      </c>
    </row>
    <row r="7" spans="1:1" ht="19.75" customHeight="1">
      <c r="A7" s="16" t="s">
        <v>3</v>
      </c>
    </row>
    <row r="8" spans="1:1" ht="35.25" customHeight="1">
      <c r="A8" s="37" t="s">
        <v>4</v>
      </c>
    </row>
    <row r="10" spans="1:1">
      <c r="A10" s="14"/>
    </row>
    <row r="11" spans="1:1">
      <c r="A11" s="14"/>
    </row>
    <row r="12" spans="1:1">
      <c r="A12" s="14"/>
    </row>
  </sheetData>
  <pageMargins left="0.7" right="0.7" top="0.75" bottom="0.75" header="0.3" footer="0.3"/>
  <pageSetup paperSize="9" orientation="landscape"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613F-D622-4C01-9CAA-03A9AC6376ED}">
  <sheetPr>
    <tabColor theme="0"/>
  </sheetPr>
  <dimension ref="A1:I76"/>
  <sheetViews>
    <sheetView topLeftCell="A25" zoomScaleNormal="100" workbookViewId="0">
      <selection activeCell="A4" sqref="A4:I23"/>
    </sheetView>
  </sheetViews>
  <sheetFormatPr baseColWidth="10" defaultColWidth="8.83203125" defaultRowHeight="15"/>
  <cols>
    <col min="1" max="1" width="33.6640625" customWidth="1"/>
    <col min="2" max="2" width="26.33203125" customWidth="1"/>
    <col min="3" max="4" width="12.33203125" customWidth="1"/>
    <col min="5" max="5" width="13.1640625" customWidth="1"/>
    <col min="6" max="6" width="13.83203125" customWidth="1"/>
    <col min="7" max="7" width="12.5" customWidth="1"/>
    <col min="8" max="8" width="13.1640625" customWidth="1"/>
    <col min="9" max="9" width="9.83203125" customWidth="1"/>
  </cols>
  <sheetData>
    <row r="1" spans="1:9" ht="19">
      <c r="A1" s="22" t="s">
        <v>406</v>
      </c>
    </row>
    <row r="2" spans="1:9" ht="16">
      <c r="A2" s="13" t="s">
        <v>75</v>
      </c>
    </row>
    <row r="3" spans="1:9">
      <c r="A3" s="13"/>
    </row>
    <row r="4" spans="1:9">
      <c r="A4" s="12" t="s">
        <v>407</v>
      </c>
    </row>
    <row r="5" spans="1:9" s="12" customFormat="1" ht="14.5" customHeight="1">
      <c r="A5" s="78"/>
      <c r="B5" s="291" t="s">
        <v>408</v>
      </c>
      <c r="C5" s="291"/>
      <c r="D5" s="291"/>
      <c r="E5" s="291"/>
      <c r="F5" s="291" t="s">
        <v>409</v>
      </c>
      <c r="G5" s="291"/>
      <c r="H5" s="291"/>
      <c r="I5" s="291"/>
    </row>
    <row r="6" spans="1:9" s="12" customFormat="1">
      <c r="A6" s="78" t="s">
        <v>410</v>
      </c>
      <c r="B6" s="80">
        <v>2020</v>
      </c>
      <c r="C6" s="80">
        <v>2021</v>
      </c>
      <c r="D6" s="80">
        <v>2022</v>
      </c>
      <c r="E6" s="80">
        <v>2023</v>
      </c>
      <c r="F6" s="80">
        <v>2020</v>
      </c>
      <c r="G6" s="80">
        <v>2021</v>
      </c>
      <c r="H6" s="80">
        <v>2022</v>
      </c>
      <c r="I6" s="80">
        <v>2023</v>
      </c>
    </row>
    <row r="7" spans="1:9">
      <c r="A7" s="79" t="s">
        <v>411</v>
      </c>
      <c r="B7" s="86">
        <v>24.550278309999999</v>
      </c>
      <c r="C7" s="84">
        <v>19.81682966</v>
      </c>
      <c r="D7" s="84">
        <v>105.9710396</v>
      </c>
      <c r="E7" s="84">
        <v>66.805229620000006</v>
      </c>
      <c r="F7" s="86">
        <v>24.550278309999999</v>
      </c>
      <c r="G7" s="86">
        <v>17.916829660000001</v>
      </c>
      <c r="H7" s="84">
        <v>107.8710396</v>
      </c>
      <c r="I7" s="84">
        <v>66.805229620000006</v>
      </c>
    </row>
    <row r="8" spans="1:9">
      <c r="A8" s="79" t="s">
        <v>412</v>
      </c>
      <c r="B8" s="84">
        <v>1.85</v>
      </c>
      <c r="C8" s="84">
        <v>1.2230919999999998</v>
      </c>
      <c r="D8" s="84">
        <v>1.0549999999999999</v>
      </c>
      <c r="E8" s="84">
        <v>0.11821557000000001</v>
      </c>
      <c r="F8" s="86">
        <v>1.85</v>
      </c>
      <c r="G8" s="86">
        <v>1.2230919999999998</v>
      </c>
      <c r="H8" s="84">
        <v>1.0549999999999999</v>
      </c>
      <c r="I8" s="84">
        <v>0.11821557000000001</v>
      </c>
    </row>
    <row r="9" spans="1:9">
      <c r="A9" s="79" t="s">
        <v>413</v>
      </c>
      <c r="B9" s="84"/>
      <c r="C9" s="84">
        <v>3</v>
      </c>
      <c r="D9" s="84">
        <v>1.013793E-2</v>
      </c>
      <c r="E9" s="84">
        <v>6.9134612000000004</v>
      </c>
      <c r="F9" s="86"/>
      <c r="G9" s="86">
        <v>0.3</v>
      </c>
      <c r="H9" s="84">
        <v>2.7101379300000001</v>
      </c>
      <c r="I9" s="84">
        <v>6.9134612000000004</v>
      </c>
    </row>
    <row r="10" spans="1:9">
      <c r="A10" s="79" t="s">
        <v>414</v>
      </c>
      <c r="B10" s="84"/>
      <c r="C10" s="84"/>
      <c r="D10" s="84">
        <v>7.51</v>
      </c>
      <c r="E10" s="84"/>
      <c r="F10" s="84"/>
      <c r="G10" s="84"/>
      <c r="H10" s="84">
        <v>7.51</v>
      </c>
      <c r="I10" s="84"/>
    </row>
    <row r="11" spans="1:9">
      <c r="A11" s="79" t="s">
        <v>415</v>
      </c>
      <c r="B11" s="86"/>
      <c r="C11" s="86">
        <v>0.46279999999999999</v>
      </c>
      <c r="D11" s="84"/>
      <c r="E11" s="84">
        <v>8.5474999999999994</v>
      </c>
      <c r="F11" s="86"/>
      <c r="G11" s="86">
        <v>0.46279999999999999</v>
      </c>
      <c r="H11" s="84"/>
      <c r="I11" s="84">
        <v>8.5474999999999994</v>
      </c>
    </row>
    <row r="12" spans="1:9">
      <c r="A12" s="79" t="s">
        <v>416</v>
      </c>
      <c r="B12" s="86">
        <v>24.709109519999998</v>
      </c>
      <c r="C12" s="86">
        <v>1.9824029999999999</v>
      </c>
      <c r="D12" s="84"/>
      <c r="E12" s="84">
        <v>3.3960800000000004</v>
      </c>
      <c r="F12" s="86">
        <v>24.709109519999998</v>
      </c>
      <c r="G12" s="86">
        <v>1.9824029999999999</v>
      </c>
      <c r="H12" s="84"/>
      <c r="I12" s="84">
        <v>3.3960800000000004</v>
      </c>
    </row>
    <row r="13" spans="1:9">
      <c r="A13" s="79" t="s">
        <v>417</v>
      </c>
      <c r="B13" s="86"/>
      <c r="C13" s="86">
        <v>44</v>
      </c>
      <c r="D13" s="84"/>
      <c r="E13" s="84">
        <v>0.12138599999999999</v>
      </c>
      <c r="F13" s="86"/>
      <c r="G13" s="86">
        <v>67.752969000000007</v>
      </c>
      <c r="H13" s="84"/>
      <c r="I13" s="84">
        <v>0.12138599999999999</v>
      </c>
    </row>
    <row r="14" spans="1:9">
      <c r="A14" s="79" t="s">
        <v>418</v>
      </c>
      <c r="B14" s="84"/>
      <c r="C14" s="84">
        <v>17.89</v>
      </c>
      <c r="D14" s="84"/>
      <c r="E14" s="84">
        <v>17.8</v>
      </c>
      <c r="F14" s="84"/>
      <c r="G14" s="86"/>
      <c r="H14" s="84">
        <v>17.89</v>
      </c>
      <c r="I14" s="84">
        <v>17.8</v>
      </c>
    </row>
    <row r="15" spans="1:9">
      <c r="A15" s="79" t="s">
        <v>419</v>
      </c>
      <c r="B15" s="84">
        <v>24.604088949999998</v>
      </c>
      <c r="C15" s="84">
        <v>39.01</v>
      </c>
      <c r="D15" s="84">
        <v>8.7012999999999998</v>
      </c>
      <c r="E15" s="84">
        <v>11.557250029999999</v>
      </c>
      <c r="F15" s="84">
        <v>24.604088949999998</v>
      </c>
      <c r="G15" s="84">
        <v>39.014280999999997</v>
      </c>
      <c r="H15" s="84">
        <v>8.7012999999999998</v>
      </c>
      <c r="I15" s="84">
        <v>11.557250029999999</v>
      </c>
    </row>
    <row r="16" spans="1:9">
      <c r="A16" s="79" t="s">
        <v>420</v>
      </c>
      <c r="B16" s="84">
        <v>45.28076866</v>
      </c>
      <c r="C16" s="84"/>
      <c r="D16" s="84">
        <v>7.3599999999999994</v>
      </c>
      <c r="E16" s="84"/>
      <c r="F16" s="84">
        <v>45.28076866</v>
      </c>
      <c r="G16" s="84"/>
      <c r="H16" s="84">
        <v>7.3599999999999994</v>
      </c>
      <c r="I16" s="84"/>
    </row>
    <row r="17" spans="1:9">
      <c r="A17" s="79" t="s">
        <v>421</v>
      </c>
      <c r="B17" s="84">
        <v>1.8021</v>
      </c>
      <c r="C17" s="86">
        <v>0.1</v>
      </c>
      <c r="D17" s="84">
        <v>0.6752988900000001</v>
      </c>
      <c r="E17" s="84">
        <v>0.1</v>
      </c>
      <c r="F17" s="84">
        <v>1.8021</v>
      </c>
      <c r="G17" s="86">
        <v>0.1</v>
      </c>
      <c r="H17" s="84">
        <v>0.6752988900000001</v>
      </c>
      <c r="I17" s="84">
        <v>0.1</v>
      </c>
    </row>
    <row r="18" spans="1:9">
      <c r="A18" s="79" t="s">
        <v>422</v>
      </c>
      <c r="B18" s="84">
        <v>1</v>
      </c>
      <c r="C18" s="84"/>
      <c r="D18" s="84"/>
      <c r="E18" s="84"/>
      <c r="F18" s="84">
        <v>1</v>
      </c>
      <c r="G18" s="84"/>
      <c r="H18" s="84"/>
      <c r="I18" s="84"/>
    </row>
    <row r="19" spans="1:9">
      <c r="A19" s="79" t="s">
        <v>423</v>
      </c>
      <c r="B19" s="84">
        <v>0.52</v>
      </c>
      <c r="C19" s="84"/>
      <c r="D19" s="84"/>
      <c r="E19" s="84">
        <v>5</v>
      </c>
      <c r="F19" s="84">
        <v>0.52</v>
      </c>
      <c r="G19" s="84"/>
      <c r="H19" s="84"/>
      <c r="I19" s="84">
        <v>5</v>
      </c>
    </row>
    <row r="20" spans="1:9">
      <c r="A20" s="79" t="s">
        <v>424</v>
      </c>
      <c r="B20" s="84"/>
      <c r="C20" s="84">
        <v>1.1000000000000001</v>
      </c>
      <c r="D20" s="84"/>
      <c r="E20" s="84">
        <v>0.36</v>
      </c>
      <c r="F20" s="84"/>
      <c r="G20" s="84">
        <v>1.1027800000000001</v>
      </c>
      <c r="H20" s="84"/>
      <c r="I20" s="84">
        <v>0.36</v>
      </c>
    </row>
    <row r="21" spans="1:9">
      <c r="A21" s="79" t="s">
        <v>425</v>
      </c>
      <c r="B21" s="84">
        <v>2</v>
      </c>
      <c r="C21" s="84">
        <v>0.05</v>
      </c>
      <c r="D21" s="84">
        <v>6.3820223899999995</v>
      </c>
      <c r="E21" s="84">
        <v>2.25</v>
      </c>
      <c r="F21" s="84">
        <v>2</v>
      </c>
      <c r="G21" s="84">
        <v>5.0596219999999997E-2</v>
      </c>
      <c r="H21" s="84">
        <v>2.0223900000000002E-3</v>
      </c>
      <c r="I21" s="84">
        <v>7.63</v>
      </c>
    </row>
    <row r="22" spans="1:9">
      <c r="A22" s="79" t="s">
        <v>426</v>
      </c>
      <c r="B22" s="84">
        <f>SUM(B7:B21)</f>
        <v>126.31634544000001</v>
      </c>
      <c r="C22" s="84">
        <f t="shared" ref="C22:I22" si="0">SUM(C7:C21)</f>
        <v>128.63512466</v>
      </c>
      <c r="D22" s="84">
        <f t="shared" si="0"/>
        <v>137.66479881000001</v>
      </c>
      <c r="E22" s="84">
        <f t="shared" si="0"/>
        <v>122.96912242000001</v>
      </c>
      <c r="F22" s="88">
        <f t="shared" si="0"/>
        <v>126.31634544000001</v>
      </c>
      <c r="G22" s="88">
        <f t="shared" si="0"/>
        <v>129.90575088</v>
      </c>
      <c r="H22" s="88">
        <f t="shared" si="0"/>
        <v>153.77479881000005</v>
      </c>
      <c r="I22" s="88">
        <f t="shared" si="0"/>
        <v>128.34912242000001</v>
      </c>
    </row>
    <row r="23" spans="1:9" ht="25.5" customHeight="1">
      <c r="A23" s="85" t="s">
        <v>427</v>
      </c>
    </row>
    <row r="24" spans="1:9" ht="25.5" customHeight="1">
      <c r="A24" s="85"/>
    </row>
    <row r="26" spans="1:9">
      <c r="A26" s="89" t="s">
        <v>428</v>
      </c>
      <c r="B26" s="90"/>
      <c r="C26" s="90"/>
      <c r="D26" s="90"/>
      <c r="E26" s="90"/>
      <c r="F26" s="90"/>
      <c r="G26" s="90"/>
      <c r="H26" s="90"/>
    </row>
    <row r="27" spans="1:9" s="2" customFormat="1" ht="30.75" customHeight="1">
      <c r="A27" s="91" t="s">
        <v>429</v>
      </c>
      <c r="B27" s="105" t="s">
        <v>430</v>
      </c>
      <c r="C27" s="105" t="s">
        <v>431</v>
      </c>
      <c r="D27" s="105" t="s">
        <v>432</v>
      </c>
      <c r="E27" s="105" t="s">
        <v>433</v>
      </c>
      <c r="F27" s="105" t="s">
        <v>434</v>
      </c>
      <c r="G27" s="105" t="s">
        <v>435</v>
      </c>
      <c r="H27" s="105" t="s">
        <v>436</v>
      </c>
    </row>
    <row r="28" spans="1:9">
      <c r="A28" s="92" t="s">
        <v>437</v>
      </c>
      <c r="B28" s="92" t="s">
        <v>438</v>
      </c>
      <c r="C28" s="93">
        <v>13</v>
      </c>
      <c r="D28" s="93">
        <v>0</v>
      </c>
      <c r="E28" s="93">
        <f>SUM(C28:D28)</f>
        <v>13</v>
      </c>
      <c r="F28" s="94"/>
      <c r="G28" s="94"/>
      <c r="H28" s="95">
        <f>SUM(F28:G28)</f>
        <v>0</v>
      </c>
    </row>
    <row r="29" spans="1:9">
      <c r="A29" s="92" t="s">
        <v>115</v>
      </c>
      <c r="B29" s="92" t="s">
        <v>414</v>
      </c>
      <c r="C29" s="93">
        <v>21.83</v>
      </c>
      <c r="D29" s="93">
        <v>0</v>
      </c>
      <c r="E29" s="93">
        <f t="shared" ref="E29:E64" si="1">SUM(C29:D29)</f>
        <v>21.83</v>
      </c>
      <c r="F29" s="94"/>
      <c r="G29" s="94"/>
      <c r="H29" s="95">
        <f t="shared" ref="H29:H70" si="2">SUM(F29:G29)</f>
        <v>0</v>
      </c>
    </row>
    <row r="30" spans="1:9">
      <c r="A30" s="92" t="s">
        <v>115</v>
      </c>
      <c r="B30" s="92" t="s">
        <v>439</v>
      </c>
      <c r="C30" s="93">
        <v>9.82</v>
      </c>
      <c r="D30" s="93">
        <v>0</v>
      </c>
      <c r="E30" s="93">
        <f t="shared" si="1"/>
        <v>9.82</v>
      </c>
      <c r="F30" s="94"/>
      <c r="G30" s="94"/>
      <c r="H30" s="95">
        <f>SUM(F30:G30)</f>
        <v>0</v>
      </c>
    </row>
    <row r="31" spans="1:9">
      <c r="A31" s="92" t="s">
        <v>115</v>
      </c>
      <c r="B31" s="92" t="s">
        <v>421</v>
      </c>
      <c r="C31" s="93">
        <v>15</v>
      </c>
      <c r="D31" s="93">
        <v>0</v>
      </c>
      <c r="E31" s="93">
        <f t="shared" si="1"/>
        <v>15</v>
      </c>
      <c r="F31" s="94"/>
      <c r="G31" s="94"/>
      <c r="H31" s="95">
        <f t="shared" si="2"/>
        <v>0</v>
      </c>
    </row>
    <row r="32" spans="1:9" ht="16">
      <c r="A32" s="96" t="s">
        <v>440</v>
      </c>
      <c r="B32" s="92" t="s">
        <v>413</v>
      </c>
      <c r="C32" s="93">
        <v>1.57</v>
      </c>
      <c r="D32" s="93">
        <v>0</v>
      </c>
      <c r="E32" s="93">
        <f t="shared" si="1"/>
        <v>1.57</v>
      </c>
      <c r="F32" s="94"/>
      <c r="G32" s="94"/>
      <c r="H32" s="95">
        <f t="shared" si="2"/>
        <v>0</v>
      </c>
    </row>
    <row r="33" spans="1:8" ht="16">
      <c r="A33" s="96" t="s">
        <v>441</v>
      </c>
      <c r="B33" s="92" t="s">
        <v>411</v>
      </c>
      <c r="C33" s="97"/>
      <c r="D33" s="97"/>
      <c r="E33" s="97"/>
      <c r="F33" s="98"/>
      <c r="G33" s="98">
        <v>0.63090000000000002</v>
      </c>
      <c r="H33" s="95">
        <f t="shared" si="2"/>
        <v>0.63090000000000002</v>
      </c>
    </row>
    <row r="34" spans="1:8" ht="16">
      <c r="A34" s="96" t="s">
        <v>442</v>
      </c>
      <c r="B34" s="92" t="s">
        <v>411</v>
      </c>
      <c r="C34" s="97">
        <v>92.917000000000002</v>
      </c>
      <c r="D34" s="97">
        <v>0</v>
      </c>
      <c r="E34" s="97">
        <f t="shared" si="1"/>
        <v>92.917000000000002</v>
      </c>
      <c r="F34" s="98"/>
      <c r="G34" s="98"/>
      <c r="H34" s="95">
        <f t="shared" si="2"/>
        <v>0</v>
      </c>
    </row>
    <row r="35" spans="1:8" ht="32">
      <c r="A35" s="251" t="s">
        <v>443</v>
      </c>
      <c r="B35" s="92" t="s">
        <v>413</v>
      </c>
      <c r="C35" s="97">
        <v>22.57</v>
      </c>
      <c r="D35" s="97">
        <v>0</v>
      </c>
      <c r="E35" s="97">
        <f t="shared" si="1"/>
        <v>22.57</v>
      </c>
      <c r="F35" s="98"/>
      <c r="G35" s="98"/>
      <c r="H35" s="95">
        <f t="shared" si="2"/>
        <v>0</v>
      </c>
    </row>
    <row r="36" spans="1:8" ht="32">
      <c r="A36" s="251" t="s">
        <v>444</v>
      </c>
      <c r="B36" s="250" t="s">
        <v>423</v>
      </c>
      <c r="C36" s="97">
        <v>0</v>
      </c>
      <c r="D36" s="97">
        <v>0.13</v>
      </c>
      <c r="E36" s="97">
        <f t="shared" si="1"/>
        <v>0.13</v>
      </c>
      <c r="F36" s="90"/>
      <c r="G36" s="98"/>
      <c r="H36" s="95">
        <f t="shared" si="2"/>
        <v>0</v>
      </c>
    </row>
    <row r="37" spans="1:8">
      <c r="A37" s="253"/>
      <c r="B37" s="250" t="s">
        <v>445</v>
      </c>
      <c r="C37" s="97"/>
      <c r="D37" s="97"/>
      <c r="E37" s="97">
        <f t="shared" si="1"/>
        <v>0</v>
      </c>
      <c r="F37" s="98">
        <v>5.1734984400000004</v>
      </c>
      <c r="G37" s="98"/>
      <c r="H37" s="95">
        <f t="shared" si="2"/>
        <v>5.1734984400000004</v>
      </c>
    </row>
    <row r="38" spans="1:8" ht="16">
      <c r="A38" s="251" t="s">
        <v>446</v>
      </c>
      <c r="B38" s="250" t="s">
        <v>416</v>
      </c>
      <c r="C38" s="97"/>
      <c r="D38" s="97"/>
      <c r="E38" s="97"/>
      <c r="F38" s="98"/>
      <c r="G38" s="98">
        <v>7.5579685999999997</v>
      </c>
      <c r="H38" s="95">
        <f t="shared" si="2"/>
        <v>7.5579685999999997</v>
      </c>
    </row>
    <row r="39" spans="1:8">
      <c r="A39" s="159"/>
      <c r="B39" s="250" t="s">
        <v>420</v>
      </c>
      <c r="C39" s="97">
        <v>0.23</v>
      </c>
      <c r="D39" s="97">
        <v>0</v>
      </c>
      <c r="E39" s="97">
        <f t="shared" si="1"/>
        <v>0.23</v>
      </c>
      <c r="F39" s="98"/>
      <c r="G39" s="98"/>
      <c r="H39" s="95">
        <f t="shared" si="2"/>
        <v>0</v>
      </c>
    </row>
    <row r="40" spans="1:8">
      <c r="A40" s="159"/>
      <c r="B40" s="250" t="s">
        <v>422</v>
      </c>
      <c r="C40" s="97"/>
      <c r="D40" s="97"/>
      <c r="E40" s="97"/>
      <c r="F40" s="98"/>
      <c r="G40" s="98">
        <v>1.38</v>
      </c>
      <c r="H40" s="95">
        <f t="shared" si="2"/>
        <v>1.38</v>
      </c>
    </row>
    <row r="41" spans="1:8" ht="16">
      <c r="A41" s="252" t="s">
        <v>115</v>
      </c>
      <c r="B41" s="250" t="s">
        <v>424</v>
      </c>
      <c r="C41" s="97">
        <v>0.61</v>
      </c>
      <c r="D41" s="97"/>
      <c r="E41" s="97">
        <f t="shared" si="1"/>
        <v>0.61</v>
      </c>
      <c r="F41" s="98"/>
      <c r="G41" s="98"/>
      <c r="H41" s="95">
        <f t="shared" si="2"/>
        <v>0</v>
      </c>
    </row>
    <row r="42" spans="1:8" ht="16">
      <c r="A42" s="253" t="s">
        <v>447</v>
      </c>
      <c r="B42" s="92" t="s">
        <v>422</v>
      </c>
      <c r="C42" s="97"/>
      <c r="D42" s="97"/>
      <c r="E42" s="97"/>
      <c r="F42" s="98"/>
      <c r="G42" s="98">
        <v>27</v>
      </c>
      <c r="H42" s="95">
        <f t="shared" si="2"/>
        <v>27</v>
      </c>
    </row>
    <row r="43" spans="1:8" ht="32">
      <c r="A43" s="251" t="s">
        <v>448</v>
      </c>
      <c r="B43" s="254" t="s">
        <v>439</v>
      </c>
      <c r="C43" s="97">
        <v>0</v>
      </c>
      <c r="D43" s="97">
        <v>6.79</v>
      </c>
      <c r="E43" s="97">
        <f t="shared" si="1"/>
        <v>6.79</v>
      </c>
      <c r="F43" s="98"/>
      <c r="G43" s="98"/>
      <c r="H43" s="95">
        <f t="shared" si="2"/>
        <v>0</v>
      </c>
    </row>
    <row r="44" spans="1:8" ht="16">
      <c r="A44" s="253"/>
      <c r="B44" s="254" t="s">
        <v>415</v>
      </c>
      <c r="C44" s="97"/>
      <c r="D44" s="97"/>
      <c r="E44" s="97">
        <f t="shared" si="1"/>
        <v>0</v>
      </c>
      <c r="F44" s="98">
        <v>1.4113401178469001</v>
      </c>
      <c r="G44" s="98"/>
      <c r="H44" s="95">
        <f t="shared" si="2"/>
        <v>1.4113401178469001</v>
      </c>
    </row>
    <row r="45" spans="1:8" ht="16">
      <c r="A45" s="252"/>
      <c r="B45" s="254" t="s">
        <v>424</v>
      </c>
      <c r="C45" s="97"/>
      <c r="D45" s="97"/>
      <c r="E45" s="97"/>
      <c r="F45" s="98"/>
      <c r="G45" s="98">
        <v>53.96848241</v>
      </c>
      <c r="H45" s="95">
        <f t="shared" si="2"/>
        <v>53.96848241</v>
      </c>
    </row>
    <row r="46" spans="1:8" ht="48">
      <c r="A46" s="252" t="s">
        <v>449</v>
      </c>
      <c r="B46" s="92" t="s">
        <v>415</v>
      </c>
      <c r="C46" s="97">
        <v>1.1200000000000001</v>
      </c>
      <c r="D46" s="97">
        <v>1.21</v>
      </c>
      <c r="E46" s="97">
        <f t="shared" si="1"/>
        <v>2.33</v>
      </c>
      <c r="F46" s="98">
        <v>1.0443995100000001</v>
      </c>
      <c r="G46" s="98"/>
      <c r="H46" s="95">
        <f t="shared" si="2"/>
        <v>1.0443995100000001</v>
      </c>
    </row>
    <row r="47" spans="1:8" ht="32">
      <c r="A47" s="96" t="s">
        <v>450</v>
      </c>
      <c r="B47" s="92" t="s">
        <v>417</v>
      </c>
      <c r="C47" s="97">
        <v>1.43</v>
      </c>
      <c r="D47" s="97">
        <v>2</v>
      </c>
      <c r="E47" s="97">
        <f t="shared" si="1"/>
        <v>3.4299999999999997</v>
      </c>
      <c r="F47" s="98"/>
      <c r="G47" s="98">
        <v>1.7</v>
      </c>
      <c r="H47" s="95">
        <f t="shared" si="2"/>
        <v>1.7</v>
      </c>
    </row>
    <row r="48" spans="1:8">
      <c r="A48" s="96"/>
      <c r="B48" s="92" t="s">
        <v>451</v>
      </c>
      <c r="C48" s="97"/>
      <c r="D48" s="97"/>
      <c r="E48" s="97">
        <f t="shared" si="1"/>
        <v>0</v>
      </c>
      <c r="F48" s="98">
        <v>1</v>
      </c>
      <c r="G48" s="98"/>
      <c r="H48" s="95">
        <f t="shared" si="2"/>
        <v>1</v>
      </c>
    </row>
    <row r="49" spans="1:8" s="87" customFormat="1" ht="32">
      <c r="A49" s="255" t="s">
        <v>452</v>
      </c>
      <c r="B49" s="99" t="s">
        <v>453</v>
      </c>
      <c r="C49" s="100"/>
      <c r="D49" s="100"/>
      <c r="E49" s="100"/>
      <c r="F49" s="101"/>
      <c r="G49" s="101">
        <v>58.532822359999997</v>
      </c>
      <c r="H49" s="102">
        <f t="shared" si="2"/>
        <v>58.532822359999997</v>
      </c>
    </row>
    <row r="50" spans="1:8" ht="32">
      <c r="A50" s="251" t="s">
        <v>454</v>
      </c>
      <c r="B50" s="250" t="s">
        <v>417</v>
      </c>
      <c r="C50" s="97"/>
      <c r="D50" s="97"/>
      <c r="E50" s="97">
        <f t="shared" si="1"/>
        <v>0</v>
      </c>
      <c r="F50" s="98">
        <v>25</v>
      </c>
      <c r="G50" s="98"/>
      <c r="H50" s="95">
        <f t="shared" si="2"/>
        <v>25</v>
      </c>
    </row>
    <row r="51" spans="1:8">
      <c r="A51" s="253"/>
      <c r="B51" s="250" t="s">
        <v>416</v>
      </c>
      <c r="C51" s="97"/>
      <c r="D51" s="97"/>
      <c r="E51" s="97">
        <f t="shared" si="1"/>
        <v>0</v>
      </c>
      <c r="F51" s="98">
        <v>31.533499749999997</v>
      </c>
      <c r="G51" s="98"/>
      <c r="H51" s="95">
        <f t="shared" si="2"/>
        <v>31.533499749999997</v>
      </c>
    </row>
    <row r="52" spans="1:8">
      <c r="A52" s="252"/>
      <c r="B52" s="250" t="s">
        <v>419</v>
      </c>
      <c r="C52" s="97"/>
      <c r="D52" s="97"/>
      <c r="E52" s="97"/>
      <c r="F52" s="98"/>
      <c r="G52" s="98">
        <v>25</v>
      </c>
      <c r="H52" s="95">
        <f t="shared" si="2"/>
        <v>25</v>
      </c>
    </row>
    <row r="53" spans="1:8" ht="16">
      <c r="A53" s="252" t="s">
        <v>455</v>
      </c>
      <c r="B53" s="92" t="s">
        <v>417</v>
      </c>
      <c r="C53" s="97">
        <v>15.78</v>
      </c>
      <c r="D53" s="97">
        <v>12.38</v>
      </c>
      <c r="E53" s="97">
        <f t="shared" si="1"/>
        <v>28.16</v>
      </c>
      <c r="F53" s="98">
        <v>9.5121951199999994</v>
      </c>
      <c r="G53" s="98"/>
      <c r="H53" s="95">
        <f t="shared" si="2"/>
        <v>9.5121951199999994</v>
      </c>
    </row>
    <row r="54" spans="1:8" ht="48">
      <c r="A54" s="96" t="s">
        <v>456</v>
      </c>
      <c r="B54" s="92" t="s">
        <v>457</v>
      </c>
      <c r="C54" s="97"/>
      <c r="D54" s="97"/>
      <c r="E54" s="97">
        <f t="shared" si="1"/>
        <v>0</v>
      </c>
      <c r="F54" s="98">
        <v>2.3351989</v>
      </c>
      <c r="G54" s="98"/>
      <c r="H54" s="95">
        <f t="shared" si="2"/>
        <v>2.3351989</v>
      </c>
    </row>
    <row r="55" spans="1:8" ht="32">
      <c r="A55" s="96" t="s">
        <v>458</v>
      </c>
      <c r="B55" s="92" t="s">
        <v>417</v>
      </c>
      <c r="C55" s="97">
        <v>98.56</v>
      </c>
      <c r="D55" s="97">
        <v>35.72</v>
      </c>
      <c r="E55" s="97">
        <f t="shared" si="1"/>
        <v>134.28</v>
      </c>
      <c r="F55" s="98">
        <v>54.190392000000003</v>
      </c>
      <c r="G55" s="98">
        <v>24.53704475</v>
      </c>
      <c r="H55" s="95">
        <f t="shared" si="2"/>
        <v>78.72743675000001</v>
      </c>
    </row>
    <row r="56" spans="1:8" ht="32">
      <c r="A56" s="96" t="s">
        <v>459</v>
      </c>
      <c r="B56" s="92" t="s">
        <v>417</v>
      </c>
      <c r="C56" s="97">
        <v>9.35</v>
      </c>
      <c r="D56" s="97">
        <v>9.1300000000000008</v>
      </c>
      <c r="E56" s="97">
        <f t="shared" si="1"/>
        <v>18.48</v>
      </c>
      <c r="F56" s="98">
        <v>7.56372438</v>
      </c>
      <c r="G56" s="98">
        <v>22.947927826400001</v>
      </c>
      <c r="H56" s="95">
        <f t="shared" si="2"/>
        <v>30.511652206400001</v>
      </c>
    </row>
    <row r="57" spans="1:8" ht="16">
      <c r="A57" s="96" t="s">
        <v>460</v>
      </c>
      <c r="B57" s="92" t="s">
        <v>417</v>
      </c>
      <c r="C57" s="97">
        <v>5</v>
      </c>
      <c r="D57" s="97">
        <v>5</v>
      </c>
      <c r="E57" s="97">
        <f t="shared" si="1"/>
        <v>10</v>
      </c>
      <c r="F57" s="98">
        <v>8</v>
      </c>
      <c r="G57" s="98">
        <v>7.5650000000000004</v>
      </c>
      <c r="H57" s="95">
        <f t="shared" si="2"/>
        <v>15.565000000000001</v>
      </c>
    </row>
    <row r="58" spans="1:8" ht="16">
      <c r="A58" s="96" t="s">
        <v>461</v>
      </c>
      <c r="B58" s="92" t="s">
        <v>417</v>
      </c>
      <c r="C58" s="97">
        <v>100.329657</v>
      </c>
      <c r="D58" s="97">
        <v>216.07</v>
      </c>
      <c r="E58" s="97">
        <f t="shared" si="1"/>
        <v>316.39965699999999</v>
      </c>
      <c r="F58" s="98">
        <v>70.093089000000006</v>
      </c>
      <c r="G58" s="98">
        <v>31.319029</v>
      </c>
      <c r="H58" s="95">
        <f t="shared" si="2"/>
        <v>101.41211800000001</v>
      </c>
    </row>
    <row r="59" spans="1:8" ht="16">
      <c r="A59" s="96" t="s">
        <v>462</v>
      </c>
      <c r="B59" s="92" t="s">
        <v>421</v>
      </c>
      <c r="C59" s="97"/>
      <c r="D59" s="97"/>
      <c r="E59" s="97"/>
      <c r="F59" s="98"/>
      <c r="G59" s="98">
        <v>3</v>
      </c>
      <c r="H59" s="95">
        <f t="shared" si="2"/>
        <v>3</v>
      </c>
    </row>
    <row r="60" spans="1:8">
      <c r="A60" s="96"/>
      <c r="B60" s="92" t="s">
        <v>425</v>
      </c>
      <c r="C60" s="97"/>
      <c r="D60" s="97"/>
      <c r="E60" s="97"/>
      <c r="F60" s="98"/>
      <c r="G60" s="98">
        <v>3</v>
      </c>
      <c r="H60" s="95">
        <f t="shared" si="2"/>
        <v>3</v>
      </c>
    </row>
    <row r="61" spans="1:8" ht="32">
      <c r="A61" s="96" t="s">
        <v>463</v>
      </c>
      <c r="B61" s="92" t="s">
        <v>439</v>
      </c>
      <c r="C61" s="97"/>
      <c r="D61" s="97"/>
      <c r="E61" s="97"/>
      <c r="F61" s="98"/>
      <c r="G61" s="98">
        <v>9.2692454070999997</v>
      </c>
      <c r="H61" s="95">
        <f t="shared" si="2"/>
        <v>9.2692454070999997</v>
      </c>
    </row>
    <row r="62" spans="1:8">
      <c r="A62" s="96"/>
      <c r="B62" s="92" t="s">
        <v>424</v>
      </c>
      <c r="C62" s="97"/>
      <c r="D62" s="97"/>
      <c r="E62" s="97"/>
      <c r="F62" s="98"/>
      <c r="G62" s="98">
        <v>3.7581803300000001</v>
      </c>
      <c r="H62" s="95">
        <f t="shared" si="2"/>
        <v>3.7581803300000001</v>
      </c>
    </row>
    <row r="63" spans="1:8" ht="32">
      <c r="A63" s="96" t="s">
        <v>464</v>
      </c>
      <c r="B63" s="92" t="s">
        <v>424</v>
      </c>
      <c r="C63" s="97">
        <v>6.3475187200000001</v>
      </c>
      <c r="D63" s="97">
        <v>0</v>
      </c>
      <c r="E63" s="97">
        <f t="shared" si="1"/>
        <v>6.3475187200000001</v>
      </c>
      <c r="F63" s="98"/>
      <c r="G63" s="98"/>
      <c r="H63" s="95">
        <f t="shared" si="2"/>
        <v>0</v>
      </c>
    </row>
    <row r="64" spans="1:8" ht="32">
      <c r="A64" s="96" t="s">
        <v>465</v>
      </c>
      <c r="B64" s="92" t="s">
        <v>421</v>
      </c>
      <c r="C64" s="97">
        <v>8.3905977299999996</v>
      </c>
      <c r="D64" s="97">
        <v>26.63</v>
      </c>
      <c r="E64" s="97">
        <f t="shared" si="1"/>
        <v>35.020597729999999</v>
      </c>
      <c r="F64" s="98">
        <v>14.5036095</v>
      </c>
      <c r="G64" s="98">
        <v>97</v>
      </c>
      <c r="H64" s="95">
        <f t="shared" si="2"/>
        <v>111.5036095</v>
      </c>
    </row>
    <row r="65" spans="1:8" ht="16">
      <c r="A65" s="96" t="s">
        <v>466</v>
      </c>
      <c r="B65" s="92" t="s">
        <v>424</v>
      </c>
      <c r="C65" s="97">
        <v>0</v>
      </c>
      <c r="D65" s="97">
        <v>13.89</v>
      </c>
      <c r="E65" s="97">
        <f>SUM(C65:D65)</f>
        <v>13.89</v>
      </c>
      <c r="F65" s="98"/>
      <c r="G65" s="98"/>
      <c r="H65" s="95">
        <f t="shared" si="2"/>
        <v>0</v>
      </c>
    </row>
    <row r="66" spans="1:8" ht="32">
      <c r="A66" s="96" t="s">
        <v>467</v>
      </c>
      <c r="B66" s="92" t="s">
        <v>445</v>
      </c>
      <c r="C66" s="97"/>
      <c r="D66" s="97"/>
      <c r="E66" s="97"/>
      <c r="F66" s="98">
        <v>4.8865012400000003</v>
      </c>
      <c r="G66" s="98"/>
      <c r="H66" s="95">
        <f t="shared" si="2"/>
        <v>4.8865012400000003</v>
      </c>
    </row>
    <row r="67" spans="1:8" ht="32">
      <c r="A67" s="96" t="s">
        <v>468</v>
      </c>
      <c r="B67" s="92" t="s">
        <v>424</v>
      </c>
      <c r="C67" s="97"/>
      <c r="D67" s="97"/>
      <c r="E67" s="97"/>
      <c r="F67" s="98"/>
      <c r="G67" s="98">
        <v>129.66255018000001</v>
      </c>
      <c r="H67" s="95">
        <f t="shared" si="2"/>
        <v>129.66255018000001</v>
      </c>
    </row>
    <row r="68" spans="1:8" ht="16">
      <c r="A68" s="96" t="s">
        <v>469</v>
      </c>
      <c r="B68" s="92" t="s">
        <v>424</v>
      </c>
      <c r="C68" s="97"/>
      <c r="D68" s="97"/>
      <c r="E68" s="97"/>
      <c r="F68" s="98"/>
      <c r="G68" s="98">
        <v>82.152023218400004</v>
      </c>
      <c r="H68" s="95">
        <f t="shared" si="2"/>
        <v>82.152023218400004</v>
      </c>
    </row>
    <row r="69" spans="1:8" ht="16">
      <c r="A69" s="96" t="s">
        <v>470</v>
      </c>
      <c r="B69" s="92" t="s">
        <v>445</v>
      </c>
      <c r="C69" s="97"/>
      <c r="D69" s="97"/>
      <c r="E69" s="97"/>
      <c r="F69" s="98"/>
      <c r="G69" s="98">
        <v>4.3971989799999998</v>
      </c>
      <c r="H69" s="95">
        <f t="shared" si="2"/>
        <v>4.3971989799999998</v>
      </c>
    </row>
    <row r="70" spans="1:8" ht="16">
      <c r="A70" s="96" t="s">
        <v>471</v>
      </c>
      <c r="B70" s="92" t="s">
        <v>418</v>
      </c>
      <c r="C70" s="97"/>
      <c r="D70" s="97"/>
      <c r="E70" s="97"/>
      <c r="F70" s="98"/>
      <c r="G70" s="98">
        <v>20</v>
      </c>
      <c r="H70" s="95">
        <f t="shared" si="2"/>
        <v>20</v>
      </c>
    </row>
    <row r="71" spans="1:8" s="12" customFormat="1">
      <c r="A71" s="103" t="s">
        <v>78</v>
      </c>
      <c r="B71" s="103"/>
      <c r="C71" s="104">
        <f>SUM(C28:C70)</f>
        <v>423.85477345000004</v>
      </c>
      <c r="D71" s="104">
        <f>SUM(D28:D70)</f>
        <v>328.95</v>
      </c>
      <c r="E71" s="104">
        <f>SUM(E28:E65)</f>
        <v>752.80477345000008</v>
      </c>
      <c r="F71" s="104">
        <f>SUM(F28:F70)</f>
        <v>236.24744795784693</v>
      </c>
      <c r="G71" s="104">
        <f>SUM(G28:G70)</f>
        <v>614.37837306189999</v>
      </c>
      <c r="H71" s="104">
        <f>SUM(H28:H70)</f>
        <v>850.62582101974704</v>
      </c>
    </row>
    <row r="72" spans="1:8">
      <c r="A72" s="292" t="s">
        <v>472</v>
      </c>
      <c r="B72" s="292"/>
      <c r="C72" s="292"/>
      <c r="D72" s="292"/>
      <c r="E72" s="292"/>
      <c r="F72" s="292"/>
      <c r="G72" s="292"/>
      <c r="H72" s="292"/>
    </row>
    <row r="73" spans="1:8">
      <c r="A73" s="292"/>
      <c r="B73" s="292"/>
      <c r="C73" s="292"/>
      <c r="D73" s="292"/>
      <c r="E73" s="292"/>
      <c r="F73" s="292"/>
      <c r="G73" s="292"/>
      <c r="H73" s="292"/>
    </row>
    <row r="74" spans="1:8">
      <c r="A74" s="290" t="s">
        <v>473</v>
      </c>
      <c r="B74" s="290"/>
      <c r="C74" s="290"/>
      <c r="D74" s="290"/>
      <c r="E74" s="290"/>
      <c r="F74" s="290"/>
      <c r="G74" s="290"/>
      <c r="H74" s="290"/>
    </row>
    <row r="75" spans="1:8">
      <c r="A75" s="290" t="s">
        <v>474</v>
      </c>
      <c r="B75" s="290"/>
      <c r="C75" s="290"/>
      <c r="D75" s="290"/>
      <c r="E75" s="290"/>
      <c r="F75" s="290"/>
      <c r="G75" s="290"/>
      <c r="H75" s="290"/>
    </row>
    <row r="76" spans="1:8">
      <c r="A76" s="290" t="s">
        <v>475</v>
      </c>
      <c r="B76" s="290"/>
      <c r="C76" s="290"/>
      <c r="D76" s="290"/>
      <c r="E76" s="290"/>
      <c r="F76" s="290"/>
      <c r="G76" s="290"/>
      <c r="H76" s="290"/>
    </row>
  </sheetData>
  <mergeCells count="6">
    <mergeCell ref="A76:H76"/>
    <mergeCell ref="B5:E5"/>
    <mergeCell ref="F5:I5"/>
    <mergeCell ref="A72:H73"/>
    <mergeCell ref="A74:H74"/>
    <mergeCell ref="A75:H7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A0A2E-8A71-4F11-BBF4-86DA36747959}">
  <sheetPr>
    <tabColor theme="0"/>
  </sheetPr>
  <dimension ref="A1:L27"/>
  <sheetViews>
    <sheetView zoomScale="138" zoomScaleNormal="138" workbookViewId="0">
      <selection activeCell="C33" sqref="C33"/>
    </sheetView>
  </sheetViews>
  <sheetFormatPr baseColWidth="10" defaultColWidth="8.83203125" defaultRowHeight="15"/>
  <cols>
    <col min="2" max="2" width="59.83203125" customWidth="1"/>
    <col min="3" max="3" width="14.83203125" customWidth="1"/>
    <col min="7" max="7" width="16.5" customWidth="1"/>
  </cols>
  <sheetData>
    <row r="1" spans="1:3" ht="19">
      <c r="A1" s="22" t="s">
        <v>476</v>
      </c>
    </row>
    <row r="2" spans="1:3">
      <c r="A2" t="s">
        <v>477</v>
      </c>
    </row>
    <row r="4" spans="1:3">
      <c r="A4" s="12" t="s">
        <v>72</v>
      </c>
    </row>
    <row r="6" spans="1:3">
      <c r="A6" s="143" t="s">
        <v>327</v>
      </c>
      <c r="B6" s="143" t="s">
        <v>478</v>
      </c>
      <c r="C6" s="143" t="s">
        <v>479</v>
      </c>
    </row>
    <row r="7" spans="1:3">
      <c r="A7" s="90" t="s">
        <v>480</v>
      </c>
      <c r="B7" s="90" t="s">
        <v>366</v>
      </c>
      <c r="C7" s="256">
        <v>2022</v>
      </c>
    </row>
    <row r="8" spans="1:3">
      <c r="A8" s="90" t="s">
        <v>481</v>
      </c>
      <c r="B8" s="90" t="s">
        <v>482</v>
      </c>
      <c r="C8" s="256">
        <v>2022</v>
      </c>
    </row>
    <row r="9" spans="1:3">
      <c r="A9" s="90" t="s">
        <v>483</v>
      </c>
      <c r="B9" s="90" t="s">
        <v>484</v>
      </c>
      <c r="C9" s="256">
        <v>2022</v>
      </c>
    </row>
    <row r="10" spans="1:3">
      <c r="A10" s="90" t="s">
        <v>483</v>
      </c>
      <c r="B10" s="90" t="s">
        <v>347</v>
      </c>
      <c r="C10" s="256">
        <v>2022</v>
      </c>
    </row>
    <row r="11" spans="1:3">
      <c r="A11" s="90" t="s">
        <v>483</v>
      </c>
      <c r="B11" s="90" t="s">
        <v>485</v>
      </c>
      <c r="C11" s="256">
        <v>2022</v>
      </c>
    </row>
    <row r="12" spans="1:3">
      <c r="A12" s="90" t="s">
        <v>486</v>
      </c>
      <c r="B12" s="90" t="s">
        <v>487</v>
      </c>
      <c r="C12" s="256">
        <v>2023</v>
      </c>
    </row>
    <row r="13" spans="1:3" ht="32">
      <c r="A13" s="90" t="s">
        <v>488</v>
      </c>
      <c r="B13" s="145" t="s">
        <v>489</v>
      </c>
      <c r="C13" s="256">
        <v>2023</v>
      </c>
    </row>
    <row r="14" spans="1:3">
      <c r="A14" s="144" t="s">
        <v>490</v>
      </c>
    </row>
    <row r="15" spans="1:3">
      <c r="A15" s="144" t="s">
        <v>491</v>
      </c>
    </row>
    <row r="18" spans="1:12">
      <c r="A18" s="12" t="s">
        <v>492</v>
      </c>
    </row>
    <row r="19" spans="1:12">
      <c r="A19" s="80"/>
      <c r="B19" s="210" t="s">
        <v>493</v>
      </c>
      <c r="C19" s="211"/>
      <c r="D19" s="210" t="s">
        <v>494</v>
      </c>
      <c r="E19" s="211"/>
      <c r="F19" s="210" t="s">
        <v>495</v>
      </c>
      <c r="G19" s="211"/>
    </row>
    <row r="20" spans="1:12">
      <c r="A20" s="80"/>
      <c r="B20" s="210" t="s">
        <v>496</v>
      </c>
      <c r="C20" s="211"/>
      <c r="D20" s="210" t="s">
        <v>496</v>
      </c>
      <c r="E20" s="211"/>
      <c r="F20" s="81" t="s">
        <v>496</v>
      </c>
      <c r="G20" s="81" t="s">
        <v>497</v>
      </c>
    </row>
    <row r="21" spans="1:12">
      <c r="A21" s="82" t="s">
        <v>8</v>
      </c>
      <c r="B21" s="82" t="s">
        <v>142</v>
      </c>
      <c r="C21" s="82" t="s">
        <v>143</v>
      </c>
      <c r="D21" s="82" t="s">
        <v>142</v>
      </c>
      <c r="E21" s="82" t="s">
        <v>143</v>
      </c>
      <c r="F21" s="82" t="s">
        <v>498</v>
      </c>
      <c r="G21" s="83" t="s">
        <v>143</v>
      </c>
    </row>
    <row r="22" spans="1:12">
      <c r="A22" s="79">
        <v>2019</v>
      </c>
      <c r="B22" s="79">
        <v>16</v>
      </c>
      <c r="C22" s="79">
        <v>11</v>
      </c>
      <c r="D22" s="79">
        <v>73</v>
      </c>
      <c r="E22" s="79">
        <v>50</v>
      </c>
      <c r="F22" s="79" t="s">
        <v>499</v>
      </c>
      <c r="G22" s="79">
        <v>55</v>
      </c>
    </row>
    <row r="23" spans="1:12">
      <c r="A23" s="79">
        <v>2020</v>
      </c>
      <c r="B23" s="79">
        <v>13</v>
      </c>
      <c r="C23" s="79">
        <v>8</v>
      </c>
      <c r="D23" s="79">
        <v>115</v>
      </c>
      <c r="E23" s="79">
        <v>66</v>
      </c>
      <c r="F23" s="79" t="s">
        <v>500</v>
      </c>
      <c r="G23" s="79">
        <v>64</v>
      </c>
    </row>
    <row r="24" spans="1:12">
      <c r="A24" s="79">
        <v>2021</v>
      </c>
      <c r="B24" s="260">
        <v>13</v>
      </c>
      <c r="C24" s="260">
        <v>10</v>
      </c>
      <c r="D24" s="260">
        <v>95</v>
      </c>
      <c r="E24" s="260">
        <v>73</v>
      </c>
      <c r="F24" s="260" t="s">
        <v>501</v>
      </c>
      <c r="G24" s="260">
        <v>72</v>
      </c>
    </row>
    <row r="25" spans="1:12">
      <c r="A25" s="259">
        <v>2022</v>
      </c>
      <c r="B25" s="261" t="s">
        <v>502</v>
      </c>
      <c r="C25" s="261" t="s">
        <v>503</v>
      </c>
      <c r="D25" s="261" t="s">
        <v>504</v>
      </c>
      <c r="E25" s="262">
        <v>74</v>
      </c>
      <c r="F25" s="262" t="s">
        <v>505</v>
      </c>
      <c r="G25" s="263" t="s">
        <v>506</v>
      </c>
    </row>
    <row r="26" spans="1:12">
      <c r="A26" s="259">
        <v>2023</v>
      </c>
      <c r="B26" s="261" t="s">
        <v>507</v>
      </c>
      <c r="C26" s="261" t="s">
        <v>508</v>
      </c>
      <c r="D26" s="261" t="s">
        <v>509</v>
      </c>
      <c r="E26" s="261" t="s">
        <v>506</v>
      </c>
      <c r="F26" s="262" t="s">
        <v>510</v>
      </c>
      <c r="G26" s="263" t="s">
        <v>511</v>
      </c>
    </row>
    <row r="27" spans="1:12" ht="14.5" customHeight="1">
      <c r="A27" s="279" t="s">
        <v>512</v>
      </c>
      <c r="B27" s="279"/>
      <c r="C27" s="279"/>
      <c r="D27" s="279"/>
      <c r="E27" s="279"/>
      <c r="F27" s="279"/>
      <c r="G27" s="279"/>
      <c r="H27" s="279"/>
      <c r="I27" s="279"/>
      <c r="J27" s="279"/>
      <c r="K27" s="279"/>
      <c r="L27" s="279"/>
    </row>
  </sheetData>
  <mergeCells count="1">
    <mergeCell ref="A27:L2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9B9A-7A00-433B-A68D-C4D6D90957FD}">
  <dimension ref="A1:E132"/>
  <sheetViews>
    <sheetView zoomScale="153" zoomScaleNormal="153" workbookViewId="0">
      <selection activeCell="D9" sqref="D9"/>
    </sheetView>
  </sheetViews>
  <sheetFormatPr baseColWidth="10" defaultColWidth="8.83203125" defaultRowHeight="15"/>
  <cols>
    <col min="1" max="1" width="44.1640625" customWidth="1"/>
    <col min="2" max="2" width="54.1640625" customWidth="1"/>
    <col min="3" max="3" width="39.1640625" customWidth="1"/>
    <col min="4" max="4" width="27.5" customWidth="1"/>
    <col min="5" max="5" width="22.1640625" customWidth="1"/>
  </cols>
  <sheetData>
    <row r="1" spans="1:5" ht="19">
      <c r="A1" s="22" t="s">
        <v>513</v>
      </c>
    </row>
    <row r="2" spans="1:5" ht="26">
      <c r="A2" s="178" t="s">
        <v>514</v>
      </c>
      <c r="B2" s="171" t="s">
        <v>515</v>
      </c>
    </row>
    <row r="3" spans="1:5">
      <c r="A3" s="178" t="s">
        <v>516</v>
      </c>
      <c r="B3" s="171" t="s">
        <v>517</v>
      </c>
    </row>
    <row r="4" spans="1:5">
      <c r="A4" s="178" t="s">
        <v>518</v>
      </c>
      <c r="B4" s="171" t="s">
        <v>519</v>
      </c>
    </row>
    <row r="5" spans="1:5">
      <c r="A5" s="178"/>
      <c r="B5" s="171"/>
    </row>
    <row r="6" spans="1:5" ht="16">
      <c r="A6" s="179" t="s">
        <v>520</v>
      </c>
      <c r="B6" s="172" t="s">
        <v>521</v>
      </c>
      <c r="C6" s="69" t="s">
        <v>121</v>
      </c>
      <c r="D6" s="69" t="s">
        <v>522</v>
      </c>
      <c r="E6" s="69" t="s">
        <v>523</v>
      </c>
    </row>
    <row r="7" spans="1:5" ht="74" customHeight="1">
      <c r="A7" s="293" t="s">
        <v>524</v>
      </c>
      <c r="B7" s="171" t="s">
        <v>525</v>
      </c>
      <c r="C7" s="267" t="s">
        <v>747</v>
      </c>
      <c r="D7" s="77"/>
      <c r="E7" s="77"/>
    </row>
    <row r="8" spans="1:5">
      <c r="A8" s="293"/>
      <c r="B8" s="171" t="s">
        <v>526</v>
      </c>
      <c r="C8" s="271" t="s">
        <v>527</v>
      </c>
      <c r="D8" s="77"/>
      <c r="E8" s="77"/>
    </row>
    <row r="9" spans="1:5" ht="41.25" customHeight="1">
      <c r="A9" s="293"/>
      <c r="B9" s="171" t="s">
        <v>528</v>
      </c>
      <c r="C9" s="294" t="s">
        <v>529</v>
      </c>
      <c r="D9" s="77"/>
      <c r="E9" s="77"/>
    </row>
    <row r="10" spans="1:5">
      <c r="A10" s="293"/>
      <c r="B10" s="171" t="s">
        <v>530</v>
      </c>
      <c r="C10" s="267" t="s">
        <v>531</v>
      </c>
      <c r="D10" s="77"/>
      <c r="E10" s="77"/>
    </row>
    <row r="11" spans="1:5">
      <c r="A11" s="293"/>
      <c r="B11" s="171" t="s">
        <v>532</v>
      </c>
      <c r="C11" s="271" t="s">
        <v>527</v>
      </c>
      <c r="D11" s="77"/>
      <c r="E11" s="77"/>
    </row>
    <row r="12" spans="1:5">
      <c r="A12" s="293"/>
      <c r="B12" s="171" t="s">
        <v>533</v>
      </c>
      <c r="C12" s="267" t="s">
        <v>534</v>
      </c>
      <c r="D12" s="70"/>
      <c r="E12" s="70"/>
    </row>
    <row r="13" spans="1:5" ht="27">
      <c r="A13" s="293"/>
      <c r="B13" s="171" t="s">
        <v>535</v>
      </c>
      <c r="C13" s="267" t="s">
        <v>536</v>
      </c>
      <c r="D13" s="70"/>
      <c r="E13" s="70"/>
    </row>
    <row r="14" spans="1:5">
      <c r="A14" s="293"/>
      <c r="B14" s="171" t="s">
        <v>537</v>
      </c>
      <c r="C14" s="271" t="s">
        <v>538</v>
      </c>
      <c r="D14" s="70"/>
    </row>
    <row r="15" spans="1:5" ht="27">
      <c r="A15" s="293"/>
      <c r="B15" s="171" t="s">
        <v>539</v>
      </c>
      <c r="C15" s="271" t="s">
        <v>540</v>
      </c>
    </row>
    <row r="16" spans="1:5" ht="69" customHeight="1">
      <c r="A16" s="293"/>
      <c r="B16" s="171" t="s">
        <v>541</v>
      </c>
      <c r="C16" s="271" t="s">
        <v>542</v>
      </c>
    </row>
    <row r="17" spans="1:3">
      <c r="A17" s="293"/>
      <c r="B17" s="171" t="s">
        <v>543</v>
      </c>
      <c r="C17" s="267" t="s">
        <v>544</v>
      </c>
    </row>
    <row r="18" spans="1:3" ht="26">
      <c r="A18" s="293"/>
      <c r="B18" s="171" t="s">
        <v>545</v>
      </c>
      <c r="C18" s="267" t="s">
        <v>546</v>
      </c>
    </row>
    <row r="19" spans="1:3">
      <c r="A19" s="293"/>
      <c r="B19" s="171" t="s">
        <v>547</v>
      </c>
      <c r="C19" s="267" t="s">
        <v>546</v>
      </c>
    </row>
    <row r="20" spans="1:3">
      <c r="A20" s="293"/>
      <c r="B20" s="171" t="s">
        <v>548</v>
      </c>
      <c r="C20" s="267" t="s">
        <v>546</v>
      </c>
    </row>
    <row r="21" spans="1:3">
      <c r="A21" s="293"/>
      <c r="B21" s="171" t="s">
        <v>549</v>
      </c>
      <c r="C21" s="267" t="s">
        <v>550</v>
      </c>
    </row>
    <row r="22" spans="1:3">
      <c r="A22" s="293"/>
      <c r="B22" s="171" t="s">
        <v>551</v>
      </c>
      <c r="C22" s="267" t="s">
        <v>552</v>
      </c>
    </row>
    <row r="23" spans="1:3">
      <c r="A23" s="293"/>
      <c r="B23" s="171" t="s">
        <v>553</v>
      </c>
      <c r="C23" s="267" t="s">
        <v>550</v>
      </c>
    </row>
    <row r="24" spans="1:3">
      <c r="A24" s="293"/>
      <c r="B24" s="171" t="s">
        <v>554</v>
      </c>
      <c r="C24" s="267" t="s">
        <v>550</v>
      </c>
    </row>
    <row r="25" spans="1:3">
      <c r="A25" s="293"/>
      <c r="B25" s="171" t="s">
        <v>555</v>
      </c>
      <c r="C25" s="267" t="s">
        <v>550</v>
      </c>
    </row>
    <row r="26" spans="1:3">
      <c r="A26" s="293"/>
      <c r="B26" s="171" t="s">
        <v>556</v>
      </c>
      <c r="C26" s="267" t="s">
        <v>550</v>
      </c>
    </row>
    <row r="27" spans="1:3">
      <c r="A27" s="293"/>
      <c r="B27" s="171" t="s">
        <v>557</v>
      </c>
      <c r="C27" s="271" t="s">
        <v>558</v>
      </c>
    </row>
    <row r="28" spans="1:3" ht="38.25" customHeight="1">
      <c r="A28" s="293"/>
      <c r="B28" s="171" t="s">
        <v>559</v>
      </c>
      <c r="C28" s="271" t="s">
        <v>560</v>
      </c>
    </row>
    <row r="29" spans="1:3" ht="39" customHeight="1">
      <c r="A29" s="293"/>
      <c r="B29" s="171" t="s">
        <v>561</v>
      </c>
      <c r="C29" s="271" t="s">
        <v>562</v>
      </c>
    </row>
    <row r="30" spans="1:3" ht="66" customHeight="1">
      <c r="A30" s="293"/>
      <c r="B30" s="171" t="s">
        <v>563</v>
      </c>
      <c r="C30" s="269" t="s">
        <v>564</v>
      </c>
    </row>
    <row r="31" spans="1:3" ht="52.5" customHeight="1">
      <c r="A31" s="293"/>
      <c r="B31" s="171" t="s">
        <v>565</v>
      </c>
      <c r="C31" s="269" t="s">
        <v>566</v>
      </c>
    </row>
    <row r="32" spans="1:3">
      <c r="A32" s="293"/>
      <c r="B32" s="171" t="s">
        <v>567</v>
      </c>
      <c r="C32" s="271" t="s">
        <v>568</v>
      </c>
    </row>
    <row r="33" spans="1:5" ht="53.25" customHeight="1">
      <c r="A33" s="293"/>
      <c r="B33" s="171" t="s">
        <v>569</v>
      </c>
      <c r="C33" s="271" t="s">
        <v>570</v>
      </c>
    </row>
    <row r="34" spans="1:5">
      <c r="A34" s="293"/>
      <c r="B34" s="171" t="s">
        <v>571</v>
      </c>
      <c r="C34" s="268" t="s">
        <v>552</v>
      </c>
    </row>
    <row r="35" spans="1:5">
      <c r="A35" s="293"/>
      <c r="B35" s="171" t="s">
        <v>572</v>
      </c>
      <c r="C35" s="267" t="s">
        <v>573</v>
      </c>
    </row>
    <row r="36" spans="1:5">
      <c r="A36" s="293"/>
      <c r="B36" s="171" t="s">
        <v>574</v>
      </c>
      <c r="C36" s="267" t="s">
        <v>575</v>
      </c>
    </row>
    <row r="37" spans="1:5">
      <c r="A37" s="181" t="s">
        <v>576</v>
      </c>
      <c r="B37" s="173"/>
      <c r="C37" s="71"/>
      <c r="D37" s="71"/>
      <c r="E37" s="71"/>
    </row>
    <row r="38" spans="1:5">
      <c r="A38" s="293" t="s">
        <v>577</v>
      </c>
      <c r="B38" s="171" t="s">
        <v>578</v>
      </c>
      <c r="C38" s="267" t="s">
        <v>527</v>
      </c>
      <c r="D38" s="60"/>
      <c r="E38" s="60"/>
    </row>
    <row r="39" spans="1:5">
      <c r="A39" s="293"/>
      <c r="B39" s="171" t="s">
        <v>579</v>
      </c>
      <c r="C39" s="267" t="s">
        <v>739</v>
      </c>
      <c r="D39" s="60"/>
      <c r="E39" s="60"/>
    </row>
    <row r="40" spans="1:5">
      <c r="A40" s="293"/>
      <c r="B40" s="171" t="s">
        <v>580</v>
      </c>
      <c r="C40" s="267" t="s">
        <v>740</v>
      </c>
    </row>
    <row r="41" spans="1:5">
      <c r="A41" s="182" t="s">
        <v>581</v>
      </c>
      <c r="B41" s="174"/>
      <c r="C41" s="73"/>
      <c r="D41" s="73"/>
      <c r="E41" s="73"/>
    </row>
    <row r="42" spans="1:5">
      <c r="A42" s="183" t="s">
        <v>582</v>
      </c>
      <c r="B42" s="175"/>
      <c r="C42" s="74"/>
      <c r="D42" s="74"/>
      <c r="E42" s="74"/>
    </row>
    <row r="43" spans="1:5">
      <c r="A43" s="180" t="s">
        <v>583</v>
      </c>
      <c r="B43" s="171" t="s">
        <v>584</v>
      </c>
      <c r="C43" s="267" t="s">
        <v>585</v>
      </c>
    </row>
    <row r="44" spans="1:5">
      <c r="A44" s="184"/>
      <c r="B44" s="171" t="s">
        <v>586</v>
      </c>
      <c r="C44" s="267" t="s">
        <v>587</v>
      </c>
    </row>
    <row r="45" spans="1:5" ht="40.5" customHeight="1">
      <c r="A45" s="184"/>
      <c r="B45" s="171" t="s">
        <v>588</v>
      </c>
      <c r="C45" s="267" t="s">
        <v>741</v>
      </c>
    </row>
    <row r="46" spans="1:5">
      <c r="A46" s="184"/>
      <c r="B46" s="171" t="s">
        <v>589</v>
      </c>
      <c r="C46" s="267" t="s">
        <v>590</v>
      </c>
    </row>
    <row r="47" spans="1:5" ht="42.75" customHeight="1">
      <c r="A47" s="184"/>
      <c r="B47" s="171" t="s">
        <v>591</v>
      </c>
      <c r="C47" s="267" t="s">
        <v>742</v>
      </c>
    </row>
    <row r="48" spans="1:5">
      <c r="A48" s="183" t="s">
        <v>592</v>
      </c>
      <c r="B48" s="175"/>
      <c r="C48" s="74"/>
      <c r="D48" s="74"/>
      <c r="E48" s="74"/>
    </row>
    <row r="49" spans="1:5">
      <c r="A49" s="180" t="s">
        <v>593</v>
      </c>
      <c r="B49" s="171" t="s">
        <v>594</v>
      </c>
      <c r="C49" s="267" t="s">
        <v>595</v>
      </c>
    </row>
    <row r="50" spans="1:5">
      <c r="A50" s="180"/>
      <c r="B50" s="171" t="s">
        <v>596</v>
      </c>
      <c r="C50" s="267" t="s">
        <v>743</v>
      </c>
    </row>
    <row r="51" spans="1:5">
      <c r="A51" s="180"/>
      <c r="B51" s="171" t="s">
        <v>597</v>
      </c>
      <c r="C51" s="267" t="s">
        <v>744</v>
      </c>
    </row>
    <row r="52" spans="1:5">
      <c r="A52" s="183" t="s">
        <v>598</v>
      </c>
      <c r="B52" s="175"/>
      <c r="C52" s="74"/>
      <c r="D52" s="74"/>
      <c r="E52" s="74"/>
    </row>
    <row r="53" spans="1:5" ht="40.5" customHeight="1">
      <c r="A53" s="180" t="s">
        <v>599</v>
      </c>
      <c r="B53" s="171" t="s">
        <v>600</v>
      </c>
      <c r="C53" s="267" t="s">
        <v>745</v>
      </c>
    </row>
    <row r="54" spans="1:5">
      <c r="A54" s="180"/>
      <c r="B54" s="171" t="s">
        <v>601</v>
      </c>
      <c r="C54" s="267" t="s">
        <v>602</v>
      </c>
    </row>
    <row r="55" spans="1:5">
      <c r="A55" s="183" t="s">
        <v>603</v>
      </c>
      <c r="B55" s="175"/>
      <c r="C55" s="74"/>
      <c r="D55" s="74"/>
      <c r="E55" s="74"/>
    </row>
    <row r="56" spans="1:5" ht="51" customHeight="1">
      <c r="A56" s="180" t="s">
        <v>604</v>
      </c>
      <c r="B56" s="171" t="s">
        <v>605</v>
      </c>
      <c r="C56" s="269" t="s">
        <v>606</v>
      </c>
    </row>
    <row r="57" spans="1:5">
      <c r="A57" s="184"/>
      <c r="B57" s="171" t="s">
        <v>607</v>
      </c>
      <c r="C57" s="268" t="s">
        <v>608</v>
      </c>
    </row>
    <row r="58" spans="1:5">
      <c r="A58" s="184"/>
      <c r="B58" s="171" t="s">
        <v>609</v>
      </c>
      <c r="C58" s="268" t="s">
        <v>610</v>
      </c>
    </row>
    <row r="59" spans="1:5" ht="65.25" customHeight="1">
      <c r="A59" s="184"/>
      <c r="B59" s="171" t="s">
        <v>611</v>
      </c>
      <c r="C59" s="269" t="s">
        <v>612</v>
      </c>
    </row>
    <row r="60" spans="1:5">
      <c r="A60" s="185" t="s">
        <v>613</v>
      </c>
      <c r="B60" s="176"/>
      <c r="C60" s="75"/>
      <c r="D60" s="75"/>
      <c r="E60" s="75"/>
    </row>
    <row r="61" spans="1:5">
      <c r="A61" s="183" t="s">
        <v>614</v>
      </c>
      <c r="B61" s="175"/>
      <c r="C61" s="74"/>
      <c r="D61" s="74"/>
      <c r="E61" s="74"/>
    </row>
    <row r="62" spans="1:5">
      <c r="A62" s="180" t="s">
        <v>615</v>
      </c>
      <c r="B62" s="171" t="s">
        <v>616</v>
      </c>
      <c r="C62" s="267" t="s">
        <v>617</v>
      </c>
    </row>
    <row r="63" spans="1:5" ht="27">
      <c r="A63" s="184"/>
      <c r="B63" s="171" t="s">
        <v>618</v>
      </c>
      <c r="C63" s="267" t="s">
        <v>738</v>
      </c>
    </row>
    <row r="64" spans="1:5" ht="27">
      <c r="A64" s="184"/>
      <c r="B64" s="171" t="s">
        <v>619</v>
      </c>
      <c r="C64" s="271" t="s">
        <v>620</v>
      </c>
    </row>
    <row r="65" spans="1:5">
      <c r="A65" s="184"/>
      <c r="B65" s="171" t="s">
        <v>621</v>
      </c>
      <c r="C65" s="267" t="s">
        <v>622</v>
      </c>
    </row>
    <row r="66" spans="1:5">
      <c r="A66" s="183" t="s">
        <v>623</v>
      </c>
      <c r="B66" s="175"/>
      <c r="C66" s="74"/>
      <c r="D66" s="74"/>
      <c r="E66" s="74"/>
    </row>
    <row r="67" spans="1:5">
      <c r="A67" s="180" t="s">
        <v>624</v>
      </c>
      <c r="B67" s="171" t="s">
        <v>625</v>
      </c>
      <c r="C67" s="268" t="s">
        <v>626</v>
      </c>
    </row>
    <row r="68" spans="1:5">
      <c r="A68" s="180"/>
      <c r="B68" s="171" t="s">
        <v>627</v>
      </c>
      <c r="C68" s="268" t="s">
        <v>628</v>
      </c>
    </row>
    <row r="69" spans="1:5">
      <c r="A69" s="180"/>
      <c r="B69" s="270" t="s">
        <v>629</v>
      </c>
      <c r="C69" s="268" t="s">
        <v>628</v>
      </c>
    </row>
    <row r="70" spans="1:5" ht="27">
      <c r="A70" s="180"/>
      <c r="B70" s="171" t="s">
        <v>630</v>
      </c>
      <c r="C70" s="268" t="s">
        <v>737</v>
      </c>
    </row>
    <row r="71" spans="1:5">
      <c r="A71" s="183" t="s">
        <v>631</v>
      </c>
      <c r="B71" s="175"/>
      <c r="C71" s="74"/>
      <c r="D71" s="74"/>
      <c r="E71" s="74"/>
    </row>
    <row r="72" spans="1:5">
      <c r="A72" s="180" t="s">
        <v>632</v>
      </c>
      <c r="B72" s="171" t="s">
        <v>633</v>
      </c>
      <c r="C72" s="268" t="s">
        <v>634</v>
      </c>
    </row>
    <row r="73" spans="1:5" ht="27">
      <c r="A73" s="180"/>
      <c r="B73" s="171" t="s">
        <v>635</v>
      </c>
      <c r="C73" s="268" t="s">
        <v>736</v>
      </c>
    </row>
    <row r="74" spans="1:5">
      <c r="A74" s="183" t="s">
        <v>636</v>
      </c>
      <c r="B74" s="175"/>
      <c r="C74" s="74"/>
      <c r="D74" s="74"/>
      <c r="E74" s="74"/>
    </row>
    <row r="75" spans="1:5">
      <c r="A75" s="180" t="s">
        <v>637</v>
      </c>
      <c r="B75" s="171" t="s">
        <v>638</v>
      </c>
      <c r="C75" s="268" t="s">
        <v>639</v>
      </c>
    </row>
    <row r="76" spans="1:5" ht="27.75" customHeight="1">
      <c r="A76" s="184"/>
      <c r="B76" s="171" t="s">
        <v>640</v>
      </c>
      <c r="C76" s="269" t="s">
        <v>641</v>
      </c>
    </row>
    <row r="77" spans="1:5" ht="24.75" customHeight="1">
      <c r="A77" s="184"/>
      <c r="B77" s="171" t="s">
        <v>642</v>
      </c>
      <c r="C77" s="268" t="s">
        <v>735</v>
      </c>
    </row>
    <row r="78" spans="1:5" ht="27">
      <c r="A78" s="184"/>
      <c r="B78" s="171" t="s">
        <v>643</v>
      </c>
      <c r="C78" s="269" t="s">
        <v>644</v>
      </c>
    </row>
    <row r="79" spans="1:5" ht="27">
      <c r="A79" s="184"/>
      <c r="B79" s="171" t="s">
        <v>645</v>
      </c>
      <c r="C79" s="268" t="s">
        <v>733</v>
      </c>
    </row>
    <row r="80" spans="1:5" ht="27">
      <c r="A80" s="184"/>
      <c r="B80" s="171" t="s">
        <v>646</v>
      </c>
      <c r="C80" s="268" t="s">
        <v>734</v>
      </c>
    </row>
    <row r="81" spans="1:5">
      <c r="A81" s="183" t="s">
        <v>647</v>
      </c>
      <c r="B81" s="175"/>
      <c r="C81" s="74"/>
      <c r="D81" s="74"/>
      <c r="E81" s="74"/>
    </row>
    <row r="82" spans="1:5">
      <c r="A82" s="180" t="s">
        <v>648</v>
      </c>
      <c r="B82" s="171" t="s">
        <v>649</v>
      </c>
      <c r="C82" s="268" t="s">
        <v>628</v>
      </c>
    </row>
    <row r="83" spans="1:5">
      <c r="A83" s="180"/>
      <c r="B83" s="270" t="s">
        <v>650</v>
      </c>
      <c r="C83" s="268" t="s">
        <v>651</v>
      </c>
    </row>
    <row r="84" spans="1:5">
      <c r="A84" s="180"/>
      <c r="B84" s="270" t="s">
        <v>652</v>
      </c>
      <c r="C84" s="268" t="s">
        <v>653</v>
      </c>
    </row>
    <row r="85" spans="1:5">
      <c r="A85" s="180"/>
      <c r="B85" s="270" t="s">
        <v>654</v>
      </c>
      <c r="C85" s="268" t="s">
        <v>653</v>
      </c>
    </row>
    <row r="86" spans="1:5">
      <c r="A86" s="180"/>
      <c r="B86" s="270" t="s">
        <v>655</v>
      </c>
      <c r="C86" s="268" t="s">
        <v>653</v>
      </c>
    </row>
    <row r="87" spans="1:5">
      <c r="A87" s="180"/>
      <c r="B87" s="270" t="s">
        <v>656</v>
      </c>
      <c r="C87" s="268" t="s">
        <v>653</v>
      </c>
    </row>
    <row r="88" spans="1:5">
      <c r="A88" s="186" t="s">
        <v>657</v>
      </c>
      <c r="B88" s="177"/>
      <c r="C88" s="76"/>
      <c r="D88" s="76"/>
      <c r="E88" s="76"/>
    </row>
    <row r="89" spans="1:5">
      <c r="A89" s="183" t="s">
        <v>658</v>
      </c>
      <c r="B89" s="175"/>
      <c r="C89" s="74"/>
      <c r="D89" s="74"/>
      <c r="E89" s="74"/>
    </row>
    <row r="90" spans="1:5">
      <c r="A90" s="180" t="s">
        <v>659</v>
      </c>
      <c r="B90" s="171" t="s">
        <v>660</v>
      </c>
      <c r="C90" s="268" t="s">
        <v>661</v>
      </c>
    </row>
    <row r="91" spans="1:5" ht="27">
      <c r="A91" s="184"/>
      <c r="B91" s="171" t="s">
        <v>662</v>
      </c>
      <c r="C91" s="268" t="s">
        <v>732</v>
      </c>
    </row>
    <row r="92" spans="1:5" ht="26">
      <c r="A92" s="184"/>
      <c r="B92" s="171" t="s">
        <v>663</v>
      </c>
      <c r="C92" s="268" t="s">
        <v>664</v>
      </c>
    </row>
    <row r="93" spans="1:5">
      <c r="A93" s="184"/>
      <c r="B93" s="171" t="s">
        <v>665</v>
      </c>
      <c r="C93" s="268" t="s">
        <v>666</v>
      </c>
    </row>
    <row r="94" spans="1:5">
      <c r="A94" s="183" t="s">
        <v>667</v>
      </c>
      <c r="B94" s="175"/>
      <c r="C94" s="74"/>
      <c r="D94" s="74"/>
      <c r="E94" s="74"/>
    </row>
    <row r="95" spans="1:5">
      <c r="A95" s="180" t="s">
        <v>668</v>
      </c>
      <c r="B95" s="171" t="s">
        <v>669</v>
      </c>
      <c r="C95" s="268" t="s">
        <v>670</v>
      </c>
    </row>
    <row r="96" spans="1:5">
      <c r="A96" s="184"/>
      <c r="B96" s="171" t="s">
        <v>671</v>
      </c>
      <c r="C96" s="268" t="s">
        <v>670</v>
      </c>
    </row>
    <row r="97" spans="1:5">
      <c r="A97" s="184"/>
      <c r="B97" s="171" t="s">
        <v>672</v>
      </c>
      <c r="C97" s="268" t="s">
        <v>673</v>
      </c>
    </row>
    <row r="98" spans="1:5">
      <c r="A98" s="184"/>
      <c r="B98" s="171" t="s">
        <v>674</v>
      </c>
      <c r="C98" s="268" t="s">
        <v>673</v>
      </c>
    </row>
    <row r="99" spans="1:5" ht="26">
      <c r="A99" s="184"/>
      <c r="B99" s="171" t="s">
        <v>675</v>
      </c>
      <c r="C99" s="268" t="s">
        <v>673</v>
      </c>
    </row>
    <row r="100" spans="1:5">
      <c r="A100" s="184"/>
      <c r="B100" s="171" t="s">
        <v>676</v>
      </c>
      <c r="C100" s="268" t="s">
        <v>677</v>
      </c>
    </row>
    <row r="101" spans="1:5">
      <c r="A101" s="184"/>
      <c r="B101" s="171" t="s">
        <v>678</v>
      </c>
      <c r="C101" s="268" t="s">
        <v>677</v>
      </c>
    </row>
    <row r="102" spans="1:5" ht="26">
      <c r="A102" s="184"/>
      <c r="B102" s="171" t="s">
        <v>679</v>
      </c>
      <c r="C102" s="268" t="s">
        <v>677</v>
      </c>
    </row>
    <row r="103" spans="1:5">
      <c r="A103" s="184"/>
      <c r="B103" s="171" t="s">
        <v>680</v>
      </c>
      <c r="C103" s="268" t="s">
        <v>677</v>
      </c>
    </row>
    <row r="104" spans="1:5" ht="27">
      <c r="A104" s="184"/>
      <c r="B104" s="171" t="s">
        <v>681</v>
      </c>
      <c r="C104" s="268" t="s">
        <v>729</v>
      </c>
    </row>
    <row r="105" spans="1:5">
      <c r="A105" s="183" t="s">
        <v>682</v>
      </c>
      <c r="B105" s="175"/>
      <c r="C105" s="74"/>
      <c r="D105" s="74"/>
      <c r="E105" s="74"/>
    </row>
    <row r="106" spans="1:5">
      <c r="A106" s="180" t="s">
        <v>683</v>
      </c>
      <c r="B106" s="171" t="s">
        <v>684</v>
      </c>
      <c r="C106" s="268" t="s">
        <v>685</v>
      </c>
    </row>
    <row r="107" spans="1:5" ht="27">
      <c r="A107" s="184"/>
      <c r="B107" s="171" t="s">
        <v>686</v>
      </c>
      <c r="C107" s="268" t="s">
        <v>730</v>
      </c>
    </row>
    <row r="108" spans="1:5">
      <c r="A108" s="184"/>
      <c r="B108" s="171" t="s">
        <v>687</v>
      </c>
      <c r="C108" s="271" t="s">
        <v>575</v>
      </c>
    </row>
    <row r="109" spans="1:5" ht="26">
      <c r="A109" s="184"/>
      <c r="B109" s="171" t="s">
        <v>688</v>
      </c>
      <c r="C109" s="268" t="s">
        <v>689</v>
      </c>
    </row>
    <row r="110" spans="1:5">
      <c r="A110" s="183" t="s">
        <v>690</v>
      </c>
      <c r="B110" s="175"/>
      <c r="C110" s="74"/>
      <c r="D110" s="74"/>
      <c r="E110" s="74"/>
    </row>
    <row r="111" spans="1:5">
      <c r="A111" s="180" t="s">
        <v>691</v>
      </c>
      <c r="B111" s="171" t="s">
        <v>692</v>
      </c>
      <c r="C111" s="268" t="s">
        <v>693</v>
      </c>
    </row>
    <row r="112" spans="1:5" ht="39.75" customHeight="1">
      <c r="A112" s="180"/>
      <c r="B112" s="171" t="s">
        <v>694</v>
      </c>
      <c r="C112" s="268" t="s">
        <v>731</v>
      </c>
    </row>
    <row r="113" spans="1:5">
      <c r="A113" s="183" t="s">
        <v>695</v>
      </c>
      <c r="B113" s="175"/>
      <c r="C113" s="74"/>
      <c r="D113" s="74"/>
      <c r="E113" s="74"/>
    </row>
    <row r="114" spans="1:5">
      <c r="A114" s="180" t="s">
        <v>696</v>
      </c>
      <c r="B114" s="171" t="s">
        <v>697</v>
      </c>
      <c r="C114" s="271" t="s">
        <v>698</v>
      </c>
    </row>
    <row r="115" spans="1:5">
      <c r="A115" s="180"/>
      <c r="B115" s="171" t="s">
        <v>699</v>
      </c>
      <c r="C115" s="271" t="s">
        <v>700</v>
      </c>
    </row>
    <row r="116" spans="1:5">
      <c r="A116" s="183" t="s">
        <v>701</v>
      </c>
      <c r="B116" s="175"/>
      <c r="C116" s="272"/>
      <c r="D116" s="74"/>
      <c r="E116" s="74"/>
    </row>
    <row r="117" spans="1:5" ht="30">
      <c r="A117" s="180" t="s">
        <v>702</v>
      </c>
      <c r="B117" s="171" t="s">
        <v>703</v>
      </c>
      <c r="C117" s="271" t="s">
        <v>704</v>
      </c>
    </row>
    <row r="118" spans="1:5" ht="26">
      <c r="A118" s="180"/>
      <c r="B118" s="171" t="s">
        <v>705</v>
      </c>
      <c r="C118" s="271" t="s">
        <v>704</v>
      </c>
    </row>
    <row r="119" spans="1:5">
      <c r="A119" s="183" t="s">
        <v>706</v>
      </c>
      <c r="B119" s="175"/>
      <c r="C119" s="272"/>
      <c r="D119" s="74"/>
      <c r="E119" s="74"/>
    </row>
    <row r="120" spans="1:5">
      <c r="A120" s="180" t="s">
        <v>707</v>
      </c>
      <c r="B120" s="171" t="s">
        <v>708</v>
      </c>
      <c r="C120" s="271" t="s">
        <v>709</v>
      </c>
    </row>
    <row r="121" spans="1:5">
      <c r="A121" s="180"/>
      <c r="B121" s="171" t="s">
        <v>710</v>
      </c>
      <c r="C121" s="271" t="s">
        <v>709</v>
      </c>
    </row>
    <row r="122" spans="1:5">
      <c r="A122" s="183" t="s">
        <v>711</v>
      </c>
      <c r="B122" s="175"/>
      <c r="C122" s="272"/>
      <c r="D122" s="74"/>
      <c r="E122" s="74"/>
    </row>
    <row r="123" spans="1:5">
      <c r="A123" s="180" t="s">
        <v>712</v>
      </c>
      <c r="B123" s="171" t="s">
        <v>713</v>
      </c>
      <c r="C123" s="271" t="s">
        <v>709</v>
      </c>
    </row>
    <row r="124" spans="1:5" ht="26">
      <c r="A124" s="180"/>
      <c r="B124" s="171" t="s">
        <v>714</v>
      </c>
      <c r="C124" s="271" t="s">
        <v>709</v>
      </c>
    </row>
    <row r="125" spans="1:5">
      <c r="A125" s="183" t="s">
        <v>715</v>
      </c>
      <c r="B125" s="175"/>
      <c r="C125" s="272"/>
      <c r="D125" s="74"/>
      <c r="E125" s="74"/>
    </row>
    <row r="126" spans="1:5">
      <c r="A126" s="180" t="s">
        <v>716</v>
      </c>
      <c r="B126" s="171" t="s">
        <v>717</v>
      </c>
      <c r="C126" s="271" t="s">
        <v>718</v>
      </c>
    </row>
    <row r="127" spans="1:5">
      <c r="A127" s="180"/>
      <c r="B127" s="171" t="s">
        <v>719</v>
      </c>
      <c r="C127" s="271" t="s">
        <v>720</v>
      </c>
    </row>
    <row r="128" spans="1:5">
      <c r="A128" s="183" t="s">
        <v>721</v>
      </c>
      <c r="B128" s="175"/>
      <c r="C128" s="272"/>
      <c r="D128" s="74"/>
      <c r="E128" s="74"/>
    </row>
    <row r="129" spans="1:3">
      <c r="A129" s="180" t="s">
        <v>722</v>
      </c>
      <c r="B129" s="171" t="s">
        <v>723</v>
      </c>
      <c r="C129" s="271" t="s">
        <v>724</v>
      </c>
    </row>
    <row r="130" spans="1:3" ht="27">
      <c r="A130" s="184"/>
      <c r="B130" s="171" t="s">
        <v>725</v>
      </c>
      <c r="C130" s="267" t="s">
        <v>727</v>
      </c>
    </row>
    <row r="131" spans="1:3" ht="27">
      <c r="A131" s="184"/>
      <c r="B131" s="171" t="s">
        <v>726</v>
      </c>
      <c r="C131" s="267" t="s">
        <v>728</v>
      </c>
    </row>
    <row r="132" spans="1:3">
      <c r="A132" s="184"/>
      <c r="B132" s="171"/>
      <c r="C132" s="72"/>
    </row>
  </sheetData>
  <mergeCells count="2">
    <mergeCell ref="A38:A40"/>
    <mergeCell ref="A7:A36"/>
  </mergeCells>
  <pageMargins left="0.7" right="0.7" top="0.75" bottom="0.75" header="0.3" footer="0.3"/>
  <pageSetup paperSize="9" orientation="portrait"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03B91-93F6-4084-B42C-8952806207B8}">
  <sheetPr>
    <pageSetUpPr fitToPage="1"/>
  </sheetPr>
  <dimension ref="A1:C64"/>
  <sheetViews>
    <sheetView topLeftCell="A56" zoomScale="85" zoomScaleNormal="85" workbookViewId="0">
      <selection activeCell="A30" sqref="A30"/>
    </sheetView>
  </sheetViews>
  <sheetFormatPr baseColWidth="10" defaultColWidth="8.83203125" defaultRowHeight="15"/>
  <cols>
    <col min="1" max="1" width="108.5" customWidth="1"/>
    <col min="2" max="2" width="35.83203125" style="52" customWidth="1"/>
    <col min="3" max="3" width="6.1640625" style="25" customWidth="1"/>
  </cols>
  <sheetData>
    <row r="1" spans="1:3" ht="19">
      <c r="A1" s="22" t="s">
        <v>5</v>
      </c>
    </row>
    <row r="3" spans="1:3">
      <c r="A3" s="12" t="s">
        <v>6</v>
      </c>
      <c r="B3" s="53" t="s">
        <v>7</v>
      </c>
      <c r="C3" s="46" t="s">
        <v>8</v>
      </c>
    </row>
    <row r="4" spans="1:3" ht="16">
      <c r="A4" s="38" t="s">
        <v>9</v>
      </c>
      <c r="B4" s="54" t="s">
        <v>10</v>
      </c>
      <c r="C4" s="25">
        <v>2021</v>
      </c>
    </row>
    <row r="5" spans="1:3" ht="16">
      <c r="A5" s="38" t="s">
        <v>11</v>
      </c>
      <c r="B5" s="54" t="s">
        <v>10</v>
      </c>
      <c r="C5" s="25">
        <v>2021</v>
      </c>
    </row>
    <row r="6" spans="1:3" ht="16">
      <c r="A6" s="38" t="s">
        <v>12</v>
      </c>
      <c r="B6" s="54" t="s">
        <v>10</v>
      </c>
      <c r="C6" s="25">
        <v>2021</v>
      </c>
    </row>
    <row r="7" spans="1:3" ht="16">
      <c r="A7" s="38" t="s">
        <v>13</v>
      </c>
      <c r="B7" s="54" t="s">
        <v>10</v>
      </c>
      <c r="C7" s="25">
        <v>2021</v>
      </c>
    </row>
    <row r="8" spans="1:3" ht="16">
      <c r="A8" s="38" t="s">
        <v>14</v>
      </c>
      <c r="B8" s="54" t="s">
        <v>10</v>
      </c>
      <c r="C8" s="25">
        <v>2021</v>
      </c>
    </row>
    <row r="9" spans="1:3" ht="16">
      <c r="A9" s="38" t="s">
        <v>15</v>
      </c>
      <c r="B9" s="54" t="s">
        <v>16</v>
      </c>
      <c r="C9" s="25">
        <v>2021</v>
      </c>
    </row>
    <row r="10" spans="1:3" ht="16">
      <c r="A10" s="39" t="s">
        <v>17</v>
      </c>
      <c r="B10" s="54" t="s">
        <v>18</v>
      </c>
      <c r="C10" s="25">
        <v>2016</v>
      </c>
    </row>
    <row r="11" spans="1:3" ht="16">
      <c r="A11" s="39" t="s">
        <v>19</v>
      </c>
      <c r="B11" s="54" t="s">
        <v>18</v>
      </c>
      <c r="C11" s="25">
        <v>2016</v>
      </c>
    </row>
    <row r="12" spans="1:3" ht="16">
      <c r="A12" s="38" t="s">
        <v>20</v>
      </c>
      <c r="B12" s="54" t="s">
        <v>21</v>
      </c>
      <c r="C12" s="25">
        <v>2018</v>
      </c>
    </row>
    <row r="13" spans="1:3" ht="16">
      <c r="A13" s="40" t="s">
        <v>22</v>
      </c>
      <c r="B13" s="54" t="s">
        <v>23</v>
      </c>
      <c r="C13" s="25">
        <v>2016</v>
      </c>
    </row>
    <row r="14" spans="1:3" ht="16">
      <c r="A14" s="38" t="s">
        <v>24</v>
      </c>
      <c r="B14" s="54" t="s">
        <v>25</v>
      </c>
      <c r="C14" s="25">
        <v>2016</v>
      </c>
    </row>
    <row r="15" spans="1:3" ht="16">
      <c r="A15" s="38" t="s">
        <v>26</v>
      </c>
      <c r="B15" s="54" t="s">
        <v>25</v>
      </c>
      <c r="C15" s="25">
        <v>2016</v>
      </c>
    </row>
    <row r="16" spans="1:3" ht="16">
      <c r="A16" s="43" t="s">
        <v>27</v>
      </c>
      <c r="B16" s="54" t="s">
        <v>25</v>
      </c>
      <c r="C16" s="25">
        <v>2016</v>
      </c>
    </row>
    <row r="17" spans="1:3" ht="16">
      <c r="A17" s="38" t="s">
        <v>28</v>
      </c>
      <c r="B17" s="54" t="s">
        <v>25</v>
      </c>
      <c r="C17" s="25">
        <v>2016</v>
      </c>
    </row>
    <row r="18" spans="1:3" ht="16">
      <c r="A18" s="38" t="s">
        <v>29</v>
      </c>
      <c r="B18" s="54" t="s">
        <v>25</v>
      </c>
      <c r="C18" s="25">
        <v>2016</v>
      </c>
    </row>
    <row r="19" spans="1:3">
      <c r="A19" s="257" t="s">
        <v>30</v>
      </c>
      <c r="B19" s="54" t="s">
        <v>31</v>
      </c>
      <c r="C19" s="25">
        <v>2016</v>
      </c>
    </row>
    <row r="21" spans="1:3">
      <c r="A21" s="12" t="s">
        <v>32</v>
      </c>
      <c r="B21" s="54"/>
    </row>
    <row r="22" spans="1:3" ht="16">
      <c r="A22" s="38" t="s">
        <v>33</v>
      </c>
      <c r="B22" s="54" t="s">
        <v>34</v>
      </c>
      <c r="C22" s="25">
        <v>2016</v>
      </c>
    </row>
    <row r="23" spans="1:3" ht="16">
      <c r="A23" s="38" t="s">
        <v>35</v>
      </c>
      <c r="B23" s="54" t="s">
        <v>34</v>
      </c>
      <c r="C23" s="25">
        <v>2016</v>
      </c>
    </row>
    <row r="24" spans="1:3" ht="16">
      <c r="A24" s="38" t="s">
        <v>36</v>
      </c>
      <c r="B24" s="54" t="s">
        <v>34</v>
      </c>
      <c r="C24" s="25">
        <v>2016</v>
      </c>
    </row>
    <row r="25" spans="1:3" ht="16">
      <c r="A25" s="38" t="s">
        <v>37</v>
      </c>
      <c r="B25" s="54" t="s">
        <v>34</v>
      </c>
      <c r="C25" s="25">
        <v>2016</v>
      </c>
    </row>
    <row r="26" spans="1:3" ht="16">
      <c r="A26" s="38" t="s">
        <v>38</v>
      </c>
      <c r="B26" s="54" t="s">
        <v>34</v>
      </c>
      <c r="C26" s="25">
        <v>2016</v>
      </c>
    </row>
    <row r="27" spans="1:3">
      <c r="A27" s="12"/>
      <c r="B27" s="54"/>
    </row>
    <row r="28" spans="1:3">
      <c r="A28" s="12" t="s">
        <v>39</v>
      </c>
      <c r="B28" s="54"/>
    </row>
    <row r="29" spans="1:3" ht="16">
      <c r="A29" s="38" t="s">
        <v>40</v>
      </c>
      <c r="B29" s="54" t="s">
        <v>41</v>
      </c>
      <c r="C29" s="25">
        <v>2016</v>
      </c>
    </row>
    <row r="30" spans="1:3" ht="16">
      <c r="A30" s="38" t="s">
        <v>42</v>
      </c>
      <c r="B30" s="54" t="s">
        <v>41</v>
      </c>
      <c r="C30" s="25">
        <v>2016</v>
      </c>
    </row>
    <row r="31" spans="1:3" ht="16">
      <c r="A31" s="38" t="s">
        <v>43</v>
      </c>
      <c r="B31" s="54" t="s">
        <v>41</v>
      </c>
      <c r="C31" s="25">
        <v>2016</v>
      </c>
    </row>
    <row r="32" spans="1:3" ht="16">
      <c r="A32" s="38" t="s">
        <v>44</v>
      </c>
      <c r="B32" s="54" t="s">
        <v>41</v>
      </c>
      <c r="C32" s="25">
        <v>2016</v>
      </c>
    </row>
    <row r="33" spans="1:3" s="44" customFormat="1" ht="16">
      <c r="A33" s="38" t="s">
        <v>45</v>
      </c>
      <c r="B33" s="54" t="s">
        <v>41</v>
      </c>
      <c r="C33" s="25">
        <v>2016</v>
      </c>
    </row>
    <row r="34" spans="1:3" ht="16">
      <c r="A34" s="38" t="s">
        <v>46</v>
      </c>
      <c r="B34" s="54" t="s">
        <v>41</v>
      </c>
      <c r="C34" s="25">
        <v>2016</v>
      </c>
    </row>
    <row r="35" spans="1:3" ht="16">
      <c r="A35" s="38" t="s">
        <v>47</v>
      </c>
      <c r="B35" s="54" t="s">
        <v>41</v>
      </c>
      <c r="C35" s="25">
        <v>2016</v>
      </c>
    </row>
    <row r="36" spans="1:3">
      <c r="A36" s="38"/>
      <c r="B36" s="54"/>
    </row>
    <row r="37" spans="1:3">
      <c r="A37" s="12" t="s">
        <v>48</v>
      </c>
      <c r="B37" s="54"/>
    </row>
    <row r="38" spans="1:3">
      <c r="A38" s="44" t="s">
        <v>49</v>
      </c>
      <c r="B38" s="54" t="s">
        <v>50</v>
      </c>
    </row>
    <row r="39" spans="1:3">
      <c r="A39" s="44" t="s">
        <v>51</v>
      </c>
      <c r="B39" s="54" t="s">
        <v>50</v>
      </c>
    </row>
    <row r="40" spans="1:3">
      <c r="A40" s="44" t="s">
        <v>52</v>
      </c>
      <c r="B40" s="54" t="s">
        <v>50</v>
      </c>
    </row>
    <row r="41" spans="1:3" ht="32">
      <c r="A41" s="38" t="s">
        <v>53</v>
      </c>
      <c r="B41" s="54" t="s">
        <v>50</v>
      </c>
    </row>
    <row r="42" spans="1:3">
      <c r="A42" s="44" t="s">
        <v>54</v>
      </c>
      <c r="B42" s="54" t="s">
        <v>50</v>
      </c>
    </row>
    <row r="43" spans="1:3">
      <c r="A43" s="44"/>
      <c r="B43" s="51"/>
    </row>
    <row r="44" spans="1:3">
      <c r="A44" s="12" t="s">
        <v>55</v>
      </c>
      <c r="B44" s="54"/>
    </row>
    <row r="45" spans="1:3" ht="16">
      <c r="A45" s="38" t="s">
        <v>56</v>
      </c>
      <c r="B45" s="54" t="s">
        <v>57</v>
      </c>
      <c r="C45" s="25">
        <v>2018</v>
      </c>
    </row>
    <row r="46" spans="1:3" ht="16">
      <c r="A46" s="38" t="s">
        <v>58</v>
      </c>
      <c r="B46" s="54" t="s">
        <v>57</v>
      </c>
      <c r="C46" s="25">
        <v>2018</v>
      </c>
    </row>
    <row r="47" spans="1:3">
      <c r="A47" s="38"/>
      <c r="B47" s="54"/>
    </row>
    <row r="48" spans="1:3" ht="16">
      <c r="A48" s="157" t="s">
        <v>59</v>
      </c>
      <c r="B48" s="54"/>
    </row>
    <row r="49" spans="1:3" ht="16">
      <c r="A49" s="38" t="s">
        <v>60</v>
      </c>
      <c r="B49" s="54" t="s">
        <v>50</v>
      </c>
    </row>
    <row r="50" spans="1:3" ht="16">
      <c r="A50" s="38" t="s">
        <v>61</v>
      </c>
      <c r="B50" s="54" t="s">
        <v>50</v>
      </c>
    </row>
    <row r="51" spans="1:3">
      <c r="A51" s="38"/>
      <c r="B51" s="54"/>
    </row>
    <row r="52" spans="1:3" ht="16">
      <c r="A52" s="157" t="s">
        <v>62</v>
      </c>
      <c r="B52" s="54"/>
    </row>
    <row r="53" spans="1:3">
      <c r="A53" s="44" t="s">
        <v>63</v>
      </c>
      <c r="B53" s="54" t="s">
        <v>64</v>
      </c>
      <c r="C53" s="25">
        <v>2020</v>
      </c>
    </row>
    <row r="54" spans="1:3">
      <c r="A54" s="44" t="s">
        <v>65</v>
      </c>
      <c r="B54" s="54" t="s">
        <v>64</v>
      </c>
      <c r="C54" s="25">
        <v>2020</v>
      </c>
    </row>
    <row r="55" spans="1:3">
      <c r="A55" s="44" t="s">
        <v>66</v>
      </c>
      <c r="B55" s="54" t="s">
        <v>64</v>
      </c>
      <c r="C55" s="25">
        <v>2020</v>
      </c>
    </row>
    <row r="56" spans="1:3">
      <c r="A56" s="44" t="s">
        <v>67</v>
      </c>
      <c r="B56" s="54" t="s">
        <v>64</v>
      </c>
      <c r="C56" s="25">
        <v>2020</v>
      </c>
    </row>
    <row r="57" spans="1:3">
      <c r="A57" s="38"/>
      <c r="B57" s="54"/>
    </row>
    <row r="58" spans="1:3">
      <c r="A58" s="12" t="s">
        <v>68</v>
      </c>
    </row>
    <row r="59" spans="1:3">
      <c r="A59" s="114" t="s">
        <v>69</v>
      </c>
      <c r="B59" s="54" t="s">
        <v>50</v>
      </c>
    </row>
    <row r="60" spans="1:3">
      <c r="A60" s="115" t="s">
        <v>70</v>
      </c>
      <c r="B60" s="54" t="s">
        <v>50</v>
      </c>
    </row>
    <row r="61" spans="1:3">
      <c r="A61" s="156"/>
    </row>
    <row r="62" spans="1:3">
      <c r="A62" s="12" t="s">
        <v>71</v>
      </c>
    </row>
    <row r="63" spans="1:3">
      <c r="A63" s="44" t="s">
        <v>72</v>
      </c>
      <c r="B63" s="54" t="s">
        <v>50</v>
      </c>
    </row>
    <row r="64" spans="1:3">
      <c r="A64" s="114" t="s">
        <v>73</v>
      </c>
      <c r="B64" s="54" t="s">
        <v>50</v>
      </c>
    </row>
  </sheetData>
  <hyperlinks>
    <hyperlink ref="A10" location="Tab_401_1A" display="Table 401–1A: New Hires to ADB, 2020–2023 (%)" xr:uid="{FE5182FA-FFE5-440D-B141-5E304753F071}"/>
    <hyperlink ref="A11" location="Tab_401_1B" display="Table 401–1B: Departure Rate from ADB (Including Retirements) (2020–2023) (%)" xr:uid="{5F931159-8580-439C-BFF2-1885F727F29D}"/>
    <hyperlink ref="A13" location="Tab_404_1" display="Table: 404–1: Staff Training, 2020–2023 (average hours)" xr:uid="{DE84CEBD-2CDF-4A1E-B022-9EFC38C3EE57}"/>
    <hyperlink ref="A14" location="Tab_405_1A" display="Table 405–1A: ADB Board of Governors, 2020–2023" xr:uid="{73D11E54-17C9-4D3E-AE40-837B14AD6C34}"/>
    <hyperlink ref="A15" location="Tab_405_1B" display="Table 405–1B: ADB Board of Directors, 2020–2023" xr:uid="{974FFA5D-2663-4063-B44A-FFDB429F5EB4}"/>
    <hyperlink ref="A16" location="Tab_405_1C" display="Table 405–1C: ADB Staff, 2020–2023" xr:uid="{3818C4D2-FCD9-4BD9-8993-2BAD2F1CF7BC}"/>
    <hyperlink ref="A17" location="Tab_405_1D" display="Table 405–1D: Staff by Employment Category and Gender, 2020–2023 (n and %)" xr:uid="{D2AB244F-61DE-4A14-B026-E4AC2A6F706F}"/>
    <hyperlink ref="A18" location="Tab_405_1E" display="Table 405–1E: Staff by Employment Category and Age, 2020–2023" xr:uid="{95DA9387-F7F2-44C9-A295-E5C707E496FB}"/>
    <hyperlink ref="A22" location="Tab_302_1A" display="Table 302–1A: Conversion of Diesel Fuel to Power, 2020–2023" xr:uid="{07701560-19AE-41F9-B735-2FE928C2EAF3}"/>
    <hyperlink ref="A23" location="Tab_302_1B" display="Table 302–1B: Conversion of Liquid Petroleum Gas to Power, 2020–2023" xr:uid="{9AB9D430-8AEE-4594-93B5-E02A6C5B4581}"/>
    <hyperlink ref="A24" location="Tab_302_2A" display="Table 302–2A: Renewable Energy (MWh)" xr:uid="{514385DA-8549-4CC2-B755-02F9556BC4E5}"/>
    <hyperlink ref="A25" location="Tab_302_2B" display="Table 302–2B: Conversion Renewable Energy (MJ)" xr:uid="{17CC3581-EC62-410B-8CBA-B5E7AC3C3197}"/>
    <hyperlink ref="A26" location="Tab_302_3" display="Table 302–3 Energy Intensity" xr:uid="{536505E0-9A7B-43FC-BF91-7D2D444DA4E4}"/>
    <hyperlink ref="A45" location="Tab_303_3A" display="Table 303–3A: Total Water Withdrawn, 2020–2023" xr:uid="{DB9CD9AF-0937-45EB-9DBF-A343FFB1EF02}"/>
    <hyperlink ref="A46" location="Tab_303_3B" display="Table 303–3B: Total Recycled and Reused Water, 2020–2023" xr:uid="{D47EC231-7527-4A2B-8AB3-46829F454C51}"/>
    <hyperlink ref="A38" location="Tab_201_2A" display="Table 201-2A: ADB Total Climate Finance, 2020–2023" xr:uid="{FC45554F-3682-4C24-BB07-F505739541C1}"/>
    <hyperlink ref="A39" location="Tab_201_2B" display="Table 201–2B: Climate Change Adaptation Finance Commitments, 2020–2023" xr:uid="{1470AE1D-9868-4E8D-B72A-1B3D79669631}"/>
    <hyperlink ref="A40" location="Tab_201_2C" display="Table 201-2C: Adaptation Climate Finance by Sector (Investments) Based on Commitments, OCR/COL/ADF, 2020–2023" xr:uid="{2D430044-3911-4385-927C-5B78A25A27BA}"/>
    <hyperlink ref="A5" location="Tab_2_7B" display="Table 2.7B: Total Staff by Region and Gender, 2020–2023" xr:uid="{6EA88AA8-F0D1-40EC-92E1-94359DC0DFDF}"/>
    <hyperlink ref="A6" location="Tab_2_7C" display="Table 2.7C: Staff by Employment Contract and Region, 2020–2023" xr:uid="{A0A7082A-00DB-449F-A0D1-66FA71B155B8}"/>
    <hyperlink ref="A7" location="Tab_2_7D" display="Table 2.7D: Staff by Employment Category and Gender, 2020–2023" xr:uid="{099773E1-A8C9-43C6-B653-092DAF8E0A3B}"/>
    <hyperlink ref="A8" location="Tab_2.7E" display="Table 2.7E: Total Workforce, 2020–2023" xr:uid="{9A3CDBE7-9BB8-434A-AA10-C5BC0A2E2A35}"/>
    <hyperlink ref="A29" location="Tab_305_1" display="Table 305–1: Scope 1, Direct Emissions: 2020–2023" xr:uid="{822E5C49-8080-4A7A-A4B9-9D6664C35447}"/>
    <hyperlink ref="A30" location="Tab_305_2" display="Table 305–2: Scope 2, Energy Indirect Emissions: 2020–2023" xr:uid="{20B14668-CBAA-4715-A9FA-E99E6C8BF64F}"/>
    <hyperlink ref="A31" location="Tab_305_3A" display="Table 305–3A: Scope 3, Other Indirect Emissions: 2020–2023, HQ (Category 6: Business Travel)" xr:uid="{E8220270-4987-4ADF-9F0F-22D9758902C9}"/>
    <hyperlink ref="A12" location="Tab_403_9" display="Table 403–9: Health and Safety Incidents, 2020–2023" xr:uid="{1DAAE5F1-AAB1-47A1-851E-900A1DB59F18}"/>
    <hyperlink ref="A59" location="Tab_201_4A" display="Table 201–4A: Sources of Sovereign Project-Specific Grant Cofinancing, 2020–2023" xr:uid="{AD4D8B9B-9D72-497E-AE91-34819FEBE22E}"/>
    <hyperlink ref="A60" location="Tab_201_4B" display="Table 201–4B: Member Contributions to Trust Funds, 2020–2023" xr:uid="{4E89876B-81F0-42B6-A037-3B71BB3C3CD9}"/>
    <hyperlink ref="A64" location="Tab_413_1" display="Table 413–1: Gender Equity Theme and Effective Gender Mainstreaming Projects, 2019–2023" xr:uid="{142964C3-72D9-4272-A0CB-B28F473B61C5}"/>
    <hyperlink ref="A9" location="Tab_2_21" display="Table 2.21: Annual Compensation Ratio, 2020-2023" xr:uid="{8C7859CA-8516-42BB-97EE-7386093A9309}"/>
    <hyperlink ref="A4" location="Tab_2_7A" display="Table 2.7A: Staff by Employment Contract and Gender, 2020–2023" xr:uid="{70AA8FA5-F131-4211-89C0-E964B639552A}"/>
    <hyperlink ref="A19" location="Tab_406_1" display="Table 406-1: Number of Inquiries Reviewed by the OPEC " xr:uid="{38E10275-6265-4FFB-9C83-3114BE454CFB}"/>
    <hyperlink ref="A32" location="Tab_305_3B" display="Table 305–3B: Scope 3, Other Indirect Emissions: 2020–2023 HQ and RM's" xr:uid="{F2512D3D-5C6B-48ED-A35B-D53530F4EB0F}"/>
    <hyperlink ref="A33:XFD33" location="Tab_305_4" display="Table 305–4: Greenhouse Gas Intensity per Capita and per floor area  2020–2023" xr:uid="{D38BE3E1-D570-4746-9E96-773A69F8CA23}"/>
    <hyperlink ref="A34" location="Tab_305_5A" display="Table 305-5A Change in Greenhouse Gas Emissions, 2013 to 2022" xr:uid="{4EE3E7EE-E289-4D73-9382-87249D50BB58}"/>
    <hyperlink ref="A35" location="Tab_305_5B" display="Table 305-5B  Change in Greenhouse Gas Emissions, 2021 to 2022" xr:uid="{0E9F9792-AE86-4B3A-9C5E-B64A401B8AB2}"/>
    <hyperlink ref="A41" location="Tab_201_2D" display="Tab_201_2D" xr:uid="{524D1E34-284C-46CF-8ACB-CD145E9C4C4A}"/>
    <hyperlink ref="A42" location="Tab_201_2E" display="Table 201-2E: Climate Change Finance Commitments for Mitigation and/or Adaptation (from OCR, COL, and ADF only), 2020–2023" xr:uid="{0DA7A131-F560-43E1-B0C6-AFBB3867DBAA}"/>
    <hyperlink ref="A49" location="Tab_413_2A" display="Table 413-2A:  Safeguards Categorizations of Projects approved in 2022 and 2023 (number of projects)" xr:uid="{E58B16B8-9ACB-4810-9787-AD21BFC492F4}"/>
    <hyperlink ref="A50" location="Tab_413_2B" display="Table 413–2B: Category A Projects, 2022-2023" xr:uid="{E12C28A4-A68B-440F-93D4-B481CF22F547}"/>
    <hyperlink ref="A53" location="Tab_306_3" display="Table 306-3: Total  Wastes Generated, Headquarters, 2022-2023" xr:uid="{EA770A61-7025-48AA-8E3E-A46C31998E6C}"/>
    <hyperlink ref="A54" location="Tab_306_4" display="Table 306-4: Waste diverted from disposal , composition of diverted waste 2022-2023" xr:uid="{625C4E19-660A-4D54-B805-F785524CDA4E}"/>
    <hyperlink ref="A55" location="Tab_306_5" display="Table 306-5: Waste directed to disposal, composition of residual waste 2022-2023" xr:uid="{07EAA8D0-B166-4FB8-BF76-6645603D8439}"/>
    <hyperlink ref="A56" location="Tab_306_6" display="Table 306-6: Composition of Hazardous waste 2022-2023" xr:uid="{1311D157-6BC6-4868-A367-743F20A9EAEA}"/>
    <hyperlink ref="A63" location="Tab_304_2" display="Table 304-2 Environment Category A Projects with Biodiversity Impacts, 2022 and 2023" xr:uid="{2B07473D-0087-4B9D-A24B-20A49FB9482B}"/>
  </hyperlinks>
  <pageMargins left="0.7" right="0.7" top="0.75" bottom="0.75" header="0.3" footer="0.3"/>
  <pageSetup scale="82" fitToHeight="0" orientation="landscape" r:id="rId1"/>
  <headerFooter>
    <oddFooter>&amp;L_x000D_&amp;1#&amp;"Calibri"&amp;9&amp;K000000 INTERNAL. This information is accessible to ADB Management and staff. It may be shared outside ADB with appropriate permission.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F92B-8B1F-4CF1-803D-390782CE7A2F}">
  <sheetPr>
    <tabColor theme="0"/>
    <pageSetUpPr fitToPage="1"/>
  </sheetPr>
  <dimension ref="A1:Q271"/>
  <sheetViews>
    <sheetView zoomScale="55" zoomScaleNormal="55" workbookViewId="0">
      <selection activeCell="B17" sqref="B17:D17"/>
    </sheetView>
  </sheetViews>
  <sheetFormatPr baseColWidth="10" defaultColWidth="8.83203125" defaultRowHeight="15"/>
  <cols>
    <col min="1" max="1" width="41.5" customWidth="1"/>
    <col min="2" max="2" width="18.83203125" customWidth="1"/>
    <col min="3" max="3" width="17.6640625" customWidth="1"/>
    <col min="4" max="4" width="19" customWidth="1"/>
    <col min="5" max="5" width="12.33203125" customWidth="1"/>
    <col min="6" max="6" width="14.83203125" customWidth="1"/>
    <col min="7" max="7" width="10.5" customWidth="1"/>
    <col min="9" max="9" width="11.5" customWidth="1"/>
    <col min="10" max="10" width="14.5" customWidth="1"/>
    <col min="11" max="12" width="11.83203125" customWidth="1"/>
    <col min="14" max="14" width="13.1640625" customWidth="1"/>
  </cols>
  <sheetData>
    <row r="1" spans="1:13" ht="19">
      <c r="A1" s="22" t="s">
        <v>74</v>
      </c>
    </row>
    <row r="2" spans="1:13" ht="16">
      <c r="A2" s="13" t="s">
        <v>75</v>
      </c>
    </row>
    <row r="4" spans="1:13" ht="32">
      <c r="A4" s="1" t="s">
        <v>9</v>
      </c>
      <c r="B4" s="7"/>
      <c r="C4" s="7"/>
      <c r="D4" s="7"/>
      <c r="E4" s="7"/>
      <c r="F4" s="7"/>
      <c r="G4" s="7"/>
    </row>
    <row r="5" spans="1:13">
      <c r="A5" s="2"/>
      <c r="B5" s="276">
        <v>2020</v>
      </c>
      <c r="C5" s="276"/>
      <c r="D5" s="277"/>
      <c r="E5" s="275">
        <v>2021</v>
      </c>
      <c r="F5" s="276"/>
      <c r="G5" s="277"/>
      <c r="H5" s="276">
        <v>2022</v>
      </c>
      <c r="I5" s="276"/>
      <c r="J5" s="276"/>
      <c r="K5" s="275">
        <v>2023</v>
      </c>
      <c r="L5" s="276"/>
      <c r="M5" s="276"/>
    </row>
    <row r="6" spans="1:13" ht="16">
      <c r="A6" s="2"/>
      <c r="B6" s="33" t="s">
        <v>76</v>
      </c>
      <c r="C6" s="33" t="s">
        <v>77</v>
      </c>
      <c r="D6" s="34" t="s">
        <v>78</v>
      </c>
      <c r="E6" s="33" t="s">
        <v>76</v>
      </c>
      <c r="F6" s="33" t="s">
        <v>77</v>
      </c>
      <c r="G6" s="34" t="s">
        <v>78</v>
      </c>
      <c r="H6" s="33" t="s">
        <v>76</v>
      </c>
      <c r="I6" s="33" t="s">
        <v>77</v>
      </c>
      <c r="J6" s="33" t="s">
        <v>78</v>
      </c>
      <c r="K6" s="58" t="s">
        <v>76</v>
      </c>
      <c r="L6" s="33" t="s">
        <v>77</v>
      </c>
      <c r="M6" s="33" t="s">
        <v>78</v>
      </c>
    </row>
    <row r="7" spans="1:13" ht="16">
      <c r="A7" s="1" t="s">
        <v>79</v>
      </c>
      <c r="B7" s="6">
        <v>2151</v>
      </c>
      <c r="C7" s="6">
        <v>1502</v>
      </c>
      <c r="D7" s="26">
        <f>B7+C7</f>
        <v>3653</v>
      </c>
      <c r="E7" s="6">
        <v>2173</v>
      </c>
      <c r="F7" s="6">
        <v>1520</v>
      </c>
      <c r="G7" s="26">
        <f>E7+F7</f>
        <v>3693</v>
      </c>
      <c r="H7" s="224">
        <v>2222</v>
      </c>
      <c r="I7" s="224">
        <v>1553</v>
      </c>
      <c r="J7" s="245">
        <v>3775</v>
      </c>
      <c r="K7" s="224">
        <v>2300</v>
      </c>
      <c r="L7" s="224">
        <v>1594</v>
      </c>
      <c r="M7" s="224">
        <v>3894</v>
      </c>
    </row>
    <row r="8" spans="1:13" ht="16">
      <c r="A8" s="1" t="s">
        <v>80</v>
      </c>
      <c r="B8" s="2"/>
      <c r="C8" s="2"/>
      <c r="D8" s="28"/>
      <c r="E8" s="2"/>
      <c r="F8" s="2"/>
      <c r="G8" s="28"/>
      <c r="H8" s="212"/>
      <c r="I8" s="212"/>
      <c r="J8" s="212"/>
      <c r="K8" s="216" t="s">
        <v>81</v>
      </c>
      <c r="L8" s="212"/>
      <c r="M8" s="212"/>
    </row>
    <row r="9" spans="1:13">
      <c r="A9" s="9" t="s">
        <v>82</v>
      </c>
      <c r="B9" s="8">
        <v>1613</v>
      </c>
      <c r="C9" s="8">
        <v>1046</v>
      </c>
      <c r="D9" s="27">
        <f t="shared" ref="D9:D10" si="0">B9+C9</f>
        <v>2659</v>
      </c>
      <c r="E9" s="8">
        <v>1725</v>
      </c>
      <c r="F9" s="8">
        <v>1109</v>
      </c>
      <c r="G9" s="27">
        <f t="shared" ref="G9:G10" si="1">E9+F9</f>
        <v>2834</v>
      </c>
      <c r="H9" s="220">
        <v>1804</v>
      </c>
      <c r="I9" s="220">
        <v>1162</v>
      </c>
      <c r="J9" s="220">
        <v>2966</v>
      </c>
      <c r="K9" s="243">
        <v>1806</v>
      </c>
      <c r="L9" s="220">
        <v>1191</v>
      </c>
      <c r="M9" s="220">
        <v>2997</v>
      </c>
    </row>
    <row r="10" spans="1:13">
      <c r="A10" s="9" t="s">
        <v>83</v>
      </c>
      <c r="B10" s="8">
        <v>538</v>
      </c>
      <c r="C10" s="8">
        <v>456</v>
      </c>
      <c r="D10" s="27">
        <f t="shared" si="0"/>
        <v>994</v>
      </c>
      <c r="E10" s="8">
        <v>448</v>
      </c>
      <c r="F10" s="8">
        <v>411</v>
      </c>
      <c r="G10" s="27">
        <f t="shared" si="1"/>
        <v>859</v>
      </c>
      <c r="H10" s="213">
        <v>418</v>
      </c>
      <c r="I10" s="213">
        <v>391</v>
      </c>
      <c r="J10" s="213">
        <v>809</v>
      </c>
      <c r="K10" s="226">
        <v>494</v>
      </c>
      <c r="L10" s="213">
        <v>403</v>
      </c>
      <c r="M10" s="213">
        <v>897</v>
      </c>
    </row>
    <row r="12" spans="1:13">
      <c r="A12" t="s">
        <v>84</v>
      </c>
    </row>
    <row r="13" spans="1:13">
      <c r="A13" t="s">
        <v>85</v>
      </c>
    </row>
    <row r="16" spans="1:13" ht="32">
      <c r="A16" s="1" t="s">
        <v>11</v>
      </c>
      <c r="B16" s="31"/>
    </row>
    <row r="17" spans="1:13">
      <c r="A17" s="2"/>
      <c r="B17" s="276">
        <v>2020</v>
      </c>
      <c r="C17" s="276"/>
      <c r="D17" s="277"/>
      <c r="E17" s="276">
        <v>2021</v>
      </c>
      <c r="F17" s="276"/>
      <c r="G17" s="277"/>
      <c r="H17" s="276">
        <v>2022</v>
      </c>
      <c r="I17" s="276"/>
      <c r="J17" s="276"/>
      <c r="K17" s="275">
        <v>2023</v>
      </c>
      <c r="L17" s="276"/>
      <c r="M17" s="276"/>
    </row>
    <row r="18" spans="1:13" ht="16">
      <c r="A18" s="2"/>
      <c r="B18" s="33" t="s">
        <v>76</v>
      </c>
      <c r="C18" s="33" t="s">
        <v>77</v>
      </c>
      <c r="D18" s="34" t="s">
        <v>78</v>
      </c>
      <c r="E18" s="33" t="s">
        <v>76</v>
      </c>
      <c r="F18" s="33" t="s">
        <v>77</v>
      </c>
      <c r="G18" s="34" t="s">
        <v>78</v>
      </c>
      <c r="H18" s="33" t="s">
        <v>76</v>
      </c>
      <c r="I18" s="33" t="s">
        <v>77</v>
      </c>
      <c r="J18" s="33" t="s">
        <v>78</v>
      </c>
      <c r="K18" s="58" t="s">
        <v>76</v>
      </c>
      <c r="L18" s="33" t="s">
        <v>77</v>
      </c>
      <c r="M18" s="33" t="s">
        <v>78</v>
      </c>
    </row>
    <row r="19" spans="1:13" ht="16">
      <c r="A19" s="1" t="s">
        <v>79</v>
      </c>
      <c r="B19" s="6">
        <v>2151</v>
      </c>
      <c r="C19" s="6">
        <v>1502</v>
      </c>
      <c r="D19" s="26">
        <f>B19+C19</f>
        <v>3653</v>
      </c>
      <c r="E19" s="6">
        <v>2173</v>
      </c>
      <c r="F19" s="6">
        <v>1520</v>
      </c>
      <c r="G19" s="26">
        <f>E19+F19</f>
        <v>3693</v>
      </c>
      <c r="H19" s="224">
        <v>2222</v>
      </c>
      <c r="I19" s="224">
        <v>1553</v>
      </c>
      <c r="J19" s="224">
        <v>3775</v>
      </c>
      <c r="K19" s="242">
        <v>2300</v>
      </c>
      <c r="L19" s="224">
        <v>1594</v>
      </c>
      <c r="M19" s="224">
        <v>3894</v>
      </c>
    </row>
    <row r="20" spans="1:13" ht="16">
      <c r="A20" s="1" t="s">
        <v>86</v>
      </c>
      <c r="B20" s="4"/>
      <c r="C20" s="4"/>
      <c r="D20" s="27"/>
      <c r="E20" s="4"/>
      <c r="F20" s="4"/>
      <c r="G20" s="27"/>
      <c r="H20" s="213"/>
      <c r="I20" s="213"/>
      <c r="J20" s="213"/>
      <c r="K20" s="226" t="s">
        <v>81</v>
      </c>
      <c r="L20" s="213"/>
      <c r="M20" s="213"/>
    </row>
    <row r="21" spans="1:13" ht="16">
      <c r="A21" s="10" t="s">
        <v>87</v>
      </c>
      <c r="B21" s="4">
        <v>1689</v>
      </c>
      <c r="C21" s="4">
        <v>1013</v>
      </c>
      <c r="D21" s="27">
        <f t="shared" ref="D21:D28" si="2">B21+C21</f>
        <v>2702</v>
      </c>
      <c r="E21" s="4">
        <v>1707</v>
      </c>
      <c r="F21" s="4">
        <v>1037</v>
      </c>
      <c r="G21" s="27">
        <f t="shared" ref="G21:G28" si="3">E21+F21</f>
        <v>2744</v>
      </c>
      <c r="H21" s="220">
        <v>1740</v>
      </c>
      <c r="I21" s="220">
        <v>1051</v>
      </c>
      <c r="J21" s="220">
        <v>2791</v>
      </c>
      <c r="K21" s="243">
        <v>1800</v>
      </c>
      <c r="L21" s="220">
        <v>1073</v>
      </c>
      <c r="M21" s="220">
        <v>2873</v>
      </c>
    </row>
    <row r="22" spans="1:13" ht="16">
      <c r="A22" s="10" t="s">
        <v>88</v>
      </c>
      <c r="B22" s="4">
        <v>89</v>
      </c>
      <c r="C22" s="4">
        <v>135</v>
      </c>
      <c r="D22" s="27">
        <f t="shared" si="2"/>
        <v>224</v>
      </c>
      <c r="E22" s="4">
        <v>92</v>
      </c>
      <c r="F22" s="4">
        <v>129</v>
      </c>
      <c r="G22" s="27">
        <f t="shared" si="3"/>
        <v>221</v>
      </c>
      <c r="H22" s="213">
        <v>100</v>
      </c>
      <c r="I22" s="213">
        <v>141</v>
      </c>
      <c r="J22" s="213">
        <v>241</v>
      </c>
      <c r="K22" s="226">
        <v>108</v>
      </c>
      <c r="L22" s="213">
        <v>142</v>
      </c>
      <c r="M22" s="213">
        <v>250</v>
      </c>
    </row>
    <row r="23" spans="1:13" ht="16">
      <c r="A23" s="10" t="s">
        <v>89</v>
      </c>
      <c r="B23" s="4">
        <v>96</v>
      </c>
      <c r="C23" s="4">
        <v>160</v>
      </c>
      <c r="D23" s="27">
        <f t="shared" si="2"/>
        <v>256</v>
      </c>
      <c r="E23" s="4">
        <v>97</v>
      </c>
      <c r="F23" s="4">
        <v>168</v>
      </c>
      <c r="G23" s="27">
        <f t="shared" si="3"/>
        <v>265</v>
      </c>
      <c r="H23" s="213">
        <v>100</v>
      </c>
      <c r="I23" s="213">
        <v>172</v>
      </c>
      <c r="J23" s="213">
        <v>272</v>
      </c>
      <c r="K23" s="226">
        <v>101</v>
      </c>
      <c r="L23" s="213">
        <v>186</v>
      </c>
      <c r="M23" s="213">
        <v>287</v>
      </c>
    </row>
    <row r="24" spans="1:13" ht="16">
      <c r="A24" s="10" t="s">
        <v>90</v>
      </c>
      <c r="B24" s="4">
        <v>60</v>
      </c>
      <c r="C24" s="4">
        <v>44</v>
      </c>
      <c r="D24" s="27">
        <f t="shared" si="2"/>
        <v>104</v>
      </c>
      <c r="E24" s="4">
        <v>62</v>
      </c>
      <c r="F24" s="4">
        <v>45</v>
      </c>
      <c r="G24" s="27">
        <f t="shared" si="3"/>
        <v>107</v>
      </c>
      <c r="H24" s="213">
        <v>62</v>
      </c>
      <c r="I24" s="213">
        <v>46</v>
      </c>
      <c r="J24" s="213">
        <v>108</v>
      </c>
      <c r="K24" s="226">
        <v>65</v>
      </c>
      <c r="L24" s="213">
        <v>44</v>
      </c>
      <c r="M24" s="213">
        <v>109</v>
      </c>
    </row>
    <row r="25" spans="1:13" ht="16">
      <c r="A25" s="10" t="s">
        <v>91</v>
      </c>
      <c r="B25" s="4">
        <v>126</v>
      </c>
      <c r="C25" s="4">
        <v>107</v>
      </c>
      <c r="D25" s="27">
        <f t="shared" si="2"/>
        <v>233</v>
      </c>
      <c r="E25" s="4">
        <v>123</v>
      </c>
      <c r="F25" s="4">
        <v>102</v>
      </c>
      <c r="G25" s="27">
        <f t="shared" si="3"/>
        <v>225</v>
      </c>
      <c r="H25" s="213">
        <v>130</v>
      </c>
      <c r="I25" s="213">
        <v>106</v>
      </c>
      <c r="J25" s="213">
        <v>236</v>
      </c>
      <c r="K25" s="226">
        <v>129</v>
      </c>
      <c r="L25" s="213">
        <v>108</v>
      </c>
      <c r="M25" s="213">
        <v>237</v>
      </c>
    </row>
    <row r="26" spans="1:13" ht="16">
      <c r="A26" s="10" t="s">
        <v>92</v>
      </c>
      <c r="B26" s="4">
        <v>82</v>
      </c>
      <c r="C26" s="4">
        <v>37</v>
      </c>
      <c r="D26" s="27">
        <f t="shared" si="2"/>
        <v>119</v>
      </c>
      <c r="E26" s="4">
        <v>83</v>
      </c>
      <c r="F26" s="4">
        <v>34</v>
      </c>
      <c r="G26" s="27">
        <f t="shared" si="3"/>
        <v>117</v>
      </c>
      <c r="H26" s="213">
        <v>81</v>
      </c>
      <c r="I26" s="213">
        <v>32</v>
      </c>
      <c r="J26" s="213">
        <v>113</v>
      </c>
      <c r="K26" s="226">
        <v>88</v>
      </c>
      <c r="L26" s="213">
        <v>36</v>
      </c>
      <c r="M26" s="213">
        <v>124</v>
      </c>
    </row>
    <row r="27" spans="1:13" ht="16">
      <c r="A27" s="10" t="s">
        <v>93</v>
      </c>
      <c r="B27" s="4">
        <v>3</v>
      </c>
      <c r="C27" s="4">
        <v>2</v>
      </c>
      <c r="D27" s="27">
        <f t="shared" si="2"/>
        <v>5</v>
      </c>
      <c r="E27" s="4">
        <v>2</v>
      </c>
      <c r="F27" s="4">
        <v>2</v>
      </c>
      <c r="G27" s="27">
        <f t="shared" si="3"/>
        <v>4</v>
      </c>
      <c r="H27" s="213">
        <v>2</v>
      </c>
      <c r="I27" s="213">
        <v>2</v>
      </c>
      <c r="J27" s="213">
        <v>4</v>
      </c>
      <c r="K27" s="226">
        <v>3</v>
      </c>
      <c r="L27" s="213">
        <v>1</v>
      </c>
      <c r="M27" s="213">
        <v>4</v>
      </c>
    </row>
    <row r="28" spans="1:13" ht="16">
      <c r="A28" s="10" t="s">
        <v>94</v>
      </c>
      <c r="B28" s="4">
        <v>6</v>
      </c>
      <c r="C28" s="4">
        <v>4</v>
      </c>
      <c r="D28" s="27">
        <f t="shared" si="2"/>
        <v>10</v>
      </c>
      <c r="E28" s="4">
        <v>7</v>
      </c>
      <c r="F28" s="4">
        <v>3</v>
      </c>
      <c r="G28" s="27">
        <f t="shared" si="3"/>
        <v>10</v>
      </c>
      <c r="H28" s="213">
        <v>7</v>
      </c>
      <c r="I28" s="213">
        <v>3</v>
      </c>
      <c r="J28" s="213">
        <v>10</v>
      </c>
      <c r="K28" s="226">
        <v>6</v>
      </c>
      <c r="L28" s="213">
        <v>4</v>
      </c>
      <c r="M28" s="213">
        <v>10</v>
      </c>
    </row>
    <row r="29" spans="1:13">
      <c r="H29" s="213"/>
      <c r="I29" s="213"/>
      <c r="J29" s="213"/>
      <c r="K29" s="213"/>
      <c r="L29" s="213"/>
      <c r="M29" s="213"/>
    </row>
    <row r="30" spans="1:13" ht="16">
      <c r="A30" s="10" t="s">
        <v>95</v>
      </c>
      <c r="B30" s="45">
        <f t="shared" ref="B30:G30" si="4">B21/B19</f>
        <v>0.78521617852161785</v>
      </c>
      <c r="C30" s="45">
        <f t="shared" si="4"/>
        <v>0.67443408788282289</v>
      </c>
      <c r="D30" s="45">
        <f t="shared" si="4"/>
        <v>0.73966602792225566</v>
      </c>
      <c r="E30" s="45">
        <f t="shared" si="4"/>
        <v>0.78554993097100778</v>
      </c>
      <c r="F30" s="45">
        <f t="shared" si="4"/>
        <v>0.68223684210526314</v>
      </c>
      <c r="G30" s="45">
        <f t="shared" si="4"/>
        <v>0.74302734903872192</v>
      </c>
      <c r="H30" s="244">
        <v>0.78300000000000003</v>
      </c>
      <c r="I30" s="244">
        <v>0.67700000000000005</v>
      </c>
      <c r="J30" s="244">
        <v>0.73899999999999999</v>
      </c>
      <c r="K30" s="244">
        <v>0.78300000000000003</v>
      </c>
      <c r="L30" s="244">
        <v>0.67300000000000004</v>
      </c>
      <c r="M30" s="244">
        <v>0.73799999999999999</v>
      </c>
    </row>
    <row r="31" spans="1:13" ht="16">
      <c r="A31" s="10" t="s">
        <v>96</v>
      </c>
      <c r="B31" s="45">
        <f t="shared" ref="B31:G31" si="5">100%-B30</f>
        <v>0.21478382147838215</v>
      </c>
      <c r="C31" s="45">
        <f t="shared" si="5"/>
        <v>0.32556591211717711</v>
      </c>
      <c r="D31" s="45">
        <f t="shared" si="5"/>
        <v>0.26033397207774434</v>
      </c>
      <c r="E31" s="45">
        <f t="shared" si="5"/>
        <v>0.21445006902899222</v>
      </c>
      <c r="F31" s="45">
        <f t="shared" si="5"/>
        <v>0.31776315789473686</v>
      </c>
      <c r="G31" s="45">
        <f t="shared" si="5"/>
        <v>0.25697265096127808</v>
      </c>
      <c r="H31" s="244">
        <v>0.217</v>
      </c>
      <c r="I31" s="244">
        <v>0.32300000000000001</v>
      </c>
      <c r="J31" s="244">
        <v>0.26100000000000001</v>
      </c>
      <c r="K31" s="244">
        <v>0.217</v>
      </c>
      <c r="L31" s="244">
        <v>0.32700000000000001</v>
      </c>
      <c r="M31" s="244">
        <v>0.26200000000000001</v>
      </c>
    </row>
    <row r="34" spans="1:13" ht="32">
      <c r="A34" s="1" t="s">
        <v>97</v>
      </c>
    </row>
    <row r="35" spans="1:13">
      <c r="A35" s="2"/>
      <c r="B35" s="276">
        <v>2020</v>
      </c>
      <c r="C35" s="276"/>
      <c r="D35" s="277"/>
      <c r="E35" s="276">
        <v>2021</v>
      </c>
      <c r="F35" s="276"/>
      <c r="G35" s="277"/>
      <c r="H35" s="276">
        <v>2022</v>
      </c>
      <c r="I35" s="276"/>
      <c r="J35" s="276"/>
      <c r="K35" s="275">
        <v>2023</v>
      </c>
      <c r="L35" s="276"/>
      <c r="M35" s="276"/>
    </row>
    <row r="36" spans="1:13" ht="16">
      <c r="A36" s="2"/>
      <c r="B36" s="33" t="s">
        <v>82</v>
      </c>
      <c r="C36" s="33" t="s">
        <v>83</v>
      </c>
      <c r="D36" s="34" t="s">
        <v>78</v>
      </c>
      <c r="E36" s="33" t="s">
        <v>82</v>
      </c>
      <c r="F36" s="33" t="s">
        <v>83</v>
      </c>
      <c r="G36" s="34" t="s">
        <v>78</v>
      </c>
      <c r="H36" s="33" t="s">
        <v>82</v>
      </c>
      <c r="I36" s="33" t="s">
        <v>83</v>
      </c>
      <c r="J36" s="33" t="s">
        <v>78</v>
      </c>
      <c r="K36" s="58" t="s">
        <v>82</v>
      </c>
      <c r="L36" s="33" t="s">
        <v>83</v>
      </c>
      <c r="M36" s="33" t="s">
        <v>78</v>
      </c>
    </row>
    <row r="37" spans="1:13" ht="16">
      <c r="A37" s="1" t="s">
        <v>79</v>
      </c>
      <c r="B37" s="6">
        <v>2659</v>
      </c>
      <c r="C37" s="6">
        <v>994</v>
      </c>
      <c r="D37" s="26">
        <f>B37+C37</f>
        <v>3653</v>
      </c>
      <c r="E37" s="6">
        <v>2834</v>
      </c>
      <c r="F37" s="6">
        <v>859</v>
      </c>
      <c r="G37" s="26">
        <f>E37+F37</f>
        <v>3693</v>
      </c>
      <c r="H37" s="224">
        <v>2966</v>
      </c>
      <c r="I37" s="223">
        <v>809</v>
      </c>
      <c r="J37" s="224">
        <v>3775</v>
      </c>
      <c r="K37" s="242">
        <v>2997</v>
      </c>
      <c r="L37" s="223">
        <v>897</v>
      </c>
      <c r="M37" s="224">
        <v>3894</v>
      </c>
    </row>
    <row r="38" spans="1:13" ht="16">
      <c r="A38" s="1" t="s">
        <v>86</v>
      </c>
      <c r="B38" s="4"/>
      <c r="C38" s="4"/>
      <c r="D38" s="27"/>
      <c r="E38" s="4"/>
      <c r="F38" s="4"/>
      <c r="G38" s="27"/>
      <c r="H38" s="213"/>
      <c r="I38" s="213"/>
      <c r="J38" s="213"/>
      <c r="K38" s="226" t="s">
        <v>81</v>
      </c>
      <c r="L38" s="213"/>
      <c r="M38" s="213"/>
    </row>
    <row r="39" spans="1:13" ht="16">
      <c r="A39" s="10" t="s">
        <v>87</v>
      </c>
      <c r="B39" s="4">
        <v>1956</v>
      </c>
      <c r="C39" s="4">
        <v>746</v>
      </c>
      <c r="D39" s="27">
        <f t="shared" ref="D39:D46" si="6">B39+C39</f>
        <v>2702</v>
      </c>
      <c r="E39" s="4">
        <v>2109</v>
      </c>
      <c r="F39" s="4">
        <v>635</v>
      </c>
      <c r="G39" s="27">
        <f t="shared" ref="G39:G46" si="7">E39+F39</f>
        <v>2744</v>
      </c>
      <c r="H39" s="220">
        <v>2199</v>
      </c>
      <c r="I39" s="213">
        <v>589</v>
      </c>
      <c r="J39" s="220">
        <v>2788</v>
      </c>
      <c r="K39" s="243">
        <v>2218</v>
      </c>
      <c r="L39" s="213">
        <v>653</v>
      </c>
      <c r="M39" s="220">
        <v>2871</v>
      </c>
    </row>
    <row r="40" spans="1:13" ht="16">
      <c r="A40" s="10" t="s">
        <v>88</v>
      </c>
      <c r="B40" s="4">
        <v>168</v>
      </c>
      <c r="C40" s="4">
        <v>56</v>
      </c>
      <c r="D40" s="27">
        <f t="shared" si="6"/>
        <v>224</v>
      </c>
      <c r="E40" s="4">
        <v>183</v>
      </c>
      <c r="F40" s="4">
        <v>38</v>
      </c>
      <c r="G40" s="27">
        <f t="shared" si="7"/>
        <v>221</v>
      </c>
      <c r="H40" s="213">
        <v>204</v>
      </c>
      <c r="I40" s="213">
        <v>38</v>
      </c>
      <c r="J40" s="213">
        <v>242</v>
      </c>
      <c r="K40" s="226">
        <v>206</v>
      </c>
      <c r="L40" s="213">
        <v>45</v>
      </c>
      <c r="M40" s="213">
        <v>251</v>
      </c>
    </row>
    <row r="41" spans="1:13" ht="16">
      <c r="A41" s="10" t="s">
        <v>89</v>
      </c>
      <c r="B41" s="4">
        <v>184</v>
      </c>
      <c r="C41" s="4">
        <v>72</v>
      </c>
      <c r="D41" s="27">
        <f t="shared" si="6"/>
        <v>256</v>
      </c>
      <c r="E41" s="4">
        <v>191</v>
      </c>
      <c r="F41" s="4">
        <v>74</v>
      </c>
      <c r="G41" s="27">
        <f t="shared" si="7"/>
        <v>265</v>
      </c>
      <c r="H41" s="213">
        <v>201</v>
      </c>
      <c r="I41" s="213">
        <v>73</v>
      </c>
      <c r="J41" s="213">
        <v>274</v>
      </c>
      <c r="K41" s="226">
        <v>208</v>
      </c>
      <c r="L41" s="213">
        <v>79</v>
      </c>
      <c r="M41" s="213">
        <v>287</v>
      </c>
    </row>
    <row r="42" spans="1:13" ht="16">
      <c r="A42" s="10" t="s">
        <v>90</v>
      </c>
      <c r="B42" s="4">
        <v>63</v>
      </c>
      <c r="C42" s="4">
        <v>41</v>
      </c>
      <c r="D42" s="27">
        <f t="shared" si="6"/>
        <v>104</v>
      </c>
      <c r="E42" s="4">
        <v>63</v>
      </c>
      <c r="F42" s="4">
        <v>44</v>
      </c>
      <c r="G42" s="27">
        <f t="shared" si="7"/>
        <v>107</v>
      </c>
      <c r="H42" s="213">
        <v>69</v>
      </c>
      <c r="I42" s="213">
        <v>39</v>
      </c>
      <c r="J42" s="213">
        <v>108</v>
      </c>
      <c r="K42" s="226">
        <v>68</v>
      </c>
      <c r="L42" s="213">
        <v>41</v>
      </c>
      <c r="M42" s="213">
        <v>109</v>
      </c>
    </row>
    <row r="43" spans="1:13" ht="16">
      <c r="A43" s="10" t="s">
        <v>91</v>
      </c>
      <c r="B43" s="4">
        <v>186</v>
      </c>
      <c r="C43" s="4">
        <v>47</v>
      </c>
      <c r="D43" s="27">
        <f t="shared" si="6"/>
        <v>233</v>
      </c>
      <c r="E43" s="4">
        <v>182</v>
      </c>
      <c r="F43" s="4">
        <v>43</v>
      </c>
      <c r="G43" s="27">
        <f t="shared" si="7"/>
        <v>225</v>
      </c>
      <c r="H43" s="213">
        <v>185</v>
      </c>
      <c r="I43" s="213">
        <v>51</v>
      </c>
      <c r="J43" s="213">
        <v>236</v>
      </c>
      <c r="K43" s="226">
        <v>180</v>
      </c>
      <c r="L43" s="213">
        <v>57</v>
      </c>
      <c r="M43" s="213">
        <v>237</v>
      </c>
    </row>
    <row r="44" spans="1:13" ht="16">
      <c r="A44" s="10" t="s">
        <v>92</v>
      </c>
      <c r="B44" s="4">
        <v>90</v>
      </c>
      <c r="C44" s="4">
        <v>29</v>
      </c>
      <c r="D44" s="27">
        <f t="shared" si="6"/>
        <v>119</v>
      </c>
      <c r="E44" s="4">
        <v>95</v>
      </c>
      <c r="F44" s="4">
        <v>22</v>
      </c>
      <c r="G44" s="27">
        <f t="shared" si="7"/>
        <v>117</v>
      </c>
      <c r="H44" s="213">
        <v>97</v>
      </c>
      <c r="I44" s="213">
        <v>16</v>
      </c>
      <c r="J44" s="213">
        <v>113</v>
      </c>
      <c r="K44" s="226">
        <v>105</v>
      </c>
      <c r="L44" s="213">
        <v>20</v>
      </c>
      <c r="M44" s="213">
        <v>125</v>
      </c>
    </row>
    <row r="45" spans="1:13" ht="16">
      <c r="A45" s="10" t="s">
        <v>93</v>
      </c>
      <c r="B45" s="4">
        <v>4</v>
      </c>
      <c r="C45" s="4">
        <v>1</v>
      </c>
      <c r="D45" s="27">
        <f t="shared" si="6"/>
        <v>5</v>
      </c>
      <c r="E45" s="4">
        <v>3</v>
      </c>
      <c r="F45" s="4">
        <v>1</v>
      </c>
      <c r="G45" s="27">
        <f t="shared" si="7"/>
        <v>4</v>
      </c>
      <c r="H45" s="213">
        <v>3</v>
      </c>
      <c r="I45" s="213">
        <v>1</v>
      </c>
      <c r="J45" s="213">
        <v>4</v>
      </c>
      <c r="K45" s="226">
        <v>4</v>
      </c>
      <c r="L45" s="213" t="s">
        <v>81</v>
      </c>
      <c r="M45" s="213">
        <v>4</v>
      </c>
    </row>
    <row r="46" spans="1:13" ht="16">
      <c r="A46" s="10" t="s">
        <v>94</v>
      </c>
      <c r="B46" s="4">
        <v>8</v>
      </c>
      <c r="C46" s="4">
        <v>2</v>
      </c>
      <c r="D46" s="27">
        <f t="shared" si="6"/>
        <v>10</v>
      </c>
      <c r="E46" s="4">
        <v>8</v>
      </c>
      <c r="F46" s="4">
        <v>2</v>
      </c>
      <c r="G46" s="27">
        <f t="shared" si="7"/>
        <v>10</v>
      </c>
      <c r="H46" s="213">
        <v>8</v>
      </c>
      <c r="I46" s="213">
        <v>2</v>
      </c>
      <c r="J46" s="213">
        <v>10</v>
      </c>
      <c r="K46" s="226">
        <v>8</v>
      </c>
      <c r="L46" s="213">
        <v>2</v>
      </c>
      <c r="M46" s="213">
        <v>10</v>
      </c>
    </row>
    <row r="49" spans="1:17" ht="32">
      <c r="A49" s="1" t="s">
        <v>98</v>
      </c>
    </row>
    <row r="50" spans="1:17">
      <c r="A50" s="2"/>
      <c r="B50" s="276">
        <v>2020</v>
      </c>
      <c r="C50" s="276"/>
      <c r="D50" s="276"/>
      <c r="E50" s="277"/>
      <c r="F50" s="276">
        <v>2021</v>
      </c>
      <c r="G50" s="276"/>
      <c r="H50" s="276"/>
      <c r="I50" s="277"/>
      <c r="J50" s="276">
        <v>2022</v>
      </c>
      <c r="K50" s="276"/>
      <c r="L50" s="276"/>
      <c r="M50" s="276"/>
      <c r="N50" s="275">
        <v>2023</v>
      </c>
      <c r="O50" s="276"/>
      <c r="P50" s="276"/>
      <c r="Q50" s="276"/>
    </row>
    <row r="51" spans="1:17" ht="16">
      <c r="A51" s="2"/>
      <c r="B51" s="33" t="s">
        <v>99</v>
      </c>
      <c r="C51" s="33" t="s">
        <v>100</v>
      </c>
      <c r="D51" s="33" t="s">
        <v>101</v>
      </c>
      <c r="E51" s="34" t="s">
        <v>78</v>
      </c>
      <c r="F51" s="33" t="s">
        <v>99</v>
      </c>
      <c r="G51" s="33" t="s">
        <v>100</v>
      </c>
      <c r="H51" s="33" t="s">
        <v>101</v>
      </c>
      <c r="I51" s="34" t="s">
        <v>78</v>
      </c>
      <c r="J51" s="33" t="s">
        <v>99</v>
      </c>
      <c r="K51" s="33" t="s">
        <v>100</v>
      </c>
      <c r="L51" s="33" t="s">
        <v>101</v>
      </c>
      <c r="M51" s="33" t="s">
        <v>78</v>
      </c>
      <c r="N51" s="58" t="s">
        <v>99</v>
      </c>
      <c r="O51" s="33" t="s">
        <v>100</v>
      </c>
      <c r="P51" s="33" t="s">
        <v>101</v>
      </c>
      <c r="Q51" s="33" t="s">
        <v>78</v>
      </c>
    </row>
    <row r="52" spans="1:17" ht="16">
      <c r="A52" s="1" t="s">
        <v>79</v>
      </c>
      <c r="B52" s="6">
        <v>7</v>
      </c>
      <c r="C52" s="6">
        <v>1317</v>
      </c>
      <c r="D52" s="6">
        <v>2329</v>
      </c>
      <c r="E52" s="26">
        <f>B52+C52+D52</f>
        <v>3653</v>
      </c>
      <c r="F52" s="6">
        <v>6</v>
      </c>
      <c r="G52" s="6">
        <v>1337</v>
      </c>
      <c r="H52" s="6">
        <v>2350</v>
      </c>
      <c r="I52" s="26">
        <f>F52+G52+H52</f>
        <v>3693</v>
      </c>
      <c r="J52" s="223">
        <v>6</v>
      </c>
      <c r="K52" s="224">
        <v>1365</v>
      </c>
      <c r="L52" s="224">
        <v>2404</v>
      </c>
      <c r="M52" s="224">
        <v>3775</v>
      </c>
      <c r="N52" s="225">
        <v>6</v>
      </c>
      <c r="O52" s="224">
        <v>1414</v>
      </c>
      <c r="P52" s="224">
        <v>2474</v>
      </c>
      <c r="Q52" s="224">
        <v>3894</v>
      </c>
    </row>
    <row r="53" spans="1:17" ht="16">
      <c r="A53" s="1" t="s">
        <v>102</v>
      </c>
      <c r="B53" s="4"/>
      <c r="C53" s="4"/>
      <c r="D53" s="4"/>
      <c r="E53" s="27"/>
      <c r="F53" s="4"/>
      <c r="G53" s="4"/>
      <c r="H53" s="4"/>
      <c r="I53" s="27"/>
      <c r="J53" s="213"/>
      <c r="K53" s="213"/>
      <c r="L53" s="213"/>
      <c r="M53" s="213"/>
      <c r="N53" s="226" t="s">
        <v>81</v>
      </c>
      <c r="O53" s="213"/>
      <c r="P53" s="213"/>
      <c r="Q53" s="213"/>
    </row>
    <row r="54" spans="1:17" ht="16">
      <c r="A54" s="10" t="s">
        <v>76</v>
      </c>
      <c r="B54" s="4">
        <v>2</v>
      </c>
      <c r="C54" s="4">
        <v>497</v>
      </c>
      <c r="D54" s="4">
        <v>1652</v>
      </c>
      <c r="E54" s="27">
        <f>B54+C54+D54</f>
        <v>2151</v>
      </c>
      <c r="F54" s="4">
        <v>0</v>
      </c>
      <c r="G54" s="4">
        <v>507</v>
      </c>
      <c r="H54" s="4">
        <v>1666</v>
      </c>
      <c r="I54" s="27">
        <f>F54+G54+H54</f>
        <v>2173</v>
      </c>
      <c r="J54" s="213">
        <v>1</v>
      </c>
      <c r="K54" s="213">
        <v>528</v>
      </c>
      <c r="L54" s="220">
        <v>1693</v>
      </c>
      <c r="M54" s="220">
        <v>2222</v>
      </c>
      <c r="N54" s="226">
        <v>2</v>
      </c>
      <c r="O54" s="213">
        <v>563</v>
      </c>
      <c r="P54" s="220">
        <v>1735</v>
      </c>
      <c r="Q54" s="220">
        <v>2300</v>
      </c>
    </row>
    <row r="55" spans="1:17" ht="16">
      <c r="A55" s="10" t="s">
        <v>77</v>
      </c>
      <c r="B55" s="4">
        <v>5</v>
      </c>
      <c r="C55" s="4">
        <v>820</v>
      </c>
      <c r="D55" s="4">
        <v>677</v>
      </c>
      <c r="E55" s="27">
        <f>B55+C55+D55</f>
        <v>1502</v>
      </c>
      <c r="F55" s="4">
        <v>6</v>
      </c>
      <c r="G55" s="4">
        <v>830</v>
      </c>
      <c r="H55" s="4">
        <v>684</v>
      </c>
      <c r="I55" s="27">
        <f>F55+G55+H55</f>
        <v>1520</v>
      </c>
      <c r="J55" s="213">
        <v>5</v>
      </c>
      <c r="K55" s="213">
        <v>837</v>
      </c>
      <c r="L55" s="213">
        <v>711</v>
      </c>
      <c r="M55" s="220">
        <v>1553</v>
      </c>
      <c r="N55" s="226">
        <v>4</v>
      </c>
      <c r="O55" s="213">
        <v>851</v>
      </c>
      <c r="P55" s="213">
        <v>739</v>
      </c>
      <c r="Q55" s="220">
        <v>1594</v>
      </c>
    </row>
    <row r="56" spans="1:17" ht="16">
      <c r="A56" s="1" t="s">
        <v>86</v>
      </c>
      <c r="B56" s="4"/>
      <c r="C56" s="4"/>
      <c r="D56" s="4"/>
      <c r="E56" s="27"/>
      <c r="F56" s="4"/>
      <c r="G56" s="4"/>
      <c r="H56" s="4"/>
      <c r="I56" s="27"/>
      <c r="J56" s="213"/>
      <c r="K56" s="213"/>
      <c r="L56" s="213"/>
      <c r="M56" s="213"/>
      <c r="N56" s="226" t="s">
        <v>81</v>
      </c>
      <c r="O56" s="213"/>
      <c r="P56" s="213"/>
      <c r="Q56" s="213"/>
    </row>
    <row r="57" spans="1:17" ht="16">
      <c r="A57" s="10" t="s">
        <v>87</v>
      </c>
      <c r="B57" s="4">
        <v>7</v>
      </c>
      <c r="C57" s="4">
        <v>1122</v>
      </c>
      <c r="D57" s="4">
        <v>1573</v>
      </c>
      <c r="E57" s="27">
        <f>B57+C57+D57</f>
        <v>2702</v>
      </c>
      <c r="F57" s="4">
        <v>6</v>
      </c>
      <c r="G57" s="4">
        <v>1154</v>
      </c>
      <c r="H57" s="4">
        <v>1584</v>
      </c>
      <c r="I57" s="27">
        <f>F57+G57+H57</f>
        <v>2744</v>
      </c>
      <c r="J57" s="213">
        <v>6</v>
      </c>
      <c r="K57" s="220">
        <v>1173</v>
      </c>
      <c r="L57" s="220">
        <v>1609</v>
      </c>
      <c r="M57" s="220">
        <v>2788</v>
      </c>
      <c r="N57" s="226">
        <v>6</v>
      </c>
      <c r="O57" s="220">
        <v>1213</v>
      </c>
      <c r="P57" s="220">
        <v>1652</v>
      </c>
      <c r="Q57" s="220">
        <v>2871</v>
      </c>
    </row>
    <row r="58" spans="1:17" ht="16">
      <c r="A58" s="10" t="s">
        <v>88</v>
      </c>
      <c r="B58" s="4"/>
      <c r="C58" s="4">
        <v>42</v>
      </c>
      <c r="D58" s="4">
        <v>182</v>
      </c>
      <c r="E58" s="27">
        <f>B58+C58+D58</f>
        <v>224</v>
      </c>
      <c r="F58" s="4"/>
      <c r="G58" s="4">
        <v>37</v>
      </c>
      <c r="H58" s="4">
        <v>184</v>
      </c>
      <c r="I58" s="27">
        <f>F58+G58+H58</f>
        <v>221</v>
      </c>
      <c r="J58" s="213" t="s">
        <v>81</v>
      </c>
      <c r="K58" s="213">
        <v>46</v>
      </c>
      <c r="L58" s="213">
        <v>196</v>
      </c>
      <c r="M58" s="213">
        <v>242</v>
      </c>
      <c r="N58" s="226" t="s">
        <v>81</v>
      </c>
      <c r="O58" s="213">
        <v>46</v>
      </c>
      <c r="P58" s="213">
        <v>205</v>
      </c>
      <c r="Q58" s="213">
        <v>251</v>
      </c>
    </row>
    <row r="59" spans="1:17" ht="16">
      <c r="A59" s="10" t="s">
        <v>89</v>
      </c>
      <c r="B59" s="4"/>
      <c r="C59" s="4">
        <v>35</v>
      </c>
      <c r="D59" s="4">
        <v>221</v>
      </c>
      <c r="E59" s="27">
        <f t="shared" ref="E59:E64" si="8">B59+C59+D59</f>
        <v>256</v>
      </c>
      <c r="F59" s="4"/>
      <c r="G59" s="4">
        <v>32</v>
      </c>
      <c r="H59" s="4">
        <v>233</v>
      </c>
      <c r="I59" s="27">
        <f t="shared" ref="I59:I64" si="9">F59+G59+H59</f>
        <v>265</v>
      </c>
      <c r="J59" s="213" t="s">
        <v>81</v>
      </c>
      <c r="K59" s="213">
        <v>32</v>
      </c>
      <c r="L59" s="213">
        <v>242</v>
      </c>
      <c r="M59" s="213">
        <v>274</v>
      </c>
      <c r="N59" s="226" t="s">
        <v>81</v>
      </c>
      <c r="O59" s="213">
        <v>36</v>
      </c>
      <c r="P59" s="213">
        <v>251</v>
      </c>
      <c r="Q59" s="213">
        <v>287</v>
      </c>
    </row>
    <row r="60" spans="1:17" ht="16">
      <c r="A60" s="10" t="s">
        <v>90</v>
      </c>
      <c r="B60" s="4"/>
      <c r="C60" s="4">
        <v>27</v>
      </c>
      <c r="D60" s="4">
        <v>77</v>
      </c>
      <c r="E60" s="27">
        <f t="shared" si="8"/>
        <v>104</v>
      </c>
      <c r="F60" s="4"/>
      <c r="G60" s="4">
        <v>28</v>
      </c>
      <c r="H60" s="4">
        <v>79</v>
      </c>
      <c r="I60" s="27">
        <f t="shared" si="9"/>
        <v>107</v>
      </c>
      <c r="J60" s="213" t="s">
        <v>81</v>
      </c>
      <c r="K60" s="213">
        <v>28</v>
      </c>
      <c r="L60" s="213">
        <v>80</v>
      </c>
      <c r="M60" s="213">
        <v>108</v>
      </c>
      <c r="N60" s="226" t="s">
        <v>81</v>
      </c>
      <c r="O60" s="213">
        <v>24</v>
      </c>
      <c r="P60" s="213">
        <v>85</v>
      </c>
      <c r="Q60" s="213">
        <v>109</v>
      </c>
    </row>
    <row r="61" spans="1:17" ht="16">
      <c r="A61" s="10" t="s">
        <v>91</v>
      </c>
      <c r="B61" s="4"/>
      <c r="C61" s="4">
        <v>64</v>
      </c>
      <c r="D61" s="4">
        <v>169</v>
      </c>
      <c r="E61" s="27">
        <f t="shared" si="8"/>
        <v>233</v>
      </c>
      <c r="F61" s="4"/>
      <c r="G61" s="4">
        <v>58</v>
      </c>
      <c r="H61" s="4">
        <v>167</v>
      </c>
      <c r="I61" s="27">
        <f t="shared" si="9"/>
        <v>225</v>
      </c>
      <c r="J61" s="213" t="s">
        <v>81</v>
      </c>
      <c r="K61" s="213">
        <v>62</v>
      </c>
      <c r="L61" s="213">
        <v>174</v>
      </c>
      <c r="M61" s="213">
        <v>236</v>
      </c>
      <c r="N61" s="226" t="s">
        <v>81</v>
      </c>
      <c r="O61" s="213">
        <v>62</v>
      </c>
      <c r="P61" s="213">
        <v>175</v>
      </c>
      <c r="Q61" s="213">
        <v>237</v>
      </c>
    </row>
    <row r="62" spans="1:17" ht="16">
      <c r="A62" s="10" t="s">
        <v>92</v>
      </c>
      <c r="B62" s="4"/>
      <c r="C62" s="4">
        <v>21</v>
      </c>
      <c r="D62" s="4">
        <v>98</v>
      </c>
      <c r="E62" s="27">
        <f t="shared" si="8"/>
        <v>119</v>
      </c>
      <c r="F62" s="4"/>
      <c r="G62" s="4">
        <v>22</v>
      </c>
      <c r="H62" s="4">
        <v>95</v>
      </c>
      <c r="I62" s="27">
        <f t="shared" si="9"/>
        <v>117</v>
      </c>
      <c r="J62" s="213" t="s">
        <v>81</v>
      </c>
      <c r="K62" s="213">
        <v>18</v>
      </c>
      <c r="L62" s="213">
        <v>95</v>
      </c>
      <c r="M62" s="213">
        <v>113</v>
      </c>
      <c r="N62" s="226" t="s">
        <v>81</v>
      </c>
      <c r="O62" s="213">
        <v>26</v>
      </c>
      <c r="P62" s="213">
        <v>99</v>
      </c>
      <c r="Q62" s="213">
        <v>125</v>
      </c>
    </row>
    <row r="63" spans="1:17" ht="16">
      <c r="A63" s="10" t="s">
        <v>93</v>
      </c>
      <c r="B63" s="4"/>
      <c r="C63" s="4">
        <v>2</v>
      </c>
      <c r="D63" s="4">
        <v>3</v>
      </c>
      <c r="E63" s="27">
        <f t="shared" si="8"/>
        <v>5</v>
      </c>
      <c r="F63" s="4"/>
      <c r="G63" s="4">
        <v>1</v>
      </c>
      <c r="H63" s="4">
        <v>3</v>
      </c>
      <c r="I63" s="27">
        <f t="shared" si="9"/>
        <v>4</v>
      </c>
      <c r="J63" s="213" t="s">
        <v>81</v>
      </c>
      <c r="K63" s="213">
        <v>1</v>
      </c>
      <c r="L63" s="213">
        <v>3</v>
      </c>
      <c r="M63" s="213">
        <v>4</v>
      </c>
      <c r="N63" s="226" t="s">
        <v>81</v>
      </c>
      <c r="O63" s="213">
        <v>1</v>
      </c>
      <c r="P63" s="213">
        <v>3</v>
      </c>
      <c r="Q63" s="213">
        <v>4</v>
      </c>
    </row>
    <row r="64" spans="1:17" ht="16">
      <c r="A64" s="10" t="s">
        <v>94</v>
      </c>
      <c r="B64" s="4"/>
      <c r="C64" s="4">
        <v>4</v>
      </c>
      <c r="D64" s="4">
        <v>6</v>
      </c>
      <c r="E64" s="27">
        <f t="shared" si="8"/>
        <v>10</v>
      </c>
      <c r="F64" s="4"/>
      <c r="G64" s="4">
        <v>5</v>
      </c>
      <c r="H64" s="4">
        <v>5</v>
      </c>
      <c r="I64" s="27">
        <f t="shared" si="9"/>
        <v>10</v>
      </c>
      <c r="J64" s="213" t="s">
        <v>81</v>
      </c>
      <c r="K64" s="213">
        <v>5</v>
      </c>
      <c r="L64" s="213">
        <v>5</v>
      </c>
      <c r="M64" s="213">
        <v>10</v>
      </c>
      <c r="N64" s="226" t="s">
        <v>81</v>
      </c>
      <c r="O64" s="213">
        <v>6</v>
      </c>
      <c r="P64" s="213">
        <v>4</v>
      </c>
      <c r="Q64" s="213">
        <v>10</v>
      </c>
    </row>
    <row r="66" spans="1:5">
      <c r="A66" t="s">
        <v>103</v>
      </c>
    </row>
    <row r="67" spans="1:5" ht="42.75" customHeight="1">
      <c r="A67" s="278" t="s">
        <v>104</v>
      </c>
      <c r="B67" s="278"/>
      <c r="C67" s="278"/>
      <c r="D67" s="278"/>
      <c r="E67" s="278"/>
    </row>
    <row r="69" spans="1:5" ht="16">
      <c r="A69" s="1" t="s">
        <v>14</v>
      </c>
      <c r="B69" s="7"/>
      <c r="C69" s="7"/>
      <c r="D69" s="7"/>
      <c r="E69" s="2"/>
    </row>
    <row r="70" spans="1:5" ht="32">
      <c r="A70" s="2"/>
      <c r="B70" s="33" t="s">
        <v>105</v>
      </c>
      <c r="C70" s="33" t="s">
        <v>106</v>
      </c>
      <c r="D70" s="33" t="s">
        <v>107</v>
      </c>
      <c r="E70" s="33" t="s">
        <v>78</v>
      </c>
    </row>
    <row r="71" spans="1:5">
      <c r="A71" s="11">
        <v>2020</v>
      </c>
      <c r="B71" s="4">
        <v>3653</v>
      </c>
      <c r="C71" s="4">
        <v>1109</v>
      </c>
      <c r="D71" s="4">
        <v>2272</v>
      </c>
      <c r="E71" s="6">
        <f>B71+C71+D71</f>
        <v>7034</v>
      </c>
    </row>
    <row r="72" spans="1:5">
      <c r="A72" s="11">
        <v>2021</v>
      </c>
      <c r="B72" s="4">
        <v>3693</v>
      </c>
      <c r="C72" s="4">
        <v>951</v>
      </c>
      <c r="D72" s="4">
        <v>2784</v>
      </c>
      <c r="E72" s="6">
        <f>B72+C72+D72</f>
        <v>7428</v>
      </c>
    </row>
    <row r="73" spans="1:5">
      <c r="A73" s="11">
        <v>2022</v>
      </c>
      <c r="B73" s="4">
        <v>3775</v>
      </c>
      <c r="C73" s="4">
        <v>844</v>
      </c>
      <c r="D73" s="4" t="s">
        <v>108</v>
      </c>
      <c r="E73" s="246" t="s">
        <v>109</v>
      </c>
    </row>
    <row r="74" spans="1:5">
      <c r="A74" s="11">
        <v>2023</v>
      </c>
      <c r="B74" s="4">
        <v>3894</v>
      </c>
      <c r="C74" s="4">
        <v>825</v>
      </c>
      <c r="D74" s="4" t="s">
        <v>108</v>
      </c>
      <c r="E74" s="246" t="s">
        <v>109</v>
      </c>
    </row>
    <row r="75" spans="1:5">
      <c r="A75" t="s">
        <v>110</v>
      </c>
    </row>
    <row r="76" spans="1:5" ht="44.25" customHeight="1">
      <c r="A76" s="279" t="s">
        <v>111</v>
      </c>
      <c r="B76" s="279"/>
    </row>
    <row r="77" spans="1:5" ht="10" customHeight="1">
      <c r="A77" s="106"/>
      <c r="B77" s="106"/>
    </row>
    <row r="78" spans="1:5" ht="35.5" customHeight="1">
      <c r="A78" s="31" t="s">
        <v>112</v>
      </c>
      <c r="B78" s="106"/>
    </row>
    <row r="79" spans="1:5" ht="14.25" customHeight="1">
      <c r="A79" s="106"/>
      <c r="B79" s="143">
        <v>2020</v>
      </c>
      <c r="C79" s="143">
        <v>2021</v>
      </c>
      <c r="D79" s="143">
        <v>2022</v>
      </c>
      <c r="E79" s="143">
        <v>2023</v>
      </c>
    </row>
    <row r="80" spans="1:5" ht="12" customHeight="1">
      <c r="A80" s="31" t="s">
        <v>113</v>
      </c>
      <c r="B80" s="90">
        <v>10.55</v>
      </c>
      <c r="C80" s="90">
        <v>11.09</v>
      </c>
      <c r="D80" s="90">
        <v>12.47</v>
      </c>
      <c r="E80" s="90">
        <v>11.67</v>
      </c>
    </row>
    <row r="81" spans="1:5" ht="15" customHeight="1"/>
    <row r="82" spans="1:5" ht="52.5" customHeight="1">
      <c r="A82" s="273" t="s">
        <v>114</v>
      </c>
      <c r="B82" s="274"/>
      <c r="C82" s="274"/>
      <c r="D82" s="274"/>
      <c r="E82" s="274"/>
    </row>
    <row r="85" spans="1:5" ht="16">
      <c r="A85" s="153" t="s">
        <v>17</v>
      </c>
      <c r="B85" s="7"/>
      <c r="C85" s="7"/>
      <c r="D85" s="7" t="s">
        <v>115</v>
      </c>
    </row>
    <row r="86" spans="1:5">
      <c r="A86" s="109"/>
      <c r="B86" s="110">
        <v>2020</v>
      </c>
      <c r="C86" s="110">
        <v>2021</v>
      </c>
      <c r="D86" s="110">
        <v>2022</v>
      </c>
      <c r="E86" s="110">
        <v>2023</v>
      </c>
    </row>
    <row r="87" spans="1:5" ht="16">
      <c r="A87" s="111" t="s">
        <v>116</v>
      </c>
      <c r="B87" s="112">
        <v>247</v>
      </c>
      <c r="C87" s="112">
        <v>197</v>
      </c>
      <c r="D87" s="189">
        <v>260</v>
      </c>
      <c r="E87" s="189">
        <v>307</v>
      </c>
    </row>
    <row r="88" spans="1:5" ht="16">
      <c r="A88" s="111" t="s">
        <v>117</v>
      </c>
      <c r="B88" s="113">
        <v>6.9</v>
      </c>
      <c r="C88" s="113">
        <v>5.4</v>
      </c>
      <c r="D88" s="190">
        <v>7</v>
      </c>
      <c r="E88" s="190">
        <v>8.1</v>
      </c>
    </row>
    <row r="89" spans="1:5">
      <c r="A89" s="5"/>
      <c r="B89" s="7"/>
      <c r="C89" s="7"/>
      <c r="D89" s="247"/>
      <c r="E89" s="247"/>
    </row>
    <row r="90" spans="1:5" ht="16">
      <c r="A90" s="5" t="s">
        <v>118</v>
      </c>
      <c r="B90" s="7"/>
      <c r="C90" s="7"/>
      <c r="D90" s="212"/>
      <c r="E90" s="212"/>
    </row>
    <row r="91" spans="1:5" ht="16">
      <c r="A91" s="17" t="s">
        <v>99</v>
      </c>
      <c r="B91" s="7">
        <v>28.6</v>
      </c>
      <c r="C91" s="7">
        <v>14.3</v>
      </c>
      <c r="D91" s="213">
        <v>16.7</v>
      </c>
      <c r="E91" s="213">
        <v>50</v>
      </c>
    </row>
    <row r="92" spans="1:5" ht="16">
      <c r="A92" s="17" t="s">
        <v>119</v>
      </c>
      <c r="B92" s="7">
        <v>8.1999999999999993</v>
      </c>
      <c r="C92" s="7">
        <v>6.8</v>
      </c>
      <c r="D92" s="213">
        <v>6.7</v>
      </c>
      <c r="E92" s="213">
        <v>9.9</v>
      </c>
    </row>
    <row r="93" spans="1:5" ht="16">
      <c r="A93" s="17" t="s">
        <v>120</v>
      </c>
      <c r="B93" s="7">
        <v>6.2</v>
      </c>
      <c r="C93" s="7">
        <v>4.5999999999999996</v>
      </c>
      <c r="D93" s="213">
        <v>7.2</v>
      </c>
      <c r="E93" s="213">
        <v>7</v>
      </c>
    </row>
    <row r="94" spans="1:5" ht="16">
      <c r="A94" s="5" t="s">
        <v>121</v>
      </c>
      <c r="B94" s="7"/>
      <c r="C94" s="7"/>
      <c r="D94" s="212"/>
      <c r="E94" s="212"/>
    </row>
    <row r="95" spans="1:5" ht="16">
      <c r="A95" s="18" t="s">
        <v>87</v>
      </c>
      <c r="B95" s="7"/>
      <c r="C95" s="7"/>
      <c r="D95" s="212"/>
      <c r="E95" s="212"/>
    </row>
    <row r="96" spans="1:5" ht="16">
      <c r="A96" s="17" t="s">
        <v>99</v>
      </c>
      <c r="B96" s="7">
        <v>28.6</v>
      </c>
      <c r="C96" s="7">
        <v>14.3</v>
      </c>
      <c r="D96" s="212">
        <v>16.7</v>
      </c>
      <c r="E96" s="212">
        <v>50</v>
      </c>
    </row>
    <row r="97" spans="1:5" ht="16">
      <c r="A97" s="17" t="s">
        <v>119</v>
      </c>
      <c r="B97" s="7">
        <v>9.1999999999999993</v>
      </c>
      <c r="C97" s="7">
        <v>7.8</v>
      </c>
      <c r="D97" s="212">
        <v>7.5</v>
      </c>
      <c r="E97" s="212">
        <v>11.3</v>
      </c>
    </row>
    <row r="98" spans="1:5" ht="16">
      <c r="A98" s="17" t="s">
        <v>120</v>
      </c>
      <c r="B98" s="7">
        <v>5.9</v>
      </c>
      <c r="C98" s="7">
        <v>4.2</v>
      </c>
      <c r="D98" s="212">
        <v>6.4</v>
      </c>
      <c r="E98" s="212">
        <v>7.2</v>
      </c>
    </row>
    <row r="99" spans="1:5" ht="16">
      <c r="A99" s="18" t="s">
        <v>122</v>
      </c>
      <c r="B99" s="7"/>
      <c r="C99" s="7"/>
      <c r="D99" s="212"/>
      <c r="E99" s="212"/>
    </row>
    <row r="100" spans="1:5" ht="16">
      <c r="A100" s="17" t="s">
        <v>119</v>
      </c>
      <c r="B100" s="7">
        <v>2.1</v>
      </c>
      <c r="C100" s="23">
        <v>1</v>
      </c>
      <c r="D100" s="212">
        <v>1.1000000000000001</v>
      </c>
      <c r="E100" s="212">
        <v>1.6</v>
      </c>
    </row>
    <row r="101" spans="1:5" ht="16">
      <c r="A101" s="17" t="s">
        <v>120</v>
      </c>
      <c r="B101" s="7">
        <v>6.8</v>
      </c>
      <c r="C101" s="7">
        <v>5.4</v>
      </c>
      <c r="D101" s="212">
        <v>8.9</v>
      </c>
      <c r="E101" s="212">
        <v>6.7</v>
      </c>
    </row>
    <row r="102" spans="1:5" ht="16">
      <c r="A102" s="5" t="s">
        <v>102</v>
      </c>
      <c r="B102" s="7"/>
      <c r="C102" s="7"/>
      <c r="D102" s="212"/>
      <c r="E102" s="212"/>
    </row>
    <row r="103" spans="1:5" ht="16">
      <c r="A103" s="17" t="s">
        <v>123</v>
      </c>
      <c r="B103" s="23">
        <v>6</v>
      </c>
      <c r="C103" s="7">
        <v>4.7</v>
      </c>
      <c r="D103" s="212">
        <v>6.5</v>
      </c>
      <c r="E103" s="212">
        <v>8.1</v>
      </c>
    </row>
    <row r="104" spans="1:5" ht="16">
      <c r="A104" s="17" t="s">
        <v>124</v>
      </c>
      <c r="B104" s="7">
        <v>8.3000000000000007</v>
      </c>
      <c r="C104" s="7">
        <v>6.4</v>
      </c>
      <c r="D104" s="212">
        <v>7.8</v>
      </c>
      <c r="E104" s="212">
        <v>8.1999999999999993</v>
      </c>
    </row>
    <row r="105" spans="1:5" ht="16">
      <c r="A105" s="5" t="s">
        <v>125</v>
      </c>
      <c r="B105" s="7"/>
      <c r="C105" s="7"/>
      <c r="D105" s="212"/>
      <c r="E105" s="212"/>
    </row>
    <row r="106" spans="1:5" ht="16">
      <c r="A106" s="17" t="s">
        <v>126</v>
      </c>
      <c r="B106" s="7">
        <v>6.5</v>
      </c>
      <c r="C106" s="7">
        <v>5.0999999999999996</v>
      </c>
      <c r="D106" s="212">
        <v>7.1</v>
      </c>
      <c r="E106" s="212">
        <v>7.8</v>
      </c>
    </row>
    <row r="107" spans="1:5" ht="16">
      <c r="A107" s="17" t="s">
        <v>127</v>
      </c>
      <c r="B107" s="7">
        <v>9.8000000000000007</v>
      </c>
      <c r="C107" s="7">
        <v>6.9</v>
      </c>
      <c r="D107" s="212">
        <v>6.7</v>
      </c>
      <c r="E107" s="212">
        <v>10.199999999999999</v>
      </c>
    </row>
    <row r="108" spans="1:5" ht="16">
      <c r="A108" s="5" t="s">
        <v>128</v>
      </c>
      <c r="B108" s="7"/>
      <c r="C108" s="7"/>
      <c r="D108" s="212"/>
      <c r="E108" s="212"/>
    </row>
    <row r="109" spans="1:5" ht="16">
      <c r="A109" s="17" t="s">
        <v>129</v>
      </c>
      <c r="B109" s="7">
        <v>36.700000000000003</v>
      </c>
      <c r="C109" s="7">
        <v>32.9</v>
      </c>
      <c r="D109" s="212">
        <v>53.6</v>
      </c>
      <c r="E109" s="212">
        <v>50.9</v>
      </c>
    </row>
    <row r="110" spans="1:5" ht="16">
      <c r="A110" s="17" t="s">
        <v>130</v>
      </c>
      <c r="B110" s="7">
        <v>11.5</v>
      </c>
      <c r="C110" s="7">
        <v>8.1</v>
      </c>
      <c r="D110" s="212">
        <v>12.4</v>
      </c>
      <c r="E110" s="212">
        <v>16.899999999999999</v>
      </c>
    </row>
    <row r="111" spans="1:5" ht="16">
      <c r="A111" s="17" t="s">
        <v>131</v>
      </c>
      <c r="B111" s="23">
        <v>5</v>
      </c>
      <c r="C111" s="23">
        <v>4</v>
      </c>
      <c r="D111" s="212">
        <v>5.3</v>
      </c>
      <c r="E111" s="212">
        <v>5.8</v>
      </c>
    </row>
    <row r="112" spans="1:5" ht="16">
      <c r="A112" s="17" t="s">
        <v>132</v>
      </c>
      <c r="B112" s="7">
        <v>2.5</v>
      </c>
      <c r="C112" s="7">
        <v>2.8</v>
      </c>
      <c r="D112" s="212">
        <v>2.4</v>
      </c>
      <c r="E112" s="212">
        <v>2.7</v>
      </c>
    </row>
    <row r="113" spans="1:5">
      <c r="A113" s="17"/>
      <c r="B113" s="7"/>
      <c r="C113" s="7"/>
      <c r="D113" s="7"/>
    </row>
    <row r="114" spans="1:5" ht="36" customHeight="1">
      <c r="A114" s="280" t="s">
        <v>133</v>
      </c>
      <c r="B114" s="280"/>
      <c r="C114" s="280"/>
      <c r="D114" s="280"/>
    </row>
    <row r="115" spans="1:5">
      <c r="A115" s="13"/>
      <c r="B115" s="7"/>
      <c r="C115" s="7"/>
      <c r="D115" s="7"/>
    </row>
    <row r="117" spans="1:5" ht="32">
      <c r="A117" s="5" t="s">
        <v>19</v>
      </c>
      <c r="B117" s="7"/>
      <c r="C117" s="7"/>
      <c r="D117" s="7"/>
    </row>
    <row r="118" spans="1:5">
      <c r="A118" s="13"/>
      <c r="B118" s="33">
        <v>2020</v>
      </c>
      <c r="C118" s="33">
        <v>2021</v>
      </c>
      <c r="D118" s="33">
        <v>2022</v>
      </c>
      <c r="E118" s="33">
        <v>2023</v>
      </c>
    </row>
    <row r="119" spans="1:5" ht="16">
      <c r="A119" s="5" t="s">
        <v>116</v>
      </c>
      <c r="B119" s="3">
        <v>148</v>
      </c>
      <c r="C119" s="3">
        <v>158</v>
      </c>
      <c r="D119" s="214">
        <v>177</v>
      </c>
      <c r="E119" s="214">
        <v>186</v>
      </c>
    </row>
    <row r="120" spans="1:5" ht="16">
      <c r="A120" s="5" t="s">
        <v>134</v>
      </c>
      <c r="B120" s="7">
        <v>4.2</v>
      </c>
      <c r="C120" s="7">
        <v>4.3</v>
      </c>
      <c r="D120" s="212">
        <v>4.8</v>
      </c>
      <c r="E120" s="212">
        <v>4.9000000000000004</v>
      </c>
    </row>
    <row r="121" spans="1:5">
      <c r="A121" s="13"/>
      <c r="B121" s="7"/>
      <c r="C121" s="7"/>
      <c r="D121" s="212"/>
      <c r="E121" s="212"/>
    </row>
    <row r="122" spans="1:5" ht="16">
      <c r="A122" s="5" t="s">
        <v>118</v>
      </c>
      <c r="B122" s="7"/>
      <c r="C122" s="7"/>
      <c r="D122" s="212"/>
      <c r="E122" s="212"/>
    </row>
    <row r="123" spans="1:5" ht="16">
      <c r="A123" s="17" t="s">
        <v>99</v>
      </c>
      <c r="B123" s="7">
        <v>28.6</v>
      </c>
      <c r="C123" s="7">
        <v>28.6</v>
      </c>
      <c r="D123" s="212">
        <v>16.7</v>
      </c>
      <c r="E123" s="212">
        <v>50</v>
      </c>
    </row>
    <row r="124" spans="1:5" ht="16">
      <c r="A124" s="17" t="s">
        <v>119</v>
      </c>
      <c r="B124" s="7">
        <v>6.6</v>
      </c>
      <c r="C124" s="23">
        <v>6</v>
      </c>
      <c r="D124" s="212">
        <v>5.2</v>
      </c>
      <c r="E124" s="212">
        <v>7</v>
      </c>
    </row>
    <row r="125" spans="1:5" ht="16">
      <c r="A125" s="17" t="s">
        <v>120</v>
      </c>
      <c r="B125" s="7">
        <v>2.7</v>
      </c>
      <c r="C125" s="7">
        <v>3.3</v>
      </c>
      <c r="D125" s="212">
        <v>4.5999999999999996</v>
      </c>
      <c r="E125" s="212">
        <v>3.7</v>
      </c>
    </row>
    <row r="126" spans="1:5" ht="16">
      <c r="A126" s="5" t="s">
        <v>121</v>
      </c>
      <c r="B126" s="7"/>
      <c r="C126" s="7"/>
      <c r="D126" s="212"/>
      <c r="E126" s="212"/>
    </row>
    <row r="127" spans="1:5" ht="16">
      <c r="A127" s="18" t="s">
        <v>87</v>
      </c>
      <c r="B127" s="7"/>
      <c r="C127" s="7"/>
      <c r="D127" s="212"/>
      <c r="E127" s="212"/>
    </row>
    <row r="128" spans="1:5" ht="16">
      <c r="A128" s="17" t="s">
        <v>99</v>
      </c>
      <c r="B128" s="7">
        <v>28.6</v>
      </c>
      <c r="C128" s="7">
        <v>28.6</v>
      </c>
      <c r="D128" s="212">
        <v>16.7</v>
      </c>
      <c r="E128" s="212">
        <v>5</v>
      </c>
    </row>
    <row r="129" spans="1:5" ht="16">
      <c r="A129" s="17" t="s">
        <v>119</v>
      </c>
      <c r="B129" s="7">
        <v>6.6</v>
      </c>
      <c r="C129" s="23">
        <v>6.4</v>
      </c>
      <c r="D129" s="212">
        <v>5.5</v>
      </c>
      <c r="E129" s="212">
        <v>7.5</v>
      </c>
    </row>
    <row r="130" spans="1:5" ht="16">
      <c r="A130" s="17" t="s">
        <v>120</v>
      </c>
      <c r="B130" s="7">
        <v>2.8</v>
      </c>
      <c r="C130" s="7">
        <v>3.2</v>
      </c>
      <c r="D130" s="212">
        <v>4.7</v>
      </c>
      <c r="E130" s="212">
        <v>4.0999999999999996</v>
      </c>
    </row>
    <row r="131" spans="1:5" ht="16">
      <c r="A131" s="18" t="s">
        <v>122</v>
      </c>
      <c r="B131" s="7"/>
      <c r="C131" s="7"/>
      <c r="D131" s="212"/>
      <c r="E131" s="212"/>
    </row>
    <row r="132" spans="1:5" ht="16">
      <c r="A132" s="17" t="s">
        <v>119</v>
      </c>
      <c r="B132" s="7">
        <v>6.4</v>
      </c>
      <c r="C132" s="7">
        <v>3.6</v>
      </c>
      <c r="D132" s="212">
        <v>3.3</v>
      </c>
      <c r="E132" s="212">
        <v>3.6</v>
      </c>
    </row>
    <row r="133" spans="1:5" ht="16">
      <c r="A133" s="17" t="s">
        <v>120</v>
      </c>
      <c r="B133" s="7">
        <v>2.5</v>
      </c>
      <c r="C133" s="7">
        <v>3.6</v>
      </c>
      <c r="D133" s="212">
        <v>4.3</v>
      </c>
      <c r="E133" s="212">
        <v>2.8</v>
      </c>
    </row>
    <row r="134" spans="1:5" ht="16">
      <c r="A134" s="5" t="s">
        <v>102</v>
      </c>
      <c r="B134" s="7"/>
      <c r="C134" s="7"/>
      <c r="D134" s="212"/>
      <c r="E134" s="212"/>
    </row>
    <row r="135" spans="1:5" ht="16">
      <c r="A135" s="17" t="s">
        <v>123</v>
      </c>
      <c r="B135" s="7">
        <v>3.1</v>
      </c>
      <c r="C135" s="7">
        <v>3.7</v>
      </c>
      <c r="D135" s="212">
        <v>4.2</v>
      </c>
      <c r="E135" s="212">
        <v>4.5999999999999996</v>
      </c>
    </row>
    <row r="136" spans="1:5" ht="16">
      <c r="A136" s="17" t="s">
        <v>124</v>
      </c>
      <c r="B136" s="7">
        <v>5.7</v>
      </c>
      <c r="C136" s="7">
        <v>5.3</v>
      </c>
      <c r="D136" s="212">
        <v>5.6</v>
      </c>
      <c r="E136" s="212">
        <v>5.4</v>
      </c>
    </row>
    <row r="137" spans="1:5" ht="16">
      <c r="A137" s="5" t="s">
        <v>125</v>
      </c>
      <c r="B137" s="7"/>
      <c r="C137" s="7"/>
      <c r="D137" s="212"/>
      <c r="E137" s="212"/>
    </row>
    <row r="138" spans="1:5" ht="16">
      <c r="A138" s="17" t="s">
        <v>126</v>
      </c>
      <c r="B138" s="7">
        <v>3.5</v>
      </c>
      <c r="C138" s="23">
        <v>4</v>
      </c>
      <c r="D138" s="212">
        <v>4.7</v>
      </c>
      <c r="E138" s="212">
        <v>4.3</v>
      </c>
    </row>
    <row r="139" spans="1:5" ht="16">
      <c r="A139" s="17" t="s">
        <v>127</v>
      </c>
      <c r="B139" s="23">
        <v>8</v>
      </c>
      <c r="C139" s="7">
        <v>6.5</v>
      </c>
      <c r="D139" s="212">
        <v>5.4</v>
      </c>
      <c r="E139" s="212">
        <v>8.5</v>
      </c>
    </row>
    <row r="140" spans="1:5" ht="16">
      <c r="A140" s="5" t="s">
        <v>128</v>
      </c>
      <c r="B140" s="7"/>
      <c r="C140" s="7"/>
      <c r="D140" s="212"/>
      <c r="E140" s="212"/>
    </row>
    <row r="141" spans="1:5" ht="16">
      <c r="A141" s="17" t="s">
        <v>129</v>
      </c>
      <c r="B141" s="7">
        <v>4.4000000000000004</v>
      </c>
      <c r="C141" s="7">
        <v>2.7</v>
      </c>
      <c r="D141" s="212">
        <v>10.7</v>
      </c>
      <c r="E141" s="212">
        <v>3.8</v>
      </c>
    </row>
    <row r="142" spans="1:5" ht="16">
      <c r="A142" s="17" t="s">
        <v>130</v>
      </c>
      <c r="B142" s="7">
        <v>2.6</v>
      </c>
      <c r="C142" s="7">
        <v>2.2999999999999998</v>
      </c>
      <c r="D142" s="212">
        <v>4.4000000000000004</v>
      </c>
      <c r="E142" s="212">
        <v>3.6</v>
      </c>
    </row>
    <row r="143" spans="1:5" ht="16">
      <c r="A143" s="17" t="s">
        <v>131</v>
      </c>
      <c r="B143" s="7">
        <v>1.8</v>
      </c>
      <c r="C143" s="7">
        <v>3.1</v>
      </c>
      <c r="D143" s="212">
        <v>2.2999999999999998</v>
      </c>
      <c r="E143" s="212">
        <v>2.6</v>
      </c>
    </row>
    <row r="144" spans="1:5" ht="16">
      <c r="A144" s="17" t="s">
        <v>132</v>
      </c>
      <c r="B144" s="7">
        <v>9.1</v>
      </c>
      <c r="C144" s="7">
        <v>8.1999999999999993</v>
      </c>
      <c r="D144" s="212">
        <v>8.1</v>
      </c>
      <c r="E144" s="212">
        <v>9.1</v>
      </c>
    </row>
    <row r="145" spans="1:5">
      <c r="A145" s="13"/>
      <c r="B145" s="7"/>
      <c r="C145" s="7"/>
      <c r="D145" s="7"/>
    </row>
    <row r="146" spans="1:5" ht="58" customHeight="1">
      <c r="A146" s="280" t="s">
        <v>135</v>
      </c>
      <c r="B146" s="280"/>
      <c r="C146" s="280"/>
      <c r="D146" s="280"/>
      <c r="E146" s="13"/>
    </row>
    <row r="149" spans="1:5" ht="32">
      <c r="A149" s="1" t="s">
        <v>20</v>
      </c>
    </row>
    <row r="150" spans="1:5">
      <c r="A150" s="12" t="s">
        <v>136</v>
      </c>
      <c r="B150" s="33">
        <v>2020</v>
      </c>
      <c r="C150" s="33">
        <v>2021</v>
      </c>
      <c r="D150" s="33">
        <v>2022</v>
      </c>
      <c r="E150" s="33">
        <v>2023</v>
      </c>
    </row>
    <row r="151" spans="1:5">
      <c r="A151" s="9" t="s">
        <v>137</v>
      </c>
      <c r="B151" s="25">
        <v>1</v>
      </c>
      <c r="C151" s="25">
        <v>1</v>
      </c>
      <c r="D151" s="25">
        <v>1</v>
      </c>
      <c r="E151" s="25">
        <v>4</v>
      </c>
    </row>
    <row r="152" spans="1:5">
      <c r="A152" s="9" t="s">
        <v>138</v>
      </c>
      <c r="B152" s="25">
        <v>5</v>
      </c>
      <c r="C152" s="25">
        <v>18</v>
      </c>
      <c r="D152" s="25">
        <v>28</v>
      </c>
      <c r="E152" s="25">
        <v>8</v>
      </c>
    </row>
    <row r="153" spans="1:5" ht="16" thickBot="1">
      <c r="A153" s="49" t="s">
        <v>78</v>
      </c>
      <c r="B153" s="235">
        <v>6</v>
      </c>
      <c r="C153" s="235">
        <v>19</v>
      </c>
      <c r="D153" s="235">
        <v>29</v>
      </c>
      <c r="E153" s="235">
        <v>12</v>
      </c>
    </row>
    <row r="154" spans="1:5" ht="16" thickTop="1"/>
    <row r="156" spans="1:5" ht="32">
      <c r="A156" s="11" t="s">
        <v>22</v>
      </c>
      <c r="B156" s="7"/>
      <c r="C156" s="7"/>
      <c r="D156" s="7"/>
    </row>
    <row r="157" spans="1:5" ht="32">
      <c r="A157" s="11" t="s">
        <v>8</v>
      </c>
      <c r="B157" s="33" t="s">
        <v>139</v>
      </c>
      <c r="C157" s="33" t="s">
        <v>140</v>
      </c>
      <c r="D157" s="33" t="s">
        <v>141</v>
      </c>
    </row>
    <row r="158" spans="1:5">
      <c r="A158" s="11">
        <v>2020</v>
      </c>
      <c r="B158" s="7"/>
      <c r="C158" s="7"/>
      <c r="D158" s="7"/>
    </row>
    <row r="159" spans="1:5" ht="16">
      <c r="A159" s="17" t="s">
        <v>124</v>
      </c>
      <c r="B159" s="7">
        <v>19.829999999999998</v>
      </c>
      <c r="C159" s="24">
        <v>20.3</v>
      </c>
      <c r="D159" s="24">
        <v>24.4</v>
      </c>
    </row>
    <row r="160" spans="1:5" ht="16">
      <c r="A160" s="17" t="s">
        <v>123</v>
      </c>
      <c r="B160" s="7">
        <v>22.75</v>
      </c>
      <c r="C160" s="7">
        <v>23.46</v>
      </c>
      <c r="D160" s="7">
        <v>32.03</v>
      </c>
    </row>
    <row r="161" spans="1:5" ht="17" thickBot="1">
      <c r="A161" s="19" t="s">
        <v>78</v>
      </c>
      <c r="B161" s="64">
        <v>22.13</v>
      </c>
      <c r="C161" s="65">
        <v>22.22</v>
      </c>
      <c r="D161" s="64">
        <v>27.24</v>
      </c>
    </row>
    <row r="162" spans="1:5" ht="16" thickTop="1">
      <c r="A162" s="11">
        <v>2021</v>
      </c>
      <c r="B162" s="7"/>
      <c r="C162" s="7"/>
      <c r="D162" s="7"/>
    </row>
    <row r="163" spans="1:5" ht="16">
      <c r="A163" s="17" t="s">
        <v>124</v>
      </c>
      <c r="B163" s="7">
        <v>13.58</v>
      </c>
      <c r="C163" s="7">
        <v>23.34</v>
      </c>
      <c r="D163" s="7">
        <v>23.89</v>
      </c>
    </row>
    <row r="164" spans="1:5" ht="16">
      <c r="A164" s="17" t="s">
        <v>123</v>
      </c>
      <c r="B164" s="7">
        <v>18.760000000000002</v>
      </c>
      <c r="C164" s="7">
        <v>23.44</v>
      </c>
      <c r="D164" s="7">
        <v>29.88</v>
      </c>
    </row>
    <row r="165" spans="1:5" ht="17" thickBot="1">
      <c r="A165" s="19" t="s">
        <v>78</v>
      </c>
      <c r="B165" s="64">
        <v>17.66</v>
      </c>
      <c r="C165" s="65">
        <v>23.8</v>
      </c>
      <c r="D165" s="64">
        <v>26.16</v>
      </c>
    </row>
    <row r="166" spans="1:5" ht="16" thickTop="1">
      <c r="A166" s="11">
        <v>2022</v>
      </c>
      <c r="B166" s="7"/>
      <c r="C166" s="7"/>
      <c r="D166" s="7"/>
    </row>
    <row r="167" spans="1:5" ht="16">
      <c r="A167" s="17" t="s">
        <v>124</v>
      </c>
      <c r="B167" s="215">
        <v>12.08</v>
      </c>
      <c r="C167" s="215">
        <v>17.809999999999999</v>
      </c>
      <c r="D167" s="215">
        <v>15.84</v>
      </c>
    </row>
    <row r="168" spans="1:5" ht="16">
      <c r="A168" s="17" t="s">
        <v>123</v>
      </c>
      <c r="B168" s="215">
        <v>13.51</v>
      </c>
      <c r="C168" s="215">
        <v>16.260000000000002</v>
      </c>
      <c r="D168" s="215">
        <v>26.04</v>
      </c>
    </row>
    <row r="169" spans="1:5" ht="17" thickBot="1">
      <c r="A169" s="19" t="s">
        <v>78</v>
      </c>
      <c r="B169" s="234">
        <v>13.2</v>
      </c>
      <c r="C169" s="234">
        <v>16.86</v>
      </c>
      <c r="D169" s="234">
        <v>19.75</v>
      </c>
    </row>
    <row r="170" spans="1:5" ht="16" thickTop="1">
      <c r="A170" s="11">
        <v>2023</v>
      </c>
      <c r="B170" s="215"/>
      <c r="C170" s="215"/>
      <c r="D170" s="215"/>
    </row>
    <row r="171" spans="1:5" ht="16">
      <c r="A171" s="17" t="s">
        <v>124</v>
      </c>
      <c r="B171" s="215">
        <v>17.760000000000002</v>
      </c>
      <c r="C171" s="215">
        <v>21.89</v>
      </c>
      <c r="D171" s="215">
        <v>18.309999999999999</v>
      </c>
    </row>
    <row r="172" spans="1:5" ht="16">
      <c r="A172" s="17" t="s">
        <v>123</v>
      </c>
      <c r="B172" s="215">
        <v>11.89</v>
      </c>
      <c r="C172" s="215">
        <v>19.260000000000002</v>
      </c>
      <c r="D172" s="215">
        <v>20.48</v>
      </c>
    </row>
    <row r="173" spans="1:5" ht="17" thickBot="1">
      <c r="A173" s="19" t="s">
        <v>78</v>
      </c>
      <c r="B173" s="234">
        <v>13.18</v>
      </c>
      <c r="C173" s="234">
        <v>20.28</v>
      </c>
      <c r="D173" s="234">
        <v>19.16</v>
      </c>
    </row>
    <row r="174" spans="1:5" ht="16" thickTop="1"/>
    <row r="176" spans="1:5" ht="16">
      <c r="A176" s="1" t="s">
        <v>24</v>
      </c>
      <c r="B176" s="7"/>
      <c r="C176" s="7"/>
      <c r="D176" s="7"/>
      <c r="E176" s="7"/>
    </row>
    <row r="177" spans="1:12">
      <c r="A177" s="2"/>
      <c r="B177" s="276">
        <v>2020</v>
      </c>
      <c r="C177" s="276"/>
      <c r="D177" s="276">
        <v>2021</v>
      </c>
      <c r="E177" s="276"/>
      <c r="F177" s="276">
        <v>2022</v>
      </c>
      <c r="G177" s="276"/>
      <c r="H177" s="276">
        <v>2023</v>
      </c>
      <c r="I177" s="276"/>
      <c r="K177" s="107"/>
      <c r="L177" s="107"/>
    </row>
    <row r="178" spans="1:12" ht="16">
      <c r="A178" s="1" t="s">
        <v>102</v>
      </c>
      <c r="B178" s="41" t="s">
        <v>142</v>
      </c>
      <c r="C178" s="41" t="s">
        <v>143</v>
      </c>
      <c r="D178" s="41" t="s">
        <v>142</v>
      </c>
      <c r="E178" s="41" t="s">
        <v>143</v>
      </c>
      <c r="F178" s="41" t="s">
        <v>142</v>
      </c>
      <c r="G178" s="41" t="s">
        <v>143</v>
      </c>
      <c r="H178" s="41" t="s">
        <v>142</v>
      </c>
      <c r="I178" s="41" t="s">
        <v>143</v>
      </c>
      <c r="K178" s="108"/>
      <c r="L178" s="108"/>
    </row>
    <row r="179" spans="1:12" ht="16">
      <c r="A179" s="10" t="s">
        <v>124</v>
      </c>
      <c r="B179" s="7">
        <v>60</v>
      </c>
      <c r="C179" s="7">
        <v>88</v>
      </c>
      <c r="D179" s="7">
        <v>59</v>
      </c>
      <c r="E179" s="7">
        <v>87</v>
      </c>
      <c r="F179" s="7">
        <v>58</v>
      </c>
      <c r="G179" s="7">
        <v>85</v>
      </c>
      <c r="H179" s="7">
        <v>55</v>
      </c>
      <c r="I179" s="7">
        <v>81</v>
      </c>
      <c r="K179" s="108"/>
      <c r="L179" s="108"/>
    </row>
    <row r="180" spans="1:12" ht="16">
      <c r="A180" s="10" t="s">
        <v>123</v>
      </c>
      <c r="B180" s="7">
        <v>8</v>
      </c>
      <c r="C180" s="7">
        <v>12</v>
      </c>
      <c r="D180" s="7">
        <v>9</v>
      </c>
      <c r="E180" s="7">
        <v>13</v>
      </c>
      <c r="F180" s="7">
        <v>10</v>
      </c>
      <c r="G180" s="7">
        <v>15</v>
      </c>
      <c r="H180" s="7">
        <v>13</v>
      </c>
      <c r="I180" s="7">
        <v>19</v>
      </c>
      <c r="K180" s="108"/>
      <c r="L180" s="108"/>
    </row>
    <row r="181" spans="1:12" ht="17" thickBot="1">
      <c r="A181" s="20" t="s">
        <v>144</v>
      </c>
      <c r="B181" s="64">
        <v>68</v>
      </c>
      <c r="C181" s="64">
        <v>100</v>
      </c>
      <c r="D181" s="64">
        <v>68</v>
      </c>
      <c r="E181" s="64">
        <v>100</v>
      </c>
      <c r="F181" s="64">
        <v>68</v>
      </c>
      <c r="G181" s="64">
        <v>100</v>
      </c>
      <c r="H181" s="64">
        <v>68</v>
      </c>
      <c r="I181" s="64">
        <v>100</v>
      </c>
    </row>
    <row r="182" spans="1:12" ht="17" thickTop="1">
      <c r="A182" s="2" t="s">
        <v>145</v>
      </c>
      <c r="B182" s="7"/>
      <c r="C182" s="7"/>
      <c r="D182" s="7"/>
      <c r="E182" s="7"/>
    </row>
    <row r="183" spans="1:12">
      <c r="A183" t="s">
        <v>146</v>
      </c>
    </row>
    <row r="185" spans="1:12" ht="16">
      <c r="A185" s="1" t="s">
        <v>26</v>
      </c>
      <c r="B185" s="7"/>
      <c r="C185" s="7"/>
      <c r="D185" s="7"/>
      <c r="E185" s="7"/>
    </row>
    <row r="186" spans="1:12">
      <c r="A186" s="2"/>
      <c r="B186" s="276">
        <v>2020</v>
      </c>
      <c r="C186" s="277"/>
      <c r="D186" s="276">
        <v>2021</v>
      </c>
      <c r="E186" s="277"/>
      <c r="F186" s="275">
        <v>2022</v>
      </c>
      <c r="G186" s="277"/>
      <c r="H186" s="275">
        <v>2023</v>
      </c>
      <c r="I186" s="276"/>
    </row>
    <row r="187" spans="1:12" ht="16">
      <c r="A187" s="1" t="s">
        <v>147</v>
      </c>
      <c r="B187" s="41" t="s">
        <v>142</v>
      </c>
      <c r="C187" s="42" t="s">
        <v>143</v>
      </c>
      <c r="D187" s="41" t="s">
        <v>142</v>
      </c>
      <c r="E187" s="42" t="s">
        <v>143</v>
      </c>
      <c r="F187" s="41" t="s">
        <v>142</v>
      </c>
      <c r="G187" s="41" t="s">
        <v>143</v>
      </c>
      <c r="H187" s="209" t="s">
        <v>142</v>
      </c>
      <c r="I187" s="41" t="s">
        <v>143</v>
      </c>
    </row>
    <row r="188" spans="1:12" ht="16">
      <c r="A188" s="10" t="s">
        <v>124</v>
      </c>
      <c r="B188" s="7">
        <v>20</v>
      </c>
      <c r="C188" s="29">
        <v>79.17</v>
      </c>
      <c r="D188" s="7">
        <v>20</v>
      </c>
      <c r="E188" s="29">
        <v>83.33</v>
      </c>
      <c r="F188" s="212">
        <v>16</v>
      </c>
      <c r="G188" s="212">
        <v>66.67</v>
      </c>
      <c r="H188" s="216">
        <v>15</v>
      </c>
      <c r="I188" s="212">
        <v>62.5</v>
      </c>
    </row>
    <row r="189" spans="1:12" ht="16">
      <c r="A189" s="10" t="s">
        <v>123</v>
      </c>
      <c r="B189" s="7">
        <v>3</v>
      </c>
      <c r="C189" s="30">
        <v>12.5</v>
      </c>
      <c r="D189" s="7">
        <v>3</v>
      </c>
      <c r="E189" s="30">
        <v>12.5</v>
      </c>
      <c r="F189" s="212">
        <v>7</v>
      </c>
      <c r="G189" s="212">
        <v>29.17</v>
      </c>
      <c r="H189" s="216">
        <v>8</v>
      </c>
      <c r="I189" s="212">
        <v>33.33</v>
      </c>
    </row>
    <row r="190" spans="1:12" ht="16">
      <c r="A190" s="10" t="s">
        <v>148</v>
      </c>
      <c r="B190" s="7">
        <v>1</v>
      </c>
      <c r="C190" s="29">
        <v>8.33</v>
      </c>
      <c r="D190" s="7">
        <v>1</v>
      </c>
      <c r="E190" s="29">
        <v>4.17</v>
      </c>
      <c r="F190" s="212">
        <v>1</v>
      </c>
      <c r="G190" s="212">
        <v>4.17</v>
      </c>
      <c r="H190" s="216">
        <v>1</v>
      </c>
      <c r="I190" s="212">
        <v>4.17</v>
      </c>
    </row>
    <row r="191" spans="1:12" ht="17" thickBot="1">
      <c r="A191" s="20" t="s">
        <v>78</v>
      </c>
      <c r="B191" s="64">
        <v>24</v>
      </c>
      <c r="C191" s="66">
        <v>100</v>
      </c>
      <c r="D191" s="64">
        <v>24</v>
      </c>
      <c r="E191" s="66">
        <v>100</v>
      </c>
      <c r="F191" s="217">
        <v>24</v>
      </c>
      <c r="G191" s="217">
        <v>100</v>
      </c>
      <c r="H191" s="218">
        <v>24</v>
      </c>
      <c r="I191" s="217">
        <v>100</v>
      </c>
    </row>
    <row r="192" spans="1:12" ht="17" thickTop="1">
      <c r="A192" s="1" t="s">
        <v>149</v>
      </c>
      <c r="B192" s="7"/>
      <c r="C192" s="29"/>
      <c r="D192" s="7"/>
      <c r="E192" s="29"/>
      <c r="F192" s="212"/>
      <c r="G192" s="212"/>
      <c r="H192" s="216" t="s">
        <v>81</v>
      </c>
      <c r="I192" s="212"/>
    </row>
    <row r="193" spans="1:9" ht="16">
      <c r="A193" s="17" t="s">
        <v>129</v>
      </c>
      <c r="B193" s="62">
        <v>0</v>
      </c>
      <c r="C193" s="61" t="s">
        <v>150</v>
      </c>
      <c r="D193" s="62">
        <v>0</v>
      </c>
      <c r="E193" s="61" t="s">
        <v>150</v>
      </c>
      <c r="F193" s="212">
        <v>0</v>
      </c>
      <c r="G193" s="212">
        <v>0</v>
      </c>
      <c r="H193" s="216">
        <v>0</v>
      </c>
      <c r="I193" s="212">
        <v>0</v>
      </c>
    </row>
    <row r="194" spans="1:9" ht="16">
      <c r="A194" s="17" t="s">
        <v>130</v>
      </c>
      <c r="B194" s="63">
        <v>2</v>
      </c>
      <c r="C194" s="30">
        <v>16.670000000000002</v>
      </c>
      <c r="D194" s="62">
        <v>0</v>
      </c>
      <c r="E194" s="30">
        <v>0</v>
      </c>
      <c r="F194" s="212">
        <v>0</v>
      </c>
      <c r="G194" s="212">
        <v>0</v>
      </c>
      <c r="H194" s="216">
        <v>1</v>
      </c>
      <c r="I194" s="212">
        <v>4.17</v>
      </c>
    </row>
    <row r="195" spans="1:9" ht="16">
      <c r="A195" s="17" t="s">
        <v>131</v>
      </c>
      <c r="B195" s="63">
        <v>6</v>
      </c>
      <c r="C195" s="30">
        <v>25</v>
      </c>
      <c r="D195" s="7">
        <v>6</v>
      </c>
      <c r="E195" s="30">
        <v>25</v>
      </c>
      <c r="F195" s="212">
        <v>5</v>
      </c>
      <c r="G195" s="212">
        <v>20.83</v>
      </c>
      <c r="H195" s="216">
        <v>5</v>
      </c>
      <c r="I195" s="212">
        <v>20.83</v>
      </c>
    </row>
    <row r="196" spans="1:9" ht="16">
      <c r="A196" s="17" t="s">
        <v>132</v>
      </c>
      <c r="B196" s="63">
        <v>15</v>
      </c>
      <c r="C196" s="30">
        <v>50</v>
      </c>
      <c r="D196" s="7">
        <v>17</v>
      </c>
      <c r="E196" s="29">
        <v>70.83</v>
      </c>
      <c r="F196" s="212">
        <v>18</v>
      </c>
      <c r="G196" s="212">
        <v>75</v>
      </c>
      <c r="H196" s="216">
        <v>17</v>
      </c>
      <c r="I196" s="212">
        <v>70.83</v>
      </c>
    </row>
    <row r="197" spans="1:9" ht="16">
      <c r="A197" s="10" t="s">
        <v>148</v>
      </c>
      <c r="B197" s="63">
        <v>1</v>
      </c>
      <c r="C197" s="29">
        <v>8.33</v>
      </c>
      <c r="D197" s="7">
        <v>1</v>
      </c>
      <c r="E197" s="29">
        <v>4.17</v>
      </c>
      <c r="F197" s="212">
        <v>1</v>
      </c>
      <c r="G197" s="212">
        <v>4.17</v>
      </c>
      <c r="H197" s="216">
        <v>1</v>
      </c>
      <c r="I197" s="212">
        <v>4.17</v>
      </c>
    </row>
    <row r="198" spans="1:9" ht="17" thickBot="1">
      <c r="A198" s="20" t="s">
        <v>78</v>
      </c>
      <c r="B198" s="67">
        <v>24</v>
      </c>
      <c r="C198" s="66">
        <v>100</v>
      </c>
      <c r="D198" s="64">
        <v>24</v>
      </c>
      <c r="E198" s="66">
        <v>100</v>
      </c>
      <c r="F198" s="217">
        <v>24</v>
      </c>
      <c r="G198" s="217">
        <v>100</v>
      </c>
      <c r="H198" s="218">
        <v>24</v>
      </c>
      <c r="I198" s="217">
        <v>100</v>
      </c>
    </row>
    <row r="199" spans="1:9" ht="17" thickTop="1">
      <c r="A199" s="2" t="s">
        <v>145</v>
      </c>
      <c r="B199" s="7"/>
      <c r="C199" s="7"/>
      <c r="D199" s="7"/>
      <c r="E199" s="7"/>
    </row>
    <row r="202" spans="1:9" ht="16">
      <c r="A202" s="15" t="s">
        <v>27</v>
      </c>
      <c r="B202" s="7"/>
      <c r="C202" s="7"/>
      <c r="D202" s="7"/>
      <c r="E202" s="16"/>
      <c r="F202" s="7"/>
      <c r="G202" s="7"/>
      <c r="H202" s="7"/>
      <c r="I202" s="7"/>
    </row>
    <row r="203" spans="1:9">
      <c r="A203" s="16"/>
      <c r="B203" s="33">
        <v>2020</v>
      </c>
      <c r="C203" s="33">
        <v>2021</v>
      </c>
      <c r="D203" s="33">
        <v>2022</v>
      </c>
      <c r="E203" s="33">
        <v>2023</v>
      </c>
      <c r="F203" s="3"/>
      <c r="G203" s="3"/>
      <c r="H203" s="3"/>
      <c r="I203" s="3"/>
    </row>
    <row r="204" spans="1:9" ht="17" thickBot="1">
      <c r="A204" s="16" t="s">
        <v>151</v>
      </c>
      <c r="B204" s="68">
        <v>3653</v>
      </c>
      <c r="C204" s="68">
        <v>3693</v>
      </c>
      <c r="D204" s="219">
        <v>3775</v>
      </c>
      <c r="E204" s="219">
        <v>3894</v>
      </c>
      <c r="F204" s="8"/>
      <c r="G204" s="8"/>
      <c r="H204" s="8"/>
      <c r="I204" s="8"/>
    </row>
    <row r="205" spans="1:9" ht="17" thickTop="1">
      <c r="A205" s="15" t="s">
        <v>152</v>
      </c>
      <c r="B205" s="7"/>
      <c r="C205" s="7"/>
      <c r="D205" s="212"/>
      <c r="E205" s="212"/>
    </row>
    <row r="206" spans="1:9" ht="16">
      <c r="A206" s="32" t="s">
        <v>99</v>
      </c>
      <c r="B206" s="4">
        <v>7</v>
      </c>
      <c r="C206" s="4">
        <v>6</v>
      </c>
      <c r="D206" s="213">
        <v>6</v>
      </c>
      <c r="E206" s="213">
        <v>6</v>
      </c>
    </row>
    <row r="207" spans="1:9" ht="16">
      <c r="A207" s="32" t="s">
        <v>153</v>
      </c>
      <c r="B207" s="4">
        <v>1317</v>
      </c>
      <c r="C207" s="4">
        <v>1337</v>
      </c>
      <c r="D207" s="220">
        <v>1365</v>
      </c>
      <c r="E207" s="220">
        <v>1414</v>
      </c>
    </row>
    <row r="208" spans="1:9" ht="16">
      <c r="A208" s="32" t="s">
        <v>120</v>
      </c>
      <c r="B208" s="4">
        <v>2329</v>
      </c>
      <c r="C208" s="4">
        <v>2350</v>
      </c>
      <c r="D208" s="220">
        <v>2404</v>
      </c>
      <c r="E208" s="220">
        <v>2474</v>
      </c>
    </row>
    <row r="209" spans="1:9" ht="16">
      <c r="A209" s="15" t="s">
        <v>154</v>
      </c>
      <c r="B209" s="4"/>
      <c r="C209" s="4"/>
      <c r="D209" s="213"/>
      <c r="E209" s="213"/>
    </row>
    <row r="210" spans="1:9" ht="16">
      <c r="A210" s="35" t="s">
        <v>87</v>
      </c>
      <c r="B210" s="4"/>
      <c r="C210" s="4"/>
      <c r="D210" s="213"/>
      <c r="E210" s="213"/>
    </row>
    <row r="211" spans="1:9" ht="16">
      <c r="A211" s="32" t="s">
        <v>99</v>
      </c>
      <c r="B211" s="4">
        <v>7</v>
      </c>
      <c r="C211" s="4">
        <v>6</v>
      </c>
      <c r="D211" s="213">
        <v>6</v>
      </c>
      <c r="E211" s="213">
        <v>6</v>
      </c>
    </row>
    <row r="212" spans="1:9" ht="16">
      <c r="A212" s="32" t="s">
        <v>153</v>
      </c>
      <c r="B212" s="4">
        <v>1122</v>
      </c>
      <c r="C212" s="4">
        <v>1154</v>
      </c>
      <c r="D212" s="220">
        <v>1173</v>
      </c>
      <c r="E212" s="220">
        <v>1213</v>
      </c>
    </row>
    <row r="213" spans="1:9" ht="16">
      <c r="A213" s="32" t="s">
        <v>120</v>
      </c>
      <c r="B213" s="4">
        <v>1573</v>
      </c>
      <c r="C213" s="4">
        <v>1584</v>
      </c>
      <c r="D213" s="220">
        <v>1609</v>
      </c>
      <c r="E213" s="220">
        <v>1652</v>
      </c>
    </row>
    <row r="214" spans="1:9" ht="16">
      <c r="A214" s="35" t="s">
        <v>122</v>
      </c>
      <c r="B214" s="4"/>
      <c r="C214" s="4"/>
      <c r="D214" s="213"/>
      <c r="E214" s="213"/>
    </row>
    <row r="215" spans="1:9" ht="16">
      <c r="A215" s="32" t="s">
        <v>153</v>
      </c>
      <c r="B215" s="4">
        <v>195</v>
      </c>
      <c r="C215" s="4">
        <v>183</v>
      </c>
      <c r="D215" s="213">
        <v>192</v>
      </c>
      <c r="E215" s="213">
        <v>201</v>
      </c>
    </row>
    <row r="216" spans="1:9" ht="16">
      <c r="A216" s="32" t="s">
        <v>120</v>
      </c>
      <c r="B216" s="4">
        <v>756</v>
      </c>
      <c r="C216" s="4">
        <v>766</v>
      </c>
      <c r="D216" s="213">
        <v>795</v>
      </c>
      <c r="E216" s="213">
        <v>822</v>
      </c>
    </row>
    <row r="217" spans="1:9" ht="16">
      <c r="A217" s="15" t="s">
        <v>155</v>
      </c>
      <c r="B217" s="4"/>
      <c r="C217" s="4"/>
      <c r="D217" s="213"/>
      <c r="E217" s="213"/>
    </row>
    <row r="218" spans="1:9" ht="16">
      <c r="A218" s="32" t="s">
        <v>123</v>
      </c>
      <c r="B218" s="4">
        <v>2151</v>
      </c>
      <c r="C218" s="4">
        <v>2173</v>
      </c>
      <c r="D218" s="220">
        <v>2222</v>
      </c>
      <c r="E218" s="220">
        <v>2300</v>
      </c>
    </row>
    <row r="219" spans="1:9" ht="16">
      <c r="A219" s="32" t="s">
        <v>124</v>
      </c>
      <c r="B219" s="4">
        <v>1502</v>
      </c>
      <c r="C219" s="4">
        <v>1520</v>
      </c>
      <c r="D219" s="220">
        <v>1553</v>
      </c>
      <c r="E219" s="220">
        <v>1594</v>
      </c>
    </row>
    <row r="220" spans="1:9" ht="16">
      <c r="A220" s="15" t="s">
        <v>156</v>
      </c>
      <c r="B220" s="4"/>
      <c r="C220" s="4"/>
      <c r="D220" s="213"/>
      <c r="E220" s="213"/>
    </row>
    <row r="221" spans="1:9" ht="16">
      <c r="A221" s="32" t="s">
        <v>82</v>
      </c>
      <c r="B221" s="4">
        <v>2659</v>
      </c>
      <c r="C221" s="4">
        <v>2834</v>
      </c>
      <c r="D221" s="220">
        <v>2966</v>
      </c>
      <c r="E221" s="220">
        <v>2997</v>
      </c>
      <c r="F221" s="7"/>
      <c r="G221" s="7"/>
      <c r="H221" s="7"/>
      <c r="I221" s="7"/>
    </row>
    <row r="222" spans="1:9" ht="16">
      <c r="A222" s="32" t="s">
        <v>83</v>
      </c>
      <c r="B222" s="4">
        <v>994</v>
      </c>
      <c r="C222" s="4">
        <v>859</v>
      </c>
      <c r="D222" s="213">
        <v>809</v>
      </c>
      <c r="E222" s="213">
        <v>897</v>
      </c>
      <c r="F222" s="7"/>
      <c r="G222" s="7"/>
      <c r="H222" s="7"/>
      <c r="I222" s="7"/>
    </row>
    <row r="223" spans="1:9" ht="16">
      <c r="A223" s="15" t="s">
        <v>157</v>
      </c>
      <c r="B223" s="7"/>
      <c r="C223" s="7"/>
      <c r="D223" s="212"/>
      <c r="E223" s="212"/>
      <c r="F223" s="7"/>
      <c r="G223" s="7"/>
      <c r="H223" s="7"/>
      <c r="I223" s="7"/>
    </row>
    <row r="224" spans="1:9" ht="16">
      <c r="A224" s="7" t="s">
        <v>126</v>
      </c>
      <c r="B224" s="4">
        <v>3133</v>
      </c>
      <c r="C224" s="4">
        <v>3170</v>
      </c>
      <c r="D224" s="220">
        <v>3245</v>
      </c>
      <c r="E224" s="220">
        <v>3356</v>
      </c>
      <c r="F224" s="7"/>
      <c r="G224" s="7"/>
      <c r="H224" s="7"/>
      <c r="I224" s="7"/>
    </row>
    <row r="225" spans="1:9" ht="16">
      <c r="A225" s="7" t="s">
        <v>127</v>
      </c>
      <c r="B225" s="4">
        <v>520</v>
      </c>
      <c r="C225" s="4">
        <v>523</v>
      </c>
      <c r="D225" s="213">
        <v>530</v>
      </c>
      <c r="E225" s="213">
        <v>538</v>
      </c>
      <c r="F225" s="7"/>
      <c r="G225" s="7"/>
      <c r="H225" s="7"/>
      <c r="I225" s="7"/>
    </row>
    <row r="226" spans="1:9" ht="16">
      <c r="A226" s="15" t="s">
        <v>158</v>
      </c>
      <c r="B226" s="7"/>
      <c r="C226" s="7"/>
      <c r="D226" s="212"/>
      <c r="E226" s="212"/>
      <c r="F226" s="7"/>
      <c r="G226" s="7"/>
      <c r="H226" s="7"/>
      <c r="I226" s="7"/>
    </row>
    <row r="227" spans="1:9" ht="16">
      <c r="A227" s="17" t="s">
        <v>129</v>
      </c>
      <c r="B227" s="4">
        <v>73</v>
      </c>
      <c r="C227" s="4">
        <v>56</v>
      </c>
      <c r="D227" s="213">
        <v>53</v>
      </c>
      <c r="E227" s="213">
        <v>46</v>
      </c>
      <c r="F227" s="7"/>
      <c r="G227" s="7"/>
      <c r="H227" s="7"/>
      <c r="I227" s="7"/>
    </row>
    <row r="228" spans="1:9" ht="16">
      <c r="A228" s="17" t="s">
        <v>130</v>
      </c>
      <c r="B228" s="4">
        <v>1032</v>
      </c>
      <c r="C228" s="4">
        <v>980</v>
      </c>
      <c r="D228" s="213">
        <v>916</v>
      </c>
      <c r="E228" s="213">
        <v>933</v>
      </c>
      <c r="F228" s="7"/>
      <c r="G228" s="7"/>
      <c r="H228" s="7"/>
      <c r="I228" s="7"/>
    </row>
    <row r="229" spans="1:9" ht="16">
      <c r="A229" s="17" t="s">
        <v>131</v>
      </c>
      <c r="B229" s="4">
        <v>1503</v>
      </c>
      <c r="C229" s="4">
        <v>1515</v>
      </c>
      <c r="D229" s="220">
        <v>1591</v>
      </c>
      <c r="E229" s="220">
        <v>1626</v>
      </c>
      <c r="F229" s="7"/>
      <c r="G229" s="7"/>
      <c r="H229" s="7"/>
      <c r="I229" s="7"/>
    </row>
    <row r="230" spans="1:9" ht="16">
      <c r="A230" s="17" t="s">
        <v>132</v>
      </c>
      <c r="B230" s="4">
        <v>1045</v>
      </c>
      <c r="C230" s="4">
        <v>1142</v>
      </c>
      <c r="D230" s="220">
        <v>1215</v>
      </c>
      <c r="E230" s="220">
        <v>1289</v>
      </c>
      <c r="F230" s="7"/>
      <c r="G230" s="7"/>
      <c r="H230" s="7"/>
      <c r="I230" s="7"/>
    </row>
    <row r="231" spans="1:9" ht="16">
      <c r="A231" s="15" t="s">
        <v>159</v>
      </c>
      <c r="B231" s="7"/>
      <c r="C231" s="7"/>
      <c r="D231" s="212"/>
      <c r="E231" s="212"/>
      <c r="F231" s="7"/>
      <c r="G231" s="7"/>
      <c r="H231" s="7"/>
      <c r="I231" s="7"/>
    </row>
    <row r="232" spans="1:9" ht="16">
      <c r="A232" s="17" t="s">
        <v>160</v>
      </c>
      <c r="B232" s="4">
        <v>945</v>
      </c>
      <c r="C232" s="4">
        <v>788</v>
      </c>
      <c r="D232" s="213">
        <v>651</v>
      </c>
      <c r="E232" s="213">
        <v>721</v>
      </c>
      <c r="F232" s="7"/>
      <c r="G232" s="7"/>
      <c r="H232" s="7"/>
      <c r="I232" s="7"/>
    </row>
    <row r="233" spans="1:9" ht="16">
      <c r="A233" s="17" t="s">
        <v>161</v>
      </c>
      <c r="B233" s="4">
        <v>571</v>
      </c>
      <c r="C233" s="4">
        <v>678</v>
      </c>
      <c r="D233" s="213">
        <v>828</v>
      </c>
      <c r="E233" s="213">
        <v>787</v>
      </c>
      <c r="F233" s="7"/>
      <c r="G233" s="7"/>
      <c r="H233" s="7"/>
      <c r="I233" s="7"/>
    </row>
    <row r="234" spans="1:9" ht="16">
      <c r="A234" s="17" t="s">
        <v>162</v>
      </c>
      <c r="B234" s="4">
        <v>851</v>
      </c>
      <c r="C234" s="4">
        <v>805</v>
      </c>
      <c r="D234" s="213">
        <v>755</v>
      </c>
      <c r="E234" s="213">
        <v>783</v>
      </c>
      <c r="F234" s="7"/>
      <c r="G234" s="7"/>
      <c r="H234" s="7"/>
      <c r="I234" s="7"/>
    </row>
    <row r="235" spans="1:9" ht="16">
      <c r="A235" s="17" t="s">
        <v>163</v>
      </c>
      <c r="B235" s="4">
        <v>654</v>
      </c>
      <c r="C235" s="4">
        <v>741</v>
      </c>
      <c r="D235" s="213">
        <v>820</v>
      </c>
      <c r="E235" s="213">
        <v>825</v>
      </c>
      <c r="F235" s="7"/>
      <c r="G235" s="7"/>
      <c r="H235" s="7"/>
      <c r="I235" s="7"/>
    </row>
    <row r="236" spans="1:9" ht="16">
      <c r="A236" s="17" t="s">
        <v>164</v>
      </c>
      <c r="B236" s="4">
        <v>632</v>
      </c>
      <c r="C236" s="4">
        <v>681</v>
      </c>
      <c r="D236" s="213">
        <v>721</v>
      </c>
      <c r="E236" s="213">
        <v>778</v>
      </c>
      <c r="F236" s="7"/>
      <c r="G236" s="7"/>
      <c r="H236" s="7"/>
      <c r="I236" s="7"/>
    </row>
    <row r="237" spans="1:9" ht="16">
      <c r="A237" s="17" t="s">
        <v>165</v>
      </c>
      <c r="B237" s="4">
        <v>64</v>
      </c>
      <c r="C237" s="4">
        <v>65</v>
      </c>
      <c r="D237" s="213">
        <v>66</v>
      </c>
      <c r="E237" s="213">
        <v>65</v>
      </c>
      <c r="F237" s="7"/>
      <c r="G237" s="7"/>
      <c r="H237" s="7"/>
      <c r="I237" s="7"/>
    </row>
    <row r="238" spans="1:9">
      <c r="A238" s="14"/>
      <c r="B238" s="4"/>
      <c r="C238" s="4"/>
      <c r="D238" s="4"/>
      <c r="F238" s="7"/>
      <c r="G238" s="7"/>
      <c r="H238" s="7"/>
      <c r="I238" s="7"/>
    </row>
    <row r="239" spans="1:9">
      <c r="A239" s="16"/>
      <c r="B239" s="7"/>
      <c r="C239" s="7"/>
      <c r="D239" s="7"/>
      <c r="E239" s="16"/>
      <c r="F239" s="7"/>
      <c r="G239" s="7"/>
      <c r="H239" s="7"/>
      <c r="I239" s="7"/>
    </row>
    <row r="241" spans="1:17" ht="32">
      <c r="A241" s="1" t="s">
        <v>28</v>
      </c>
      <c r="B241" s="7"/>
      <c r="C241" s="7"/>
      <c r="D241" s="7"/>
      <c r="E241" s="7"/>
      <c r="F241" s="7"/>
      <c r="G241" s="7"/>
    </row>
    <row r="242" spans="1:17" ht="15" customHeight="1">
      <c r="A242" s="2"/>
      <c r="B242" s="276" t="s">
        <v>166</v>
      </c>
      <c r="C242" s="276"/>
      <c r="D242" s="276"/>
      <c r="E242" s="277"/>
      <c r="F242" s="275" t="s">
        <v>167</v>
      </c>
      <c r="G242" s="276"/>
      <c r="H242" s="276"/>
      <c r="I242" s="276"/>
    </row>
    <row r="243" spans="1:17" ht="16">
      <c r="A243" s="1" t="s">
        <v>147</v>
      </c>
      <c r="B243" s="33">
        <v>2020</v>
      </c>
      <c r="C243" s="33">
        <v>2021</v>
      </c>
      <c r="D243" s="33">
        <v>2022</v>
      </c>
      <c r="E243" s="34">
        <v>2023</v>
      </c>
      <c r="F243" s="33">
        <v>2020</v>
      </c>
      <c r="G243" s="33">
        <v>2021</v>
      </c>
      <c r="H243" s="33">
        <v>2022</v>
      </c>
      <c r="I243" s="33">
        <v>2023</v>
      </c>
    </row>
    <row r="244" spans="1:17" ht="16">
      <c r="A244" s="10" t="s">
        <v>76</v>
      </c>
      <c r="B244" s="4">
        <v>1652</v>
      </c>
      <c r="C244" s="4">
        <v>1666</v>
      </c>
      <c r="D244" s="187">
        <v>1693</v>
      </c>
      <c r="E244" s="191">
        <v>1735</v>
      </c>
      <c r="F244" s="4">
        <v>497</v>
      </c>
      <c r="G244" s="4">
        <v>507</v>
      </c>
      <c r="H244" s="213">
        <v>528</v>
      </c>
      <c r="I244" s="213">
        <v>563</v>
      </c>
    </row>
    <row r="245" spans="1:17">
      <c r="A245" s="1"/>
      <c r="B245" s="36">
        <v>0.71</v>
      </c>
      <c r="C245" s="36">
        <v>0.71</v>
      </c>
      <c r="D245" s="192">
        <v>0.7</v>
      </c>
      <c r="E245" s="193">
        <v>0.7</v>
      </c>
      <c r="F245" s="36">
        <v>0.38</v>
      </c>
      <c r="G245" s="36">
        <v>0.38</v>
      </c>
      <c r="H245" s="221">
        <v>0.39</v>
      </c>
      <c r="I245" s="221">
        <v>0.4</v>
      </c>
    </row>
    <row r="246" spans="1:17" ht="16">
      <c r="A246" s="10" t="s">
        <v>77</v>
      </c>
      <c r="B246" s="4">
        <v>677</v>
      </c>
      <c r="C246" s="4">
        <v>684</v>
      </c>
      <c r="D246" s="188">
        <v>711</v>
      </c>
      <c r="E246" s="194">
        <v>739</v>
      </c>
      <c r="F246" s="4">
        <v>820</v>
      </c>
      <c r="G246" s="4">
        <v>830</v>
      </c>
      <c r="H246" s="213">
        <v>837</v>
      </c>
      <c r="I246" s="213">
        <v>851</v>
      </c>
    </row>
    <row r="247" spans="1:17">
      <c r="A247" s="10"/>
      <c r="B247" s="36">
        <v>0.28999999999999998</v>
      </c>
      <c r="C247" s="36">
        <v>0.28999999999999998</v>
      </c>
      <c r="D247" s="192">
        <v>0.3</v>
      </c>
      <c r="E247" s="193">
        <v>0.3</v>
      </c>
      <c r="F247" s="36">
        <v>0.62</v>
      </c>
      <c r="G247" s="36">
        <v>0.62</v>
      </c>
      <c r="H247" s="221">
        <v>0.61</v>
      </c>
      <c r="I247" s="221">
        <v>0.6</v>
      </c>
    </row>
    <row r="248" spans="1:17" ht="17" thickBot="1">
      <c r="A248" s="20" t="s">
        <v>78</v>
      </c>
      <c r="B248" s="59">
        <v>2329</v>
      </c>
      <c r="C248" s="59">
        <v>2350</v>
      </c>
      <c r="D248" s="195">
        <v>2404</v>
      </c>
      <c r="E248" s="196">
        <v>2474</v>
      </c>
      <c r="F248" s="59">
        <v>1317</v>
      </c>
      <c r="G248" s="59">
        <v>1337</v>
      </c>
      <c r="H248" s="222">
        <v>1365</v>
      </c>
      <c r="I248" s="222">
        <v>1414</v>
      </c>
    </row>
    <row r="249" spans="1:17" ht="16" thickTop="1">
      <c r="A249" t="s">
        <v>168</v>
      </c>
    </row>
    <row r="251" spans="1:17" ht="32">
      <c r="A251" s="1" t="s">
        <v>29</v>
      </c>
      <c r="B251" s="1"/>
      <c r="C251" s="1"/>
      <c r="D251" s="1"/>
      <c r="E251" s="1"/>
      <c r="F251" s="7"/>
      <c r="G251" s="7"/>
      <c r="H251" s="7"/>
      <c r="I251" s="7"/>
      <c r="J251" s="7"/>
      <c r="K251" s="7"/>
      <c r="L251" s="7"/>
      <c r="M251" s="7"/>
    </row>
    <row r="252" spans="1:17">
      <c r="A252" s="2"/>
      <c r="B252" s="276">
        <v>2020</v>
      </c>
      <c r="C252" s="276"/>
      <c r="D252" s="276"/>
      <c r="E252" s="277"/>
      <c r="F252" s="275">
        <v>2021</v>
      </c>
      <c r="G252" s="276"/>
      <c r="H252" s="276"/>
      <c r="I252" s="277"/>
      <c r="J252" s="276">
        <v>2022</v>
      </c>
      <c r="K252" s="276"/>
      <c r="L252" s="276"/>
      <c r="M252" s="276"/>
      <c r="N252" s="275">
        <v>2023</v>
      </c>
      <c r="O252" s="276"/>
      <c r="P252" s="276"/>
      <c r="Q252" s="276"/>
    </row>
    <row r="253" spans="1:17">
      <c r="A253" s="2"/>
      <c r="B253" s="282" t="s">
        <v>143</v>
      </c>
      <c r="C253" s="282"/>
      <c r="D253" s="282"/>
      <c r="E253" s="283"/>
      <c r="F253" s="281" t="s">
        <v>143</v>
      </c>
      <c r="G253" s="282"/>
      <c r="H253" s="282"/>
      <c r="I253" s="283"/>
      <c r="J253" s="282" t="s">
        <v>143</v>
      </c>
      <c r="K253" s="282"/>
      <c r="L253" s="282"/>
      <c r="M253" s="282"/>
      <c r="N253" s="281" t="s">
        <v>143</v>
      </c>
      <c r="O253" s="282"/>
      <c r="P253" s="282"/>
      <c r="Q253" s="282"/>
    </row>
    <row r="254" spans="1:17" ht="16">
      <c r="A254" s="2"/>
      <c r="B254" s="33" t="s">
        <v>99</v>
      </c>
      <c r="C254" s="33" t="s">
        <v>100</v>
      </c>
      <c r="D254" s="33" t="s">
        <v>101</v>
      </c>
      <c r="E254" s="34" t="s">
        <v>78</v>
      </c>
      <c r="F254" s="33" t="s">
        <v>99</v>
      </c>
      <c r="G254" s="33" t="s">
        <v>100</v>
      </c>
      <c r="H254" s="33" t="s">
        <v>101</v>
      </c>
      <c r="I254" s="34" t="s">
        <v>78</v>
      </c>
      <c r="J254" s="33" t="s">
        <v>99</v>
      </c>
      <c r="K254" s="33" t="s">
        <v>100</v>
      </c>
      <c r="L254" s="33" t="s">
        <v>101</v>
      </c>
      <c r="M254" s="33" t="s">
        <v>78</v>
      </c>
      <c r="N254" s="58" t="s">
        <v>99</v>
      </c>
      <c r="O254" s="33" t="s">
        <v>100</v>
      </c>
      <c r="P254" s="33" t="s">
        <v>101</v>
      </c>
      <c r="Q254" s="33" t="s">
        <v>78</v>
      </c>
    </row>
    <row r="255" spans="1:17" ht="16">
      <c r="A255" s="1" t="s">
        <v>78</v>
      </c>
      <c r="B255" s="6">
        <v>7</v>
      </c>
      <c r="C255" s="6">
        <v>1317</v>
      </c>
      <c r="D255" s="6">
        <v>2329</v>
      </c>
      <c r="E255" s="26">
        <v>3653</v>
      </c>
      <c r="F255" s="6">
        <v>6</v>
      </c>
      <c r="G255" s="6">
        <v>1337</v>
      </c>
      <c r="H255" s="6">
        <v>2350</v>
      </c>
      <c r="I255" s="26">
        <v>3693</v>
      </c>
      <c r="J255" s="223">
        <v>6</v>
      </c>
      <c r="K255" s="224">
        <v>1365</v>
      </c>
      <c r="L255" s="224">
        <v>2404</v>
      </c>
      <c r="M255" s="224">
        <v>3775</v>
      </c>
      <c r="N255" s="225">
        <v>6</v>
      </c>
      <c r="O255" s="224">
        <v>1414</v>
      </c>
      <c r="P255" s="224">
        <v>2474</v>
      </c>
      <c r="Q255" s="224">
        <v>3894</v>
      </c>
    </row>
    <row r="256" spans="1:17" ht="16">
      <c r="A256" s="1" t="s">
        <v>158</v>
      </c>
      <c r="B256" s="4"/>
      <c r="C256" s="4"/>
      <c r="D256" s="4"/>
      <c r="E256" s="27"/>
      <c r="F256" s="4"/>
      <c r="G256" s="4"/>
      <c r="H256" s="4"/>
      <c r="I256" s="27"/>
      <c r="J256" s="213"/>
      <c r="K256" s="213"/>
      <c r="L256" s="213"/>
      <c r="M256" s="213"/>
      <c r="N256" s="226" t="s">
        <v>81</v>
      </c>
      <c r="O256" s="213"/>
      <c r="P256" s="213"/>
      <c r="Q256" s="213"/>
    </row>
    <row r="257" spans="1:17" ht="16">
      <c r="A257" s="17" t="s">
        <v>129</v>
      </c>
      <c r="B257" s="4"/>
      <c r="C257" s="4">
        <v>9</v>
      </c>
      <c r="D257" s="4">
        <v>64</v>
      </c>
      <c r="E257" s="27">
        <v>73</v>
      </c>
      <c r="F257" s="4"/>
      <c r="G257" s="4">
        <v>6</v>
      </c>
      <c r="H257" s="4">
        <v>50</v>
      </c>
      <c r="I257" s="27">
        <v>56</v>
      </c>
      <c r="J257" s="213" t="s">
        <v>81</v>
      </c>
      <c r="K257" s="213">
        <v>5</v>
      </c>
      <c r="L257" s="213">
        <v>48</v>
      </c>
      <c r="M257" s="213">
        <v>53</v>
      </c>
      <c r="N257" s="226" t="s">
        <v>81</v>
      </c>
      <c r="O257" s="213">
        <v>4</v>
      </c>
      <c r="P257" s="213">
        <v>42</v>
      </c>
      <c r="Q257" s="213">
        <v>46</v>
      </c>
    </row>
    <row r="258" spans="1:17" ht="16">
      <c r="A258" s="17" t="s">
        <v>130</v>
      </c>
      <c r="B258" s="4"/>
      <c r="C258" s="4">
        <v>228</v>
      </c>
      <c r="D258" s="4">
        <v>804</v>
      </c>
      <c r="E258" s="27">
        <v>1032</v>
      </c>
      <c r="F258" s="4"/>
      <c r="G258" s="4">
        <v>220</v>
      </c>
      <c r="H258" s="4">
        <v>760</v>
      </c>
      <c r="I258" s="27">
        <v>980</v>
      </c>
      <c r="J258" s="213" t="s">
        <v>81</v>
      </c>
      <c r="K258" s="213">
        <v>202</v>
      </c>
      <c r="L258" s="213">
        <v>714</v>
      </c>
      <c r="M258" s="213">
        <v>916</v>
      </c>
      <c r="N258" s="226" t="s">
        <v>81</v>
      </c>
      <c r="O258" s="213">
        <v>203</v>
      </c>
      <c r="P258" s="213">
        <v>730</v>
      </c>
      <c r="Q258" s="213">
        <v>933</v>
      </c>
    </row>
    <row r="259" spans="1:17" ht="16">
      <c r="A259" s="17" t="s">
        <v>131</v>
      </c>
      <c r="B259" s="4"/>
      <c r="C259" s="4">
        <v>509</v>
      </c>
      <c r="D259" s="4">
        <v>994</v>
      </c>
      <c r="E259" s="27">
        <v>1503</v>
      </c>
      <c r="F259" s="4"/>
      <c r="G259" s="4">
        <v>491</v>
      </c>
      <c r="H259" s="4">
        <v>1024</v>
      </c>
      <c r="I259" s="27">
        <v>1515</v>
      </c>
      <c r="J259" s="213" t="s">
        <v>81</v>
      </c>
      <c r="K259" s="213">
        <v>503</v>
      </c>
      <c r="L259" s="220">
        <v>1088</v>
      </c>
      <c r="M259" s="220">
        <v>1591</v>
      </c>
      <c r="N259" s="226" t="s">
        <v>81</v>
      </c>
      <c r="O259" s="213">
        <v>519</v>
      </c>
      <c r="P259" s="220">
        <v>1107</v>
      </c>
      <c r="Q259" s="220">
        <v>1626</v>
      </c>
    </row>
    <row r="260" spans="1:17" ht="16">
      <c r="A260" s="17" t="s">
        <v>132</v>
      </c>
      <c r="B260" s="4">
        <v>7</v>
      </c>
      <c r="C260" s="4">
        <v>571</v>
      </c>
      <c r="D260" s="4">
        <v>467</v>
      </c>
      <c r="E260" s="27">
        <v>1045</v>
      </c>
      <c r="F260" s="4">
        <v>6</v>
      </c>
      <c r="G260" s="4">
        <v>620</v>
      </c>
      <c r="H260" s="4">
        <v>516</v>
      </c>
      <c r="I260" s="27">
        <v>1142</v>
      </c>
      <c r="J260" s="213">
        <v>6</v>
      </c>
      <c r="K260" s="213">
        <v>655</v>
      </c>
      <c r="L260" s="213">
        <v>554</v>
      </c>
      <c r="M260" s="220">
        <v>1215</v>
      </c>
      <c r="N260" s="226">
        <v>6</v>
      </c>
      <c r="O260" s="213">
        <v>688</v>
      </c>
      <c r="P260" s="213">
        <v>595</v>
      </c>
      <c r="Q260" s="220">
        <v>1289</v>
      </c>
    </row>
    <row r="261" spans="1:17">
      <c r="A261" s="2"/>
      <c r="B261" s="2"/>
      <c r="C261" s="2"/>
      <c r="D261" s="2"/>
      <c r="E261" s="2"/>
      <c r="F261" s="7"/>
      <c r="G261" s="7"/>
      <c r="H261" s="7"/>
      <c r="I261" s="7"/>
      <c r="J261" s="7"/>
      <c r="K261" s="7"/>
      <c r="L261" s="7"/>
      <c r="M261" s="7"/>
    </row>
    <row r="262" spans="1:17" ht="32">
      <c r="A262" s="16" t="s">
        <v>169</v>
      </c>
      <c r="C262" s="7"/>
      <c r="D262" s="7"/>
      <c r="E262" s="7"/>
      <c r="F262" s="7"/>
      <c r="G262" s="7"/>
      <c r="H262" s="7"/>
      <c r="I262" s="7"/>
    </row>
    <row r="266" spans="1:17">
      <c r="A266" s="147" t="s">
        <v>170</v>
      </c>
      <c r="B266" s="147"/>
      <c r="C266" s="147"/>
      <c r="D266" s="146"/>
    </row>
    <row r="267" spans="1:17" ht="16">
      <c r="A267" s="236"/>
      <c r="B267" s="237" t="s">
        <v>171</v>
      </c>
      <c r="C267" s="237" t="s">
        <v>172</v>
      </c>
      <c r="D267" s="237" t="s">
        <v>173</v>
      </c>
    </row>
    <row r="268" spans="1:17" ht="16">
      <c r="A268" s="238" t="s">
        <v>174</v>
      </c>
      <c r="B268" s="238">
        <v>85</v>
      </c>
      <c r="C268" s="238">
        <v>177</v>
      </c>
      <c r="D268" s="238">
        <v>401</v>
      </c>
    </row>
    <row r="269" spans="1:17" ht="16">
      <c r="A269" s="238" t="s">
        <v>175</v>
      </c>
      <c r="B269" s="238">
        <v>38</v>
      </c>
      <c r="C269" s="238">
        <v>56</v>
      </c>
      <c r="D269" s="238">
        <v>58</v>
      </c>
    </row>
    <row r="270" spans="1:17" ht="17" thickBot="1">
      <c r="A270" s="239" t="s">
        <v>78</v>
      </c>
      <c r="B270" s="240">
        <f>SUM(B268:B269)</f>
        <v>123</v>
      </c>
      <c r="C270" s="240">
        <f>SUM(C268:C269)</f>
        <v>233</v>
      </c>
      <c r="D270" s="240">
        <v>459</v>
      </c>
    </row>
    <row r="271" spans="1:17" ht="16" thickTop="1">
      <c r="A271" s="148" t="s">
        <v>176</v>
      </c>
      <c r="B271" s="116"/>
      <c r="C271" s="116"/>
    </row>
  </sheetData>
  <mergeCells count="39">
    <mergeCell ref="N253:Q253"/>
    <mergeCell ref="B242:E242"/>
    <mergeCell ref="F242:I242"/>
    <mergeCell ref="B252:E252"/>
    <mergeCell ref="B253:E253"/>
    <mergeCell ref="F253:I253"/>
    <mergeCell ref="J253:M253"/>
    <mergeCell ref="N50:Q50"/>
    <mergeCell ref="B50:E50"/>
    <mergeCell ref="F252:I252"/>
    <mergeCell ref="J252:M252"/>
    <mergeCell ref="N252:Q252"/>
    <mergeCell ref="F177:G177"/>
    <mergeCell ref="B186:C186"/>
    <mergeCell ref="A76:B76"/>
    <mergeCell ref="D186:E186"/>
    <mergeCell ref="F186:G186"/>
    <mergeCell ref="F50:I50"/>
    <mergeCell ref="J50:M50"/>
    <mergeCell ref="B177:C177"/>
    <mergeCell ref="D177:E177"/>
    <mergeCell ref="A114:D114"/>
    <mergeCell ref="A146:D146"/>
    <mergeCell ref="K35:M35"/>
    <mergeCell ref="B35:D35"/>
    <mergeCell ref="K5:M5"/>
    <mergeCell ref="K17:M17"/>
    <mergeCell ref="E17:G17"/>
    <mergeCell ref="H17:J17"/>
    <mergeCell ref="B5:D5"/>
    <mergeCell ref="H5:J5"/>
    <mergeCell ref="E35:G35"/>
    <mergeCell ref="H35:J35"/>
    <mergeCell ref="A82:E82"/>
    <mergeCell ref="H186:I186"/>
    <mergeCell ref="H177:I177"/>
    <mergeCell ref="E5:G5"/>
    <mergeCell ref="B17:D17"/>
    <mergeCell ref="A67:E67"/>
  </mergeCells>
  <pageMargins left="0.7" right="0.7" top="0.75" bottom="0.75" header="0.3" footer="0.3"/>
  <pageSetup scale="50" fitToHeight="0" orientation="landscape"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C8FE9-0AF7-4308-A283-17CC526575FB}">
  <sheetPr>
    <tabColor theme="0"/>
    <pageSetUpPr fitToPage="1"/>
  </sheetPr>
  <dimension ref="A1:F59"/>
  <sheetViews>
    <sheetView zoomScale="85" zoomScaleNormal="85" workbookViewId="0">
      <selection activeCell="A4" sqref="A4:F12"/>
    </sheetView>
  </sheetViews>
  <sheetFormatPr baseColWidth="10" defaultColWidth="8.83203125" defaultRowHeight="15"/>
  <cols>
    <col min="1" max="1" width="52.5" customWidth="1"/>
    <col min="2" max="6" width="17.6640625" customWidth="1"/>
  </cols>
  <sheetData>
    <row r="1" spans="1:6" ht="19">
      <c r="A1" s="22" t="s">
        <v>177</v>
      </c>
    </row>
    <row r="2" spans="1:6" ht="32">
      <c r="A2" s="13" t="s">
        <v>178</v>
      </c>
    </row>
    <row r="3" spans="1:6">
      <c r="A3" s="13"/>
    </row>
    <row r="4" spans="1:6" ht="16">
      <c r="A4" s="149" t="s">
        <v>179</v>
      </c>
    </row>
    <row r="5" spans="1:6">
      <c r="A5" s="2"/>
      <c r="B5" s="47" t="s">
        <v>180</v>
      </c>
      <c r="C5" s="47">
        <v>2020</v>
      </c>
      <c r="D5" s="47">
        <v>2021</v>
      </c>
      <c r="E5" s="47">
        <v>2022</v>
      </c>
      <c r="F5" s="47">
        <v>2023</v>
      </c>
    </row>
    <row r="6" spans="1:6" ht="16">
      <c r="A6" s="17" t="s">
        <v>181</v>
      </c>
      <c r="B6" s="25" t="s">
        <v>182</v>
      </c>
      <c r="C6" s="136">
        <v>62078.64</v>
      </c>
      <c r="D6" s="136">
        <v>19024.36</v>
      </c>
      <c r="E6" s="227">
        <v>60185.120000000003</v>
      </c>
      <c r="F6" s="227">
        <v>103951.56</v>
      </c>
    </row>
    <row r="7" spans="1:6" ht="16">
      <c r="A7" s="17" t="s">
        <v>183</v>
      </c>
      <c r="B7" s="25" t="s">
        <v>182</v>
      </c>
      <c r="C7" s="136">
        <v>26080</v>
      </c>
      <c r="D7" s="136">
        <v>4541</v>
      </c>
      <c r="E7" s="227">
        <v>25189</v>
      </c>
      <c r="F7" s="227">
        <v>64481</v>
      </c>
    </row>
    <row r="8" spans="1:6" ht="16">
      <c r="A8" s="17" t="s">
        <v>184</v>
      </c>
      <c r="B8" s="25" t="s">
        <v>182</v>
      </c>
      <c r="C8" s="136">
        <v>11461.78</v>
      </c>
      <c r="D8" s="136">
        <v>9382.9</v>
      </c>
      <c r="E8" s="227">
        <v>15542.19</v>
      </c>
      <c r="F8" s="227">
        <v>33290.26</v>
      </c>
    </row>
    <row r="9" spans="1:6" ht="16">
      <c r="A9" s="17" t="s">
        <v>185</v>
      </c>
      <c r="B9" s="25" t="s">
        <v>182</v>
      </c>
      <c r="C9" s="136">
        <v>5143.43</v>
      </c>
      <c r="D9" s="136">
        <v>1819.14</v>
      </c>
      <c r="E9" s="227">
        <v>14054.25</v>
      </c>
      <c r="F9" s="227">
        <v>103212.87999999999</v>
      </c>
    </row>
    <row r="10" spans="1:6" ht="17">
      <c r="A10" s="17" t="s">
        <v>186</v>
      </c>
      <c r="B10" s="25" t="s">
        <v>187</v>
      </c>
      <c r="C10" s="137" t="s">
        <v>188</v>
      </c>
      <c r="D10" s="137" t="s">
        <v>188</v>
      </c>
      <c r="E10" s="228" t="s">
        <v>188</v>
      </c>
      <c r="F10" s="229" t="s">
        <v>189</v>
      </c>
    </row>
    <row r="11" spans="1:6" ht="16">
      <c r="A11" s="14" t="s">
        <v>190</v>
      </c>
    </row>
    <row r="12" spans="1:6" ht="16">
      <c r="A12" s="13" t="s">
        <v>191</v>
      </c>
    </row>
    <row r="13" spans="1:6">
      <c r="A13" s="13"/>
    </row>
    <row r="14" spans="1:6" ht="32">
      <c r="A14" s="151" t="s">
        <v>192</v>
      </c>
    </row>
    <row r="15" spans="1:6">
      <c r="A15" s="2"/>
    </row>
    <row r="16" spans="1:6">
      <c r="A16" s="2"/>
      <c r="B16" s="47">
        <v>2020</v>
      </c>
      <c r="C16" s="47">
        <v>2021</v>
      </c>
      <c r="D16" s="47">
        <v>2022</v>
      </c>
      <c r="E16" s="47">
        <v>2023</v>
      </c>
    </row>
    <row r="17" spans="1:5" ht="16">
      <c r="A17" s="17" t="s">
        <v>193</v>
      </c>
      <c r="B17" s="136">
        <v>2396235.5</v>
      </c>
      <c r="C17" s="136">
        <v>734340.3</v>
      </c>
      <c r="D17" s="227">
        <v>2323145.63</v>
      </c>
      <c r="E17" s="227">
        <v>4012530.216</v>
      </c>
    </row>
    <row r="18" spans="1:5" ht="16">
      <c r="A18" s="17" t="s">
        <v>183</v>
      </c>
      <c r="B18" s="136">
        <v>661258.4</v>
      </c>
      <c r="C18" s="136">
        <v>115137.06</v>
      </c>
      <c r="D18" s="227">
        <v>638667.1</v>
      </c>
      <c r="E18" s="227">
        <v>2972574.0167679251</v>
      </c>
    </row>
    <row r="19" spans="1:5" ht="16">
      <c r="A19" s="17" t="s">
        <v>194</v>
      </c>
      <c r="B19" s="136">
        <v>622444.76</v>
      </c>
      <c r="C19" s="136">
        <v>425849.84</v>
      </c>
      <c r="D19" s="227">
        <v>1091827.28</v>
      </c>
      <c r="E19" s="227">
        <v>4897454.8360000001</v>
      </c>
    </row>
    <row r="20" spans="1:5" ht="16">
      <c r="A20" s="17" t="s">
        <v>186</v>
      </c>
      <c r="B20" s="137" t="s">
        <v>188</v>
      </c>
      <c r="C20" s="137" t="s">
        <v>188</v>
      </c>
      <c r="D20" s="228" t="s">
        <v>188</v>
      </c>
      <c r="E20" s="227">
        <v>16741435.175999999</v>
      </c>
    </row>
    <row r="21" spans="1:5" ht="17" thickBot="1">
      <c r="A21" s="19" t="s">
        <v>195</v>
      </c>
      <c r="B21" s="138">
        <v>3679938.66</v>
      </c>
      <c r="C21" s="138">
        <v>1275327.2000000002</v>
      </c>
      <c r="D21" s="230">
        <v>4053640.01</v>
      </c>
      <c r="E21" s="230">
        <v>28623994.244767923</v>
      </c>
    </row>
    <row r="22" spans="1:5" ht="17" thickTop="1">
      <c r="A22" s="14" t="s">
        <v>196</v>
      </c>
    </row>
    <row r="23" spans="1:5">
      <c r="A23" s="87" t="s">
        <v>197</v>
      </c>
    </row>
    <row r="24" spans="1:5">
      <c r="A24" t="s">
        <v>198</v>
      </c>
    </row>
    <row r="25" spans="1:5">
      <c r="A25" t="s">
        <v>199</v>
      </c>
    </row>
    <row r="27" spans="1:5">
      <c r="A27" s="150" t="s">
        <v>36</v>
      </c>
    </row>
    <row r="28" spans="1:5">
      <c r="B28" s="47">
        <v>2020</v>
      </c>
      <c r="C28" s="47">
        <v>2021</v>
      </c>
      <c r="D28" s="47">
        <v>2022</v>
      </c>
      <c r="E28" s="47">
        <v>2023</v>
      </c>
    </row>
    <row r="29" spans="1:5" ht="16">
      <c r="A29" s="10" t="s">
        <v>200</v>
      </c>
      <c r="B29" s="136">
        <v>541.74699999999996</v>
      </c>
      <c r="C29" s="136">
        <v>568.745</v>
      </c>
      <c r="D29" s="227">
        <v>519.66999999999996</v>
      </c>
      <c r="E29" s="227">
        <v>468.75457</v>
      </c>
    </row>
    <row r="30" spans="1:5" ht="16">
      <c r="A30" s="10" t="s">
        <v>201</v>
      </c>
      <c r="B30" s="136">
        <v>15033.19</v>
      </c>
      <c r="C30" s="136">
        <v>14700.18</v>
      </c>
      <c r="D30" s="227">
        <v>16358.15</v>
      </c>
      <c r="E30" s="227">
        <v>17575.099999999999</v>
      </c>
    </row>
    <row r="31" spans="1:5" ht="16">
      <c r="A31" s="10" t="s">
        <v>202</v>
      </c>
      <c r="B31" s="137" t="s">
        <v>188</v>
      </c>
      <c r="C31" s="137" t="s">
        <v>188</v>
      </c>
      <c r="D31" s="228" t="s">
        <v>188</v>
      </c>
      <c r="E31" s="227">
        <v>109.13</v>
      </c>
    </row>
    <row r="32" spans="1:5" ht="16" thickBot="1">
      <c r="A32" s="49" t="s">
        <v>203</v>
      </c>
      <c r="B32" s="138">
        <v>15574.937</v>
      </c>
      <c r="C32" s="138">
        <v>15268.925000000001</v>
      </c>
      <c r="D32" s="230">
        <v>16877.82</v>
      </c>
      <c r="E32" s="230">
        <v>18152.984570000001</v>
      </c>
    </row>
    <row r="33" spans="1:5" ht="17" thickTop="1">
      <c r="A33" s="10" t="s">
        <v>204</v>
      </c>
    </row>
    <row r="34" spans="1:5">
      <c r="A34" s="10"/>
    </row>
    <row r="36" spans="1:5">
      <c r="A36" s="150" t="s">
        <v>37</v>
      </c>
    </row>
    <row r="37" spans="1:5">
      <c r="A37" t="s">
        <v>205</v>
      </c>
      <c r="B37" s="47">
        <v>2020</v>
      </c>
      <c r="C37" s="47">
        <v>2021</v>
      </c>
      <c r="D37" s="47">
        <v>2022</v>
      </c>
      <c r="E37" s="47">
        <v>2023</v>
      </c>
    </row>
    <row r="38" spans="1:5" ht="16">
      <c r="A38" s="10" t="s">
        <v>200</v>
      </c>
      <c r="B38" s="136">
        <v>1950290.8</v>
      </c>
      <c r="C38" s="136">
        <v>2047484.93</v>
      </c>
      <c r="D38" s="227">
        <v>1870816.81</v>
      </c>
      <c r="E38" s="227">
        <v>1687516.45</v>
      </c>
    </row>
    <row r="39" spans="1:5" ht="16">
      <c r="A39" s="10" t="s">
        <v>201</v>
      </c>
      <c r="B39" s="136">
        <v>54119484</v>
      </c>
      <c r="C39" s="136">
        <v>52920648</v>
      </c>
      <c r="D39" s="227">
        <v>58889353.32</v>
      </c>
      <c r="E39" s="227">
        <v>63270344.200000003</v>
      </c>
    </row>
    <row r="40" spans="1:5" ht="16">
      <c r="A40" s="10" t="s">
        <v>202</v>
      </c>
      <c r="B40" s="137" t="s">
        <v>188</v>
      </c>
      <c r="C40" s="137" t="s">
        <v>188</v>
      </c>
      <c r="D40" s="228" t="s">
        <v>188</v>
      </c>
      <c r="E40" s="227">
        <v>392868</v>
      </c>
    </row>
    <row r="41" spans="1:5" ht="16" thickBot="1">
      <c r="A41" s="49" t="s">
        <v>203</v>
      </c>
      <c r="B41" s="138">
        <v>56069774.799999997</v>
      </c>
      <c r="C41" s="138">
        <v>54968132.93</v>
      </c>
      <c r="D41" s="230">
        <v>60760170.130000003</v>
      </c>
      <c r="E41" s="230">
        <v>65350728.650000006</v>
      </c>
    </row>
    <row r="42" spans="1:5" ht="17" thickTop="1">
      <c r="A42" s="10" t="s">
        <v>204</v>
      </c>
    </row>
    <row r="43" spans="1:5">
      <c r="A43" s="10"/>
    </row>
    <row r="45" spans="1:5">
      <c r="A45" s="150" t="s">
        <v>38</v>
      </c>
    </row>
    <row r="46" spans="1:5" ht="16">
      <c r="A46" s="17" t="s">
        <v>205</v>
      </c>
      <c r="B46" s="47">
        <v>2020</v>
      </c>
      <c r="C46" s="47">
        <v>2021</v>
      </c>
      <c r="D46" s="47">
        <v>2022</v>
      </c>
      <c r="E46" s="47">
        <v>2023</v>
      </c>
    </row>
    <row r="47" spans="1:5" ht="16">
      <c r="A47" s="10" t="s">
        <v>206</v>
      </c>
      <c r="B47" s="139">
        <v>3679938.66</v>
      </c>
      <c r="C47" s="139">
        <v>1275327.19</v>
      </c>
      <c r="D47" s="231">
        <v>4053640.01</v>
      </c>
      <c r="E47" s="231">
        <v>11882559.07</v>
      </c>
    </row>
    <row r="48" spans="1:5" ht="16">
      <c r="A48" s="10" t="s">
        <v>207</v>
      </c>
      <c r="B48" s="140" t="s">
        <v>188</v>
      </c>
      <c r="C48" s="140" t="s">
        <v>188</v>
      </c>
      <c r="D48" s="232" t="s">
        <v>188</v>
      </c>
      <c r="E48" s="231">
        <v>16741435.175999999</v>
      </c>
    </row>
    <row r="49" spans="1:5">
      <c r="A49" s="9" t="s">
        <v>208</v>
      </c>
      <c r="B49" s="139">
        <v>56069774.799999997</v>
      </c>
      <c r="C49" s="139">
        <v>54968132.93</v>
      </c>
      <c r="D49" s="231">
        <v>60760170.130000003</v>
      </c>
      <c r="E49" s="231">
        <v>65350728.650000006</v>
      </c>
    </row>
    <row r="50" spans="1:5">
      <c r="A50" s="49" t="s">
        <v>209</v>
      </c>
      <c r="B50" s="141">
        <v>59749713.459999993</v>
      </c>
      <c r="C50" s="141">
        <v>56243460.119999997</v>
      </c>
      <c r="D50" s="233">
        <v>64813810.140000001</v>
      </c>
      <c r="E50" s="233">
        <v>93974722.895999998</v>
      </c>
    </row>
    <row r="51" spans="1:5">
      <c r="A51" s="9" t="s">
        <v>210</v>
      </c>
      <c r="B51" s="139">
        <v>154792.35</v>
      </c>
      <c r="C51" s="139">
        <v>154792.35</v>
      </c>
      <c r="D51" s="231">
        <v>154792.35</v>
      </c>
      <c r="E51" s="231">
        <v>199571</v>
      </c>
    </row>
    <row r="52" spans="1:5" ht="16" thickBot="1">
      <c r="A52" s="49" t="s">
        <v>211</v>
      </c>
      <c r="B52" s="138">
        <v>385.99913664984086</v>
      </c>
      <c r="C52" s="138">
        <v>363.34780187780592</v>
      </c>
      <c r="D52" s="230">
        <v>418.714556242605</v>
      </c>
      <c r="E52" s="230">
        <v>470.883659930551</v>
      </c>
    </row>
    <row r="53" spans="1:5" ht="16" thickTop="1">
      <c r="A53" s="52" t="s">
        <v>212</v>
      </c>
      <c r="B53" s="141"/>
      <c r="C53" s="141"/>
      <c r="D53" s="197"/>
      <c r="E53" s="197"/>
    </row>
    <row r="54" spans="1:5">
      <c r="A54" s="87" t="s">
        <v>197</v>
      </c>
    </row>
    <row r="55" spans="1:5">
      <c r="A55" t="s">
        <v>213</v>
      </c>
    </row>
    <row r="56" spans="1:5">
      <c r="A56" t="s">
        <v>199</v>
      </c>
    </row>
    <row r="59" spans="1:5" ht="188.25" customHeight="1">
      <c r="A59" s="284" t="s">
        <v>214</v>
      </c>
      <c r="B59" s="274"/>
      <c r="C59" s="274"/>
      <c r="D59" s="274"/>
      <c r="E59" s="274"/>
    </row>
  </sheetData>
  <mergeCells count="1">
    <mergeCell ref="A59:E59"/>
  </mergeCells>
  <pageMargins left="0.7" right="0.7" top="0.75" bottom="0.75" header="0.3" footer="0.3"/>
  <pageSetup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0E3EC-E1B5-4C69-929E-53D7A797CA7C}">
  <sheetPr>
    <tabColor theme="0"/>
  </sheetPr>
  <dimension ref="A1:H91"/>
  <sheetViews>
    <sheetView workbookViewId="0">
      <selection activeCell="C12" sqref="C12"/>
    </sheetView>
  </sheetViews>
  <sheetFormatPr baseColWidth="10" defaultColWidth="8.5" defaultRowHeight="15"/>
  <cols>
    <col min="1" max="1" width="48.83203125" style="121" customWidth="1"/>
    <col min="2" max="5" width="19.33203125" style="121" customWidth="1"/>
    <col min="6" max="16384" width="8.5" style="121"/>
  </cols>
  <sheetData>
    <row r="1" spans="1:5" ht="19">
      <c r="A1" s="120" t="s">
        <v>215</v>
      </c>
    </row>
    <row r="2" spans="1:5" ht="32">
      <c r="A2" s="13" t="s">
        <v>178</v>
      </c>
    </row>
    <row r="4" spans="1:5">
      <c r="A4" s="122"/>
    </row>
    <row r="5" spans="1:5" ht="16">
      <c r="A5" s="153" t="s">
        <v>40</v>
      </c>
    </row>
    <row r="6" spans="1:5">
      <c r="A6" s="13"/>
      <c r="B6" s="285" t="s">
        <v>216</v>
      </c>
      <c r="C6" s="285"/>
      <c r="D6" s="285"/>
      <c r="E6" s="285"/>
    </row>
    <row r="7" spans="1:5" ht="16">
      <c r="A7" s="5" t="s">
        <v>205</v>
      </c>
      <c r="B7" s="117">
        <v>2020</v>
      </c>
      <c r="C7" s="117">
        <v>2021</v>
      </c>
      <c r="D7" s="117">
        <v>2022</v>
      </c>
      <c r="E7" s="117">
        <v>2023</v>
      </c>
    </row>
    <row r="8" spans="1:5" ht="32">
      <c r="A8" s="17" t="s">
        <v>217</v>
      </c>
      <c r="B8" s="123">
        <v>158.06</v>
      </c>
      <c r="C8" s="123">
        <v>47.8</v>
      </c>
      <c r="D8" s="198">
        <v>153.94</v>
      </c>
      <c r="E8" s="198">
        <v>277</v>
      </c>
    </row>
    <row r="9" spans="1:5" ht="16">
      <c r="A9" s="17" t="s">
        <v>218</v>
      </c>
      <c r="B9" s="123">
        <v>40.57</v>
      </c>
      <c r="C9" s="123">
        <v>7.08</v>
      </c>
      <c r="D9" s="198">
        <v>39.22</v>
      </c>
      <c r="E9" s="198">
        <v>101</v>
      </c>
    </row>
    <row r="10" spans="1:5" ht="16">
      <c r="A10" s="17" t="s">
        <v>219</v>
      </c>
      <c r="B10" s="123">
        <v>40.340000000000003</v>
      </c>
      <c r="C10" s="123">
        <v>27.57</v>
      </c>
      <c r="D10" s="198">
        <v>70.14</v>
      </c>
      <c r="E10" s="198">
        <v>568</v>
      </c>
    </row>
    <row r="11" spans="1:5" ht="48">
      <c r="A11" s="17" t="s">
        <v>220</v>
      </c>
      <c r="B11" s="123">
        <v>10.119999999999999</v>
      </c>
      <c r="C11" s="123">
        <v>10.71</v>
      </c>
      <c r="D11" s="198">
        <v>10.199999999999999</v>
      </c>
      <c r="E11" s="198">
        <v>187</v>
      </c>
    </row>
    <row r="12" spans="1:5" ht="32">
      <c r="A12" s="17" t="s">
        <v>221</v>
      </c>
      <c r="B12" s="123">
        <v>1273.2</v>
      </c>
      <c r="C12" s="123">
        <v>1527.84</v>
      </c>
      <c r="D12" s="198">
        <v>1525.27</v>
      </c>
      <c r="E12" s="198">
        <v>2360</v>
      </c>
    </row>
    <row r="13" spans="1:5" ht="17" thickBot="1">
      <c r="A13" s="19" t="s">
        <v>144</v>
      </c>
      <c r="B13" s="124">
        <v>1522.29</v>
      </c>
      <c r="C13" s="124">
        <v>1621</v>
      </c>
      <c r="D13" s="199">
        <v>1798.77</v>
      </c>
      <c r="E13" s="200" t="s">
        <v>222</v>
      </c>
    </row>
    <row r="14" spans="1:5" ht="29.5" customHeight="1" thickTop="1">
      <c r="A14" s="13" t="s">
        <v>223</v>
      </c>
    </row>
    <row r="15" spans="1:5">
      <c r="A15" s="152" t="s">
        <v>224</v>
      </c>
    </row>
    <row r="16" spans="1:5">
      <c r="A16" s="152" t="s">
        <v>225</v>
      </c>
    </row>
    <row r="19" spans="1:5" ht="16">
      <c r="A19" s="153" t="s">
        <v>42</v>
      </c>
      <c r="B19" s="154"/>
    </row>
    <row r="20" spans="1:5" ht="17">
      <c r="A20" s="13"/>
      <c r="B20" s="285" t="s">
        <v>226</v>
      </c>
      <c r="C20" s="285"/>
      <c r="D20" s="285"/>
      <c r="E20" s="285"/>
    </row>
    <row r="21" spans="1:5" ht="16">
      <c r="A21" s="5" t="s">
        <v>205</v>
      </c>
      <c r="B21" s="117">
        <v>2020</v>
      </c>
      <c r="C21" s="117">
        <v>2021</v>
      </c>
      <c r="D21" s="117">
        <v>2022</v>
      </c>
      <c r="E21" s="117" t="s">
        <v>227</v>
      </c>
    </row>
    <row r="22" spans="1:5" ht="17" thickBot="1">
      <c r="A22" s="17" t="s">
        <v>228</v>
      </c>
      <c r="B22" s="124">
        <v>547.5</v>
      </c>
      <c r="C22" s="124">
        <v>506.26</v>
      </c>
      <c r="D22" s="125">
        <v>353.34</v>
      </c>
      <c r="E22" s="126" t="s">
        <v>229</v>
      </c>
    </row>
    <row r="23" spans="1:5" ht="19" thickTop="1">
      <c r="A23" s="13" t="s">
        <v>230</v>
      </c>
    </row>
    <row r="24" spans="1:5" ht="16">
      <c r="A24" s="13" t="s">
        <v>231</v>
      </c>
    </row>
    <row r="25" spans="1:5">
      <c r="A25" s="152" t="s">
        <v>224</v>
      </c>
    </row>
    <row r="26" spans="1:5">
      <c r="A26" s="152" t="s">
        <v>232</v>
      </c>
    </row>
    <row r="29" spans="1:5" ht="32">
      <c r="A29" s="153" t="s">
        <v>43</v>
      </c>
      <c r="B29" s="285" t="s">
        <v>233</v>
      </c>
      <c r="C29" s="285"/>
      <c r="D29" s="285"/>
      <c r="E29" s="285"/>
    </row>
    <row r="30" spans="1:5" ht="17">
      <c r="A30" s="13"/>
      <c r="B30" s="285" t="s">
        <v>226</v>
      </c>
      <c r="C30" s="285"/>
      <c r="D30" s="285"/>
      <c r="E30" s="285"/>
    </row>
    <row r="31" spans="1:5" ht="16">
      <c r="A31" s="5" t="s">
        <v>205</v>
      </c>
      <c r="B31" s="117">
        <v>2020</v>
      </c>
      <c r="C31" s="117">
        <v>2021</v>
      </c>
      <c r="D31" s="117">
        <v>2022</v>
      </c>
      <c r="E31" s="117" t="s">
        <v>227</v>
      </c>
    </row>
    <row r="32" spans="1:5" ht="16">
      <c r="A32" s="17" t="s">
        <v>234</v>
      </c>
      <c r="B32" s="123">
        <v>1015.83</v>
      </c>
      <c r="C32" s="123">
        <v>112.75</v>
      </c>
      <c r="D32" s="198">
        <v>3109.89</v>
      </c>
      <c r="E32" s="198">
        <v>7728</v>
      </c>
    </row>
    <row r="33" spans="1:8" ht="16">
      <c r="A33" s="17" t="s">
        <v>235</v>
      </c>
      <c r="B33" s="123">
        <v>275.94</v>
      </c>
      <c r="C33" s="123">
        <v>73.05</v>
      </c>
      <c r="D33" s="198">
        <v>804.05</v>
      </c>
      <c r="E33" s="198">
        <v>474</v>
      </c>
    </row>
    <row r="34" spans="1:8" ht="17" thickBot="1">
      <c r="A34" s="19" t="s">
        <v>144</v>
      </c>
      <c r="B34" s="124">
        <v>1291.77</v>
      </c>
      <c r="C34" s="124">
        <v>185.8</v>
      </c>
      <c r="D34" s="199">
        <v>3913.94</v>
      </c>
      <c r="E34" s="199">
        <v>8202</v>
      </c>
    </row>
    <row r="35" spans="1:8" ht="35" thickTop="1">
      <c r="A35" s="13" t="s">
        <v>236</v>
      </c>
      <c r="B35" s="127"/>
      <c r="C35" s="127"/>
      <c r="D35" s="127"/>
      <c r="E35" s="127"/>
    </row>
    <row r="36" spans="1:8" ht="16">
      <c r="A36" s="13" t="s">
        <v>231</v>
      </c>
    </row>
    <row r="37" spans="1:8">
      <c r="A37" s="13"/>
    </row>
    <row r="39" spans="1:8" ht="32">
      <c r="A39" s="153" t="s">
        <v>44</v>
      </c>
    </row>
    <row r="40" spans="1:8" ht="17">
      <c r="A40" s="13"/>
      <c r="B40" s="285" t="s">
        <v>226</v>
      </c>
      <c r="C40" s="285"/>
      <c r="D40" s="285"/>
    </row>
    <row r="41" spans="1:8">
      <c r="A41" s="13"/>
      <c r="B41" s="285">
        <v>2023</v>
      </c>
      <c r="C41" s="285"/>
      <c r="D41" s="285"/>
    </row>
    <row r="42" spans="1:8" ht="16">
      <c r="A42" s="5" t="s">
        <v>205</v>
      </c>
      <c r="B42" s="128" t="s">
        <v>237</v>
      </c>
      <c r="C42" s="128" t="s">
        <v>238</v>
      </c>
      <c r="D42" s="128" t="s">
        <v>239</v>
      </c>
    </row>
    <row r="43" spans="1:8" ht="16">
      <c r="A43" s="17" t="s">
        <v>240</v>
      </c>
      <c r="B43" s="123">
        <v>19330.38</v>
      </c>
      <c r="C43" s="123">
        <v>2836.9700000000003</v>
      </c>
      <c r="D43" s="123">
        <v>22167.350000000002</v>
      </c>
    </row>
    <row r="44" spans="1:8" ht="16">
      <c r="A44" s="17" t="s">
        <v>241</v>
      </c>
      <c r="B44" s="123">
        <v>3580.6</v>
      </c>
      <c r="C44" s="123">
        <v>440.14</v>
      </c>
      <c r="D44" s="123">
        <v>4020.74</v>
      </c>
      <c r="H44" s="129"/>
    </row>
    <row r="45" spans="1:8" ht="16">
      <c r="A45" s="17" t="s">
        <v>242</v>
      </c>
      <c r="B45" s="123">
        <v>119.05</v>
      </c>
      <c r="C45" s="123">
        <v>763.91000000000008</v>
      </c>
      <c r="D45" s="123">
        <v>882.96</v>
      </c>
      <c r="H45" s="129"/>
    </row>
    <row r="46" spans="1:8" ht="16">
      <c r="A46" s="17" t="s">
        <v>243</v>
      </c>
      <c r="B46" s="123">
        <v>1253.5999999999999</v>
      </c>
      <c r="C46" s="123">
        <v>0</v>
      </c>
      <c r="D46" s="123">
        <v>1253.5999999999999</v>
      </c>
    </row>
    <row r="47" spans="1:8" ht="16">
      <c r="A47" s="17" t="s">
        <v>244</v>
      </c>
      <c r="B47" s="123">
        <v>4.37</v>
      </c>
      <c r="C47" s="123">
        <v>30.380000000000003</v>
      </c>
      <c r="D47" s="123">
        <v>34.75</v>
      </c>
    </row>
    <row r="48" spans="1:8" ht="16">
      <c r="A48" s="17" t="s">
        <v>245</v>
      </c>
      <c r="B48" s="123">
        <v>8202.2800000000007</v>
      </c>
      <c r="C48" s="123">
        <v>0</v>
      </c>
      <c r="D48" s="123">
        <v>8202.2800000000007</v>
      </c>
    </row>
    <row r="49" spans="1:5" ht="16">
      <c r="A49" s="17" t="s">
        <v>246</v>
      </c>
      <c r="B49" s="123">
        <v>1758.18</v>
      </c>
      <c r="C49" s="123">
        <v>1127.33</v>
      </c>
      <c r="D49" s="123">
        <v>2885.51</v>
      </c>
    </row>
    <row r="50" spans="1:5" ht="17" thickBot="1">
      <c r="A50" s="19" t="s">
        <v>247</v>
      </c>
      <c r="B50" s="124">
        <v>34248.46</v>
      </c>
      <c r="C50" s="124">
        <v>5198.7300000000005</v>
      </c>
      <c r="D50" s="124">
        <v>39447.19</v>
      </c>
    </row>
    <row r="51" spans="1:5" ht="17" thickTop="1">
      <c r="A51" s="14" t="s">
        <v>248</v>
      </c>
      <c r="B51" s="130"/>
      <c r="C51" s="130"/>
      <c r="D51" s="130"/>
    </row>
    <row r="52" spans="1:5">
      <c r="A52" s="14"/>
      <c r="B52" s="130"/>
      <c r="C52" s="130"/>
      <c r="D52" s="130"/>
    </row>
    <row r="54" spans="1:5" ht="32">
      <c r="A54" s="258" t="s">
        <v>45</v>
      </c>
    </row>
    <row r="55" spans="1:5" ht="17">
      <c r="A55" s="13"/>
      <c r="B55" s="285" t="s">
        <v>226</v>
      </c>
      <c r="C55" s="285"/>
      <c r="D55" s="285"/>
      <c r="E55" s="285"/>
    </row>
    <row r="56" spans="1:5" ht="16">
      <c r="A56" s="5" t="s">
        <v>205</v>
      </c>
      <c r="B56" s="117">
        <v>2020</v>
      </c>
      <c r="C56" s="117">
        <v>2021</v>
      </c>
      <c r="D56" s="117">
        <v>2022</v>
      </c>
      <c r="E56" s="117">
        <v>2023</v>
      </c>
    </row>
    <row r="57" spans="1:5" ht="18">
      <c r="A57" s="17" t="s">
        <v>249</v>
      </c>
      <c r="B57" s="123">
        <v>3361.56</v>
      </c>
      <c r="C57" s="123">
        <v>2313.06</v>
      </c>
      <c r="D57" s="201">
        <v>6066.05</v>
      </c>
      <c r="E57" s="201">
        <v>45867.41</v>
      </c>
    </row>
    <row r="58" spans="1:5" ht="16">
      <c r="A58" s="17" t="s">
        <v>250</v>
      </c>
      <c r="B58" s="123">
        <v>1866</v>
      </c>
      <c r="C58" s="123">
        <v>922</v>
      </c>
      <c r="D58" s="201">
        <v>1539</v>
      </c>
      <c r="E58" s="201">
        <v>3782</v>
      </c>
    </row>
    <row r="59" spans="1:5" ht="16">
      <c r="A59" s="19" t="s">
        <v>251</v>
      </c>
      <c r="B59" s="131">
        <v>1.8</v>
      </c>
      <c r="C59" s="131">
        <v>2.5099999999999998</v>
      </c>
      <c r="D59" s="202">
        <v>3.94</v>
      </c>
      <c r="E59" s="202">
        <v>12.127818614489689</v>
      </c>
    </row>
    <row r="60" spans="1:5" ht="18">
      <c r="A60" s="17" t="s">
        <v>252</v>
      </c>
      <c r="B60" s="123">
        <v>154792</v>
      </c>
      <c r="C60" s="123">
        <v>154792</v>
      </c>
      <c r="D60" s="201">
        <v>154792</v>
      </c>
      <c r="E60" s="201">
        <v>199571</v>
      </c>
    </row>
    <row r="61" spans="1:5" ht="18">
      <c r="A61" s="19" t="s">
        <v>253</v>
      </c>
      <c r="B61" s="131">
        <v>0.02</v>
      </c>
      <c r="C61" s="131">
        <v>0.01</v>
      </c>
      <c r="D61" s="202">
        <v>0.04</v>
      </c>
      <c r="E61" s="202">
        <v>0.23</v>
      </c>
    </row>
    <row r="62" spans="1:5">
      <c r="A62" s="87" t="s">
        <v>224</v>
      </c>
    </row>
    <row r="65" spans="1:5" ht="32">
      <c r="A65" s="153" t="s">
        <v>46</v>
      </c>
    </row>
    <row r="66" spans="1:5" ht="17">
      <c r="A66" s="13"/>
      <c r="B66" s="285" t="s">
        <v>226</v>
      </c>
      <c r="C66" s="285"/>
      <c r="D66" s="285"/>
      <c r="E66" s="285"/>
    </row>
    <row r="67" spans="1:5" ht="16">
      <c r="A67" s="5" t="s">
        <v>205</v>
      </c>
      <c r="B67" s="117">
        <v>2013</v>
      </c>
      <c r="C67" s="117">
        <v>2022</v>
      </c>
      <c r="D67" s="117" t="s">
        <v>254</v>
      </c>
      <c r="E67" s="117" t="s">
        <v>255</v>
      </c>
    </row>
    <row r="68" spans="1:5" ht="16">
      <c r="A68" s="17" t="s">
        <v>256</v>
      </c>
      <c r="B68" s="123">
        <v>527.25</v>
      </c>
      <c r="C68" s="123">
        <v>1798.77</v>
      </c>
      <c r="D68" s="123">
        <v>1271.52</v>
      </c>
      <c r="E68" s="132">
        <v>2.4116073968705547</v>
      </c>
    </row>
    <row r="69" spans="1:5" ht="16">
      <c r="A69" s="17" t="s">
        <v>257</v>
      </c>
      <c r="B69" s="123">
        <v>10532.78</v>
      </c>
      <c r="C69" s="123">
        <v>353.34</v>
      </c>
      <c r="D69" s="123">
        <v>-10179.44</v>
      </c>
      <c r="E69" s="132">
        <v>-0.96645330102783877</v>
      </c>
    </row>
    <row r="70" spans="1:5" ht="16">
      <c r="A70" s="17" t="s">
        <v>258</v>
      </c>
      <c r="B70" s="123">
        <v>9467.65</v>
      </c>
      <c r="C70" s="123">
        <v>3913.94</v>
      </c>
      <c r="D70" s="123">
        <v>-5553.7099999999991</v>
      </c>
      <c r="E70" s="132">
        <v>-0.58659857514800395</v>
      </c>
    </row>
    <row r="71" spans="1:5" ht="16" thickBot="1">
      <c r="A71" s="133" t="s">
        <v>78</v>
      </c>
      <c r="B71" s="124">
        <v>20527.68</v>
      </c>
      <c r="C71" s="124">
        <v>6066.05</v>
      </c>
      <c r="D71" s="124">
        <v>-14461.630000000001</v>
      </c>
      <c r="E71" s="134">
        <v>-0.70449412695443425</v>
      </c>
    </row>
    <row r="72" spans="1:5" ht="16" thickTop="1">
      <c r="A72" s="133"/>
      <c r="B72" s="130"/>
      <c r="C72" s="130"/>
      <c r="D72" s="130"/>
      <c r="E72" s="135"/>
    </row>
    <row r="74" spans="1:5" ht="32">
      <c r="A74" s="153" t="s">
        <v>47</v>
      </c>
    </row>
    <row r="75" spans="1:5" ht="17">
      <c r="A75" s="13"/>
      <c r="B75" s="285" t="s">
        <v>226</v>
      </c>
      <c r="C75" s="285"/>
      <c r="D75" s="285"/>
      <c r="E75" s="285"/>
    </row>
    <row r="76" spans="1:5" ht="16">
      <c r="A76" s="5" t="s">
        <v>205</v>
      </c>
      <c r="B76" s="117">
        <v>2021</v>
      </c>
      <c r="C76" s="117">
        <v>2022</v>
      </c>
      <c r="D76" s="117" t="s">
        <v>254</v>
      </c>
      <c r="E76" s="117" t="s">
        <v>255</v>
      </c>
    </row>
    <row r="77" spans="1:5" ht="16">
      <c r="A77" s="17" t="s">
        <v>256</v>
      </c>
      <c r="B77" s="123">
        <v>1621</v>
      </c>
      <c r="C77" s="123">
        <v>1798.77</v>
      </c>
      <c r="D77" s="123">
        <v>177.76999999999998</v>
      </c>
      <c r="E77" s="132">
        <v>0.10966687230104873</v>
      </c>
    </row>
    <row r="78" spans="1:5" ht="16">
      <c r="A78" s="17" t="s">
        <v>257</v>
      </c>
      <c r="B78" s="123">
        <v>506.26</v>
      </c>
      <c r="C78" s="123">
        <v>353.34</v>
      </c>
      <c r="D78" s="123">
        <v>-152.92000000000002</v>
      </c>
      <c r="E78" s="132">
        <v>-0.30205823094852452</v>
      </c>
    </row>
    <row r="79" spans="1:5" ht="16">
      <c r="A79" s="17" t="s">
        <v>258</v>
      </c>
      <c r="B79" s="123">
        <v>185.8</v>
      </c>
      <c r="C79" s="123">
        <v>3913.94</v>
      </c>
      <c r="D79" s="123">
        <v>3728.14</v>
      </c>
      <c r="E79" s="132">
        <v>20.06533907427341</v>
      </c>
    </row>
    <row r="80" spans="1:5" ht="16" thickBot="1">
      <c r="A80" s="133" t="s">
        <v>78</v>
      </c>
      <c r="B80" s="124">
        <v>2313.0600000000004</v>
      </c>
      <c r="C80" s="124">
        <v>6066.05</v>
      </c>
      <c r="D80" s="124">
        <v>3752.99</v>
      </c>
      <c r="E80" s="134">
        <v>1.6225216812361112</v>
      </c>
    </row>
    <row r="81" spans="1:5" ht="16" thickTop="1">
      <c r="A81" s="133"/>
      <c r="B81" s="130"/>
      <c r="C81" s="130"/>
      <c r="D81" s="130"/>
      <c r="E81" s="135"/>
    </row>
    <row r="85" spans="1:5">
      <c r="A85" s="148" t="s">
        <v>259</v>
      </c>
    </row>
    <row r="86" spans="1:5">
      <c r="A86" s="148" t="s">
        <v>260</v>
      </c>
    </row>
    <row r="87" spans="1:5">
      <c r="A87" s="148" t="s">
        <v>261</v>
      </c>
    </row>
    <row r="88" spans="1:5">
      <c r="A88" s="148" t="s">
        <v>262</v>
      </c>
    </row>
    <row r="89" spans="1:5">
      <c r="A89" s="148" t="s">
        <v>263</v>
      </c>
    </row>
    <row r="90" spans="1:5">
      <c r="A90" s="148" t="s">
        <v>264</v>
      </c>
    </row>
    <row r="91" spans="1:5">
      <c r="A91" s="148" t="s">
        <v>265</v>
      </c>
    </row>
  </sheetData>
  <mergeCells count="9">
    <mergeCell ref="B55:E55"/>
    <mergeCell ref="B66:E66"/>
    <mergeCell ref="B75:E75"/>
    <mergeCell ref="B6:E6"/>
    <mergeCell ref="B20:E20"/>
    <mergeCell ref="B29:E29"/>
    <mergeCell ref="B30:E30"/>
    <mergeCell ref="B40:D40"/>
    <mergeCell ref="B41:D41"/>
  </mergeCells>
  <pageMargins left="0.7" right="0.7"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E126E-DF2E-473E-A85C-41A6784DDCD4}">
  <dimension ref="A1:J60"/>
  <sheetViews>
    <sheetView topLeftCell="A19" zoomScaleNormal="100" workbookViewId="0">
      <selection activeCell="A17" sqref="A17:F23"/>
    </sheetView>
  </sheetViews>
  <sheetFormatPr baseColWidth="10" defaultColWidth="8.83203125" defaultRowHeight="15"/>
  <cols>
    <col min="1" max="1" width="48.1640625" customWidth="1"/>
    <col min="2" max="2" width="14.1640625" customWidth="1"/>
    <col min="5" max="5" width="14.1640625" customWidth="1"/>
    <col min="8" max="8" width="17.5" bestFit="1" customWidth="1"/>
  </cols>
  <sheetData>
    <row r="1" spans="1:10" ht="19">
      <c r="A1" s="22" t="s">
        <v>266</v>
      </c>
    </row>
    <row r="2" spans="1:10" ht="16">
      <c r="A2" s="13" t="s">
        <v>75</v>
      </c>
    </row>
    <row r="3" spans="1:10">
      <c r="A3" s="13"/>
    </row>
    <row r="4" spans="1:10" ht="16">
      <c r="A4" s="1" t="s">
        <v>49</v>
      </c>
    </row>
    <row r="5" spans="1:10">
      <c r="B5" s="286" t="s">
        <v>267</v>
      </c>
      <c r="C5" s="286"/>
      <c r="D5" s="289"/>
      <c r="E5" s="286" t="s">
        <v>268</v>
      </c>
      <c r="F5" s="286"/>
      <c r="G5" s="289"/>
      <c r="H5" s="286" t="s">
        <v>269</v>
      </c>
      <c r="I5" s="286"/>
      <c r="J5" s="286"/>
    </row>
    <row r="6" spans="1:10">
      <c r="A6" s="12" t="s">
        <v>8</v>
      </c>
      <c r="B6" s="48" t="s">
        <v>270</v>
      </c>
      <c r="C6" s="48" t="s">
        <v>271</v>
      </c>
      <c r="D6" s="56" t="s">
        <v>272</v>
      </c>
      <c r="E6" s="48" t="s">
        <v>270</v>
      </c>
      <c r="F6" s="48" t="s">
        <v>271</v>
      </c>
      <c r="G6" s="56" t="s">
        <v>272</v>
      </c>
      <c r="H6" s="48" t="s">
        <v>270</v>
      </c>
      <c r="I6" s="48" t="s">
        <v>271</v>
      </c>
      <c r="J6" s="48" t="s">
        <v>78</v>
      </c>
    </row>
    <row r="7" spans="1:10">
      <c r="A7">
        <v>2020</v>
      </c>
      <c r="B7" s="4">
        <v>3499.7038782700001</v>
      </c>
      <c r="C7" s="4">
        <v>632.83249999999998</v>
      </c>
      <c r="D7" s="27">
        <f>B7+C7</f>
        <v>4132.5363782700006</v>
      </c>
      <c r="E7" s="4">
        <v>789.95733026000016</v>
      </c>
      <c r="F7" s="4">
        <v>96.409980000000004</v>
      </c>
      <c r="G7" s="27">
        <f>E7+F7</f>
        <v>886.36731026000018</v>
      </c>
      <c r="H7" s="4">
        <f>B7+E7</f>
        <v>4289.6612085300003</v>
      </c>
      <c r="I7" s="4">
        <f>C7+F7</f>
        <v>729.24248</v>
      </c>
      <c r="J7" s="4">
        <f>H7+I7</f>
        <v>5018.9036885300002</v>
      </c>
    </row>
    <row r="8" spans="1:10">
      <c r="A8">
        <v>2021</v>
      </c>
      <c r="B8" s="4">
        <v>2273.8282338979402</v>
      </c>
      <c r="C8" s="4">
        <v>1163.9085770500001</v>
      </c>
      <c r="D8" s="27">
        <f>B8+C8</f>
        <v>3437.7368109479403</v>
      </c>
      <c r="E8" s="4">
        <v>1279.06410914</v>
      </c>
      <c r="F8" s="4">
        <v>48.784135840000005</v>
      </c>
      <c r="G8" s="27">
        <f>E8+F8</f>
        <v>1327.8482449800001</v>
      </c>
      <c r="H8" s="4">
        <f t="shared" ref="H8:H10" si="0">B8+E8</f>
        <v>3552.89234303794</v>
      </c>
      <c r="I8" s="4">
        <f t="shared" ref="I8:I10" si="1">C8+F8</f>
        <v>1212.6927128900002</v>
      </c>
      <c r="J8" s="4">
        <f>H8+I8</f>
        <v>4765.5850559279406</v>
      </c>
    </row>
    <row r="9" spans="1:10">
      <c r="A9">
        <v>2022</v>
      </c>
      <c r="B9" s="4">
        <v>3996.1892268844317</v>
      </c>
      <c r="C9" s="4">
        <v>282.89082922151022</v>
      </c>
      <c r="D9" s="27">
        <f t="shared" ref="D9:D11" si="2">B9+C9</f>
        <v>4279.0800561059423</v>
      </c>
      <c r="E9" s="4">
        <v>2727.0564574999999</v>
      </c>
      <c r="F9" s="4">
        <v>103.73837329999998</v>
      </c>
      <c r="G9" s="27">
        <f t="shared" ref="G9:G11" si="3">E9+F9</f>
        <v>2830.7948308</v>
      </c>
      <c r="H9" s="4">
        <f t="shared" si="0"/>
        <v>6723.245684384432</v>
      </c>
      <c r="I9" s="4">
        <f t="shared" si="1"/>
        <v>386.62920252151019</v>
      </c>
      <c r="J9" s="4">
        <f t="shared" ref="J9:J11" si="4">H9+I9</f>
        <v>7109.8748869059418</v>
      </c>
    </row>
    <row r="10" spans="1:10">
      <c r="A10">
        <v>2023</v>
      </c>
      <c r="B10" s="4">
        <v>5552.3908302085683</v>
      </c>
      <c r="C10" s="4">
        <v>616.10536796348003</v>
      </c>
      <c r="D10" s="27">
        <f t="shared" si="2"/>
        <v>6168.496198172048</v>
      </c>
      <c r="E10" s="4">
        <v>4311.6132647700006</v>
      </c>
      <c r="F10" s="4">
        <v>266.50378931</v>
      </c>
      <c r="G10" s="27">
        <f t="shared" si="3"/>
        <v>4578.1170540800003</v>
      </c>
      <c r="H10" s="4">
        <f t="shared" si="0"/>
        <v>9864.0040949785689</v>
      </c>
      <c r="I10" s="4">
        <f t="shared" si="1"/>
        <v>882.60915727348004</v>
      </c>
      <c r="J10" s="4">
        <f t="shared" si="4"/>
        <v>10746.613252252049</v>
      </c>
    </row>
    <row r="11" spans="1:10">
      <c r="A11" s="49" t="s">
        <v>273</v>
      </c>
      <c r="B11" s="6">
        <f>SUM(B7:B10)</f>
        <v>15322.112169260941</v>
      </c>
      <c r="C11" s="6">
        <f>SUM(C7:C10)</f>
        <v>2695.7372742349903</v>
      </c>
      <c r="D11" s="26">
        <f t="shared" si="2"/>
        <v>18017.849443495932</v>
      </c>
      <c r="E11" s="6">
        <f t="shared" ref="E11:F11" si="5">SUM(E7:E10)</f>
        <v>9107.6911616700017</v>
      </c>
      <c r="F11" s="6">
        <f t="shared" si="5"/>
        <v>515.43627844999992</v>
      </c>
      <c r="G11" s="26">
        <f t="shared" si="3"/>
        <v>9623.1274401200026</v>
      </c>
      <c r="H11" s="6">
        <f t="shared" ref="H11" si="6">B11+E11</f>
        <v>24429.803330930943</v>
      </c>
      <c r="I11" s="6">
        <f t="shared" ref="I11" si="7">C11+F11</f>
        <v>3211.1735526849902</v>
      </c>
      <c r="J11" s="6">
        <f t="shared" si="4"/>
        <v>27640.976883615935</v>
      </c>
    </row>
    <row r="13" spans="1:10" s="118" customFormat="1" ht="90" customHeight="1">
      <c r="A13" s="287" t="s">
        <v>274</v>
      </c>
      <c r="B13" s="287"/>
      <c r="C13" s="287"/>
      <c r="D13" s="287"/>
      <c r="E13" s="287"/>
      <c r="F13" s="287"/>
    </row>
    <row r="14" spans="1:10" s="118" customFormat="1" ht="15.75" customHeight="1">
      <c r="A14" s="16"/>
      <c r="B14" s="16"/>
      <c r="C14" s="16"/>
      <c r="D14" s="16"/>
      <c r="E14" s="16"/>
      <c r="F14" s="16"/>
    </row>
    <row r="15" spans="1:10">
      <c r="A15" t="s">
        <v>275</v>
      </c>
    </row>
    <row r="17" spans="1:6" ht="32">
      <c r="A17" s="1" t="s">
        <v>276</v>
      </c>
    </row>
    <row r="18" spans="1:6">
      <c r="B18" s="286" t="s">
        <v>8</v>
      </c>
      <c r="C18" s="286"/>
      <c r="D18" s="286"/>
      <c r="E18" s="286"/>
      <c r="F18" s="286"/>
    </row>
    <row r="19" spans="1:6">
      <c r="B19" s="47">
        <v>2019</v>
      </c>
      <c r="C19" s="47">
        <v>2020</v>
      </c>
      <c r="D19" s="47">
        <v>2021</v>
      </c>
      <c r="E19" s="47">
        <v>2022</v>
      </c>
      <c r="F19" s="47">
        <v>2023</v>
      </c>
    </row>
    <row r="20" spans="1:6">
      <c r="A20" t="s">
        <v>277</v>
      </c>
      <c r="B20" s="4">
        <v>1407.7952829000001</v>
      </c>
      <c r="C20" s="4">
        <v>777.77092726000001</v>
      </c>
      <c r="D20" s="4">
        <v>1256.8737810499999</v>
      </c>
      <c r="E20" s="4">
        <v>2695.4277575000001</v>
      </c>
      <c r="F20" s="4">
        <v>4270.8765797699998</v>
      </c>
    </row>
    <row r="21" spans="1:6">
      <c r="A21" t="s">
        <v>278</v>
      </c>
      <c r="B21" s="4">
        <v>21535.396261900001</v>
      </c>
      <c r="C21" s="4">
        <v>28037.430086644759</v>
      </c>
      <c r="D21" s="4">
        <v>19405.116541596763</v>
      </c>
      <c r="E21" s="4">
        <v>17447.157175501008</v>
      </c>
      <c r="F21" s="4">
        <v>21237.970764888007</v>
      </c>
    </row>
    <row r="22" spans="1:6">
      <c r="A22" t="s">
        <v>279</v>
      </c>
      <c r="B22" s="45">
        <f>B20/B21</f>
        <v>6.537122724742446E-2</v>
      </c>
      <c r="C22" s="45">
        <f>C20/C21</f>
        <v>2.7740449993328042E-2</v>
      </c>
      <c r="D22" s="45">
        <f t="shared" ref="D22" si="8">D20/D21</f>
        <v>6.4770225850268315E-2</v>
      </c>
      <c r="E22" s="45">
        <f t="shared" ref="E22" si="9">E20/E21</f>
        <v>0.1544909425866165</v>
      </c>
      <c r="F22" s="45">
        <f t="shared" ref="F22" si="10">F20/F21</f>
        <v>0.2010962641888033</v>
      </c>
    </row>
    <row r="23" spans="1:6">
      <c r="A23" t="s">
        <v>280</v>
      </c>
    </row>
    <row r="25" spans="1:6">
      <c r="A25" t="s">
        <v>275</v>
      </c>
    </row>
    <row r="27" spans="1:6" ht="48">
      <c r="A27" s="1" t="s">
        <v>52</v>
      </c>
    </row>
    <row r="28" spans="1:6">
      <c r="A28" s="12" t="s">
        <v>281</v>
      </c>
      <c r="B28" s="264">
        <v>2019</v>
      </c>
      <c r="C28" s="264">
        <v>2020</v>
      </c>
      <c r="D28" s="264">
        <v>2021</v>
      </c>
      <c r="E28" s="264">
        <v>2022</v>
      </c>
      <c r="F28" s="264">
        <v>2023</v>
      </c>
    </row>
    <row r="29" spans="1:6">
      <c r="A29" s="9" t="s">
        <v>282</v>
      </c>
      <c r="B29" s="265">
        <v>548.97800000000007</v>
      </c>
      <c r="C29" s="265">
        <v>111.86081800000001</v>
      </c>
      <c r="D29" s="265">
        <v>244.29692399999999</v>
      </c>
      <c r="E29" s="265">
        <v>771.02230499999996</v>
      </c>
      <c r="F29" s="265">
        <v>1540.2272</v>
      </c>
    </row>
    <row r="30" spans="1:6">
      <c r="A30" s="9" t="s">
        <v>283</v>
      </c>
      <c r="B30" s="265">
        <v>2.0925000000000002</v>
      </c>
      <c r="C30" s="265">
        <v>2.72</v>
      </c>
      <c r="D30" s="265">
        <v>13.096666669999998</v>
      </c>
      <c r="E30" s="265">
        <v>49.692000000000007</v>
      </c>
      <c r="F30" s="265">
        <v>161.935</v>
      </c>
    </row>
    <row r="31" spans="1:6">
      <c r="A31" s="9" t="s">
        <v>284</v>
      </c>
      <c r="B31" s="265">
        <v>122.82000000000001</v>
      </c>
      <c r="C31" s="265">
        <v>76.78</v>
      </c>
      <c r="D31" s="265">
        <v>37.690000000000005</v>
      </c>
      <c r="E31" s="265">
        <v>223.54999999999998</v>
      </c>
      <c r="F31" s="265">
        <v>275.53822692</v>
      </c>
    </row>
    <row r="32" spans="1:6">
      <c r="A32" s="9" t="s">
        <v>285</v>
      </c>
      <c r="B32" s="265">
        <v>39.876230964999998</v>
      </c>
      <c r="C32" s="265">
        <v>128.51499999999999</v>
      </c>
      <c r="D32" s="265">
        <v>20.89</v>
      </c>
      <c r="E32" s="265">
        <v>298.7728755</v>
      </c>
      <c r="F32" s="265">
        <v>139.86500000000001</v>
      </c>
    </row>
    <row r="33" spans="1:6">
      <c r="A33" s="9" t="s">
        <v>286</v>
      </c>
      <c r="B33" s="265">
        <v>4.54</v>
      </c>
      <c r="C33" s="265">
        <v>1</v>
      </c>
      <c r="D33" s="265">
        <v>121.47601667000001</v>
      </c>
      <c r="E33" s="265">
        <v>12.593</v>
      </c>
      <c r="F33" s="265">
        <v>147.54911399999997</v>
      </c>
    </row>
    <row r="34" spans="1:6">
      <c r="A34" s="9" t="s">
        <v>287</v>
      </c>
      <c r="B34" s="265">
        <v>5.0529999999999999</v>
      </c>
      <c r="C34" s="265">
        <v>23.544125000000001</v>
      </c>
      <c r="D34" s="265">
        <v>51.45</v>
      </c>
      <c r="E34" s="265">
        <v>10.46</v>
      </c>
      <c r="F34" s="265">
        <v>64.697000000000003</v>
      </c>
    </row>
    <row r="35" spans="1:6">
      <c r="A35" s="9" t="s">
        <v>288</v>
      </c>
      <c r="B35" s="265">
        <v>0</v>
      </c>
      <c r="C35" s="265">
        <v>3.23</v>
      </c>
      <c r="D35" s="265">
        <v>0.83666666999999995</v>
      </c>
      <c r="E35" s="265">
        <v>1.9350000000000001</v>
      </c>
      <c r="F35" s="265">
        <v>18.1563725</v>
      </c>
    </row>
    <row r="36" spans="1:6">
      <c r="A36" s="9" t="s">
        <v>289</v>
      </c>
      <c r="B36" s="265">
        <v>66.891666999999998</v>
      </c>
      <c r="C36" s="265">
        <v>81.275000000000006</v>
      </c>
      <c r="D36" s="265">
        <v>157.19</v>
      </c>
      <c r="E36" s="265">
        <v>376.77563100000003</v>
      </c>
      <c r="F36" s="265">
        <v>531.07893899999999</v>
      </c>
    </row>
    <row r="37" spans="1:6">
      <c r="A37" s="9" t="s">
        <v>290</v>
      </c>
      <c r="B37" s="265">
        <v>462.91586538999996</v>
      </c>
      <c r="C37" s="265">
        <v>132.622174</v>
      </c>
      <c r="D37" s="265">
        <v>278.41250704000004</v>
      </c>
      <c r="E37" s="265">
        <v>570.40156100000002</v>
      </c>
      <c r="F37" s="265">
        <v>649.75605610000002</v>
      </c>
    </row>
    <row r="38" spans="1:6">
      <c r="A38" s="9" t="s">
        <v>291</v>
      </c>
      <c r="B38" s="265">
        <v>154.628019545</v>
      </c>
      <c r="C38" s="265">
        <v>216.22381026000002</v>
      </c>
      <c r="D38" s="265">
        <v>331.53500000000003</v>
      </c>
      <c r="E38" s="265">
        <v>380.22538500000002</v>
      </c>
      <c r="F38" s="265">
        <v>742.07367124999996</v>
      </c>
    </row>
    <row r="39" spans="1:6" ht="16" thickBot="1">
      <c r="A39" s="49" t="s">
        <v>78</v>
      </c>
      <c r="B39" s="266">
        <f>SUM(B29:B38)</f>
        <v>1407.7952828999998</v>
      </c>
      <c r="C39" s="266">
        <f>SUM(C29:C38)</f>
        <v>777.77092726000001</v>
      </c>
      <c r="D39" s="266">
        <f t="shared" ref="D39:F39" si="11">SUM(D29:D38)</f>
        <v>1256.8737810499999</v>
      </c>
      <c r="E39" s="266">
        <f t="shared" si="11"/>
        <v>2695.4277575000001</v>
      </c>
      <c r="F39" s="266">
        <f t="shared" si="11"/>
        <v>4270.8765797699998</v>
      </c>
    </row>
    <row r="40" spans="1:6" ht="16" thickTop="1"/>
    <row r="41" spans="1:6" ht="42" customHeight="1">
      <c r="A41" s="279" t="s">
        <v>292</v>
      </c>
      <c r="B41" s="279"/>
      <c r="C41" s="279"/>
      <c r="D41" s="279"/>
      <c r="E41" s="279"/>
    </row>
    <row r="43" spans="1:6" ht="48">
      <c r="A43" s="1" t="s">
        <v>293</v>
      </c>
    </row>
    <row r="44" spans="1:6">
      <c r="A44" s="163"/>
      <c r="B44" s="164" t="s">
        <v>294</v>
      </c>
    </row>
    <row r="45" spans="1:6">
      <c r="A45" s="90" t="s">
        <v>295</v>
      </c>
      <c r="B45" s="158">
        <v>57.676348547717836</v>
      </c>
    </row>
    <row r="46" spans="1:6">
      <c r="A46" s="90" t="s">
        <v>296</v>
      </c>
      <c r="B46" s="158">
        <v>56.444444444444443</v>
      </c>
    </row>
    <row r="47" spans="1:6">
      <c r="A47" s="90" t="s">
        <v>297</v>
      </c>
      <c r="B47" s="158">
        <v>64.285714285714292</v>
      </c>
    </row>
    <row r="48" spans="1:6">
      <c r="A48" s="90" t="s">
        <v>298</v>
      </c>
      <c r="B48" s="158">
        <v>78.643216080402013</v>
      </c>
      <c r="C48" s="119"/>
    </row>
    <row r="49" spans="1:5">
      <c r="A49" s="159" t="s">
        <v>299</v>
      </c>
    </row>
    <row r="50" spans="1:5">
      <c r="A50" s="159" t="s">
        <v>275</v>
      </c>
    </row>
    <row r="52" spans="1:5" ht="48">
      <c r="A52" s="1" t="s">
        <v>54</v>
      </c>
    </row>
    <row r="53" spans="1:5">
      <c r="A53" s="90"/>
      <c r="B53" s="288" t="s">
        <v>8</v>
      </c>
      <c r="C53" s="288"/>
      <c r="D53" s="288"/>
      <c r="E53" s="288"/>
    </row>
    <row r="54" spans="1:5">
      <c r="A54" s="90"/>
      <c r="B54" s="160">
        <v>2020</v>
      </c>
      <c r="C54" s="160">
        <v>2021</v>
      </c>
      <c r="D54" s="160">
        <v>2022</v>
      </c>
      <c r="E54" s="160">
        <v>2023</v>
      </c>
    </row>
    <row r="55" spans="1:5">
      <c r="A55" s="90" t="s">
        <v>300</v>
      </c>
      <c r="B55" s="161">
        <v>4271.8122085300001</v>
      </c>
      <c r="C55" s="161">
        <v>3514.12650106</v>
      </c>
      <c r="D55" s="161">
        <v>6669.2580463799968</v>
      </c>
      <c r="E55" s="161">
        <v>9796.6869459785703</v>
      </c>
    </row>
    <row r="56" spans="1:5">
      <c r="A56" s="90" t="s">
        <v>278</v>
      </c>
      <c r="B56" s="161">
        <v>28037.430086644759</v>
      </c>
      <c r="C56" s="161">
        <v>19405.116541596763</v>
      </c>
      <c r="D56" s="161">
        <v>17447.157175501008</v>
      </c>
      <c r="E56" s="161">
        <v>21237.970764888007</v>
      </c>
    </row>
    <row r="57" spans="1:5">
      <c r="A57" s="90" t="s">
        <v>301</v>
      </c>
      <c r="B57" s="162">
        <f>B55/B56</f>
        <v>0.15236104719044199</v>
      </c>
      <c r="C57" s="162">
        <f t="shared" ref="C57" si="12">C55/C56</f>
        <v>0.18109278001640067</v>
      </c>
      <c r="D57" s="162">
        <f t="shared" ref="D57" si="13">D55/D56</f>
        <v>0.38225471228887947</v>
      </c>
      <c r="E57" s="162">
        <f t="shared" ref="E57" si="14">E55/E56</f>
        <v>0.46128168526227986</v>
      </c>
    </row>
    <row r="58" spans="1:5">
      <c r="A58" s="165" t="s">
        <v>302</v>
      </c>
    </row>
    <row r="59" spans="1:5">
      <c r="A59" s="165" t="s">
        <v>303</v>
      </c>
    </row>
    <row r="60" spans="1:5">
      <c r="A60" s="159" t="s">
        <v>275</v>
      </c>
    </row>
  </sheetData>
  <mergeCells count="7">
    <mergeCell ref="H5:J5"/>
    <mergeCell ref="A13:F13"/>
    <mergeCell ref="B53:E53"/>
    <mergeCell ref="B18:F18"/>
    <mergeCell ref="A41:E41"/>
    <mergeCell ref="B5:D5"/>
    <mergeCell ref="E5:G5"/>
  </mergeCells>
  <pageMargins left="0.7" right="0.7" top="0.75" bottom="0.75" header="0.3" footer="0.3"/>
  <pageSetup paperSize="9" orientation="landscape"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FF99A-0EC4-42B0-A1B5-233C89EF50C1}">
  <sheetPr>
    <tabColor theme="0"/>
  </sheetPr>
  <dimension ref="A1:E23"/>
  <sheetViews>
    <sheetView topLeftCell="A3" zoomScale="120" zoomScaleNormal="120" workbookViewId="0">
      <selection activeCell="A4" sqref="A4:E11"/>
    </sheetView>
  </sheetViews>
  <sheetFormatPr baseColWidth="10" defaultColWidth="8.83203125" defaultRowHeight="15"/>
  <cols>
    <col min="1" max="1" width="43.83203125" customWidth="1"/>
    <col min="2" max="2" width="12.5" customWidth="1"/>
    <col min="3" max="4" width="10.6640625" customWidth="1"/>
    <col min="5" max="5" width="11.5" customWidth="1"/>
  </cols>
  <sheetData>
    <row r="1" spans="1:5" ht="19">
      <c r="A1" s="22" t="s">
        <v>304</v>
      </c>
    </row>
    <row r="2" spans="1:5" ht="32">
      <c r="A2" s="13" t="s">
        <v>178</v>
      </c>
    </row>
    <row r="4" spans="1:5" ht="16">
      <c r="A4" s="1" t="s">
        <v>56</v>
      </c>
      <c r="B4" s="7"/>
      <c r="C4" s="7"/>
      <c r="D4" s="7"/>
      <c r="E4" s="2"/>
    </row>
    <row r="5" spans="1:5">
      <c r="A5" s="2"/>
      <c r="B5" s="33">
        <v>2020</v>
      </c>
      <c r="C5" s="33">
        <v>2021</v>
      </c>
      <c r="D5" s="33">
        <v>2022</v>
      </c>
      <c r="E5" s="33">
        <v>2023</v>
      </c>
    </row>
    <row r="6" spans="1:5" ht="18">
      <c r="A6" s="2"/>
      <c r="B6" s="41" t="s">
        <v>305</v>
      </c>
      <c r="C6" s="41" t="s">
        <v>305</v>
      </c>
      <c r="D6" s="41" t="s">
        <v>305</v>
      </c>
      <c r="E6" s="41" t="s">
        <v>305</v>
      </c>
    </row>
    <row r="7" spans="1:5" ht="16">
      <c r="A7" s="10" t="s">
        <v>306</v>
      </c>
      <c r="B7" s="21">
        <v>2269</v>
      </c>
      <c r="C7" s="21">
        <v>4898</v>
      </c>
      <c r="D7" s="21">
        <v>3798</v>
      </c>
      <c r="E7" s="21">
        <v>3679</v>
      </c>
    </row>
    <row r="8" spans="1:5" ht="16">
      <c r="A8" s="10" t="s">
        <v>307</v>
      </c>
      <c r="B8" s="21">
        <v>78592</v>
      </c>
      <c r="C8" s="21">
        <v>78354</v>
      </c>
      <c r="D8" s="21">
        <v>93081</v>
      </c>
      <c r="E8" s="21">
        <v>110458</v>
      </c>
    </row>
    <row r="9" spans="1:5" ht="17" thickBot="1">
      <c r="A9" s="20" t="s">
        <v>78</v>
      </c>
      <c r="B9" s="57" t="s">
        <v>308</v>
      </c>
      <c r="C9" s="57">
        <v>83252</v>
      </c>
      <c r="D9" s="57">
        <v>96879</v>
      </c>
      <c r="E9" s="57">
        <v>114137</v>
      </c>
    </row>
    <row r="10" spans="1:5" ht="19" thickTop="1">
      <c r="A10" s="2" t="s">
        <v>309</v>
      </c>
      <c r="B10" s="7"/>
      <c r="C10" s="7"/>
      <c r="D10" s="7"/>
      <c r="E10" s="2"/>
    </row>
    <row r="11" spans="1:5" ht="16">
      <c r="A11" s="2" t="s">
        <v>310</v>
      </c>
      <c r="B11" s="7"/>
      <c r="C11" s="7"/>
      <c r="D11" s="7"/>
      <c r="E11" s="2"/>
    </row>
    <row r="13" spans="1:5" ht="32">
      <c r="A13" s="1" t="s">
        <v>58</v>
      </c>
      <c r="B13" s="7"/>
      <c r="C13" s="7"/>
      <c r="D13" s="7"/>
    </row>
    <row r="14" spans="1:5">
      <c r="A14" s="2"/>
      <c r="B14" s="33">
        <v>2020</v>
      </c>
      <c r="C14" s="33">
        <v>2021</v>
      </c>
      <c r="D14" s="33">
        <v>2022</v>
      </c>
      <c r="E14" s="33">
        <v>2023</v>
      </c>
    </row>
    <row r="15" spans="1:5" ht="18">
      <c r="A15" s="2"/>
      <c r="B15" s="41" t="s">
        <v>305</v>
      </c>
      <c r="C15" s="41" t="s">
        <v>305</v>
      </c>
      <c r="D15" s="41" t="s">
        <v>305</v>
      </c>
      <c r="E15" s="41" t="s">
        <v>305</v>
      </c>
    </row>
    <row r="16" spans="1:5" ht="16">
      <c r="A16" s="10" t="s">
        <v>311</v>
      </c>
      <c r="B16" s="21">
        <v>3060</v>
      </c>
      <c r="C16" s="21">
        <v>5833</v>
      </c>
      <c r="D16" s="21">
        <v>5352</v>
      </c>
      <c r="E16" s="21">
        <v>6514</v>
      </c>
    </row>
    <row r="17" spans="1:5" ht="16">
      <c r="A17" s="10" t="s">
        <v>306</v>
      </c>
      <c r="B17" s="21">
        <v>2269</v>
      </c>
      <c r="C17" s="21">
        <v>4898</v>
      </c>
      <c r="D17" s="21">
        <v>3798</v>
      </c>
      <c r="E17" s="21">
        <v>3679</v>
      </c>
    </row>
    <row r="18" spans="1:5" ht="16">
      <c r="A18" s="10" t="s">
        <v>312</v>
      </c>
      <c r="B18" s="21">
        <v>75.17</v>
      </c>
      <c r="C18" s="21">
        <v>61.78</v>
      </c>
      <c r="D18" s="21">
        <v>1458.33</v>
      </c>
      <c r="E18" s="21">
        <v>758.08</v>
      </c>
    </row>
    <row r="19" spans="1:5" ht="17" thickBot="1">
      <c r="A19" s="20" t="s">
        <v>78</v>
      </c>
      <c r="B19" s="57">
        <v>5404.17</v>
      </c>
      <c r="C19" s="57">
        <v>10792.78</v>
      </c>
      <c r="D19" s="57">
        <v>10608.33</v>
      </c>
      <c r="E19" s="57">
        <v>10951.08</v>
      </c>
    </row>
    <row r="20" spans="1:5" ht="19" thickTop="1">
      <c r="A20" s="2" t="s">
        <v>309</v>
      </c>
      <c r="B20" s="7"/>
      <c r="C20" s="7"/>
      <c r="D20" s="7"/>
    </row>
    <row r="21" spans="1:5">
      <c r="A21" s="155" t="s">
        <v>313</v>
      </c>
      <c r="B21" s="7"/>
      <c r="C21" s="7"/>
      <c r="D21" s="7"/>
    </row>
    <row r="22" spans="1:5">
      <c r="A22" s="166" t="s">
        <v>314</v>
      </c>
    </row>
    <row r="23" spans="1:5">
      <c r="A23" t="s">
        <v>315</v>
      </c>
    </row>
  </sheetData>
  <pageMargins left="0.7" right="0.7" top="0.75" bottom="0.75" header="0.3" footer="0.3"/>
  <pageSetup paperSize="9" orientation="portrait" horizontalDpi="4294967293" r:id="rId1"/>
  <headerFooter>
    <oddFooter>&amp;L_x000D_&amp;1#&amp;"Calibri"&amp;9&amp;K000000 INTERNAL. This information is accessible to ADB Management and staff. It may be shared outside ADB with appropriate permission.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24AF6-335D-419B-9CB2-4E909056E5F1}">
  <sheetPr>
    <tabColor theme="0"/>
  </sheetPr>
  <dimension ref="A1:Z50"/>
  <sheetViews>
    <sheetView topLeftCell="A16" zoomScale="70" zoomScaleNormal="70" workbookViewId="0">
      <selection activeCell="A15" sqref="A15"/>
    </sheetView>
  </sheetViews>
  <sheetFormatPr baseColWidth="10" defaultColWidth="8.83203125" defaultRowHeight="15"/>
  <cols>
    <col min="1" max="1" width="6.83203125" customWidth="1"/>
    <col min="2" max="2" width="29.83203125" customWidth="1"/>
    <col min="3" max="3" width="79.6640625" customWidth="1"/>
    <col min="4" max="4" width="12.33203125" customWidth="1"/>
    <col min="9" max="9" width="23.5" customWidth="1"/>
    <col min="10" max="16" width="0" hidden="1" customWidth="1"/>
    <col min="17" max="17" width="27.5" hidden="1" customWidth="1"/>
    <col min="18" max="19" width="0" hidden="1" customWidth="1"/>
    <col min="20" max="20" width="11.1640625" hidden="1" customWidth="1"/>
    <col min="21" max="24" width="0" hidden="1" customWidth="1"/>
  </cols>
  <sheetData>
    <row r="1" spans="1:26" ht="19">
      <c r="A1" s="22" t="s">
        <v>304</v>
      </c>
    </row>
    <row r="2" spans="1:26">
      <c r="A2" t="s">
        <v>316</v>
      </c>
    </row>
    <row r="4" spans="1:26">
      <c r="A4" s="12" t="s">
        <v>60</v>
      </c>
    </row>
    <row r="6" spans="1:26">
      <c r="A6" s="164" t="s">
        <v>317</v>
      </c>
      <c r="B6" s="164" t="s">
        <v>318</v>
      </c>
      <c r="C6" s="164" t="s">
        <v>319</v>
      </c>
      <c r="D6" s="241" t="s">
        <v>320</v>
      </c>
      <c r="E6" s="241" t="s">
        <v>319</v>
      </c>
      <c r="F6" s="241" t="s">
        <v>321</v>
      </c>
      <c r="G6" s="241" t="s">
        <v>319</v>
      </c>
      <c r="H6" s="241" t="s">
        <v>319</v>
      </c>
    </row>
    <row r="7" spans="1:26">
      <c r="A7" s="90" t="s">
        <v>322</v>
      </c>
      <c r="B7" s="90">
        <v>15</v>
      </c>
      <c r="C7" s="167">
        <v>5.1903114186851208E-2</v>
      </c>
      <c r="D7" s="90">
        <v>20</v>
      </c>
      <c r="E7" s="167">
        <v>6.9204152249134954E-2</v>
      </c>
      <c r="F7" s="90">
        <v>4</v>
      </c>
      <c r="G7" s="167">
        <v>1.384083044982699E-2</v>
      </c>
      <c r="H7" s="167">
        <v>1.384083044982699E-2</v>
      </c>
    </row>
    <row r="8" spans="1:26">
      <c r="A8" s="90" t="s">
        <v>323</v>
      </c>
      <c r="B8" s="90">
        <v>161</v>
      </c>
      <c r="C8" s="167">
        <v>0.55709342560553632</v>
      </c>
      <c r="D8" s="90">
        <v>79</v>
      </c>
      <c r="E8" s="167">
        <v>0.27335640138408307</v>
      </c>
      <c r="F8" s="90">
        <v>36</v>
      </c>
      <c r="G8" s="167">
        <v>0.1245674740484429</v>
      </c>
      <c r="H8" s="167">
        <v>0.1245674740484429</v>
      </c>
    </row>
    <row r="9" spans="1:26">
      <c r="A9" s="90" t="s">
        <v>324</v>
      </c>
      <c r="B9" s="90">
        <v>75</v>
      </c>
      <c r="C9" s="167">
        <v>0.25951557093425603</v>
      </c>
      <c r="D9" s="90">
        <v>152</v>
      </c>
      <c r="E9" s="167">
        <v>0.52595155709342556</v>
      </c>
      <c r="F9" s="90">
        <v>211</v>
      </c>
      <c r="G9" s="167">
        <v>0.73010380622837368</v>
      </c>
      <c r="H9" s="167">
        <v>0.73010380622837368</v>
      </c>
    </row>
    <row r="10" spans="1:26">
      <c r="A10" s="90" t="s">
        <v>325</v>
      </c>
      <c r="B10" s="90">
        <v>38</v>
      </c>
      <c r="C10" s="167">
        <v>0.13148788927335639</v>
      </c>
      <c r="D10" s="90">
        <v>38</v>
      </c>
      <c r="E10" s="167">
        <v>0.13148788927335639</v>
      </c>
      <c r="F10" s="90">
        <v>38</v>
      </c>
      <c r="G10" s="167">
        <v>0.13148788927335639</v>
      </c>
      <c r="H10" s="167">
        <v>0.13148788927335639</v>
      </c>
    </row>
    <row r="11" spans="1:26">
      <c r="A11" s="90" t="s">
        <v>326</v>
      </c>
      <c r="B11" s="90">
        <f t="shared" ref="B11:G11" si="0">SUM(B7:B10)</f>
        <v>289</v>
      </c>
      <c r="C11" s="168">
        <f t="shared" si="0"/>
        <v>1</v>
      </c>
      <c r="D11" s="90">
        <f t="shared" si="0"/>
        <v>289</v>
      </c>
      <c r="E11" s="168">
        <f t="shared" si="0"/>
        <v>1</v>
      </c>
      <c r="F11" s="90">
        <f t="shared" si="0"/>
        <v>289</v>
      </c>
      <c r="G11" s="168">
        <f t="shared" si="0"/>
        <v>1</v>
      </c>
      <c r="H11" s="168">
        <f t="shared" ref="H11" si="1">SUM(H7:H10)</f>
        <v>1</v>
      </c>
    </row>
    <row r="13" spans="1:26" ht="18" customHeight="1">
      <c r="B13" s="287"/>
      <c r="C13" s="274"/>
      <c r="D13" s="274"/>
      <c r="E13" s="274"/>
      <c r="F13" s="274"/>
    </row>
    <row r="14" spans="1:26" ht="16.5" customHeight="1">
      <c r="B14" s="16"/>
    </row>
    <row r="15" spans="1:26">
      <c r="A15" s="169" t="s">
        <v>61</v>
      </c>
      <c r="Z15" s="169"/>
    </row>
    <row r="17" spans="1:4">
      <c r="A17" s="203" t="s">
        <v>8</v>
      </c>
      <c r="B17" s="203" t="s">
        <v>327</v>
      </c>
      <c r="C17" s="203" t="s">
        <v>328</v>
      </c>
      <c r="D17" s="203" t="s">
        <v>329</v>
      </c>
    </row>
    <row r="18" spans="1:4">
      <c r="A18" s="204">
        <v>2023</v>
      </c>
      <c r="B18" s="205" t="s">
        <v>330</v>
      </c>
      <c r="C18" s="206" t="s">
        <v>331</v>
      </c>
      <c r="D18" s="204" t="s">
        <v>318</v>
      </c>
    </row>
    <row r="19" spans="1:4">
      <c r="A19" s="204">
        <v>2023</v>
      </c>
      <c r="B19" s="205" t="s">
        <v>332</v>
      </c>
      <c r="C19" s="206" t="s">
        <v>333</v>
      </c>
      <c r="D19" s="204" t="s">
        <v>318</v>
      </c>
    </row>
    <row r="20" spans="1:4">
      <c r="A20" s="204">
        <v>2023</v>
      </c>
      <c r="B20" s="205" t="s">
        <v>334</v>
      </c>
      <c r="C20" s="206" t="s">
        <v>335</v>
      </c>
      <c r="D20" s="204" t="s">
        <v>336</v>
      </c>
    </row>
    <row r="21" spans="1:4" ht="29">
      <c r="A21" s="204">
        <v>2023</v>
      </c>
      <c r="B21" s="205" t="s">
        <v>337</v>
      </c>
      <c r="C21" s="206" t="s">
        <v>338</v>
      </c>
      <c r="D21" s="204" t="s">
        <v>320</v>
      </c>
    </row>
    <row r="22" spans="1:4" ht="29">
      <c r="A22" s="204">
        <v>2023</v>
      </c>
      <c r="B22" s="205" t="s">
        <v>339</v>
      </c>
      <c r="C22" s="206" t="s">
        <v>340</v>
      </c>
      <c r="D22" s="204" t="s">
        <v>320</v>
      </c>
    </row>
    <row r="23" spans="1:4" ht="29">
      <c r="A23" s="204">
        <v>2023</v>
      </c>
      <c r="B23" s="205" t="s">
        <v>341</v>
      </c>
      <c r="C23" s="206" t="s">
        <v>342</v>
      </c>
      <c r="D23" s="204" t="s">
        <v>343</v>
      </c>
    </row>
    <row r="24" spans="1:4">
      <c r="A24" s="204">
        <v>2023</v>
      </c>
      <c r="B24" s="205" t="s">
        <v>334</v>
      </c>
      <c r="C24" s="206" t="s">
        <v>344</v>
      </c>
      <c r="D24" s="204" t="s">
        <v>320</v>
      </c>
    </row>
    <row r="25" spans="1:4">
      <c r="A25" s="204">
        <v>2023</v>
      </c>
      <c r="B25" s="205" t="s">
        <v>339</v>
      </c>
      <c r="C25" s="206" t="s">
        <v>345</v>
      </c>
      <c r="D25" s="204" t="s">
        <v>346</v>
      </c>
    </row>
    <row r="26" spans="1:4">
      <c r="A26" s="204">
        <v>2023</v>
      </c>
      <c r="B26" s="205" t="s">
        <v>332</v>
      </c>
      <c r="C26" s="206" t="s">
        <v>347</v>
      </c>
      <c r="D26" s="204" t="s">
        <v>318</v>
      </c>
    </row>
    <row r="27" spans="1:4">
      <c r="A27" s="204">
        <v>2023</v>
      </c>
      <c r="B27" s="205" t="s">
        <v>339</v>
      </c>
      <c r="C27" s="206" t="s">
        <v>348</v>
      </c>
      <c r="D27" s="204" t="s">
        <v>320</v>
      </c>
    </row>
    <row r="28" spans="1:4">
      <c r="A28" s="204">
        <v>2023</v>
      </c>
      <c r="B28" s="205" t="s">
        <v>349</v>
      </c>
      <c r="C28" s="206" t="s">
        <v>350</v>
      </c>
      <c r="D28" s="204" t="s">
        <v>320</v>
      </c>
    </row>
    <row r="29" spans="1:4">
      <c r="A29" s="204">
        <v>2023</v>
      </c>
      <c r="B29" s="205" t="s">
        <v>334</v>
      </c>
      <c r="C29" s="206" t="s">
        <v>351</v>
      </c>
      <c r="D29" s="204" t="s">
        <v>320</v>
      </c>
    </row>
    <row r="30" spans="1:4">
      <c r="A30" s="204">
        <v>2023</v>
      </c>
      <c r="B30" s="205" t="s">
        <v>337</v>
      </c>
      <c r="C30" s="206" t="s">
        <v>352</v>
      </c>
      <c r="D30" s="204" t="s">
        <v>318</v>
      </c>
    </row>
    <row r="31" spans="1:4">
      <c r="A31" s="204">
        <v>2023</v>
      </c>
      <c r="B31" s="205" t="s">
        <v>353</v>
      </c>
      <c r="C31" s="206" t="s">
        <v>354</v>
      </c>
      <c r="D31" s="204" t="s">
        <v>318</v>
      </c>
    </row>
    <row r="32" spans="1:4" ht="29">
      <c r="A32" s="204">
        <v>2023</v>
      </c>
      <c r="B32" s="205" t="s">
        <v>341</v>
      </c>
      <c r="C32" s="206" t="s">
        <v>355</v>
      </c>
      <c r="D32" s="204" t="s">
        <v>346</v>
      </c>
    </row>
    <row r="33" spans="1:26" ht="29">
      <c r="A33" s="204">
        <v>2023</v>
      </c>
      <c r="B33" s="205" t="s">
        <v>341</v>
      </c>
      <c r="C33" s="206" t="s">
        <v>356</v>
      </c>
      <c r="D33" s="204" t="s">
        <v>320</v>
      </c>
    </row>
    <row r="34" spans="1:26">
      <c r="A34" s="204">
        <v>2023</v>
      </c>
      <c r="B34" s="205" t="s">
        <v>339</v>
      </c>
      <c r="C34" s="206" t="s">
        <v>357</v>
      </c>
      <c r="D34" s="204" t="s">
        <v>320</v>
      </c>
    </row>
    <row r="35" spans="1:26">
      <c r="A35" s="204">
        <v>2022</v>
      </c>
      <c r="B35" s="205" t="s">
        <v>339</v>
      </c>
      <c r="C35" s="249" t="s">
        <v>358</v>
      </c>
      <c r="D35" s="204" t="s">
        <v>359</v>
      </c>
    </row>
    <row r="36" spans="1:26">
      <c r="A36" s="204">
        <v>2022</v>
      </c>
      <c r="B36" s="205" t="s">
        <v>339</v>
      </c>
      <c r="C36" s="206" t="s">
        <v>360</v>
      </c>
      <c r="D36" s="204" t="s">
        <v>318</v>
      </c>
    </row>
    <row r="37" spans="1:26">
      <c r="A37" s="204">
        <v>2022</v>
      </c>
      <c r="B37" s="205" t="s">
        <v>339</v>
      </c>
      <c r="C37" s="206" t="s">
        <v>361</v>
      </c>
      <c r="D37" s="204" t="s">
        <v>320</v>
      </c>
    </row>
    <row r="38" spans="1:26">
      <c r="A38" s="204">
        <v>2022</v>
      </c>
      <c r="B38" s="205" t="s">
        <v>362</v>
      </c>
      <c r="C38" s="206" t="s">
        <v>363</v>
      </c>
      <c r="D38" s="204" t="s">
        <v>321</v>
      </c>
    </row>
    <row r="39" spans="1:26">
      <c r="A39" s="204">
        <v>2022</v>
      </c>
      <c r="B39" s="205" t="s">
        <v>362</v>
      </c>
      <c r="C39" s="206" t="s">
        <v>364</v>
      </c>
      <c r="D39" s="204" t="s">
        <v>318</v>
      </c>
    </row>
    <row r="40" spans="1:26">
      <c r="A40" s="204">
        <v>2022</v>
      </c>
      <c r="B40" s="205" t="s">
        <v>365</v>
      </c>
      <c r="C40" s="206" t="s">
        <v>366</v>
      </c>
      <c r="D40" s="204" t="s">
        <v>367</v>
      </c>
    </row>
    <row r="41" spans="1:26">
      <c r="A41" s="204">
        <v>2022</v>
      </c>
      <c r="B41" s="205" t="s">
        <v>332</v>
      </c>
      <c r="C41" s="206" t="s">
        <v>368</v>
      </c>
      <c r="D41" s="204" t="s">
        <v>320</v>
      </c>
    </row>
    <row r="42" spans="1:26">
      <c r="A42" s="204">
        <v>2022</v>
      </c>
      <c r="B42" s="205" t="s">
        <v>339</v>
      </c>
      <c r="C42" s="206" t="s">
        <v>369</v>
      </c>
      <c r="D42" s="204" t="s">
        <v>320</v>
      </c>
    </row>
    <row r="43" spans="1:26">
      <c r="A43" s="204">
        <v>2022</v>
      </c>
      <c r="B43" s="205" t="s">
        <v>334</v>
      </c>
      <c r="C43" s="206" t="s">
        <v>370</v>
      </c>
      <c r="D43" s="204" t="s">
        <v>346</v>
      </c>
    </row>
    <row r="44" spans="1:26">
      <c r="A44" s="204">
        <v>2022</v>
      </c>
      <c r="B44" s="205" t="s">
        <v>362</v>
      </c>
      <c r="C44" s="206" t="s">
        <v>371</v>
      </c>
      <c r="D44" s="204" t="s">
        <v>320</v>
      </c>
    </row>
    <row r="45" spans="1:26">
      <c r="A45" s="204">
        <v>2022</v>
      </c>
      <c r="B45" s="205" t="s">
        <v>339</v>
      </c>
      <c r="C45" s="206" t="s">
        <v>372</v>
      </c>
      <c r="D45" s="204" t="s">
        <v>318</v>
      </c>
    </row>
    <row r="46" spans="1:26">
      <c r="A46" s="204">
        <v>2022</v>
      </c>
      <c r="B46" s="205" t="s">
        <v>332</v>
      </c>
      <c r="C46" s="206" t="s">
        <v>373</v>
      </c>
      <c r="D46" s="204" t="s">
        <v>318</v>
      </c>
    </row>
    <row r="47" spans="1:26">
      <c r="A47" s="207" t="s">
        <v>374</v>
      </c>
      <c r="B47" s="207"/>
      <c r="C47" s="207"/>
      <c r="Z47" s="170"/>
    </row>
    <row r="48" spans="1:26">
      <c r="A48" s="207" t="s">
        <v>375</v>
      </c>
      <c r="B48" s="208"/>
      <c r="C48" s="208"/>
      <c r="Z48" s="170"/>
    </row>
    <row r="49" spans="1:26">
      <c r="A49" s="170"/>
      <c r="Z49" s="170"/>
    </row>
    <row r="50" spans="1:26">
      <c r="Z50" s="170"/>
    </row>
  </sheetData>
  <mergeCells count="1">
    <mergeCell ref="B13:F13"/>
  </mergeCell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03784-BF97-4AAC-B596-C1BD36604E60}">
  <sheetPr>
    <tabColor theme="0"/>
  </sheetPr>
  <dimension ref="A1:C43"/>
  <sheetViews>
    <sheetView workbookViewId="0">
      <selection activeCell="F11" sqref="F11"/>
    </sheetView>
  </sheetViews>
  <sheetFormatPr baseColWidth="10" defaultColWidth="8.83203125" defaultRowHeight="15"/>
  <cols>
    <col min="1" max="1" width="49.5" bestFit="1" customWidth="1"/>
    <col min="2" max="3" width="17.5" customWidth="1"/>
  </cols>
  <sheetData>
    <row r="1" spans="1:3" ht="19">
      <c r="A1" s="22" t="s">
        <v>376</v>
      </c>
    </row>
    <row r="2" spans="1:3" ht="32">
      <c r="A2" s="13" t="s">
        <v>178</v>
      </c>
    </row>
    <row r="4" spans="1:3">
      <c r="A4" s="150" t="s">
        <v>377</v>
      </c>
    </row>
    <row r="5" spans="1:3" ht="32">
      <c r="B5" s="142" t="s">
        <v>378</v>
      </c>
      <c r="C5" s="142" t="s">
        <v>379</v>
      </c>
    </row>
    <row r="6" spans="1:3">
      <c r="A6" s="9" t="s">
        <v>380</v>
      </c>
      <c r="B6" s="136">
        <v>69.52</v>
      </c>
      <c r="C6" s="136">
        <v>128.53779</v>
      </c>
    </row>
    <row r="7" spans="1:3">
      <c r="A7" s="9" t="s">
        <v>381</v>
      </c>
      <c r="B7" s="136">
        <v>196.66</v>
      </c>
      <c r="C7" s="136">
        <v>345.11111</v>
      </c>
    </row>
    <row r="8" spans="1:3">
      <c r="A8" s="9" t="s">
        <v>382</v>
      </c>
      <c r="B8" s="136">
        <v>25.07</v>
      </c>
      <c r="C8" s="136">
        <v>21.790000000000003</v>
      </c>
    </row>
    <row r="9" spans="1:3" ht="16" thickBot="1">
      <c r="A9" s="49" t="s">
        <v>383</v>
      </c>
      <c r="B9" s="138">
        <v>291.25</v>
      </c>
      <c r="C9" s="138">
        <v>495.43890000000005</v>
      </c>
    </row>
    <row r="10" spans="1:3" ht="16" thickTop="1">
      <c r="A10" s="52" t="s">
        <v>384</v>
      </c>
    </row>
    <row r="11" spans="1:3">
      <c r="A11" s="87" t="s">
        <v>385</v>
      </c>
    </row>
    <row r="13" spans="1:3">
      <c r="A13" s="150" t="s">
        <v>386</v>
      </c>
    </row>
    <row r="14" spans="1:3" ht="32">
      <c r="B14" s="142" t="s">
        <v>378</v>
      </c>
      <c r="C14" s="142" t="s">
        <v>379</v>
      </c>
    </row>
    <row r="15" spans="1:3">
      <c r="A15" s="9" t="s">
        <v>387</v>
      </c>
      <c r="B15" s="136">
        <v>185.273</v>
      </c>
      <c r="C15" s="136">
        <v>319.67720999999995</v>
      </c>
    </row>
    <row r="16" spans="1:3">
      <c r="A16" s="9" t="s">
        <v>388</v>
      </c>
      <c r="B16" s="136">
        <v>3.4495</v>
      </c>
      <c r="C16" s="136">
        <v>7.4231299999999996</v>
      </c>
    </row>
    <row r="17" spans="1:3">
      <c r="A17" s="9" t="s">
        <v>389</v>
      </c>
      <c r="B17" s="136">
        <v>1.593</v>
      </c>
      <c r="C17" s="136">
        <v>2.9662999999999999</v>
      </c>
    </row>
    <row r="18" spans="1:3">
      <c r="A18" s="9" t="s">
        <v>390</v>
      </c>
      <c r="B18" s="136">
        <v>6.3484999999999996</v>
      </c>
      <c r="C18" s="136">
        <v>9.047270000000001</v>
      </c>
    </row>
    <row r="19" spans="1:3">
      <c r="A19" s="52" t="s">
        <v>384</v>
      </c>
    </row>
    <row r="20" spans="1:3">
      <c r="A20" s="87" t="s">
        <v>385</v>
      </c>
    </row>
    <row r="22" spans="1:3">
      <c r="A22" s="150" t="s">
        <v>391</v>
      </c>
    </row>
    <row r="23" spans="1:3" ht="32">
      <c r="B23" s="142" t="s">
        <v>378</v>
      </c>
      <c r="C23" s="142" t="s">
        <v>379</v>
      </c>
    </row>
    <row r="24" spans="1:3">
      <c r="A24" s="9" t="s">
        <v>392</v>
      </c>
      <c r="B24" s="136">
        <v>9.319600000000003</v>
      </c>
      <c r="C24" s="136">
        <v>5.9972000000000003</v>
      </c>
    </row>
    <row r="25" spans="1:3">
      <c r="A25" s="9" t="s">
        <v>393</v>
      </c>
      <c r="B25" s="136">
        <v>14.2288</v>
      </c>
      <c r="C25" s="136">
        <v>57.31176</v>
      </c>
    </row>
    <row r="26" spans="1:3">
      <c r="A26" s="9" t="s">
        <v>394</v>
      </c>
      <c r="B26" s="136">
        <v>24.584960000000002</v>
      </c>
      <c r="C26" s="136">
        <v>39.581379999999996</v>
      </c>
    </row>
    <row r="27" spans="1:3">
      <c r="A27" s="9" t="s">
        <v>395</v>
      </c>
      <c r="B27" s="136">
        <v>21.42933</v>
      </c>
      <c r="C27" s="136">
        <v>31.644649999999999</v>
      </c>
    </row>
    <row r="28" spans="1:3">
      <c r="A28" s="52" t="s">
        <v>384</v>
      </c>
    </row>
    <row r="29" spans="1:3">
      <c r="A29" s="87" t="s">
        <v>385</v>
      </c>
    </row>
    <row r="31" spans="1:3">
      <c r="A31" s="150" t="s">
        <v>396</v>
      </c>
    </row>
    <row r="32" spans="1:3" ht="32">
      <c r="B32" s="142" t="s">
        <v>378</v>
      </c>
      <c r="C32" s="142" t="s">
        <v>379</v>
      </c>
    </row>
    <row r="33" spans="1:3">
      <c r="A33" s="9" t="s">
        <v>397</v>
      </c>
      <c r="B33" s="136">
        <v>7.86</v>
      </c>
      <c r="C33" s="136">
        <v>0</v>
      </c>
    </row>
    <row r="34" spans="1:3">
      <c r="A34" s="9" t="s">
        <v>398</v>
      </c>
      <c r="B34" s="136">
        <v>9.69</v>
      </c>
      <c r="C34" s="136">
        <v>0.28000000000000003</v>
      </c>
    </row>
    <row r="35" spans="1:3">
      <c r="A35" s="9" t="s">
        <v>399</v>
      </c>
      <c r="B35" s="136">
        <v>0.72</v>
      </c>
      <c r="C35" s="136">
        <v>0.47</v>
      </c>
    </row>
    <row r="36" spans="1:3">
      <c r="A36" s="9" t="s">
        <v>400</v>
      </c>
      <c r="B36" s="136">
        <v>0.14000000000000001</v>
      </c>
      <c r="C36" s="136">
        <v>20.68</v>
      </c>
    </row>
    <row r="37" spans="1:3">
      <c r="A37" s="9" t="s">
        <v>401</v>
      </c>
      <c r="B37" s="136">
        <v>2.44</v>
      </c>
      <c r="C37" s="136">
        <v>0.05</v>
      </c>
    </row>
    <row r="38" spans="1:3">
      <c r="A38" s="9" t="s">
        <v>402</v>
      </c>
      <c r="B38" s="136">
        <v>0.1</v>
      </c>
      <c r="C38" s="136">
        <v>0.01</v>
      </c>
    </row>
    <row r="39" spans="1:3">
      <c r="A39" s="9" t="s">
        <v>403</v>
      </c>
      <c r="B39" s="136">
        <v>1.08</v>
      </c>
      <c r="C39" s="136">
        <v>0.05</v>
      </c>
    </row>
    <row r="40" spans="1:3">
      <c r="A40" s="9" t="s">
        <v>404</v>
      </c>
      <c r="B40" s="136">
        <v>2.4300000000000002</v>
      </c>
      <c r="C40" s="136">
        <v>0.25</v>
      </c>
    </row>
    <row r="41" spans="1:3">
      <c r="A41" s="9" t="s">
        <v>405</v>
      </c>
      <c r="B41" s="136">
        <v>0.61</v>
      </c>
      <c r="C41" s="136">
        <v>0</v>
      </c>
    </row>
    <row r="42" spans="1:3">
      <c r="A42" s="52" t="s">
        <v>384</v>
      </c>
    </row>
    <row r="43" spans="1:3">
      <c r="A43" s="87" t="s">
        <v>385</v>
      </c>
    </row>
  </sheetData>
  <phoneticPr fontId="4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U D A A B Q S w M E F A A C A A g A X W m M W G w i V q y l A A A A 9 g A A A B I A H A B D b 2 5 m a W c v U G F j a 2 F n Z S 5 4 b W w g o h g A K K A U A A A A A A A A A A A A A A A A A A A A A A A A A A A A h Y 9 B D o I w F E S v Q r q n L T V R Q z 5 l 4 V Y S E 6 J x S 2 q F R v g Y W i x 3 c + G R v I I Y R d 2 5 n J k 3 y c z 9 e o N 0 a O r g o j t r W k x I R D k J N K r 2 Y L B M S O + O 4 Z K k E j a F O h W l D k Y Y b T x Y k 5 D K u X P M m P e e + h l t u 5 I J z i O 2 z 9 a 5 q n R T h A a t K 1 B p 8 m k d / r e I h N 1 r j B Q 0 E n M q x I J y Y J M J m c E v I M a 9 z / T H h F V f u 7 7 T U m O 4 z Y F N E t j 7 g 3 w A U E s D B B Q A A g A I A F 1 p j F 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d a Y x Y K I p H u A 4 A A A A R A A A A E w A c A E Z v c m 1 1 b G F z L 1 N l Y 3 R p b 2 4 x L m 0 g o h g A K K A U A A A A A A A A A A A A A A A A A A A A A A A A A A A A K 0 5 N L s n M z 1 M I h t C G 1 g B Q S w E C L Q A U A A I A C A B d a Y x Y b C J W r K U A A A D 2 A A A A E g A A A A A A A A A A A A A A A A A A A A A A Q 2 9 u Z m l n L 1 B h Y 2 t h Z 2 U u e G 1 s U E s B A i 0 A F A A C A A g A X W m M W A / K 6 a u k A A A A 6 Q A A A B M A A A A A A A A A A A A A A A A A 8 Q A A A F t D b 2 5 0 Z W 5 0 X 1 R 5 c G V z X S 5 4 b W x Q S w E C L Q A U A A I A C A B d a Y x Y 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x 5 c W 8 H R r U S M k W 1 K D 7 r 9 J Q A A A A A C A A A A A A A D Z g A A w A A A A B A A A A B 4 q 0 v A + P 0 W Y 3 U Q Z J u V L l y j A A A A A A S A A A C g A A A A E A A A A H a I W 1 f I e f s C l X A G 9 y U f v T Z Q A A A A h 7 K 8 i f f S 1 1 1 g b f S j v v H O g Z Z W G i Y O o b S Q 9 j K I S b t K N c 1 n K b o R V O 8 B x Y 7 6 n w 5 j V / E U I 6 d C P 0 9 d Q A V 4 o l b O O S D W u 9 y w / W 0 Q Y 8 j 1 + R K d h 5 M 7 / T g U A A A A p M L a x X H x o L B 4 R W N m P l a 9 P 0 I b k S c = < / D a t a M a s h u p > 
</file>

<file path=customXml/item3.xml><?xml version="1.0" encoding="utf-8"?>
<ct:contentTypeSchema xmlns:ct="http://schemas.microsoft.com/office/2006/metadata/contentType" xmlns:ma="http://schemas.microsoft.com/office/2006/metadata/properties/metaAttributes" ct:_="" ma:_="" ma:contentTypeName="Document" ma:contentTypeID="0x010100B52D006E9E5F9D41A7E12CABB18C2497" ma:contentTypeVersion="25" ma:contentTypeDescription="Create a new document." ma:contentTypeScope="" ma:versionID="3f4ed017d470581abae3f47cc2245492">
  <xsd:schema xmlns:xsd="http://www.w3.org/2001/XMLSchema" xmlns:xs="http://www.w3.org/2001/XMLSchema" xmlns:p="http://schemas.microsoft.com/office/2006/metadata/properties" xmlns:ns2="258e429d-bdb7-44b0-8665-91635130a868" xmlns:ns3="885c9219-091d-4b97-893c-796ab9abea55" xmlns:ns4="c1fdd505-2570-46c2-bd04-3e0f2d874cf5" targetNamespace="http://schemas.microsoft.com/office/2006/metadata/properties" ma:root="true" ma:fieldsID="02213fdedf656d053b5111e629b9451b" ns2:_="" ns3:_="" ns4:_="">
    <xsd:import namespace="258e429d-bdb7-44b0-8665-91635130a868"/>
    <xsd:import namespace="885c9219-091d-4b97-893c-796ab9abea55"/>
    <xsd:import namespace="c1fdd505-2570-46c2-bd04-3e0f2d874cf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Notes0" minOccurs="0"/>
                <xsd:element ref="ns2:MediaServiceObjectDetectorVersions" minOccurs="0"/>
                <xsd:element ref="ns3:Document_Type" minOccurs="0"/>
                <xsd:element ref="ns3:Focus_Areas" minOccurs="0"/>
                <xsd:element ref="ns3:Fund_x002f_Source" minOccurs="0"/>
                <xsd:element ref="ns3:Topics" minOccurs="0"/>
                <xsd:element ref="ns2:MediaServiceSearchProperties" minOccurs="0"/>
                <xsd:element ref="ns3:Titl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8e429d-bdb7-44b0-8665-91635130a8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15af50e-efb3-4a0e-b425-875ff625e09e" ma:termSetId="09814cd3-568e-fe90-9814-8d621ff8fb84" ma:anchorId="fba54fb3-c3e1-fe81-a776-ca4b69148c4d" ma:open="true" ma:isKeyword="false">
      <xsd:complexType>
        <xsd:sequence>
          <xsd:element ref="pc:Terms" minOccurs="0" maxOccurs="1"/>
        </xsd:sequence>
      </xsd:complexType>
    </xsd:element>
    <xsd:element name="Notes0" ma:index="24" nillable="true" ma:displayName="Notes" ma:internalName="Notes0">
      <xsd:simpleType>
        <xsd:restriction base="dms:Text">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85c9219-091d-4b97-893c-796ab9abea55"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Document_Type" ma:index="26" nillable="true" ma:displayName="Document_Type" ma:internalName="Document_Type">
      <xsd:complexType>
        <xsd:complexContent>
          <xsd:extension base="dms:MultiChoice">
            <xsd:sequence>
              <xsd:element name="Value" maxOccurs="unbounded" minOccurs="0" nillable="true">
                <xsd:simpleType>
                  <xsd:restriction base="dms:Choice">
                    <xsd:enumeration value="Action Plans"/>
                    <xsd:enumeration value="Agenda"/>
                    <xsd:enumeration value="Analytics/Statistics"/>
                    <xsd:enumeration value="Attendance"/>
                    <xsd:enumeration value="Banners/Mastheads"/>
                    <xsd:enumeration value="Bios"/>
                    <xsd:enumeration value="Blogs"/>
                    <xsd:enumeration value="Books"/>
                    <xsd:enumeration value="Briefing Notes"/>
                    <xsd:enumeration value="Briefs"/>
                    <xsd:enumeration value="Back to Office Reports (BTORs)"/>
                    <xsd:enumeration value="Brochures"/>
                    <xsd:enumeration value="Call for Abstracts"/>
                    <xsd:enumeration value="Call for Papers"/>
                    <xsd:enumeration value="Calling Cards"/>
                    <xsd:enumeration value="Case Studies"/>
                    <xsd:enumeration value="Charts, Graphs"/>
                    <xsd:enumeration value="Checklist"/>
                    <xsd:enumeration value="Communications Plan"/>
                    <xsd:enumeration value="Completion Reports"/>
                    <xsd:enumeration value="Concept Notes"/>
                    <xsd:enumeration value="Concept Papers"/>
                    <xsd:enumeration value="Contracts"/>
                    <xsd:enumeration value="dataBase"/>
                    <xsd:enumeration value="Disbursements"/>
                    <xsd:enumeration value="Events Snapshot"/>
                    <xsd:enumeration value="Financial Reports"/>
                    <xsd:enumeration value="For APWR Hub"/>
                    <xsd:enumeration value="Flyers"/>
                    <xsd:enumeration value="Forms"/>
                    <xsd:enumeration value="Guidelines"/>
                    <xsd:enumeration value="Guides/Guidance Notes"/>
                    <xsd:enumeration value="Hand over Notes"/>
                    <xsd:enumeration value="HR Matters"/>
                    <xsd:enumeration value="Infographics"/>
                    <xsd:enumeration value="Invitation Poster"/>
                    <xsd:enumeration value="Invitation Letter"/>
                    <xsd:enumeration value="Logistics Management"/>
                    <xsd:enumeration value="Logo"/>
                    <xsd:enumeration value="Mailing List"/>
                    <xsd:enumeration value="Meeting Notes"/>
                    <xsd:enumeration value="Memo"/>
                    <xsd:enumeration value="Minutes of the meeting"/>
                    <xsd:enumeration value="Monitoring"/>
                    <xsd:enumeration value="Newsletters"/>
                    <xsd:enumeration value="Papers"/>
                    <xsd:enumeration value="Peer Reviews"/>
                    <xsd:enumeration value="Photos"/>
                    <xsd:enumeration value="Podcast"/>
                    <xsd:enumeration value="Polls"/>
                    <xsd:enumeration value="Presentations"/>
                    <xsd:enumeration value="Progress Reports"/>
                    <xsd:enumeration value="Profiles"/>
                    <xsd:enumeration value="Proposals"/>
                    <xsd:enumeration value="Quick Reference Guides"/>
                    <xsd:enumeration value="Quote Cards"/>
                    <xsd:enumeration value="Reports"/>
                    <xsd:enumeration value="Report and Recommendation of the President"/>
                    <xsd:enumeration value="Running Sheet"/>
                    <xsd:enumeration value="Soundtracks"/>
                    <xsd:enumeration value="Speeches"/>
                    <xsd:enumeration value="Surveys"/>
                    <xsd:enumeration value="Task Orders"/>
                    <xsd:enumeration value="Tools/Toolkits"/>
                    <xsd:enumeration value="TORs"/>
                    <xsd:enumeration value="Video Recordings"/>
                    <xsd:enumeration value="Video Presentations"/>
                    <xsd:enumeration value="Videos"/>
                    <xsd:enumeration value="Templates"/>
                    <xsd:enumeration value="Weblink"/>
                    <xsd:enumeration value="Workplans"/>
                  </xsd:restriction>
                </xsd:simpleType>
              </xsd:element>
            </xsd:sequence>
          </xsd:extension>
        </xsd:complexContent>
      </xsd:complexType>
    </xsd:element>
    <xsd:element name="Focus_Areas" ma:index="27" nillable="true" ma:displayName="Focus_Areas" ma:internalName="Focus_Areas">
      <xsd:complexType>
        <xsd:complexContent>
          <xsd:extension base="dms:MultiChoice">
            <xsd:sequence>
              <xsd:element name="Value" maxOccurs="unbounded" minOccurs="0" nillable="true">
                <xsd:simpleType>
                  <xsd:restriction base="dms:Choice">
                    <xsd:enumeration value="Nature-Positive Investments (NPI)"/>
                    <xsd:enumeration value="Air Quality"/>
                    <xsd:enumeration value="Circular Economy"/>
                    <xsd:enumeration value="Healthy Oceans"/>
                    <xsd:enumeration value="Nature-based Solutions (NBS)"/>
                    <xsd:enumeration value="Quality Infrastructure"/>
                    <xsd:enumeration value="Regional Flyway Initiative (RFI)"/>
                  </xsd:restriction>
                </xsd:simpleType>
              </xsd:element>
            </xsd:sequence>
          </xsd:extension>
        </xsd:complexContent>
      </xsd:complexType>
    </xsd:element>
    <xsd:element name="Fund_x002f_Source" ma:index="28" nillable="true" ma:displayName="Fund/Source" ma:internalName="Fund_x002F_Source">
      <xsd:complexType>
        <xsd:complexContent>
          <xsd:extension base="dms:MultiChoice">
            <xsd:sequence>
              <xsd:element name="Value" maxOccurs="unbounded" minOccurs="0" nillable="true">
                <xsd:simpleType>
                  <xsd:restriction base="dms:Choice">
                    <xsd:enumeration value="Global Environment Facility (GEF)"/>
                    <xsd:enumeration value="Ocean Financing Initiative"/>
                    <xsd:enumeration value="Ocean Resilience and Coastal Adaptation Trust Fund"/>
                  </xsd:restriction>
                </xsd:simpleType>
              </xsd:element>
            </xsd:sequence>
          </xsd:extension>
        </xsd:complexContent>
      </xsd:complexType>
    </xsd:element>
    <xsd:element name="Topics" ma:index="29" nillable="true" ma:displayName="Topics" ma:internalName="Topics">
      <xsd:complexType>
        <xsd:complexContent>
          <xsd:extension base="dms:MultiChoice">
            <xsd:sequence>
              <xsd:element name="Value" maxOccurs="unbounded" minOccurs="0" nillable="true">
                <xsd:simpleType>
                  <xsd:restriction base="dms:Choice">
                    <xsd:enumeration value="Air Quality"/>
                    <xsd:enumeration value="Artificial Intelligence (AI)"/>
                    <xsd:enumeration value="Asset Management"/>
                    <xsd:enumeration value="Biodiversity"/>
                    <xsd:enumeration value="Capacity Development"/>
                    <xsd:enumeration value="Circular Economy (CE)"/>
                    <xsd:enumeration value="Climate change, Adaptation and Mitigation"/>
                    <xsd:enumeration value="Coastal and Marine Ecosystems Management"/>
                    <xsd:enumeration value="COVID-19"/>
                    <xsd:enumeration value="Digitalization"/>
                    <xsd:enumeration value="Environmental governance"/>
                    <xsd:enumeration value="Flood and Drought Risk Management"/>
                    <xsd:enumeration value="Gender Equality"/>
                    <xsd:enumeration value="Geographic Information System (GIS)"/>
                    <xsd:enumeration value="Groundwater Management"/>
                    <xsd:enumeration value="Irrigation and Productivity"/>
                    <xsd:enumeration value="Nature-based solutions"/>
                    <xsd:enumeration value="Operation and maintenance"/>
                    <xsd:enumeration value="Quality Infrastructure"/>
                    <xsd:enumeration value="Resilience"/>
                    <xsd:enumeration value="River Basin Management"/>
                    <xsd:enumeration value="Water management"/>
                    <xsd:enumeration value="Wetlands"/>
                    <xsd:enumeration value="Youth"/>
                  </xsd:restriction>
                </xsd:simpleType>
              </xsd:element>
            </xsd:sequence>
          </xsd:extension>
        </xsd:complexContent>
      </xsd:complexType>
    </xsd:element>
    <xsd:element name="Title1" ma:index="31" nillable="true" ma:displayName="Title" ma:internalName="Title1">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cf829d7-d294-4ec9-993d-224d1a29129e}" ma:internalName="TaxCatchAll" ma:showField="CatchAllData" ma:web="885c9219-091d-4b97-893c-796ab9abea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258e429d-bdb7-44b0-8665-91635130a868">
      <Terms xmlns="http://schemas.microsoft.com/office/infopath/2007/PartnerControls"/>
    </lcf76f155ced4ddcb4097134ff3c332f>
    <Notes0 xmlns="258e429d-bdb7-44b0-8665-91635130a868" xsi:nil="true"/>
    <Focus_Areas xmlns="885c9219-091d-4b97-893c-796ab9abea55" xsi:nil="true"/>
    <Fund_x002f_Source xmlns="885c9219-091d-4b97-893c-796ab9abea55" xsi:nil="true"/>
    <Document_Type xmlns="885c9219-091d-4b97-893c-796ab9abea55" xsi:nil="true"/>
    <TaxCatchAll xmlns="c1fdd505-2570-46c2-bd04-3e0f2d874cf5" xsi:nil="true"/>
    <Topics xmlns="885c9219-091d-4b97-893c-796ab9abea55" xsi:nil="true"/>
    <SharedWithUsers xmlns="885c9219-091d-4b97-893c-796ab9abea55">
      <UserInfo>
        <DisplayName>Athena C. Ocampo</DisplayName>
        <AccountId>1679</AccountId>
        <AccountType/>
      </UserInfo>
      <UserInfo>
        <DisplayName>Amal M. Hakki</DisplayName>
        <AccountId>1847</AccountId>
        <AccountType/>
      </UserInfo>
      <UserInfo>
        <DisplayName>Julia A. Cummins</DisplayName>
        <AccountId>1846</AccountId>
        <AccountType/>
      </UserInfo>
      <UserInfo>
        <DisplayName>Duncan A. Lang</DisplayName>
        <AccountId>425</AccountId>
        <AccountType/>
      </UserInfo>
      <UserInfo>
        <DisplayName>Maria Cristina R. Velez</DisplayName>
        <AccountId>142</AccountId>
        <AccountType/>
      </UserInfo>
      <UserInfo>
        <DisplayName>Ma. Charina M. Aguado</DisplayName>
        <AccountId>119</AccountId>
        <AccountType/>
      </UserInfo>
      <UserInfo>
        <DisplayName>Marie Antoinette G. Virtucio</DisplayName>
        <AccountId>122</AccountId>
        <AccountType/>
      </UserInfo>
      <UserInfo>
        <DisplayName>Simone Williams</DisplayName>
        <AccountId>15017</AccountId>
        <AccountType/>
      </UserInfo>
      <UserInfo>
        <DisplayName>Ervie L. Villanueva</DisplayName>
        <AccountId>5102</AccountId>
        <AccountType/>
      </UserInfo>
      <UserInfo>
        <DisplayName>Paul Curry</DisplayName>
        <AccountId>1333</AccountId>
        <AccountType/>
      </UserInfo>
      <UserInfo>
        <DisplayName>Juliet F. Vanta</DisplayName>
        <AccountId>3282</AccountId>
        <AccountType/>
      </UserInfo>
      <UserInfo>
        <DisplayName>Minhong Fan</DisplayName>
        <AccountId>2030</AccountId>
        <AccountType/>
      </UserInfo>
      <UserInfo>
        <DisplayName>Aman K. Trana</DisplayName>
        <AccountId>8991</AccountId>
        <AccountType/>
      </UserInfo>
      <UserInfo>
        <DisplayName>Jeff Taylor</DisplayName>
        <AccountId>8633</AccountId>
        <AccountType/>
      </UserInfo>
      <UserInfo>
        <DisplayName>Monelle G. Capistrano</DisplayName>
        <AccountId>8068</AccountId>
        <AccountType/>
      </UserInfo>
      <UserInfo>
        <DisplayName>Diane S. De Guzman</DisplayName>
        <AccountId>5259</AccountId>
        <AccountType/>
      </UserInfo>
      <UserInfo>
        <DisplayName>Michelle L. Dulay</DisplayName>
        <AccountId>5260</AccountId>
        <AccountType/>
      </UserInfo>
      <UserInfo>
        <DisplayName>Geraldine Marie De Leon. De Asis</DisplayName>
        <AccountId>5258</AccountId>
        <AccountType/>
      </UserInfo>
      <UserInfo>
        <DisplayName>Ron Bequillo</DisplayName>
        <AccountId>8585</AccountId>
        <AccountType/>
      </UserInfo>
      <UserInfo>
        <DisplayName>Charito Isidro</DisplayName>
        <AccountId>8725</AccountId>
        <AccountType/>
      </UserInfo>
      <UserInfo>
        <DisplayName>Sittie Moreina M. Olalia</DisplayName>
        <AccountId>3150</AccountId>
        <AccountType/>
      </UserInfo>
      <UserInfo>
        <DisplayName>Ji Yeon Oh</DisplayName>
        <AccountId>842</AccountId>
        <AccountType/>
      </UserInfo>
      <UserInfo>
        <DisplayName>Michelle Buen Tumilba</DisplayName>
        <AccountId>433</AccountId>
        <AccountType/>
      </UserInfo>
      <UserInfo>
        <DisplayName>Christel Adamou</DisplayName>
        <AccountId>3649</AccountId>
        <AccountType/>
      </UserInfo>
      <UserInfo>
        <DisplayName>Sharon S. Tan</DisplayName>
        <AccountId>2663</AccountId>
        <AccountType/>
      </UserInfo>
      <UserInfo>
        <DisplayName>Von Daevid Natividad</DisplayName>
        <AccountId>6843</AccountId>
        <AccountType/>
      </UserInfo>
      <UserInfo>
        <DisplayName>Maricel M. Bolado</DisplayName>
        <AccountId>1271</AccountId>
        <AccountType/>
      </UserInfo>
      <UserInfo>
        <DisplayName>Keech A. Hidalgo</DisplayName>
        <AccountId>1280</AccountId>
        <AccountType/>
      </UserInfo>
    </SharedWithUsers>
    <Title1 xmlns="885c9219-091d-4b97-893c-796ab9abea55" xsi:nil="true"/>
  </documentManagement>
</p:properties>
</file>

<file path=customXml/itemProps1.xml><?xml version="1.0" encoding="utf-8"?>
<ds:datastoreItem xmlns:ds="http://schemas.openxmlformats.org/officeDocument/2006/customXml" ds:itemID="{3CB733AD-14FC-4D0E-85D8-4ABECE9062C4}">
  <ds:schemaRefs>
    <ds:schemaRef ds:uri="http://schemas.microsoft.com/sharepoint/v3/contenttype/forms"/>
  </ds:schemaRefs>
</ds:datastoreItem>
</file>

<file path=customXml/itemProps2.xml><?xml version="1.0" encoding="utf-8"?>
<ds:datastoreItem xmlns:ds="http://schemas.openxmlformats.org/officeDocument/2006/customXml" ds:itemID="{CD1C94C2-44F9-4551-88A7-86A7B196CE1B}">
  <ds:schemaRefs>
    <ds:schemaRef ds:uri="http://schemas.microsoft.com/DataMashup"/>
  </ds:schemaRefs>
</ds:datastoreItem>
</file>

<file path=customXml/itemProps3.xml><?xml version="1.0" encoding="utf-8"?>
<ds:datastoreItem xmlns:ds="http://schemas.openxmlformats.org/officeDocument/2006/customXml" ds:itemID="{873F6763-C291-4D31-8C12-DAD0A1DF10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8e429d-bdb7-44b0-8665-91635130a868"/>
    <ds:schemaRef ds:uri="885c9219-091d-4b97-893c-796ab9abea55"/>
    <ds:schemaRef ds:uri="c1fdd505-2570-46c2-bd04-3e0f2d874c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DAC874-AE7C-49B9-B579-3FFCC6B8FEB1}">
  <ds:schemaRefs>
    <ds:schemaRef ds:uri="http://schemas.microsoft.com/office/2006/metadata/properties"/>
    <ds:schemaRef ds:uri="http://schemas.microsoft.com/office/infopath/2007/PartnerControls"/>
    <ds:schemaRef ds:uri="258e429d-bdb7-44b0-8665-91635130a868"/>
    <ds:schemaRef ds:uri="885c9219-091d-4b97-893c-796ab9abea55"/>
    <ds:schemaRef ds:uri="c1fdd505-2570-46c2-bd04-3e0f2d874cf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12</vt:i4>
      </vt:variant>
      <vt:variant>
        <vt:lpstr>Named Ranges</vt:lpstr>
      </vt:variant>
      <vt:variant>
        <vt:i4>65</vt:i4>
      </vt:variant>
    </vt:vector>
  </HeadingPairs>
  <TitlesOfParts>
    <vt:vector size="77" baseType="lpstr">
      <vt:lpstr>Introduction</vt:lpstr>
      <vt:lpstr>Data Index</vt:lpstr>
      <vt:lpstr>People</vt:lpstr>
      <vt:lpstr>Energy </vt:lpstr>
      <vt:lpstr>GHG Emissions </vt:lpstr>
      <vt:lpstr>Climate Finance</vt:lpstr>
      <vt:lpstr>Water</vt:lpstr>
      <vt:lpstr>Safeguards</vt:lpstr>
      <vt:lpstr>Waste Management</vt:lpstr>
      <vt:lpstr>Cofinancing and Trust Funds</vt:lpstr>
      <vt:lpstr>Project Impacts</vt:lpstr>
      <vt:lpstr>GRI Content Index</vt:lpstr>
      <vt:lpstr>'Cofinancing and Trust Funds'!_201_4A</vt:lpstr>
      <vt:lpstr>'Cofinancing and Trust Funds'!_2014B</vt:lpstr>
      <vt:lpstr>Tab_2_21</vt:lpstr>
      <vt:lpstr>Tab_2_7A</vt:lpstr>
      <vt:lpstr>Tab_2_7B</vt:lpstr>
      <vt:lpstr>Tab_2_7C</vt:lpstr>
      <vt:lpstr>Tab_2_7D</vt:lpstr>
      <vt:lpstr>Tab_2.7E</vt:lpstr>
      <vt:lpstr>Tab_201_2A</vt:lpstr>
      <vt:lpstr>Tab_201_2B</vt:lpstr>
      <vt:lpstr>Tab_201_2C</vt:lpstr>
      <vt:lpstr>Tab_201_2D</vt:lpstr>
      <vt:lpstr>Tab_201_2E</vt:lpstr>
      <vt:lpstr>Tab_201_4A</vt:lpstr>
      <vt:lpstr>Tab_201_4B</vt:lpstr>
      <vt:lpstr>Tab_302_1A</vt:lpstr>
      <vt:lpstr>Tab_302_1B</vt:lpstr>
      <vt:lpstr>Tab_302_2A</vt:lpstr>
      <vt:lpstr>Tab_302_2B</vt:lpstr>
      <vt:lpstr>Tab_302_3</vt:lpstr>
      <vt:lpstr>Tab_303_3A</vt:lpstr>
      <vt:lpstr>Tab_303_3B</vt:lpstr>
      <vt:lpstr>Tab_304_2</vt:lpstr>
      <vt:lpstr>Tab_305_1</vt:lpstr>
      <vt:lpstr>Tab_305_2</vt:lpstr>
      <vt:lpstr>Tab_305_3A</vt:lpstr>
      <vt:lpstr>Tab_305_3B</vt:lpstr>
      <vt:lpstr>Tab_305_4</vt:lpstr>
      <vt:lpstr>Tab_305_5A</vt:lpstr>
      <vt:lpstr>Tab_305_5B</vt:lpstr>
      <vt:lpstr>Tab_306_3</vt:lpstr>
      <vt:lpstr>Tab_306_4</vt:lpstr>
      <vt:lpstr>Tab_306_5</vt:lpstr>
      <vt:lpstr>Tab_306_6</vt:lpstr>
      <vt:lpstr>Tab_401_1A</vt:lpstr>
      <vt:lpstr>Tab_401_1B</vt:lpstr>
      <vt:lpstr>Tab_403_9</vt:lpstr>
      <vt:lpstr>Tab_404_1</vt:lpstr>
      <vt:lpstr>Tab_405_1A</vt:lpstr>
      <vt:lpstr>Tab_405_1B</vt:lpstr>
      <vt:lpstr>Tab_405_1C</vt:lpstr>
      <vt:lpstr>Tab_405_1D</vt:lpstr>
      <vt:lpstr>Tab_405_1E</vt:lpstr>
      <vt:lpstr>Tab_406_1</vt:lpstr>
      <vt:lpstr>Tab_413_1</vt:lpstr>
      <vt:lpstr>Tab_413_2A</vt:lpstr>
      <vt:lpstr>Tab_413_2B</vt:lpstr>
      <vt:lpstr>Table_2_21</vt:lpstr>
      <vt:lpstr>Table_2_7A</vt:lpstr>
      <vt:lpstr>Table_201_2A</vt:lpstr>
      <vt:lpstr>Table_201–4A__Sources_of_Sovereign_Project_Specific_Grant_Cofinancing__2020–2023</vt:lpstr>
      <vt:lpstr>Table_201–4A__Sources_of_Sovereign_Project_Specific_Grant_Cofinancing__2020–2023____million</vt:lpstr>
      <vt:lpstr>Table_201–4B__Member_Contributions_to_Trust_Funds__2020–2023</vt:lpstr>
      <vt:lpstr>Table_401_1A</vt:lpstr>
      <vt:lpstr>Table_401_1B</vt:lpstr>
      <vt:lpstr>Table_403_9</vt:lpstr>
      <vt:lpstr>Table_404_1</vt:lpstr>
      <vt:lpstr>Table_405_1A</vt:lpstr>
      <vt:lpstr>Table_405_1B</vt:lpstr>
      <vt:lpstr>Table_405_1C</vt:lpstr>
      <vt:lpstr>Table_405_1D</vt:lpstr>
      <vt:lpstr>Table_405_1E</vt:lpstr>
      <vt:lpstr>Table_413_2A___Safeguards_Categorizations_of_Projects_approved_in_2022_and_2023__number_of_projects</vt:lpstr>
      <vt:lpstr>Table_413–1__Gender_Equity_Theme_and_Effective_Gender_Mainstreaming_Projects__2019–2023</vt:lpstr>
      <vt:lpstr>Table_413–2B__Category_A_Projects__2020_2023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Hughes</dc:creator>
  <cp:keywords/>
  <dc:description/>
  <cp:lastModifiedBy>Audrey Marie A. Banzon</cp:lastModifiedBy>
  <cp:revision/>
  <dcterms:created xsi:type="dcterms:W3CDTF">2022-07-31T23:51:37Z</dcterms:created>
  <dcterms:modified xsi:type="dcterms:W3CDTF">2024-06-05T07:16:58Z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0x010100B52D006E9E5F9D41A7E12CABB18C2497</vt:lpwstr>
  </property>
  <property fmtid="{D5CDD505-2E9C-101B-9397-08002B2CF9AE}" pid="3" name="MSIP_Label_817d4574-7375-4d17-b29c-6e4c6df0fcb0_Enabled">
    <vt:lpwstr>true</vt:lpwstr>
  </property>
  <property fmtid="{D5CDD505-2E9C-101B-9397-08002B2CF9AE}" pid="4" name="MSIP_Label_817d4574-7375-4d17-b29c-6e4c6df0fcb0_SetDate">
    <vt:lpwstr>2024-01-12T06:00:45Z</vt:lpwstr>
  </property>
  <property fmtid="{D5CDD505-2E9C-101B-9397-08002B2CF9AE}" pid="5" name="MSIP_Label_817d4574-7375-4d17-b29c-6e4c6df0fcb0_Method">
    <vt:lpwstr>Standard</vt:lpwstr>
  </property>
  <property fmtid="{D5CDD505-2E9C-101B-9397-08002B2CF9AE}" pid="6" name="MSIP_Label_817d4574-7375-4d17-b29c-6e4c6df0fcb0_Name">
    <vt:lpwstr>ADB Internal</vt:lpwstr>
  </property>
  <property fmtid="{D5CDD505-2E9C-101B-9397-08002B2CF9AE}" pid="7" name="MSIP_Label_817d4574-7375-4d17-b29c-6e4c6df0fcb0_SiteId">
    <vt:lpwstr>9495d6bb-41c2-4c58-848f-92e52cf3d640</vt:lpwstr>
  </property>
  <property fmtid="{D5CDD505-2E9C-101B-9397-08002B2CF9AE}" pid="8" name="MSIP_Label_817d4574-7375-4d17-b29c-6e4c6df0fcb0_ActionId">
    <vt:lpwstr>823d7c58-2274-4ae0-83bf-2c4003b88902</vt:lpwstr>
  </property>
  <property fmtid="{D5CDD505-2E9C-101B-9397-08002B2CF9AE}" pid="9" name="MSIP_Label_817d4574-7375-4d17-b29c-6e4c6df0fcb0_ContentBits">
    <vt:lpwstr>2</vt:lpwstr>
  </property>
  <property fmtid="{D5CDD505-2E9C-101B-9397-08002B2CF9AE}" pid="10" name="MediaServiceImageTags">
    <vt:lpwstr/>
  </property>
</Properties>
</file>