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17" documentId="11_ADE1961DF5CBA70C585FD88EC8A05BAEDCFD959F" xr6:coauthVersionLast="47" xr6:coauthVersionMax="47" xr10:uidLastSave="{FBD121D6-51AC-4630-8EAB-26C7B4BDDF85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ectoral" sheetId="63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sectoral!$A$1:$AA$101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95" i="63" l="1"/>
  <c r="AC95" i="63"/>
  <c r="AD71" i="63"/>
  <c r="AC71" i="63"/>
  <c r="AD50" i="63" l="1"/>
  <c r="AC50" i="63" l="1"/>
  <c r="AD96" i="63" l="1"/>
  <c r="AC96" i="63"/>
  <c r="AD94" i="63"/>
  <c r="AC94" i="63"/>
  <c r="AD93" i="63"/>
  <c r="AC93" i="63"/>
  <c r="AD92" i="63"/>
  <c r="AC92" i="63"/>
  <c r="AD90" i="63"/>
  <c r="AC90" i="63"/>
  <c r="AD89" i="63"/>
  <c r="AC89" i="63"/>
  <c r="AD88" i="63"/>
  <c r="AC88" i="63"/>
  <c r="AD87" i="63"/>
  <c r="AC87" i="63"/>
  <c r="AD86" i="63"/>
  <c r="AC86" i="63"/>
  <c r="AD85" i="63"/>
  <c r="AC85" i="63"/>
  <c r="AC97" i="63" l="1"/>
  <c r="AD97" i="63"/>
  <c r="AD69" i="63" l="1"/>
  <c r="AC69" i="63"/>
  <c r="AC72" i="63"/>
  <c r="AC70" i="63"/>
  <c r="AC68" i="63"/>
  <c r="AC66" i="63"/>
  <c r="AC65" i="63"/>
  <c r="AC64" i="63"/>
  <c r="AC63" i="63"/>
  <c r="AC62" i="63"/>
  <c r="AC61" i="63"/>
  <c r="AC24" i="63"/>
  <c r="AC23" i="63"/>
  <c r="AC22" i="63"/>
  <c r="AC20" i="63"/>
  <c r="AC19" i="63"/>
  <c r="AC18" i="63"/>
  <c r="AC17" i="63"/>
  <c r="AC16" i="63"/>
  <c r="AC15" i="63"/>
  <c r="AD72" i="63"/>
  <c r="AD70" i="63"/>
  <c r="AD68" i="63"/>
  <c r="AD66" i="63"/>
  <c r="AD65" i="63"/>
  <c r="AD64" i="63"/>
  <c r="AD63" i="63"/>
  <c r="AD62" i="63"/>
  <c r="AD61" i="63"/>
  <c r="AD24" i="63"/>
  <c r="AD23" i="63"/>
  <c r="AD22" i="63"/>
  <c r="AD20" i="63"/>
  <c r="AD19" i="63"/>
  <c r="AD18" i="63"/>
  <c r="AD17" i="63"/>
  <c r="AD16" i="63"/>
  <c r="AD15" i="63"/>
  <c r="J40" i="26"/>
  <c r="J33" i="26"/>
  <c r="J28" i="26" s="1"/>
  <c r="J16" i="26"/>
  <c r="J17" i="26"/>
  <c r="J19" i="26"/>
  <c r="J20" i="26"/>
  <c r="J9" i="26"/>
  <c r="J10" i="26"/>
  <c r="J12" i="26"/>
  <c r="J7" i="26" s="1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35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G49" i="26" s="1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7" i="9" s="1"/>
  <c r="F34" i="9"/>
  <c r="F33" i="9"/>
  <c r="F32" i="9"/>
  <c r="F29" i="9"/>
  <c r="F27" i="9"/>
  <c r="H19" i="30"/>
  <c r="G19" i="30"/>
  <c r="F19" i="30"/>
  <c r="F23" i="30" s="1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49" i="26" s="1"/>
  <c r="I21" i="26"/>
  <c r="H21" i="26"/>
  <c r="H49" i="26" s="1"/>
  <c r="G21" i="26"/>
  <c r="H28" i="20"/>
  <c r="I28" i="20"/>
  <c r="G28" i="20"/>
  <c r="G21" i="20"/>
  <c r="H21" i="20"/>
  <c r="I21" i="20"/>
  <c r="G14" i="20"/>
  <c r="G43" i="20" s="1"/>
  <c r="H14" i="20"/>
  <c r="I14" i="20"/>
  <c r="G7" i="20"/>
  <c r="H7" i="20"/>
  <c r="H43" i="20" s="1"/>
  <c r="I7" i="20"/>
  <c r="I43" i="20" s="1"/>
  <c r="G42" i="16"/>
  <c r="H42" i="16"/>
  <c r="I42" i="16"/>
  <c r="G36" i="16"/>
  <c r="H36" i="16"/>
  <c r="I36" i="16"/>
  <c r="G24" i="16"/>
  <c r="H24" i="16"/>
  <c r="I24" i="16"/>
  <c r="G6" i="16"/>
  <c r="G48" i="16" s="1"/>
  <c r="H6" i="16"/>
  <c r="H48" i="16" s="1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K43" i="10" s="1"/>
  <c r="I7" i="10"/>
  <c r="I43" i="10" s="1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9" i="24" s="1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F45" i="19" s="1"/>
  <c r="D23" i="12"/>
  <c r="E23" i="12"/>
  <c r="C23" i="12"/>
  <c r="D37" i="9"/>
  <c r="E37" i="9"/>
  <c r="C37" i="9"/>
  <c r="H18" i="13"/>
  <c r="H30" i="13" s="1"/>
  <c r="F18" i="13"/>
  <c r="F30" i="13" s="1"/>
  <c r="H27" i="10"/>
  <c r="G23" i="10"/>
  <c r="C15" i="25"/>
  <c r="C13" i="24"/>
  <c r="C9" i="12"/>
  <c r="C17" i="9"/>
  <c r="D17" i="9"/>
  <c r="H13" i="34"/>
  <c r="H12" i="34"/>
  <c r="G11" i="34"/>
  <c r="F11" i="34"/>
  <c r="E11" i="34"/>
  <c r="D11" i="34"/>
  <c r="C11" i="34"/>
  <c r="C15" i="34" s="1"/>
  <c r="H9" i="34"/>
  <c r="H8" i="34" s="1"/>
  <c r="G8" i="34"/>
  <c r="G15" i="34" s="1"/>
  <c r="F8" i="34"/>
  <c r="F15" i="34" s="1"/>
  <c r="E8" i="34"/>
  <c r="D8" i="34"/>
  <c r="C8" i="34"/>
  <c r="J45" i="26"/>
  <c r="J44" i="26"/>
  <c r="J42" i="26" s="1"/>
  <c r="F42" i="26"/>
  <c r="E42" i="26"/>
  <c r="J35" i="26"/>
  <c r="F28" i="26"/>
  <c r="E28" i="26"/>
  <c r="J26" i="26"/>
  <c r="F21" i="26"/>
  <c r="E21" i="26"/>
  <c r="E14" i="26"/>
  <c r="F7" i="26"/>
  <c r="F49" i="26" s="1"/>
  <c r="E7" i="26"/>
  <c r="E49" i="26" s="1"/>
  <c r="H9" i="33"/>
  <c r="H8" i="33" s="1"/>
  <c r="H11" i="33" s="1"/>
  <c r="G8" i="33"/>
  <c r="G11" i="33"/>
  <c r="F8" i="33"/>
  <c r="F11" i="33"/>
  <c r="E8" i="33"/>
  <c r="E11" i="33"/>
  <c r="D8" i="33"/>
  <c r="D11" i="33" s="1"/>
  <c r="C8" i="33"/>
  <c r="C11" i="33"/>
  <c r="J34" i="20"/>
  <c r="J33" i="20"/>
  <c r="J31" i="20"/>
  <c r="J30" i="20"/>
  <c r="J28" i="20" s="1"/>
  <c r="F28" i="20"/>
  <c r="E28" i="20"/>
  <c r="J27" i="20"/>
  <c r="J26" i="20"/>
  <c r="J24" i="20"/>
  <c r="J23" i="20"/>
  <c r="F21" i="20"/>
  <c r="E21" i="20"/>
  <c r="F14" i="20"/>
  <c r="F43" i="20" s="1"/>
  <c r="E14" i="20"/>
  <c r="J13" i="20"/>
  <c r="J12" i="20"/>
  <c r="J11" i="20"/>
  <c r="J10" i="20"/>
  <c r="J9" i="20"/>
  <c r="F7" i="20"/>
  <c r="E7" i="20"/>
  <c r="E43" i="20" s="1"/>
  <c r="C8" i="31"/>
  <c r="C17" i="31" s="1"/>
  <c r="D8" i="31"/>
  <c r="D17" i="31"/>
  <c r="E8" i="31"/>
  <c r="E17" i="31"/>
  <c r="F8" i="31"/>
  <c r="F17" i="3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J24" i="16" s="1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F48" i="16" s="1"/>
  <c r="E6" i="16"/>
  <c r="E48" i="16" s="1"/>
  <c r="J28" i="13"/>
  <c r="J27" i="13"/>
  <c r="J26" i="13"/>
  <c r="J25" i="13"/>
  <c r="J24" i="13"/>
  <c r="J23" i="13"/>
  <c r="J21" i="13"/>
  <c r="J20" i="13"/>
  <c r="J18" i="13" s="1"/>
  <c r="E18" i="13"/>
  <c r="J16" i="13"/>
  <c r="J15" i="13"/>
  <c r="J14" i="13"/>
  <c r="J12" i="13"/>
  <c r="J11" i="13"/>
  <c r="J10" i="13"/>
  <c r="J9" i="13"/>
  <c r="J7" i="13" s="1"/>
  <c r="F7" i="13"/>
  <c r="E7" i="13"/>
  <c r="I21" i="30"/>
  <c r="I20" i="30"/>
  <c r="I17" i="30"/>
  <c r="I16" i="30" s="1"/>
  <c r="I14" i="30"/>
  <c r="I13" i="30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E23" i="30" s="1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J27" i="10"/>
  <c r="G27" i="10"/>
  <c r="L25" i="10"/>
  <c r="L24" i="10"/>
  <c r="L23" i="10" s="1"/>
  <c r="H23" i="10"/>
  <c r="L21" i="10"/>
  <c r="L19" i="10" s="1"/>
  <c r="L20" i="10"/>
  <c r="J19" i="10"/>
  <c r="H19" i="10"/>
  <c r="G19" i="10"/>
  <c r="L18" i="10"/>
  <c r="L17" i="10"/>
  <c r="L15" i="10" s="1"/>
  <c r="J15" i="10"/>
  <c r="J43" i="10" s="1"/>
  <c r="H15" i="10"/>
  <c r="G15" i="10"/>
  <c r="L14" i="10"/>
  <c r="L13" i="10"/>
  <c r="L11" i="10"/>
  <c r="J11" i="10"/>
  <c r="H11" i="10"/>
  <c r="G11" i="10"/>
  <c r="G43" i="10" s="1"/>
  <c r="L10" i="10"/>
  <c r="L9" i="10"/>
  <c r="J7" i="10"/>
  <c r="H7" i="10"/>
  <c r="H43" i="10" s="1"/>
  <c r="G7" i="10"/>
  <c r="D15" i="34"/>
  <c r="F34" i="25"/>
  <c r="E15" i="34"/>
  <c r="J21" i="26"/>
  <c r="J14" i="26"/>
  <c r="J14" i="20"/>
  <c r="J21" i="20"/>
  <c r="J7" i="20"/>
  <c r="J43" i="20" s="1"/>
  <c r="J12" i="16"/>
  <c r="I48" i="16"/>
  <c r="E30" i="13"/>
  <c r="G23" i="30"/>
  <c r="I19" i="30"/>
  <c r="L27" i="10"/>
  <c r="L39" i="10"/>
  <c r="L7" i="10"/>
  <c r="J49" i="26" l="1"/>
  <c r="J30" i="13"/>
  <c r="H23" i="30"/>
  <c r="L43" i="10"/>
  <c r="H11" i="34"/>
  <c r="H15" i="34" s="1"/>
  <c r="G30" i="13"/>
  <c r="I23" i="30"/>
  <c r="AD73" i="63"/>
  <c r="AD100" i="63" s="1"/>
  <c r="AC27" i="63"/>
  <c r="AC53" i="63" s="1"/>
  <c r="AC73" i="63"/>
  <c r="AC100" i="63" s="1"/>
  <c r="AD27" i="63"/>
  <c r="AD53" i="63" s="1"/>
  <c r="J48" i="16"/>
  <c r="AC76" i="63" l="1"/>
  <c r="AD76" i="63"/>
  <c r="I27" i="6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<sst xmlns="http://schemas.openxmlformats.org/spreadsheetml/2006/main" count="811" uniqueCount="162">
  <si>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</si>
  <si>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</si>
  <si>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</si>
  <si>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</si>
  <si>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</si>
  <si>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</si>
  <si>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</si>
  <si>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</si>
  <si>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</si>
  <si>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</si>
  <si>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</si>
  <si>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</si>
  <si>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</si>
  <si>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</si>
  <si>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</si>
  <si>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</si>
  <si>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</si>
  <si>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</si>
  <si>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</si>
  <si>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</si>
  <si>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</si>
  <si>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</si>
  <si>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</si>
  <si>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</si>
  <si>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</si>
  <si>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</si>
  <si>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</si>
  <si>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</si>
  <si>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</si>
  <si>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</si>
  <si>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</si>
  <si>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</si>
  <si>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</si>
  <si>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</si>
  <si>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</si>
  <si>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</si>
  <si>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</si>
  <si>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</si>
  <si>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</si>
  <si>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</si>
  <si>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</si>
  <si>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</si>
  <si>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</si>
  <si>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</si>
  <si>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</si>
  <si>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</si>
  <si>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</si>
  <si>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</si>
  <si>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</si>
  <si>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</si>
  <si>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</si>
  <si>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</si>
  <si>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</si>
  <si>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</si>
  <si>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</si>
  <si>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</si>
  <si>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</si>
  <si>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</si>
  <si>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</si>
  <si>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</si>
  <si>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</si>
  <si>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</si>
  <si>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</si>
  <si>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</si>
  <si>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</si>
  <si>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</si>
  <si>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</si>
  <si>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</si>
  <si>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</si>
  <si>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</si>
  <si>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</si>
  <si>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</si>
  <si>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</si>
  <si>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</si>
  <si>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</si>
  <si>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</si>
  <si>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</si>
  <si>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</si>
  <si>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</si>
  <si>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</si>
  <si>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</si>
  <si>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</si>
  <si>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</si>
  <si>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</si>
  <si>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</si>
  <si>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</si>
  <si>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</si>
  <si>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</si>
  <si>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</si>
  <si>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</si>
  <si>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</si>
  <si>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</si>
  <si>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</si>
  <si>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</si>
  <si>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</si>
  <si>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</si>
  <si>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</si>
  <si>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</si>
  <si>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</si>
  <si>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</si>
  <si>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</si>
  <si>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</si>
  <si>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</si>
  <si>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</si>
  <si>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</si>
  <si>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</si>
  <si>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</si>
  <si>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</si>
  <si>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</si>
  <si>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</si>
  <si>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</si>
  <si>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</si>
  <si>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$ million</t>
  </si>
  <si>
    <t>Education</t>
  </si>
  <si>
    <t>Energy</t>
  </si>
  <si>
    <t>Finance</t>
  </si>
  <si>
    <t>Industry and Trade</t>
  </si>
  <si>
    <t>Public Sector Management</t>
  </si>
  <si>
    <t>Multisector</t>
  </si>
  <si>
    <t xml:space="preserve"> TOTAL</t>
  </si>
  <si>
    <t>[For checking only.]</t>
  </si>
  <si>
    <t>TOTAL (Loans, TFP, Grants)</t>
  </si>
  <si>
    <t>No. of Loans</t>
  </si>
  <si>
    <t>No. of Grants</t>
  </si>
  <si>
    <t>No. of Equity Investments</t>
  </si>
  <si>
    <t>No. of 
TA Grants</t>
  </si>
  <si>
    <t>Health</t>
  </si>
  <si>
    <t>Transport</t>
  </si>
  <si>
    <t>Water and Other Urban 
   Infrastructure and Services</t>
  </si>
  <si>
    <t>Information and Communication 
   Technology</t>
  </si>
  <si>
    <t>Note: Numbers may not sum precisely because of rounding.</t>
  </si>
  <si>
    <t>Ordinary Capital Resources and Special Funds</t>
  </si>
  <si>
    <r>
      <t>Sector</t>
    </r>
    <r>
      <rPr>
        <vertAlign val="superscript"/>
        <sz val="8"/>
        <rFont val="Arial"/>
        <family val="2"/>
      </rPr>
      <t>a</t>
    </r>
  </si>
  <si>
    <t>Agriculture, Natural Resources, 
   and Rural Development</t>
  </si>
  <si>
    <t>No. of
Loans, etc.</t>
  </si>
  <si>
    <t>Transaction Advisory Services</t>
  </si>
  <si>
    <t>No. of
Deals</t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</si>
  <si>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United States dollar and  local currency complementary loans, parallel loans, parallel equity, guarantee cofinancing, and risk transfer cofinancing.</t>
    </r>
  </si>
  <si>
    <r>
      <t>Loan, Equity, Guarantee, and Commercial Cofinancing</t>
    </r>
    <r>
      <rPr>
        <vertAlign val="superscript"/>
        <sz val="8"/>
        <rFont val="Arial"/>
        <family val="2"/>
      </rPr>
      <t>b</t>
    </r>
  </si>
  <si>
    <t>–</t>
  </si>
  <si>
    <t xml:space="preserve">– </t>
  </si>
  <si>
    <t>– = nil.</t>
  </si>
  <si>
    <t>No. of
Guarantees</t>
  </si>
  <si>
    <t>No. of 
Deals</t>
  </si>
  <si>
    <t xml:space="preserve">$ million </t>
  </si>
  <si>
    <t>Trade and Supply Chain Finance Program 
and Microfinance Program</t>
  </si>
  <si>
    <t>– = nil, TA = technical assistance.</t>
  </si>
  <si>
    <t>– = nil,  TA = technical assistance.</t>
  </si>
  <si>
    <t xml:space="preserve">       No.  </t>
  </si>
  <si>
    <t xml:space="preserve">      No.</t>
  </si>
  <si>
    <t>Sector Distribution (Sovereign and Nonsovereign Commitments including Cofinancing), 2022–2023</t>
  </si>
  <si>
    <r>
      <t>2023</t>
    </r>
    <r>
      <rPr>
        <vertAlign val="superscript"/>
        <sz val="8"/>
        <rFont val="Arial"/>
        <family val="2"/>
      </rPr>
      <t>b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</si>
  <si>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Using the primary sector each project is targeted to.</t>
    </r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</si>
  <si>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$166 million classified as debt securities in financial statements in accordance with accounting standards.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</si>
  <si>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 Using the primary sector each project is targeted to.</t>
    </r>
  </si>
  <si>
    <t>Loan</t>
  </si>
  <si>
    <t>Grant</t>
  </si>
  <si>
    <t>Equity Investment</t>
  </si>
  <si>
    <t>No Sector Assignment</t>
  </si>
  <si>
    <t>Guarantee</t>
  </si>
  <si>
    <t>TA Grant</t>
  </si>
  <si>
    <t>No Sector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</si>
</sst>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0_);\(0\)"/>
    <numFmt numFmtId="170" formatCode="#,##0.0"/>
    <numFmt numFmtId="171" formatCode="0.0_);\(0.0\)"/>
  </numFmts>
  <fonts count="45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14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31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165" fontId="14" fillId="2" borderId="0" xfId="2" applyNumberFormat="1" applyFont="1" applyFill="1" applyBorder="1"/>
    <xf numFmtId="165" fontId="16" fillId="2" borderId="0" xfId="2" applyNumberFormat="1" applyFont="1" applyFill="1" applyBorder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165" fontId="14" fillId="0" borderId="2" xfId="1" applyNumberFormat="1" applyFont="1" applyFill="1" applyBorder="1"/>
    <xf numFmtId="0" fontId="5" fillId="8" borderId="0" xfId="20" applyFill="1"/>
    <xf numFmtId="0" fontId="37" fillId="9" borderId="0" xfId="20" applyFont="1" applyFill="1"/>
    <xf numFmtId="0" fontId="5" fillId="9" borderId="0" xfId="20" applyFill="1"/>
    <xf numFmtId="0" fontId="5" fillId="8" borderId="0" xfId="20" applyFill="1" applyAlignment="1">
      <alignment vertical="center"/>
    </xf>
    <xf numFmtId="0" fontId="38" fillId="9" borderId="8" xfId="20" applyFont="1" applyFill="1" applyBorder="1" applyAlignment="1">
      <alignment horizontal="centerContinuous" vertical="center"/>
    </xf>
    <xf numFmtId="0" fontId="38" fillId="9" borderId="9" xfId="20" applyFont="1" applyFill="1" applyBorder="1" applyAlignment="1">
      <alignment horizontal="centerContinuous" vertical="center"/>
    </xf>
    <xf numFmtId="0" fontId="38" fillId="8" borderId="0" xfId="20" applyFont="1" applyFill="1"/>
    <xf numFmtId="0" fontId="38" fillId="9" borderId="8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"/>
    </xf>
    <xf numFmtId="43" fontId="5" fillId="9" borderId="0" xfId="20" applyNumberFormat="1" applyFill="1"/>
    <xf numFmtId="165" fontId="5" fillId="9" borderId="0" xfId="3" applyNumberFormat="1" applyFont="1" applyFill="1" applyAlignment="1">
      <alignment horizontal="center"/>
    </xf>
    <xf numFmtId="165" fontId="5" fillId="8" borderId="0" xfId="20" applyNumberFormat="1" applyFill="1"/>
    <xf numFmtId="165" fontId="36" fillId="9" borderId="2" xfId="3" applyNumberFormat="1" applyFont="1" applyFill="1" applyBorder="1" applyAlignment="1"/>
    <xf numFmtId="164" fontId="5" fillId="8" borderId="0" xfId="20" applyNumberFormat="1" applyFill="1"/>
    <xf numFmtId="0" fontId="39" fillId="8" borderId="0" xfId="20" applyFont="1" applyFill="1"/>
    <xf numFmtId="165" fontId="39" fillId="8" borderId="0" xfId="3" applyNumberFormat="1" applyFont="1" applyFill="1" applyBorder="1" applyAlignment="1"/>
    <xf numFmtId="168" fontId="39" fillId="8" borderId="0" xfId="3" applyNumberFormat="1" applyFont="1" applyFill="1" applyBorder="1" applyAlignment="1"/>
    <xf numFmtId="165" fontId="36" fillId="9" borderId="0" xfId="3" applyNumberFormat="1" applyFont="1" applyFill="1" applyBorder="1" applyAlignment="1"/>
    <xf numFmtId="0" fontId="40" fillId="8" borderId="0" xfId="20" applyFont="1" applyFill="1"/>
    <xf numFmtId="0" fontId="32" fillId="8" borderId="11" xfId="20" applyFont="1" applyFill="1" applyBorder="1" applyAlignment="1">
      <alignment horizontal="centerContinuous"/>
    </xf>
    <xf numFmtId="0" fontId="32" fillId="8" borderId="2" xfId="20" applyFont="1" applyFill="1" applyBorder="1" applyAlignment="1">
      <alignment vertical="center"/>
    </xf>
    <xf numFmtId="0" fontId="36" fillId="8" borderId="0" xfId="20" applyFont="1" applyFill="1"/>
    <xf numFmtId="0" fontId="32" fillId="8" borderId="0" xfId="20" applyFont="1" applyFill="1" applyAlignment="1">
      <alignment horizontal="centerContinuous"/>
    </xf>
    <xf numFmtId="0" fontId="32" fillId="8" borderId="12" xfId="20" applyFont="1" applyFill="1" applyBorder="1" applyAlignment="1">
      <alignment horizontal="centerContinuous"/>
    </xf>
    <xf numFmtId="0" fontId="32" fillId="8" borderId="1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0" xfId="20" applyFont="1" applyFill="1" applyAlignment="1">
      <alignment horizontal="center" vertical="center"/>
    </xf>
    <xf numFmtId="0" fontId="38" fillId="8" borderId="0" xfId="20" applyFont="1" applyFill="1" applyAlignment="1">
      <alignment horizontal="centerContinuous"/>
    </xf>
    <xf numFmtId="0" fontId="32" fillId="8" borderId="12" xfId="20" applyFont="1" applyFill="1" applyBorder="1" applyAlignment="1">
      <alignment horizontal="center"/>
    </xf>
    <xf numFmtId="0" fontId="41" fillId="8" borderId="0" xfId="20" applyFont="1" applyFill="1" applyAlignment="1">
      <alignment horizontal="right"/>
    </xf>
    <xf numFmtId="0" fontId="32" fillId="8" borderId="0" xfId="20" applyFont="1" applyFill="1" applyAlignment="1">
      <alignment vertical="center"/>
    </xf>
    <xf numFmtId="165" fontId="32" fillId="8" borderId="0" xfId="3" applyNumberFormat="1" applyFont="1" applyFill="1" applyBorder="1" applyAlignment="1">
      <alignment vertical="center"/>
    </xf>
    <xf numFmtId="168" fontId="32" fillId="8" borderId="0" xfId="3" applyNumberFormat="1" applyFont="1" applyFill="1" applyBorder="1" applyAlignment="1">
      <alignment vertical="center"/>
    </xf>
    <xf numFmtId="0" fontId="32" fillId="8" borderId="0" xfId="20" applyFont="1" applyFill="1" applyAlignment="1">
      <alignment horizontal="center"/>
    </xf>
    <xf numFmtId="0" fontId="32" fillId="8" borderId="0" xfId="20" applyFont="1" applyFill="1" applyAlignment="1">
      <alignment horizontal="center" wrapText="1"/>
    </xf>
    <xf numFmtId="0" fontId="32" fillId="8" borderId="0" xfId="3" applyNumberFormat="1" applyFont="1" applyFill="1" applyBorder="1" applyAlignment="1">
      <alignment horizontal="right" vertical="center" indent="2"/>
    </xf>
    <xf numFmtId="0" fontId="32" fillId="8" borderId="13" xfId="20" applyFont="1" applyFill="1" applyBorder="1" applyAlignment="1">
      <alignment horizontal="centerContinuous"/>
    </xf>
    <xf numFmtId="168" fontId="7" fillId="8" borderId="0" xfId="3" applyNumberFormat="1" applyFont="1" applyFill="1" applyBorder="1" applyAlignment="1">
      <alignment horizontal="center" vertical="top"/>
    </xf>
    <xf numFmtId="165" fontId="7" fillId="8" borderId="0" xfId="3" applyNumberFormat="1" applyFont="1" applyFill="1" applyBorder="1" applyAlignment="1">
      <alignment horizontal="center" vertical="top"/>
    </xf>
    <xf numFmtId="0" fontId="7" fillId="8" borderId="0" xfId="3" applyNumberFormat="1" applyFont="1" applyFill="1" applyBorder="1" applyAlignment="1">
      <alignment horizontal="right" vertical="top"/>
    </xf>
    <xf numFmtId="0" fontId="7" fillId="8" borderId="0" xfId="3" applyNumberFormat="1" applyFont="1" applyFill="1" applyBorder="1" applyAlignment="1">
      <alignment horizontal="right" vertical="top" indent="2"/>
    </xf>
    <xf numFmtId="165" fontId="32" fillId="8" borderId="2" xfId="3" applyNumberFormat="1" applyFont="1" applyFill="1" applyBorder="1" applyAlignment="1"/>
    <xf numFmtId="165" fontId="32" fillId="8" borderId="13" xfId="3" applyNumberFormat="1" applyFont="1" applyFill="1" applyBorder="1" applyAlignment="1"/>
    <xf numFmtId="37" fontId="32" fillId="8" borderId="2" xfId="3" applyNumberFormat="1" applyFont="1" applyFill="1" applyBorder="1" applyAlignment="1"/>
    <xf numFmtId="168" fontId="32" fillId="8" borderId="11" xfId="3" applyNumberFormat="1" applyFont="1" applyFill="1" applyBorder="1" applyAlignment="1">
      <alignment horizontal="left"/>
    </xf>
    <xf numFmtId="168" fontId="32" fillId="8" borderId="11" xfId="3" applyNumberFormat="1" applyFont="1" applyFill="1" applyBorder="1" applyAlignment="1"/>
    <xf numFmtId="168" fontId="32" fillId="8" borderId="15" xfId="3" applyNumberFormat="1" applyFont="1" applyFill="1" applyBorder="1" applyAlignment="1"/>
    <xf numFmtId="3" fontId="7" fillId="8" borderId="0" xfId="3" applyNumberFormat="1" applyFont="1" applyFill="1" applyAlignment="1">
      <alignment horizontal="right"/>
    </xf>
    <xf numFmtId="3" fontId="32" fillId="8" borderId="2" xfId="3" applyNumberFormat="1" applyFont="1" applyFill="1" applyBorder="1" applyAlignment="1">
      <alignment horizontal="right"/>
    </xf>
    <xf numFmtId="0" fontId="34" fillId="8" borderId="0" xfId="20" quotePrefix="1" applyFont="1" applyFill="1" applyAlignment="1">
      <alignment vertical="center"/>
    </xf>
    <xf numFmtId="0" fontId="34" fillId="8" borderId="0" xfId="20" applyFont="1" applyFill="1" applyAlignment="1">
      <alignment vertical="center"/>
    </xf>
    <xf numFmtId="43" fontId="34" fillId="8" borderId="0" xfId="20" applyNumberFormat="1" applyFont="1" applyFill="1" applyAlignment="1">
      <alignment vertical="center"/>
    </xf>
    <xf numFmtId="0" fontId="7" fillId="8" borderId="0" xfId="20" applyFont="1" applyFill="1" applyAlignment="1">
      <alignment vertical="center"/>
    </xf>
    <xf numFmtId="0" fontId="5" fillId="9" borderId="0" xfId="20" applyFill="1" applyAlignment="1">
      <alignment vertical="center"/>
    </xf>
    <xf numFmtId="43" fontId="7" fillId="8" borderId="0" xfId="20" applyNumberFormat="1" applyFont="1" applyFill="1" applyAlignment="1">
      <alignment vertical="center"/>
    </xf>
    <xf numFmtId="165" fontId="5" fillId="9" borderId="0" xfId="20" applyNumberFormat="1" applyFill="1" applyAlignment="1">
      <alignment vertical="center"/>
    </xf>
    <xf numFmtId="164" fontId="7" fillId="8" borderId="0" xfId="20" applyNumberFormat="1" applyFont="1" applyFill="1" applyAlignment="1">
      <alignment vertical="center"/>
    </xf>
    <xf numFmtId="1" fontId="32" fillId="8" borderId="16" xfId="3" applyNumberFormat="1" applyFont="1" applyFill="1" applyBorder="1" applyAlignment="1"/>
    <xf numFmtId="169" fontId="32" fillId="8" borderId="16" xfId="3" applyNumberFormat="1" applyFont="1" applyFill="1" applyBorder="1" applyAlignment="1">
      <alignment horizontal="right" indent="1"/>
    </xf>
    <xf numFmtId="1" fontId="32" fillId="8" borderId="2" xfId="3" applyNumberFormat="1" applyFont="1" applyFill="1" applyBorder="1" applyAlignment="1">
      <alignment horizontal="right" indent="1"/>
    </xf>
    <xf numFmtId="1" fontId="32" fillId="8" borderId="15" xfId="3" applyNumberFormat="1" applyFont="1" applyFill="1" applyBorder="1" applyAlignment="1">
      <alignment horizontal="center"/>
    </xf>
    <xf numFmtId="0" fontId="32" fillId="8" borderId="16" xfId="20" applyFont="1" applyFill="1" applyBorder="1" applyAlignment="1">
      <alignment horizontal="centerContinuous"/>
    </xf>
    <xf numFmtId="0" fontId="32" fillId="8" borderId="14" xfId="20" applyFont="1" applyFill="1" applyBorder="1" applyAlignment="1">
      <alignment horizontal="center"/>
    </xf>
    <xf numFmtId="0" fontId="32" fillId="8" borderId="16" xfId="20" applyFont="1" applyFill="1" applyBorder="1" applyAlignment="1">
      <alignment horizontal="center"/>
    </xf>
    <xf numFmtId="0" fontId="38" fillId="9" borderId="16" xfId="20" applyFont="1" applyFill="1" applyBorder="1" applyAlignment="1">
      <alignment horizontal="centerContinuous" vertical="center"/>
    </xf>
    <xf numFmtId="0" fontId="38" fillId="9" borderId="16" xfId="20" applyFont="1" applyFill="1" applyBorder="1" applyAlignment="1">
      <alignment horizontal="centerContinuous"/>
    </xf>
    <xf numFmtId="0" fontId="38" fillId="9" borderId="18" xfId="20" applyFont="1" applyFill="1" applyBorder="1" applyAlignment="1">
      <alignment horizontal="center"/>
    </xf>
    <xf numFmtId="0" fontId="32" fillId="8" borderId="0" xfId="20" applyFont="1" applyFill="1"/>
    <xf numFmtId="0" fontId="32" fillId="8" borderId="17" xfId="20" applyFont="1" applyFill="1" applyBorder="1"/>
    <xf numFmtId="168" fontId="32" fillId="8" borderId="16" xfId="3" applyNumberFormat="1" applyFont="1" applyFill="1" applyBorder="1" applyAlignment="1"/>
    <xf numFmtId="165" fontId="32" fillId="8" borderId="16" xfId="3" applyNumberFormat="1" applyFont="1" applyFill="1" applyBorder="1" applyAlignment="1"/>
    <xf numFmtId="165" fontId="32" fillId="8" borderId="16" xfId="3" applyNumberFormat="1" applyFont="1" applyFill="1" applyBorder="1" applyAlignment="1">
      <alignment horizontal="right"/>
    </xf>
    <xf numFmtId="168" fontId="32" fillId="8" borderId="16" xfId="3" applyNumberFormat="1" applyFont="1" applyFill="1" applyBorder="1" applyAlignment="1">
      <alignment vertical="center"/>
    </xf>
    <xf numFmtId="165" fontId="32" fillId="8" borderId="16" xfId="3" applyNumberFormat="1" applyFont="1" applyFill="1" applyBorder="1" applyAlignment="1">
      <alignment vertical="center"/>
    </xf>
    <xf numFmtId="170" fontId="32" fillId="8" borderId="2" xfId="3" applyNumberFormat="1" applyFont="1" applyFill="1" applyBorder="1" applyAlignment="1">
      <alignment horizontal="right"/>
    </xf>
    <xf numFmtId="170" fontId="32" fillId="8" borderId="2" xfId="3" applyNumberFormat="1" applyFont="1" applyFill="1" applyBorder="1" applyAlignment="1">
      <alignment horizontal="right" indent="1"/>
    </xf>
    <xf numFmtId="3" fontId="32" fillId="8" borderId="2" xfId="3" applyNumberFormat="1" applyFont="1" applyFill="1" applyBorder="1" applyAlignment="1">
      <alignment horizontal="right" indent="1"/>
    </xf>
    <xf numFmtId="3" fontId="32" fillId="8" borderId="2" xfId="3" applyNumberFormat="1" applyFont="1" applyFill="1" applyBorder="1" applyAlignment="1">
      <alignment horizontal="right" indent="2"/>
    </xf>
    <xf numFmtId="3" fontId="32" fillId="8" borderId="16" xfId="3" applyNumberFormat="1" applyFont="1" applyFill="1" applyBorder="1" applyAlignment="1">
      <alignment horizontal="right" indent="1"/>
    </xf>
    <xf numFmtId="170" fontId="32" fillId="8" borderId="16" xfId="3" applyNumberFormat="1" applyFont="1" applyFill="1" applyBorder="1" applyAlignment="1"/>
    <xf numFmtId="3" fontId="32" fillId="8" borderId="16" xfId="3" applyNumberFormat="1" applyFont="1" applyFill="1" applyBorder="1" applyAlignment="1">
      <alignment horizontal="right" indent="2"/>
    </xf>
    <xf numFmtId="1" fontId="32" fillId="8" borderId="2" xfId="3" applyNumberFormat="1" applyFont="1" applyFill="1" applyBorder="1" applyAlignment="1">
      <alignment horizontal="right" indent="2"/>
    </xf>
    <xf numFmtId="164" fontId="32" fillId="8" borderId="2" xfId="3" applyNumberFormat="1" applyFont="1" applyFill="1" applyBorder="1" applyAlignment="1">
      <alignment horizontal="right"/>
    </xf>
    <xf numFmtId="169" fontId="32" fillId="8" borderId="2" xfId="3" applyNumberFormat="1" applyFont="1" applyFill="1" applyBorder="1" applyAlignment="1">
      <alignment horizontal="right" indent="1"/>
    </xf>
    <xf numFmtId="171" fontId="32" fillId="8" borderId="2" xfId="3" applyNumberFormat="1" applyFont="1" applyFill="1" applyBorder="1" applyAlignment="1">
      <alignment horizontal="right"/>
    </xf>
    <xf numFmtId="170" fontId="32" fillId="8" borderId="15" xfId="3" applyNumberFormat="1" applyFont="1" applyFill="1" applyBorder="1" applyAlignment="1">
      <alignment horizontal="right"/>
    </xf>
    <xf numFmtId="0" fontId="44" fillId="8" borderId="0" xfId="20" applyFont="1" applyFill="1"/>
    <xf numFmtId="165" fontId="7" fillId="8" borderId="0" xfId="3" applyNumberFormat="1" applyFont="1" applyFill="1" applyAlignment="1">
      <alignment horizontal="center" vertical="top"/>
    </xf>
    <xf numFmtId="168" fontId="7" fillId="8" borderId="0" xfId="3" applyNumberFormat="1" applyFont="1" applyFill="1" applyAlignment="1">
      <alignment vertical="top"/>
    </xf>
    <xf numFmtId="168" fontId="7" fillId="8" borderId="0" xfId="3" applyNumberFormat="1" applyFont="1" applyFill="1" applyAlignment="1">
      <alignment horizontal="left" vertical="top"/>
    </xf>
    <xf numFmtId="168" fontId="7" fillId="8" borderId="0" xfId="3" applyNumberFormat="1" applyFont="1" applyFill="1" applyAlignment="1">
      <alignment horizontal="center" vertical="top"/>
    </xf>
    <xf numFmtId="170" fontId="7" fillId="8" borderId="0" xfId="3" applyNumberFormat="1" applyFont="1" applyFill="1" applyAlignment="1">
      <alignment horizontal="right" vertical="top"/>
    </xf>
    <xf numFmtId="1" fontId="7" fillId="8" borderId="12" xfId="3" applyNumberFormat="1" applyFont="1" applyFill="1" applyBorder="1" applyAlignment="1">
      <alignment vertical="top"/>
    </xf>
    <xf numFmtId="164" fontId="7" fillId="8" borderId="0" xfId="3" applyNumberFormat="1" applyFont="1" applyFill="1" applyAlignment="1">
      <alignment horizontal="right" vertical="top"/>
    </xf>
    <xf numFmtId="1" fontId="7" fillId="8" borderId="0" xfId="3" applyNumberFormat="1" applyFont="1" applyFill="1" applyAlignment="1">
      <alignment horizontal="center" vertical="top"/>
    </xf>
    <xf numFmtId="0" fontId="7" fillId="8" borderId="0" xfId="20" applyFont="1" applyFill="1" applyAlignment="1">
      <alignment vertical="top" wrapText="1"/>
    </xf>
    <xf numFmtId="1" fontId="7" fillId="8" borderId="0" xfId="3" applyNumberFormat="1" applyFont="1" applyFill="1" applyAlignment="1">
      <alignment vertical="top"/>
    </xf>
    <xf numFmtId="1" fontId="7" fillId="8" borderId="0" xfId="3" applyNumberFormat="1" applyFont="1" applyFill="1" applyBorder="1" applyAlignment="1">
      <alignment vertical="top"/>
    </xf>
    <xf numFmtId="0" fontId="7" fillId="8" borderId="0" xfId="3" applyNumberFormat="1" applyFont="1" applyFill="1" applyAlignment="1">
      <alignment horizontal="center" vertical="top"/>
    </xf>
    <xf numFmtId="168" fontId="7" fillId="8" borderId="0" xfId="3" applyNumberFormat="1" applyFont="1" applyFill="1" applyAlignment="1">
      <alignment horizontal="right" vertical="top"/>
    </xf>
    <xf numFmtId="1" fontId="7" fillId="8" borderId="14" xfId="3" applyNumberFormat="1" applyFont="1" applyFill="1" applyBorder="1" applyAlignment="1">
      <alignment vertical="top"/>
    </xf>
    <xf numFmtId="3" fontId="7" fillId="8" borderId="0" xfId="3" applyNumberFormat="1" applyFont="1" applyFill="1" applyAlignment="1">
      <alignment horizontal="right" vertical="top"/>
    </xf>
    <xf numFmtId="165" fontId="7" fillId="8" borderId="0" xfId="3" applyNumberFormat="1" applyFont="1" applyFill="1" applyAlignment="1">
      <alignment horizontal="right" vertical="top"/>
    </xf>
    <xf numFmtId="166" fontId="7" fillId="8" borderId="0" xfId="3" applyNumberFormat="1" applyFont="1" applyFill="1" applyAlignment="1">
      <alignment horizontal="center" vertical="top"/>
    </xf>
    <xf numFmtId="171" fontId="7" fillId="8" borderId="0" xfId="3" applyNumberFormat="1" applyFont="1" applyFill="1" applyAlignment="1">
      <alignment horizontal="right" vertical="top"/>
    </xf>
    <xf numFmtId="0" fontId="32" fillId="8" borderId="10" xfId="20" applyFont="1" applyFill="1" applyBorder="1" applyAlignment="1">
      <alignment horizontal="center" vertical="center" wrapText="1"/>
    </xf>
    <xf numFmtId="169" fontId="7" fillId="8" borderId="12" xfId="3" applyNumberFormat="1" applyFont="1" applyFill="1" applyBorder="1" applyAlignment="1">
      <alignment horizontal="right" vertical="top" indent="1"/>
    </xf>
    <xf numFmtId="169" fontId="7" fillId="8" borderId="0" xfId="3" applyNumberFormat="1" applyFont="1" applyFill="1" applyAlignment="1">
      <alignment horizontal="right" vertical="top" indent="1"/>
    </xf>
    <xf numFmtId="169" fontId="7" fillId="8" borderId="0" xfId="3" applyNumberFormat="1" applyFont="1" applyFill="1" applyBorder="1" applyAlignment="1">
      <alignment horizontal="right" vertical="top" indent="1"/>
    </xf>
    <xf numFmtId="1" fontId="7" fillId="8" borderId="0" xfId="3" applyNumberFormat="1" applyFont="1" applyFill="1" applyAlignment="1">
      <alignment horizontal="right" vertical="top" indent="1"/>
    </xf>
    <xf numFmtId="170" fontId="7" fillId="8" borderId="0" xfId="3" applyNumberFormat="1" applyFont="1" applyFill="1" applyAlignment="1">
      <alignment horizontal="right" vertical="top" indent="1"/>
    </xf>
    <xf numFmtId="3" fontId="7" fillId="8" borderId="0" xfId="3" applyNumberFormat="1" applyFont="1" applyFill="1" applyAlignment="1">
      <alignment horizontal="right" vertical="top" indent="1"/>
    </xf>
    <xf numFmtId="3" fontId="7" fillId="8" borderId="0" xfId="3" applyNumberFormat="1" applyFont="1" applyFill="1" applyAlignment="1">
      <alignment horizontal="right" vertical="top" indent="2"/>
    </xf>
    <xf numFmtId="1" fontId="7" fillId="8" borderId="0" xfId="3" applyNumberFormat="1" applyFont="1" applyFill="1" applyAlignment="1">
      <alignment horizontal="right" vertical="top" indent="2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8" borderId="13" xfId="20" applyFont="1" applyFill="1" applyBorder="1" applyAlignment="1">
      <alignment horizontal="center"/>
    </xf>
    <xf numFmtId="0" fontId="32" fillId="8" borderId="14" xfId="20" applyFont="1" applyFill="1" applyBorder="1" applyAlignment="1">
      <alignment horizontal="center" vertical="center" wrapText="1"/>
    </xf>
    <xf numFmtId="0" fontId="32" fillId="8" borderId="16" xfId="20" applyFont="1" applyFill="1" applyBorder="1" applyAlignment="1">
      <alignment horizontal="center" vertical="center" wrapText="1"/>
    </xf>
    <xf numFmtId="0" fontId="32" fillId="8" borderId="11" xfId="20" applyFont="1" applyFill="1" applyBorder="1" applyAlignment="1">
      <alignment horizontal="center"/>
    </xf>
    <xf numFmtId="0" fontId="32" fillId="8" borderId="12" xfId="20" applyFont="1" applyFill="1" applyBorder="1" applyAlignment="1">
      <alignment horizontal="left"/>
    </xf>
    <xf numFmtId="0" fontId="32" fillId="8" borderId="0" xfId="20" applyFont="1" applyFill="1" applyAlignment="1">
      <alignment horizontal="left"/>
    </xf>
    <xf numFmtId="0" fontId="32" fillId="8" borderId="10" xfId="20" applyFont="1" applyFill="1" applyBorder="1" applyAlignment="1">
      <alignment horizontal="left"/>
    </xf>
    <xf numFmtId="0" fontId="32" fillId="8" borderId="11" xfId="20" applyFont="1" applyFill="1" applyBorder="1" applyAlignment="1">
      <alignment horizontal="center" vertical="center"/>
    </xf>
    <xf numFmtId="0" fontId="32" fillId="8" borderId="13" xfId="20" applyFont="1" applyFill="1" applyBorder="1" applyAlignment="1">
      <alignment horizontal="center" vertical="center"/>
    </xf>
    <xf numFmtId="0" fontId="32" fillId="8" borderId="10" xfId="20" applyFont="1" applyFill="1" applyBorder="1" applyAlignment="1">
      <alignment horizontal="center"/>
    </xf>
    <xf numFmtId="0" fontId="32" fillId="8" borderId="15" xfId="20" applyFont="1" applyFill="1" applyBorder="1" applyAlignment="1">
      <alignment horizontal="center" wrapText="1"/>
    </xf>
    <xf numFmtId="0" fontId="32" fillId="8" borderId="16" xfId="20" applyFont="1" applyFill="1" applyBorder="1" applyAlignment="1">
      <alignment horizontal="center"/>
    </xf>
    <xf numFmtId="0" fontId="32" fillId="8" borderId="17" xfId="20" applyFont="1" applyFill="1" applyBorder="1" applyAlignment="1">
      <alignment horizontal="center"/>
    </xf>
    <xf numFmtId="0" fontId="32" fillId="8" borderId="0" xfId="20" applyFont="1" applyFill="1" applyAlignment="1">
      <alignment horizontal="center"/>
    </xf>
  </cellXfs>
  <cellStyles count="47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Grey" xfId="16" xr:uid="{00000000-0005-0000-0000-000010000000}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Input [yellow]" xfId="17" xr:uid="{00000000-0005-0000-0000-000017000000}"/>
    <cellStyle name="Normal" xfId="0" builtinId="0"/>
    <cellStyle name="Normal - Style1" xfId="18" xr:uid="{00000000-0005-0000-0000-000019000000}"/>
    <cellStyle name="Normal 10" xfId="32" xr:uid="{00000000-0005-0000-0000-00001A000000}"/>
    <cellStyle name="Normal 2" xfId="5" xr:uid="{00000000-0005-0000-0000-00001B000000}"/>
    <cellStyle name="Normal 2 2" xfId="6" xr:uid="{00000000-0005-0000-0000-00001C000000}"/>
    <cellStyle name="Normal 2 2 2" xfId="19" xr:uid="{00000000-0005-0000-0000-00001D000000}"/>
    <cellStyle name="Normal 2 3" xfId="20" xr:uid="{00000000-0005-0000-0000-00001E000000}"/>
    <cellStyle name="Normal 3" xfId="7" xr:uid="{00000000-0005-0000-0000-00001F000000}"/>
    <cellStyle name="Normal 3 2" xfId="34" xr:uid="{00000000-0005-0000-0000-000020000000}"/>
    <cellStyle name="Normal 4" xfId="8" xr:uid="{00000000-0005-0000-0000-000021000000}"/>
    <cellStyle name="Normal 4 2" xfId="21" xr:uid="{00000000-0005-0000-0000-000022000000}"/>
    <cellStyle name="Normal 4 3" xfId="22" xr:uid="{00000000-0005-0000-0000-000023000000}"/>
    <cellStyle name="Normal 5" xfId="9" xr:uid="{00000000-0005-0000-0000-000024000000}"/>
    <cellStyle name="Normal 6" xfId="10" xr:uid="{00000000-0005-0000-0000-000025000000}"/>
    <cellStyle name="Normal 6 2" xfId="23" xr:uid="{00000000-0005-0000-0000-000026000000}"/>
    <cellStyle name="Normal 6 3" xfId="29" xr:uid="{00000000-0005-0000-0000-000027000000}"/>
    <cellStyle name="Normal 7" xfId="24" xr:uid="{00000000-0005-0000-0000-000028000000}"/>
    <cellStyle name="Normal 7 2" xfId="25" xr:uid="{00000000-0005-0000-0000-000029000000}"/>
    <cellStyle name="Normal 8" xfId="26" xr:uid="{00000000-0005-0000-0000-00002A000000}"/>
    <cellStyle name="Normal 9" xfId="30" xr:uid="{00000000-0005-0000-0000-00002B000000}"/>
    <cellStyle name="Percent [2]" xfId="27" xr:uid="{00000000-0005-0000-0000-00002C000000}"/>
    <cellStyle name="Percent 2" xfId="11" xr:uid="{00000000-0005-0000-0000-00002D000000}"/>
    <cellStyle name="Percent 2 2" xfId="28" xr:uid="{00000000-0005-0000-0000-00002E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526101</xdr:colOff>
      <xdr:row>0</xdr:row>
      <xdr:rowOff>28575</xdr:rowOff>
    </xdr:from>
    <xdr:to>
      <xdr:col>13</xdr:col>
      <xdr:colOff>20744</xdr:colOff>
      <xdr:row>4</xdr:row>
      <xdr:rowOff>66856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26101" y="28575"/>
          <a:ext cx="4306839" cy="63462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sector, commitments, sectoral, loans, public loans, sovereign, cofinancing, nonsovereign, private sector</a:t>
          </a:r>
        </a:p>
      </xdr:txBody>
    </xdr:sp>
    <xdr:clientData/>
  </xdr:twoCellAnchor>
  <xdr:twoCellAnchor editAs="oneCell">
    <xdr:from>
      <xdr:col>0</xdr:col>
      <xdr:colOff>43300</xdr:colOff>
      <xdr:row>0</xdr:row>
      <xdr:rowOff>43816</xdr:rowOff>
    </xdr:from>
    <xdr:to>
      <xdr:col>0</xdr:col>
      <xdr:colOff>449460</xdr:colOff>
      <xdr:row>3</xdr:row>
      <xdr:rowOff>106211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0" y="43816"/>
          <a:ext cx="406160" cy="525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6"/>
      <c r="H4" s="76"/>
      <c r="I4" s="78" t="s">
        <v>65</v>
      </c>
      <c r="J4" s="73" t="s">
        <v>3</v>
      </c>
      <c r="K4" s="79"/>
      <c r="L4" s="76"/>
    </row>
    <row r="5" spans="1:12" x14ac:dyDescent="0.25">
      <c r="A5" s="17" t="s">
        <v>10</v>
      </c>
      <c r="B5" s="17"/>
      <c r="C5" s="17"/>
      <c r="D5" s="17"/>
      <c r="E5" s="17"/>
      <c r="F5" s="15"/>
      <c r="G5" s="75" t="s">
        <v>4</v>
      </c>
      <c r="H5" s="75" t="s">
        <v>5</v>
      </c>
      <c r="I5" s="18" t="s">
        <v>66</v>
      </c>
      <c r="J5" s="75" t="s">
        <v>67</v>
      </c>
      <c r="K5" s="75" t="s">
        <v>45</v>
      </c>
      <c r="L5" s="75" t="s">
        <v>7</v>
      </c>
    </row>
    <row r="6" spans="1:12" x14ac:dyDescent="0.25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43</v>
      </c>
      <c r="B44" s="14"/>
      <c r="C44" s="14"/>
    </row>
    <row r="46" spans="1:13" x14ac:dyDescent="0.25">
      <c r="A46" s="82" t="s">
        <v>72</v>
      </c>
      <c r="B46" s="82"/>
      <c r="C46" s="82"/>
      <c r="D46" s="82"/>
      <c r="E46" s="82"/>
      <c r="F46" s="82"/>
      <c r="G46" s="83"/>
      <c r="H46" s="83"/>
      <c r="I46" s="83"/>
      <c r="J46" s="83"/>
      <c r="K46" s="83"/>
      <c r="L46" s="83"/>
      <c r="M46" s="80"/>
    </row>
    <row r="47" spans="1:13" x14ac:dyDescent="0.25">
      <c r="A47" s="82"/>
      <c r="B47" s="82"/>
      <c r="C47" s="82"/>
      <c r="D47" s="82"/>
      <c r="E47" s="82" t="s">
        <v>73</v>
      </c>
      <c r="F47" s="82"/>
      <c r="G47" s="83"/>
      <c r="H47" s="83"/>
      <c r="I47" s="83"/>
      <c r="J47" s="83"/>
      <c r="K47" s="83"/>
      <c r="L47" s="83"/>
      <c r="M47" s="80"/>
    </row>
    <row r="48" spans="1:13" x14ac:dyDescent="0.25">
      <c r="A48" s="82"/>
      <c r="B48" s="82"/>
      <c r="C48" s="82"/>
      <c r="D48" s="82"/>
      <c r="E48" s="82" t="s">
        <v>71</v>
      </c>
      <c r="F48" s="82"/>
      <c r="G48" s="83"/>
      <c r="H48" s="83"/>
      <c r="I48" s="83"/>
      <c r="J48" s="83"/>
      <c r="K48" s="83"/>
      <c r="L48" s="83"/>
      <c r="M48" s="80"/>
    </row>
    <row r="49" spans="1:13" x14ac:dyDescent="0.25">
      <c r="A49" s="82"/>
      <c r="B49" s="82"/>
      <c r="C49" s="82"/>
      <c r="D49" s="82" t="s">
        <v>74</v>
      </c>
      <c r="E49" s="82"/>
      <c r="F49" s="82"/>
      <c r="G49" s="83"/>
      <c r="H49" s="83"/>
      <c r="I49" s="83"/>
      <c r="J49" s="83"/>
      <c r="K49" s="83"/>
      <c r="L49" s="83"/>
      <c r="M49" s="80"/>
    </row>
    <row r="50" spans="1:13" x14ac:dyDescent="0.25">
      <c r="A50" s="82"/>
      <c r="B50" s="82"/>
      <c r="C50" s="82"/>
      <c r="D50" s="82"/>
      <c r="E50" s="82" t="s">
        <v>75</v>
      </c>
      <c r="F50" s="82"/>
      <c r="G50" s="83"/>
      <c r="H50" s="83"/>
      <c r="I50" s="83"/>
      <c r="J50" s="83"/>
      <c r="K50" s="83"/>
      <c r="L50" s="83"/>
      <c r="M50" s="80"/>
    </row>
    <row r="51" spans="1:13" x14ac:dyDescent="0.25">
      <c r="A51" s="80"/>
      <c r="B51" s="80"/>
      <c r="C51" s="80"/>
      <c r="D51" s="80"/>
      <c r="E51" s="80"/>
      <c r="F51" s="80"/>
      <c r="G51" s="81"/>
      <c r="H51" s="81"/>
      <c r="I51" s="81"/>
      <c r="J51" s="81"/>
      <c r="K51" s="81"/>
      <c r="L51" s="81"/>
      <c r="M51" s="80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8" t="s">
        <v>65</v>
      </c>
      <c r="H4" s="74" t="s">
        <v>3</v>
      </c>
      <c r="I4" s="77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5" t="s">
        <v>67</v>
      </c>
      <c r="I5" s="75" t="s">
        <v>45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34">
        <f t="shared" ref="E7:J7" si="0">SUM(E8:E13)</f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</row>
    <row r="8" spans="1:10" s="3" customFormat="1" x14ac:dyDescent="0.25">
      <c r="C8" s="4" t="s">
        <v>0</v>
      </c>
      <c r="D8" s="11"/>
      <c r="E8" s="43"/>
      <c r="F8" s="43"/>
      <c r="G8" s="43"/>
      <c r="H8" s="43"/>
      <c r="I8" s="43"/>
      <c r="J8" s="43"/>
    </row>
    <row r="9" spans="1:10" x14ac:dyDescent="0.25">
      <c r="D9" s="10"/>
      <c r="E9" s="44"/>
      <c r="F9" s="35"/>
      <c r="G9" s="44"/>
      <c r="H9" s="44"/>
      <c r="I9" s="44"/>
      <c r="J9" s="35">
        <f t="shared" ref="J9:J13" si="1">SUM(E9:I9)</f>
        <v>0</v>
      </c>
    </row>
    <row r="10" spans="1:10" x14ac:dyDescent="0.25">
      <c r="D10" s="10"/>
      <c r="E10" s="44"/>
      <c r="F10" s="35"/>
      <c r="G10" s="44"/>
      <c r="H10" s="44"/>
      <c r="I10" s="44"/>
      <c r="J10" s="35">
        <f t="shared" si="1"/>
        <v>0</v>
      </c>
    </row>
    <row r="11" spans="1:10" x14ac:dyDescent="0.25">
      <c r="C11" s="4" t="s">
        <v>1</v>
      </c>
      <c r="D11" s="10"/>
      <c r="E11" s="35"/>
      <c r="F11" s="35"/>
      <c r="G11" s="44"/>
      <c r="H11" s="35"/>
      <c r="I11" s="44"/>
      <c r="J11" s="35">
        <f t="shared" si="1"/>
        <v>0</v>
      </c>
    </row>
    <row r="12" spans="1:10" x14ac:dyDescent="0.25">
      <c r="D12" s="10"/>
      <c r="E12" s="35"/>
      <c r="F12" s="35"/>
      <c r="G12" s="44"/>
      <c r="H12" s="35"/>
      <c r="I12" s="44"/>
      <c r="J12" s="35">
        <f t="shared" si="1"/>
        <v>0</v>
      </c>
    </row>
    <row r="13" spans="1:10" x14ac:dyDescent="0.25">
      <c r="D13" s="10"/>
      <c r="E13" s="44"/>
      <c r="F13" s="35"/>
      <c r="G13" s="44"/>
      <c r="H13" s="44"/>
      <c r="I13" s="44"/>
      <c r="J13" s="35">
        <f t="shared" si="1"/>
        <v>0</v>
      </c>
    </row>
    <row r="14" spans="1:10" s="3" customFormat="1" x14ac:dyDescent="0.25">
      <c r="B14" s="3" t="s">
        <v>77</v>
      </c>
      <c r="D14" s="11"/>
      <c r="E14" s="43">
        <f t="shared" ref="E14:J14" si="2">SUM(E19:E19)</f>
        <v>0</v>
      </c>
      <c r="F14" s="34">
        <f t="shared" si="2"/>
        <v>0</v>
      </c>
      <c r="G14" s="34">
        <f t="shared" si="2"/>
        <v>0</v>
      </c>
      <c r="H14" s="34">
        <f t="shared" si="2"/>
        <v>0</v>
      </c>
      <c r="I14" s="34">
        <f t="shared" si="2"/>
        <v>0</v>
      </c>
      <c r="J14" s="34">
        <f t="shared" si="2"/>
        <v>0</v>
      </c>
    </row>
    <row r="15" spans="1:10" s="3" customFormat="1" x14ac:dyDescent="0.25">
      <c r="C15" s="4" t="s">
        <v>0</v>
      </c>
      <c r="D15" s="11"/>
      <c r="E15" s="43"/>
      <c r="F15" s="43"/>
      <c r="G15" s="43"/>
      <c r="H15" s="43"/>
      <c r="I15" s="43"/>
      <c r="J15" s="43"/>
    </row>
    <row r="16" spans="1:10" x14ac:dyDescent="0.25">
      <c r="D16" s="10"/>
      <c r="E16" s="44"/>
      <c r="F16" s="35"/>
      <c r="G16" s="44"/>
      <c r="H16" s="44"/>
      <c r="I16" s="44"/>
      <c r="J16" s="35">
        <f t="shared" ref="J16:J18" si="3">SUM(E16:I16)</f>
        <v>0</v>
      </c>
    </row>
    <row r="17" spans="1:10" x14ac:dyDescent="0.25">
      <c r="D17" s="10"/>
      <c r="E17" s="44"/>
      <c r="F17" s="35"/>
      <c r="G17" s="44"/>
      <c r="H17" s="44"/>
      <c r="I17" s="44"/>
      <c r="J17" s="35">
        <f t="shared" si="3"/>
        <v>0</v>
      </c>
    </row>
    <row r="18" spans="1:10" x14ac:dyDescent="0.25">
      <c r="C18" s="4" t="s">
        <v>1</v>
      </c>
      <c r="D18" s="10"/>
      <c r="E18" s="35"/>
      <c r="F18" s="35"/>
      <c r="G18" s="44"/>
      <c r="H18" s="35"/>
      <c r="I18" s="44"/>
      <c r="J18" s="35">
        <f t="shared" si="3"/>
        <v>0</v>
      </c>
    </row>
    <row r="19" spans="1:10" x14ac:dyDescent="0.25">
      <c r="D19" s="10"/>
      <c r="E19" s="44"/>
      <c r="F19" s="44"/>
      <c r="G19" s="44"/>
      <c r="H19" s="35"/>
      <c r="I19" s="44"/>
      <c r="J19" s="35">
        <f>SUM(E19:I19)</f>
        <v>0</v>
      </c>
    </row>
    <row r="20" spans="1:10" x14ac:dyDescent="0.25">
      <c r="A20" s="3"/>
      <c r="B20" s="3"/>
      <c r="C20" s="3"/>
      <c r="D20" s="10"/>
      <c r="E20" s="45"/>
      <c r="F20" s="45"/>
      <c r="G20" s="45"/>
      <c r="H20" s="45"/>
      <c r="I20" s="45"/>
      <c r="J20" s="45"/>
    </row>
    <row r="21" spans="1:10" s="3" customFormat="1" x14ac:dyDescent="0.25">
      <c r="B21" s="3" t="s">
        <v>78</v>
      </c>
      <c r="D21" s="11"/>
      <c r="E21" s="34">
        <f t="shared" ref="E21:J21" si="4">SUM(E22:E27)</f>
        <v>0</v>
      </c>
      <c r="F21" s="43">
        <f t="shared" si="4"/>
        <v>0</v>
      </c>
      <c r="G21" s="43">
        <f t="shared" si="4"/>
        <v>0</v>
      </c>
      <c r="H21" s="34">
        <f t="shared" si="4"/>
        <v>0</v>
      </c>
      <c r="I21" s="43">
        <f t="shared" si="4"/>
        <v>0</v>
      </c>
      <c r="J21" s="34">
        <f t="shared" si="4"/>
        <v>0</v>
      </c>
    </row>
    <row r="22" spans="1:10" s="3" customFormat="1" x14ac:dyDescent="0.25">
      <c r="C22" s="4" t="s">
        <v>0</v>
      </c>
      <c r="D22" s="11"/>
      <c r="E22" s="43"/>
      <c r="F22" s="43"/>
      <c r="G22" s="43"/>
      <c r="H22" s="43"/>
      <c r="I22" s="43"/>
      <c r="J22" s="43"/>
    </row>
    <row r="23" spans="1:10" x14ac:dyDescent="0.25">
      <c r="D23" s="10"/>
      <c r="E23" s="35"/>
      <c r="F23" s="44"/>
      <c r="G23" s="44"/>
      <c r="H23" s="44"/>
      <c r="I23" s="44"/>
      <c r="J23" s="35">
        <f t="shared" ref="J23:J24" si="5">SUM(E23:I23)</f>
        <v>0</v>
      </c>
    </row>
    <row r="24" spans="1:10" x14ac:dyDescent="0.25">
      <c r="D24" s="10"/>
      <c r="E24" s="35"/>
      <c r="F24" s="44"/>
      <c r="G24" s="44"/>
      <c r="H24" s="44"/>
      <c r="I24" s="44"/>
      <c r="J24" s="35">
        <f t="shared" si="5"/>
        <v>0</v>
      </c>
    </row>
    <row r="25" spans="1:10" x14ac:dyDescent="0.25">
      <c r="C25" s="4" t="s">
        <v>1</v>
      </c>
      <c r="D25" s="10"/>
      <c r="E25" s="44"/>
      <c r="F25" s="44"/>
      <c r="G25" s="44"/>
      <c r="H25" s="44"/>
      <c r="I25" s="44"/>
      <c r="J25" s="44"/>
    </row>
    <row r="26" spans="1:10" x14ac:dyDescent="0.25">
      <c r="D26" s="10"/>
      <c r="E26" s="44"/>
      <c r="F26" s="44"/>
      <c r="G26" s="44"/>
      <c r="H26" s="35"/>
      <c r="I26" s="44"/>
      <c r="J26" s="35">
        <f>SUM(E26:I26)</f>
        <v>0</v>
      </c>
    </row>
    <row r="27" spans="1:10" x14ac:dyDescent="0.25">
      <c r="D27" s="10"/>
      <c r="E27" s="44"/>
      <c r="F27" s="44"/>
      <c r="G27" s="44"/>
      <c r="H27" s="35"/>
      <c r="I27" s="44"/>
      <c r="J27" s="35">
        <f>SUM(E27:I27)</f>
        <v>0</v>
      </c>
    </row>
    <row r="28" spans="1:10" s="3" customFormat="1" x14ac:dyDescent="0.25">
      <c r="B28" s="3" t="s">
        <v>79</v>
      </c>
      <c r="D28" s="11"/>
      <c r="E28" s="43">
        <f t="shared" ref="E28:J28" si="6">SUM(E29:E34)</f>
        <v>0</v>
      </c>
      <c r="F28" s="34">
        <f t="shared" si="6"/>
        <v>0</v>
      </c>
      <c r="G28" s="43">
        <f t="shared" si="6"/>
        <v>0</v>
      </c>
      <c r="H28" s="43">
        <f t="shared" si="6"/>
        <v>0</v>
      </c>
      <c r="I28" s="43">
        <f t="shared" si="6"/>
        <v>0</v>
      </c>
      <c r="J28" s="34">
        <f t="shared" si="6"/>
        <v>0</v>
      </c>
    </row>
    <row r="29" spans="1:10" s="3" customFormat="1" x14ac:dyDescent="0.25">
      <c r="C29" s="4" t="s">
        <v>0</v>
      </c>
      <c r="D29" s="11"/>
      <c r="E29" s="43"/>
      <c r="F29" s="43"/>
      <c r="G29" s="43"/>
      <c r="I29" s="43"/>
      <c r="J29" s="43"/>
    </row>
    <row r="30" spans="1:10" x14ac:dyDescent="0.25">
      <c r="D30" s="10"/>
      <c r="E30" s="44">
        <v>0</v>
      </c>
      <c r="F30" s="35"/>
      <c r="G30" s="44"/>
      <c r="H30" s="44"/>
      <c r="I30" s="44"/>
      <c r="J30" s="35">
        <f>SUM(E30:I30)</f>
        <v>0</v>
      </c>
    </row>
    <row r="31" spans="1:10" x14ac:dyDescent="0.25">
      <c r="D31" s="10"/>
      <c r="E31" s="44">
        <v>0</v>
      </c>
      <c r="F31" s="35"/>
      <c r="G31" s="44"/>
      <c r="H31" s="44"/>
      <c r="I31" s="44"/>
      <c r="J31" s="35">
        <f>SUM(E31:I31)</f>
        <v>0</v>
      </c>
    </row>
    <row r="32" spans="1:10" x14ac:dyDescent="0.25">
      <c r="C32" s="4" t="s">
        <v>1</v>
      </c>
      <c r="D32" s="10"/>
      <c r="E32" s="44"/>
      <c r="F32" s="35"/>
      <c r="G32" s="44"/>
      <c r="H32" s="44"/>
      <c r="I32" s="44"/>
      <c r="J32" s="35"/>
    </row>
    <row r="33" spans="1:12" x14ac:dyDescent="0.25">
      <c r="D33" s="10"/>
      <c r="E33" s="44">
        <v>0</v>
      </c>
      <c r="F33" s="35"/>
      <c r="G33" s="44"/>
      <c r="H33" s="44"/>
      <c r="I33" s="44"/>
      <c r="J33" s="35">
        <f t="shared" ref="J33:J34" si="7">SUM(E33:I33)</f>
        <v>0</v>
      </c>
    </row>
    <row r="34" spans="1:12" x14ac:dyDescent="0.25">
      <c r="D34" s="10"/>
      <c r="E34" s="44">
        <v>0</v>
      </c>
      <c r="F34" s="35"/>
      <c r="G34" s="44"/>
      <c r="H34" s="44"/>
      <c r="I34" s="44"/>
      <c r="J34" s="35">
        <f t="shared" si="7"/>
        <v>0</v>
      </c>
    </row>
    <row r="35" spans="1:12" s="3" customFormat="1" x14ac:dyDescent="0.25">
      <c r="B35" s="3" t="s">
        <v>80</v>
      </c>
      <c r="D35" s="11"/>
      <c r="E35" s="34">
        <f t="shared" ref="E35:J35" si="8">SUM(E36:E41)</f>
        <v>0</v>
      </c>
      <c r="F35" s="34">
        <f t="shared" si="8"/>
        <v>0</v>
      </c>
      <c r="G35" s="34">
        <f t="shared" si="8"/>
        <v>0</v>
      </c>
      <c r="H35" s="34">
        <f t="shared" si="8"/>
        <v>0</v>
      </c>
      <c r="I35" s="34">
        <f t="shared" si="8"/>
        <v>0</v>
      </c>
      <c r="J35" s="34">
        <f t="shared" si="8"/>
        <v>0</v>
      </c>
    </row>
    <row r="36" spans="1:12" s="3" customFormat="1" x14ac:dyDescent="0.25">
      <c r="C36" s="4" t="s">
        <v>0</v>
      </c>
      <c r="D36" s="11"/>
      <c r="E36" s="43"/>
      <c r="F36" s="43"/>
      <c r="G36" s="43"/>
      <c r="H36" s="43"/>
      <c r="I36" s="43"/>
      <c r="J36" s="43"/>
    </row>
    <row r="37" spans="1:12" x14ac:dyDescent="0.25">
      <c r="D37" s="46"/>
      <c r="E37" s="44"/>
      <c r="F37" s="35"/>
      <c r="G37" s="44"/>
      <c r="H37" s="44"/>
      <c r="I37" s="44"/>
      <c r="J37" s="35">
        <f>SUM(E37:I37)</f>
        <v>0</v>
      </c>
    </row>
    <row r="38" spans="1:12" x14ac:dyDescent="0.25">
      <c r="D38" s="10"/>
      <c r="E38" s="35"/>
      <c r="F38" s="35"/>
      <c r="G38" s="44"/>
      <c r="H38" s="44"/>
      <c r="I38" s="44"/>
      <c r="J38" s="35">
        <f>SUM(E38:I38)</f>
        <v>0</v>
      </c>
    </row>
    <row r="39" spans="1:12" x14ac:dyDescent="0.25">
      <c r="C39" s="4" t="s">
        <v>1</v>
      </c>
      <c r="D39" s="10"/>
      <c r="E39" s="44"/>
      <c r="F39" s="44"/>
      <c r="G39" s="44"/>
      <c r="H39" s="44"/>
      <c r="I39" s="44"/>
      <c r="J39" s="44"/>
    </row>
    <row r="40" spans="1:12" x14ac:dyDescent="0.25">
      <c r="A40" s="3"/>
      <c r="D40" s="10"/>
      <c r="E40" s="44"/>
      <c r="F40" s="44"/>
      <c r="G40" s="44"/>
      <c r="H40" s="35"/>
      <c r="I40" s="44"/>
      <c r="J40" s="35">
        <f>SUM(E40:I40)</f>
        <v>0</v>
      </c>
    </row>
    <row r="41" spans="1:12" x14ac:dyDescent="0.25">
      <c r="A41" s="3"/>
      <c r="D41" s="10"/>
      <c r="E41" s="44"/>
      <c r="F41" s="44"/>
      <c r="G41" s="44"/>
      <c r="H41" s="35"/>
      <c r="I41" s="44"/>
      <c r="J41" s="3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50"/>
    </row>
    <row r="44" spans="1:12" s="48" customFormat="1" ht="14.25" x14ac:dyDescent="0.2">
      <c r="A44" s="47" t="s">
        <v>48</v>
      </c>
      <c r="E44" s="49"/>
      <c r="F44" s="49"/>
      <c r="G44" s="49"/>
      <c r="H44" s="49"/>
      <c r="I44" s="49"/>
      <c r="J44" s="49"/>
      <c r="L44" s="51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4" t="s">
        <v>4</v>
      </c>
      <c r="D5" s="204"/>
      <c r="E5" s="204"/>
      <c r="F5" s="205" t="s">
        <v>3</v>
      </c>
      <c r="G5" s="205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7"/>
      <c r="C8" s="38">
        <f t="shared" ref="C8:H8" si="0">SUM(C9:C10)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9">
        <f t="shared" ref="C11:H11" si="1">+C8</f>
        <v>0</v>
      </c>
      <c r="D11" s="39">
        <f t="shared" si="1"/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</row>
    <row r="12" spans="1:8" s="48" customFormat="1" ht="14.25" x14ac:dyDescent="0.2">
      <c r="A12" s="47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52" customWidth="1"/>
    <col min="2" max="2" width="2.375" style="52" customWidth="1"/>
    <col min="3" max="3" width="10.625" style="52" customWidth="1"/>
    <col min="4" max="4" width="15.125" style="52" customWidth="1"/>
    <col min="5" max="5" width="11.125" style="52" customWidth="1"/>
    <col min="6" max="16384" width="9" style="52"/>
  </cols>
  <sheetData>
    <row r="1" spans="1:14" x14ac:dyDescent="0.25">
      <c r="A1" s="37" t="s">
        <v>102</v>
      </c>
    </row>
    <row r="2" spans="1:14" ht="17.25" x14ac:dyDescent="0.25">
      <c r="A2" s="37" t="s">
        <v>88</v>
      </c>
    </row>
    <row r="3" spans="1:14" x14ac:dyDescent="0.25">
      <c r="A3" s="52" t="s">
        <v>8</v>
      </c>
    </row>
    <row r="5" spans="1:14" x14ac:dyDescent="0.25">
      <c r="A5" s="55" t="s">
        <v>10</v>
      </c>
      <c r="B5" s="53"/>
      <c r="C5" s="56" t="s">
        <v>19</v>
      </c>
      <c r="D5" s="56" t="s">
        <v>9</v>
      </c>
    </row>
    <row r="6" spans="1:14" x14ac:dyDescent="0.25">
      <c r="A6" s="52" t="s">
        <v>29</v>
      </c>
      <c r="C6" s="62"/>
      <c r="D6" s="213" t="s">
        <v>64</v>
      </c>
      <c r="N6" s="63"/>
    </row>
    <row r="7" spans="1:14" x14ac:dyDescent="0.25">
      <c r="A7" s="52" t="s">
        <v>30</v>
      </c>
      <c r="C7" s="62"/>
      <c r="D7" s="214"/>
      <c r="N7" s="63"/>
    </row>
    <row r="8" spans="1:14" x14ac:dyDescent="0.25">
      <c r="A8" s="52" t="s">
        <v>31</v>
      </c>
      <c r="C8" s="62"/>
      <c r="D8" s="214"/>
      <c r="N8" s="63"/>
    </row>
    <row r="9" spans="1:14" x14ac:dyDescent="0.25">
      <c r="A9" s="52" t="s">
        <v>32</v>
      </c>
      <c r="C9" s="62"/>
      <c r="D9" s="214"/>
      <c r="N9" s="63"/>
    </row>
    <row r="10" spans="1:14" x14ac:dyDescent="0.25">
      <c r="A10" s="52" t="s">
        <v>33</v>
      </c>
      <c r="C10" s="62"/>
      <c r="D10" s="214"/>
      <c r="N10" s="63"/>
    </row>
    <row r="11" spans="1:14" x14ac:dyDescent="0.25">
      <c r="A11" s="52" t="s">
        <v>34</v>
      </c>
      <c r="C11" s="62"/>
      <c r="D11" s="214"/>
      <c r="N11" s="63"/>
    </row>
    <row r="12" spans="1:14" x14ac:dyDescent="0.25">
      <c r="C12" s="62"/>
      <c r="D12" s="62"/>
    </row>
    <row r="13" spans="1:14" x14ac:dyDescent="0.25">
      <c r="A13" s="55" t="s">
        <v>7</v>
      </c>
      <c r="B13" s="55"/>
      <c r="C13" s="66">
        <f>SUM(C6:C12)</f>
        <v>0</v>
      </c>
      <c r="D13" s="66"/>
    </row>
    <row r="14" spans="1:14" x14ac:dyDescent="0.25">
      <c r="A14" s="57" t="s">
        <v>52</v>
      </c>
    </row>
    <row r="15" spans="1:14" x14ac:dyDescent="0.25">
      <c r="A15" s="57" t="s">
        <v>53</v>
      </c>
    </row>
    <row r="18" spans="1:6" x14ac:dyDescent="0.25">
      <c r="A18" s="37" t="s">
        <v>103</v>
      </c>
    </row>
    <row r="19" spans="1:6" x14ac:dyDescent="0.25">
      <c r="A19" s="37" t="s">
        <v>86</v>
      </c>
    </row>
    <row r="20" spans="1:6" x14ac:dyDescent="0.25">
      <c r="A20" s="52" t="s">
        <v>8</v>
      </c>
    </row>
    <row r="21" spans="1:6" x14ac:dyDescent="0.25">
      <c r="A21" s="54"/>
      <c r="B21" s="54"/>
      <c r="C21" s="54"/>
      <c r="D21" s="54"/>
      <c r="E21" s="54"/>
      <c r="F21" s="54"/>
    </row>
    <row r="22" spans="1:6" ht="15.75" x14ac:dyDescent="0.25">
      <c r="A22" s="1" t="s">
        <v>10</v>
      </c>
      <c r="B22" s="58"/>
      <c r="C22" s="2" t="s">
        <v>5</v>
      </c>
      <c r="D22" s="2" t="s">
        <v>39</v>
      </c>
      <c r="E22" s="2" t="s">
        <v>68</v>
      </c>
      <c r="F22" s="2" t="s">
        <v>7</v>
      </c>
    </row>
    <row r="23" spans="1:6" s="59" customFormat="1" x14ac:dyDescent="0.25">
      <c r="A23" s="52" t="s">
        <v>29</v>
      </c>
      <c r="B23" s="52"/>
      <c r="C23" s="62"/>
      <c r="D23" s="62"/>
      <c r="E23" s="62"/>
      <c r="F23" s="62">
        <f t="shared" ref="F23:F28" si="0">+C23+D23+E23</f>
        <v>0</v>
      </c>
    </row>
    <row r="24" spans="1:6" x14ac:dyDescent="0.25">
      <c r="A24" s="52" t="s">
        <v>30</v>
      </c>
      <c r="C24" s="62"/>
      <c r="D24" s="62"/>
      <c r="E24" s="62"/>
      <c r="F24" s="62">
        <f t="shared" si="0"/>
        <v>0</v>
      </c>
    </row>
    <row r="25" spans="1:6" x14ac:dyDescent="0.25">
      <c r="A25" s="52" t="s">
        <v>31</v>
      </c>
      <c r="C25" s="62"/>
      <c r="D25" s="62"/>
      <c r="E25" s="62"/>
      <c r="F25" s="62">
        <f t="shared" si="0"/>
        <v>0</v>
      </c>
    </row>
    <row r="26" spans="1:6" x14ac:dyDescent="0.25">
      <c r="A26" s="52" t="s">
        <v>32</v>
      </c>
      <c r="C26" s="62"/>
      <c r="D26" s="62"/>
      <c r="E26" s="62"/>
      <c r="F26" s="62">
        <f t="shared" si="0"/>
        <v>0</v>
      </c>
    </row>
    <row r="27" spans="1:6" x14ac:dyDescent="0.25">
      <c r="A27" s="52" t="s">
        <v>33</v>
      </c>
      <c r="C27" s="62"/>
      <c r="D27" s="62"/>
      <c r="E27" s="62"/>
      <c r="F27" s="62">
        <f t="shared" si="0"/>
        <v>0</v>
      </c>
    </row>
    <row r="28" spans="1:6" x14ac:dyDescent="0.25">
      <c r="A28" s="52" t="s">
        <v>34</v>
      </c>
      <c r="C28" s="62"/>
      <c r="D28" s="62"/>
      <c r="E28" s="62"/>
      <c r="F28" s="62">
        <f t="shared" si="0"/>
        <v>0</v>
      </c>
    </row>
    <row r="29" spans="1:6" x14ac:dyDescent="0.25">
      <c r="A29" s="55" t="s">
        <v>7</v>
      </c>
      <c r="B29" s="55"/>
      <c r="C29" s="66">
        <f>SUM(C23:C28)</f>
        <v>0</v>
      </c>
      <c r="D29" s="66">
        <f>SUM(D23:D28)</f>
        <v>0</v>
      </c>
      <c r="E29" s="66">
        <f>SUM(E23:E28)</f>
        <v>0</v>
      </c>
      <c r="F29" s="66">
        <f>SUM(F23:F28)</f>
        <v>0</v>
      </c>
    </row>
    <row r="30" spans="1:6" ht="17.25" x14ac:dyDescent="0.25">
      <c r="A30" s="84" t="s">
        <v>70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6"/>
      <c r="F4" s="76"/>
      <c r="G4" s="78" t="s">
        <v>65</v>
      </c>
      <c r="H4" s="74" t="s">
        <v>3</v>
      </c>
      <c r="I4" s="77"/>
      <c r="J4" s="76"/>
    </row>
    <row r="5" spans="1:10" x14ac:dyDescent="0.25">
      <c r="A5" s="17" t="s">
        <v>10</v>
      </c>
      <c r="B5" s="17"/>
      <c r="C5" s="17"/>
      <c r="D5" s="15"/>
      <c r="E5" s="75" t="s">
        <v>4</v>
      </c>
      <c r="F5" s="75" t="s">
        <v>5</v>
      </c>
      <c r="G5" s="18" t="s">
        <v>66</v>
      </c>
      <c r="H5" s="75" t="s">
        <v>67</v>
      </c>
      <c r="I5" s="75" t="s">
        <v>45</v>
      </c>
      <c r="J5" s="75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76</v>
      </c>
      <c r="E7" s="34">
        <f>SUM(E8:E13)</f>
        <v>0</v>
      </c>
      <c r="F7" s="34">
        <f>SUM(F8:F13)</f>
        <v>0</v>
      </c>
      <c r="G7" s="34">
        <f>SUM(G9:G13)</f>
        <v>0</v>
      </c>
      <c r="H7" s="34">
        <f>SUM(H9:H13)</f>
        <v>0</v>
      </c>
      <c r="I7" s="34">
        <f>SUM(I9:I13)</f>
        <v>0</v>
      </c>
      <c r="J7" s="34">
        <f>SUM(J8:J13)</f>
        <v>0</v>
      </c>
    </row>
    <row r="8" spans="1:10" s="3" customFormat="1" x14ac:dyDescent="0.25">
      <c r="C8" s="4" t="s">
        <v>0</v>
      </c>
      <c r="D8" s="11"/>
      <c r="E8" s="34"/>
      <c r="F8" s="34"/>
      <c r="J8" s="34"/>
    </row>
    <row r="9" spans="1:10" x14ac:dyDescent="0.25">
      <c r="E9" s="35"/>
      <c r="F9" s="35"/>
      <c r="G9" s="44"/>
      <c r="H9" s="44"/>
      <c r="I9" s="44"/>
      <c r="J9" s="35">
        <f>SUM(E9:I9)</f>
        <v>0</v>
      </c>
    </row>
    <row r="10" spans="1:10" x14ac:dyDescent="0.25">
      <c r="D10" s="10"/>
      <c r="E10" s="35"/>
      <c r="F10" s="35"/>
      <c r="G10" s="44"/>
      <c r="H10" s="44"/>
      <c r="I10" s="44"/>
      <c r="J10" s="35">
        <f>SUM(E10:I10)</f>
        <v>0</v>
      </c>
    </row>
    <row r="11" spans="1:10" x14ac:dyDescent="0.25">
      <c r="C11" s="4" t="s">
        <v>1</v>
      </c>
      <c r="D11" s="10"/>
      <c r="E11" s="35"/>
      <c r="F11" s="35"/>
      <c r="G11" s="44"/>
      <c r="H11" s="44"/>
      <c r="I11" s="44"/>
      <c r="J11" s="35"/>
    </row>
    <row r="12" spans="1:10" x14ac:dyDescent="0.25">
      <c r="E12" s="35"/>
      <c r="F12" s="35"/>
      <c r="G12" s="44"/>
      <c r="H12" s="44"/>
      <c r="I12" s="44"/>
      <c r="J12" s="35">
        <f>SUM(E12:I12)</f>
        <v>0</v>
      </c>
    </row>
    <row r="13" spans="1:10" x14ac:dyDescent="0.25">
      <c r="D13" s="10"/>
      <c r="E13" s="35"/>
      <c r="F13" s="35"/>
      <c r="G13" s="44"/>
      <c r="H13" s="44"/>
      <c r="I13" s="44"/>
      <c r="J13" s="35">
        <f>SUM(E13:I13)</f>
        <v>0</v>
      </c>
    </row>
    <row r="14" spans="1:10" s="3" customFormat="1" x14ac:dyDescent="0.25">
      <c r="B14" s="3" t="s">
        <v>77</v>
      </c>
      <c r="D14" s="11"/>
      <c r="E14" s="34">
        <f t="shared" ref="E14:J14" si="0">SUM(E15:E20)</f>
        <v>0</v>
      </c>
      <c r="F14" s="34">
        <f t="shared" si="0"/>
        <v>0</v>
      </c>
      <c r="G14" s="34">
        <f t="shared" si="0"/>
        <v>0</v>
      </c>
      <c r="H14" s="34">
        <f t="shared" si="0"/>
        <v>0</v>
      </c>
      <c r="I14" s="34">
        <f t="shared" si="0"/>
        <v>0</v>
      </c>
      <c r="J14" s="34">
        <f t="shared" si="0"/>
        <v>0</v>
      </c>
    </row>
    <row r="15" spans="1:10" s="3" customFormat="1" x14ac:dyDescent="0.25">
      <c r="C15" s="4" t="s">
        <v>0</v>
      </c>
      <c r="D15" s="11"/>
      <c r="E15" s="34"/>
      <c r="F15" s="34"/>
      <c r="G15" s="44"/>
      <c r="H15" s="44"/>
      <c r="I15" s="44"/>
      <c r="J15" s="34"/>
    </row>
    <row r="16" spans="1:10" x14ac:dyDescent="0.25">
      <c r="D16" s="10"/>
      <c r="G16" s="44"/>
      <c r="H16" s="44"/>
      <c r="I16" s="44"/>
      <c r="J16" s="35">
        <f>SUM(E16:I16)</f>
        <v>0</v>
      </c>
    </row>
    <row r="17" spans="1:10" x14ac:dyDescent="0.25">
      <c r="D17" s="10"/>
      <c r="G17" s="44"/>
      <c r="H17" s="44"/>
      <c r="I17" s="44"/>
      <c r="J17" s="35">
        <f>SUM(E17:I17)</f>
        <v>0</v>
      </c>
    </row>
    <row r="18" spans="1:10" x14ac:dyDescent="0.25">
      <c r="C18" s="4" t="s">
        <v>1</v>
      </c>
      <c r="D18" s="10"/>
      <c r="G18" s="44"/>
      <c r="H18" s="44"/>
      <c r="I18" s="44"/>
      <c r="J18" s="35"/>
    </row>
    <row r="19" spans="1:10" x14ac:dyDescent="0.25">
      <c r="D19" s="10"/>
      <c r="G19" s="44"/>
      <c r="H19" s="5"/>
      <c r="I19" s="44"/>
      <c r="J19" s="35">
        <f>SUM(E19:I19)</f>
        <v>0</v>
      </c>
    </row>
    <row r="20" spans="1:10" x14ac:dyDescent="0.25">
      <c r="D20" s="10"/>
      <c r="G20" s="5"/>
      <c r="H20" s="44"/>
      <c r="I20" s="44"/>
      <c r="J20" s="35">
        <f>SUM(E20:I20)</f>
        <v>0</v>
      </c>
    </row>
    <row r="21" spans="1:10" s="3" customFormat="1" x14ac:dyDescent="0.25">
      <c r="B21" s="3" t="s">
        <v>78</v>
      </c>
      <c r="D21" s="11"/>
      <c r="E21" s="34">
        <f t="shared" ref="E21:J21" si="1">SUM(E26:E26)</f>
        <v>0</v>
      </c>
      <c r="F21" s="34">
        <f t="shared" si="1"/>
        <v>0</v>
      </c>
      <c r="G21" s="34">
        <f t="shared" si="1"/>
        <v>0</v>
      </c>
      <c r="H21" s="34">
        <f t="shared" si="1"/>
        <v>0</v>
      </c>
      <c r="I21" s="34">
        <f t="shared" si="1"/>
        <v>0</v>
      </c>
      <c r="J21" s="34">
        <f t="shared" si="1"/>
        <v>0</v>
      </c>
    </row>
    <row r="22" spans="1:10" s="3" customFormat="1" x14ac:dyDescent="0.25">
      <c r="C22" s="4" t="s">
        <v>0</v>
      </c>
      <c r="D22" s="11"/>
      <c r="E22" s="34"/>
      <c r="F22" s="34"/>
      <c r="G22" s="34"/>
      <c r="H22" s="34"/>
      <c r="I22" s="34"/>
      <c r="J22" s="34"/>
    </row>
    <row r="23" spans="1:10" x14ac:dyDescent="0.25">
      <c r="D23" s="10"/>
      <c r="G23" s="44"/>
      <c r="H23" s="44"/>
      <c r="I23" s="44"/>
      <c r="J23" s="35">
        <f>SUM(E23:I23)</f>
        <v>0</v>
      </c>
    </row>
    <row r="24" spans="1:10" x14ac:dyDescent="0.25">
      <c r="D24" s="10"/>
      <c r="G24" s="44"/>
      <c r="H24" s="44"/>
      <c r="I24" s="44"/>
      <c r="J24" s="35">
        <f>SUM(E24:I24)</f>
        <v>0</v>
      </c>
    </row>
    <row r="25" spans="1:10" x14ac:dyDescent="0.25">
      <c r="C25" s="4" t="s">
        <v>1</v>
      </c>
      <c r="D25" s="10"/>
      <c r="G25" s="49"/>
      <c r="H25" s="49"/>
      <c r="I25" s="5"/>
      <c r="J25" s="35"/>
    </row>
    <row r="26" spans="1:10" x14ac:dyDescent="0.25">
      <c r="D26" s="10"/>
      <c r="G26" s="44"/>
      <c r="H26" s="44"/>
      <c r="I26" s="44"/>
      <c r="J26" s="3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44"/>
      <c r="H27" s="44"/>
      <c r="I27" s="44"/>
      <c r="J27" s="8"/>
    </row>
    <row r="28" spans="1:10" s="3" customFormat="1" x14ac:dyDescent="0.25">
      <c r="B28" s="3" t="s">
        <v>79</v>
      </c>
      <c r="D28" s="11"/>
      <c r="E28" s="34">
        <f t="shared" ref="E28:J28" si="3">SUM(E33:E33)</f>
        <v>0</v>
      </c>
      <c r="F28" s="34">
        <f t="shared" si="3"/>
        <v>0</v>
      </c>
      <c r="G28" s="34">
        <f t="shared" si="3"/>
        <v>0</v>
      </c>
      <c r="H28" s="34">
        <f t="shared" si="3"/>
        <v>0</v>
      </c>
      <c r="I28" s="34">
        <f t="shared" si="3"/>
        <v>0</v>
      </c>
      <c r="J28" s="34">
        <f t="shared" si="3"/>
        <v>0</v>
      </c>
    </row>
    <row r="29" spans="1:10" s="3" customFormat="1" x14ac:dyDescent="0.25">
      <c r="C29" s="4" t="s">
        <v>0</v>
      </c>
      <c r="D29" s="11"/>
      <c r="E29" s="34"/>
      <c r="F29" s="34"/>
      <c r="G29" s="34"/>
      <c r="H29" s="34"/>
      <c r="I29" s="34"/>
      <c r="J29" s="34"/>
    </row>
    <row r="30" spans="1:10" x14ac:dyDescent="0.25">
      <c r="D30" s="10"/>
      <c r="G30" s="44"/>
      <c r="H30" s="44"/>
      <c r="I30" s="44"/>
      <c r="J30" s="35">
        <f>SUM(E30:I30)</f>
        <v>0</v>
      </c>
    </row>
    <row r="31" spans="1:10" x14ac:dyDescent="0.25">
      <c r="D31" s="10"/>
      <c r="G31" s="44"/>
      <c r="H31" s="44"/>
      <c r="I31" s="44"/>
      <c r="J31" s="35">
        <f>SUM(E31:I31)</f>
        <v>0</v>
      </c>
    </row>
    <row r="32" spans="1:10" x14ac:dyDescent="0.25">
      <c r="C32" s="4" t="s">
        <v>1</v>
      </c>
      <c r="D32" s="10"/>
      <c r="G32" s="49"/>
      <c r="H32" s="49"/>
      <c r="I32" s="5"/>
      <c r="J32" s="35"/>
    </row>
    <row r="33" spans="1:10" x14ac:dyDescent="0.25">
      <c r="D33" s="10"/>
      <c r="G33" s="44"/>
      <c r="H33" s="44"/>
      <c r="I33" s="44"/>
      <c r="J33" s="3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44"/>
      <c r="H34" s="44"/>
      <c r="I34" s="44"/>
      <c r="J34" s="8"/>
    </row>
    <row r="35" spans="1:10" s="3" customFormat="1" x14ac:dyDescent="0.25">
      <c r="B35" s="3" t="s">
        <v>80</v>
      </c>
      <c r="D35" s="11"/>
      <c r="E35" s="34">
        <f t="shared" ref="E35:J35" si="4">SUM(E40:E40)</f>
        <v>0</v>
      </c>
      <c r="F35" s="34">
        <f t="shared" si="4"/>
        <v>0</v>
      </c>
      <c r="G35" s="34">
        <f t="shared" si="4"/>
        <v>0</v>
      </c>
      <c r="H35" s="34">
        <f t="shared" si="4"/>
        <v>0</v>
      </c>
      <c r="I35" s="34">
        <f t="shared" si="4"/>
        <v>0</v>
      </c>
      <c r="J35" s="34">
        <f t="shared" si="4"/>
        <v>0</v>
      </c>
    </row>
    <row r="36" spans="1:10" s="3" customFormat="1" x14ac:dyDescent="0.25">
      <c r="C36" s="4" t="s">
        <v>0</v>
      </c>
      <c r="D36" s="11"/>
      <c r="E36" s="34"/>
      <c r="F36" s="34"/>
      <c r="G36" s="34"/>
      <c r="H36" s="34"/>
      <c r="I36" s="34"/>
      <c r="J36" s="34"/>
    </row>
    <row r="37" spans="1:10" x14ac:dyDescent="0.25">
      <c r="D37" s="10"/>
      <c r="G37" s="44"/>
      <c r="H37" s="44"/>
      <c r="I37" s="44"/>
      <c r="J37" s="35">
        <f>SUM(E37:I37)</f>
        <v>0</v>
      </c>
    </row>
    <row r="38" spans="1:10" x14ac:dyDescent="0.25">
      <c r="D38" s="10"/>
      <c r="G38" s="44"/>
      <c r="H38" s="44"/>
      <c r="I38" s="44"/>
      <c r="J38" s="35">
        <f>SUM(E38:I38)</f>
        <v>0</v>
      </c>
    </row>
    <row r="39" spans="1:10" x14ac:dyDescent="0.25">
      <c r="C39" s="4" t="s">
        <v>1</v>
      </c>
      <c r="D39" s="10"/>
      <c r="G39" s="49"/>
      <c r="H39" s="49"/>
      <c r="I39" s="5"/>
      <c r="J39" s="35"/>
    </row>
    <row r="40" spans="1:10" x14ac:dyDescent="0.25">
      <c r="D40" s="10"/>
      <c r="G40" s="44"/>
      <c r="H40" s="44"/>
      <c r="I40" s="44"/>
      <c r="J40" s="35">
        <f>SUM(E40:I40)</f>
        <v>0</v>
      </c>
    </row>
    <row r="41" spans="1:10" x14ac:dyDescent="0.25">
      <c r="D41" s="10"/>
      <c r="G41" s="44"/>
      <c r="H41" s="44"/>
      <c r="I41" s="44"/>
    </row>
    <row r="42" spans="1:10" s="3" customFormat="1" x14ac:dyDescent="0.25">
      <c r="B42" s="3" t="s">
        <v>81</v>
      </c>
      <c r="D42" s="11"/>
      <c r="E42" s="34">
        <f t="shared" ref="E42:J42" si="5">SUM(E43:E47)</f>
        <v>0</v>
      </c>
      <c r="F42" s="34">
        <f t="shared" si="5"/>
        <v>0</v>
      </c>
      <c r="G42" s="34">
        <f t="shared" si="5"/>
        <v>0</v>
      </c>
      <c r="H42" s="34">
        <f t="shared" si="5"/>
        <v>0</v>
      </c>
      <c r="I42" s="34">
        <f t="shared" si="5"/>
        <v>0</v>
      </c>
      <c r="J42" s="34">
        <f t="shared" si="5"/>
        <v>0</v>
      </c>
    </row>
    <row r="43" spans="1:10" s="3" customFormat="1" x14ac:dyDescent="0.25">
      <c r="C43" s="4" t="s">
        <v>0</v>
      </c>
      <c r="D43" s="11"/>
      <c r="E43" s="34"/>
      <c r="F43" s="34"/>
      <c r="G43" s="34"/>
      <c r="H43" s="34"/>
      <c r="I43" s="34"/>
      <c r="J43" s="34"/>
    </row>
    <row r="44" spans="1:10" x14ac:dyDescent="0.25">
      <c r="D44" s="10"/>
      <c r="G44" s="44"/>
      <c r="H44" s="44"/>
      <c r="I44" s="44"/>
      <c r="J44" s="35">
        <f>SUM(E44:I44)</f>
        <v>0</v>
      </c>
    </row>
    <row r="45" spans="1:10" x14ac:dyDescent="0.25">
      <c r="D45" s="10"/>
      <c r="G45" s="44"/>
      <c r="H45" s="44"/>
      <c r="I45" s="44"/>
      <c r="J45" s="35">
        <f>SUM(E45:I45)</f>
        <v>0</v>
      </c>
    </row>
    <row r="46" spans="1:10" x14ac:dyDescent="0.25">
      <c r="C46" s="4" t="s">
        <v>1</v>
      </c>
      <c r="D46" s="10"/>
      <c r="G46" s="49"/>
      <c r="H46" s="49"/>
      <c r="I46" s="5"/>
      <c r="J46" s="35"/>
    </row>
    <row r="47" spans="1:10" x14ac:dyDescent="0.25">
      <c r="A47" s="3"/>
      <c r="G47" s="5"/>
      <c r="H47" s="5"/>
      <c r="I47" s="5"/>
      <c r="J47" s="71">
        <f>SUM(E47:I47)</f>
        <v>0</v>
      </c>
    </row>
    <row r="49" spans="1:10" x14ac:dyDescent="0.25">
      <c r="A49" s="6" t="s">
        <v>7</v>
      </c>
      <c r="B49" s="6"/>
      <c r="C49" s="6"/>
      <c r="D49" s="7"/>
      <c r="E49" s="72">
        <f t="shared" ref="E49:J49" si="6">E7+E14+E21+E35+E42+E28</f>
        <v>0</v>
      </c>
      <c r="F49" s="72">
        <f t="shared" si="6"/>
        <v>0</v>
      </c>
      <c r="G49" s="72">
        <f t="shared" si="6"/>
        <v>0</v>
      </c>
      <c r="H49" s="72">
        <f t="shared" si="6"/>
        <v>0</v>
      </c>
      <c r="I49" s="72">
        <f t="shared" si="6"/>
        <v>0</v>
      </c>
      <c r="J49" s="72">
        <f t="shared" si="6"/>
        <v>0</v>
      </c>
    </row>
    <row r="50" spans="1:10" s="48" customFormat="1" x14ac:dyDescent="0.25">
      <c r="A50" s="47" t="s">
        <v>48</v>
      </c>
      <c r="E50" s="49"/>
      <c r="F50" s="49"/>
      <c r="G50" s="4"/>
      <c r="H50" s="4"/>
      <c r="I50" s="4"/>
      <c r="J50" s="49"/>
    </row>
    <row r="51" spans="1:10" x14ac:dyDescent="0.25">
      <c r="H51" s="40"/>
    </row>
    <row r="54" spans="1:10" x14ac:dyDescent="0.25">
      <c r="H54" s="40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4" t="s">
        <v>4</v>
      </c>
      <c r="D5" s="204"/>
      <c r="E5" s="204"/>
      <c r="F5" s="205" t="s">
        <v>3</v>
      </c>
      <c r="G5" s="205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7" t="s">
        <v>76</v>
      </c>
      <c r="C8" s="38">
        <f t="shared" ref="C8:H8" si="0">SUM(C9)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7" t="s">
        <v>77</v>
      </c>
      <c r="C11" s="38">
        <f t="shared" ref="C11:H11" si="1">SUM(C12:C13)</f>
        <v>0</v>
      </c>
      <c r="D11" s="38">
        <f t="shared" si="1"/>
        <v>0</v>
      </c>
      <c r="E11" s="38">
        <f t="shared" si="1"/>
        <v>0</v>
      </c>
      <c r="F11" s="38">
        <f t="shared" si="1"/>
        <v>0</v>
      </c>
      <c r="G11" s="38">
        <f t="shared" si="1"/>
        <v>0</v>
      </c>
      <c r="H11" s="38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9">
        <f t="shared" ref="C15:H15" si="2">+C11+C8</f>
        <v>0</v>
      </c>
      <c r="D15" s="39">
        <f t="shared" si="2"/>
        <v>0</v>
      </c>
      <c r="E15" s="39">
        <f t="shared" si="2"/>
        <v>0</v>
      </c>
      <c r="F15" s="39">
        <f t="shared" si="2"/>
        <v>0</v>
      </c>
      <c r="G15" s="39">
        <f t="shared" si="2"/>
        <v>0</v>
      </c>
      <c r="H15" s="39">
        <f t="shared" si="2"/>
        <v>0</v>
      </c>
    </row>
    <row r="16" spans="1:8" s="48" customFormat="1" ht="14.25" x14ac:dyDescent="0.2">
      <c r="A16" s="47" t="s">
        <v>49</v>
      </c>
    </row>
    <row r="17" spans="1:1" s="48" customFormat="1" ht="14.25" x14ac:dyDescent="0.2">
      <c r="A17" s="48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52" customWidth="1"/>
    <col min="2" max="2" width="2.375" style="52" customWidth="1"/>
    <col min="3" max="3" width="10.625" style="52" customWidth="1"/>
    <col min="4" max="4" width="15.125" style="52" customWidth="1"/>
    <col min="5" max="5" width="12.875" style="52" customWidth="1"/>
    <col min="6" max="16384" width="9" style="52"/>
  </cols>
  <sheetData>
    <row r="1" spans="1:16" x14ac:dyDescent="0.25">
      <c r="A1" s="37" t="s">
        <v>106</v>
      </c>
    </row>
    <row r="2" spans="1:16" ht="17.25" x14ac:dyDescent="0.25">
      <c r="A2" s="37" t="s">
        <v>85</v>
      </c>
    </row>
    <row r="3" spans="1:16" x14ac:dyDescent="0.25">
      <c r="A3" s="52" t="s">
        <v>8</v>
      </c>
    </row>
    <row r="5" spans="1:16" x14ac:dyDescent="0.25">
      <c r="A5" s="55" t="s">
        <v>10</v>
      </c>
      <c r="B5" s="53"/>
      <c r="C5" s="56" t="s">
        <v>19</v>
      </c>
      <c r="D5" s="56" t="s">
        <v>9</v>
      </c>
    </row>
    <row r="6" spans="1:16" x14ac:dyDescent="0.25">
      <c r="A6" s="52" t="s">
        <v>35</v>
      </c>
      <c r="C6" s="60"/>
      <c r="D6" s="215" t="s">
        <v>64</v>
      </c>
      <c r="P6" s="67"/>
    </row>
    <row r="7" spans="1:16" x14ac:dyDescent="0.25">
      <c r="A7" s="52" t="s">
        <v>59</v>
      </c>
      <c r="C7" s="60"/>
      <c r="D7" s="216"/>
      <c r="P7" s="67"/>
    </row>
    <row r="8" spans="1:16" x14ac:dyDescent="0.25">
      <c r="A8" s="52" t="s">
        <v>60</v>
      </c>
      <c r="C8" s="60"/>
      <c r="D8" s="216"/>
      <c r="P8" s="67"/>
    </row>
    <row r="9" spans="1:16" x14ac:dyDescent="0.25">
      <c r="A9" s="52" t="s">
        <v>61</v>
      </c>
      <c r="C9" s="60"/>
      <c r="D9" s="216"/>
      <c r="P9" s="67"/>
    </row>
    <row r="10" spans="1:16" x14ac:dyDescent="0.25">
      <c r="A10" s="52" t="s">
        <v>62</v>
      </c>
      <c r="C10" s="60"/>
      <c r="D10" s="216"/>
      <c r="P10" s="67"/>
    </row>
    <row r="11" spans="1:16" x14ac:dyDescent="0.25">
      <c r="A11" s="52" t="s">
        <v>37</v>
      </c>
      <c r="C11" s="60"/>
      <c r="D11" s="216"/>
      <c r="P11" s="67"/>
    </row>
    <row r="12" spans="1:16" x14ac:dyDescent="0.25">
      <c r="A12" s="52" t="s">
        <v>38</v>
      </c>
      <c r="C12" s="60"/>
      <c r="D12" s="216"/>
      <c r="P12" s="67"/>
    </row>
    <row r="13" spans="1:16" x14ac:dyDescent="0.25">
      <c r="A13" s="52" t="s">
        <v>41</v>
      </c>
      <c r="C13" s="60"/>
      <c r="D13" s="216"/>
      <c r="P13" s="67"/>
    </row>
    <row r="14" spans="1:16" x14ac:dyDescent="0.25">
      <c r="C14" s="60"/>
      <c r="D14" s="54"/>
      <c r="P14" s="67"/>
    </row>
    <row r="15" spans="1:16" x14ac:dyDescent="0.25">
      <c r="A15" s="55" t="s">
        <v>7</v>
      </c>
      <c r="B15" s="55"/>
      <c r="C15" s="65">
        <f>SUM(C6:C14)</f>
        <v>0</v>
      </c>
      <c r="P15" s="67"/>
    </row>
    <row r="16" spans="1:16" x14ac:dyDescent="0.25">
      <c r="A16" s="57" t="s">
        <v>52</v>
      </c>
      <c r="D16" s="70"/>
      <c r="P16" s="67"/>
    </row>
    <row r="17" spans="1:14" x14ac:dyDescent="0.25">
      <c r="A17" s="57" t="s">
        <v>53</v>
      </c>
    </row>
    <row r="20" spans="1:14" x14ac:dyDescent="0.25">
      <c r="A20" s="37" t="s">
        <v>107</v>
      </c>
    </row>
    <row r="21" spans="1:14" x14ac:dyDescent="0.25">
      <c r="A21" s="37" t="s">
        <v>86</v>
      </c>
    </row>
    <row r="22" spans="1:14" x14ac:dyDescent="0.25">
      <c r="A22" s="52" t="s">
        <v>8</v>
      </c>
    </row>
    <row r="23" spans="1:14" x14ac:dyDescent="0.25">
      <c r="A23" s="54"/>
      <c r="B23" s="54"/>
      <c r="C23" s="54"/>
      <c r="D23" s="54"/>
      <c r="E23" s="54"/>
      <c r="F23" s="54"/>
    </row>
    <row r="24" spans="1:14" ht="15.75" x14ac:dyDescent="0.25">
      <c r="A24" s="1" t="s">
        <v>10</v>
      </c>
      <c r="B24" s="58"/>
      <c r="C24" s="2" t="s">
        <v>5</v>
      </c>
      <c r="D24" s="2" t="s">
        <v>39</v>
      </c>
      <c r="E24" s="2" t="s">
        <v>68</v>
      </c>
      <c r="F24" s="2" t="s">
        <v>7</v>
      </c>
    </row>
    <row r="25" spans="1:14" x14ac:dyDescent="0.25">
      <c r="A25" s="52" t="s">
        <v>35</v>
      </c>
      <c r="C25" s="85"/>
      <c r="D25" s="85"/>
      <c r="E25" s="85"/>
      <c r="F25" s="85">
        <f>+C25+D25+E25</f>
        <v>0</v>
      </c>
      <c r="G25" s="86"/>
      <c r="I25" s="59"/>
      <c r="J25" s="59"/>
      <c r="K25" s="59"/>
      <c r="L25" s="59"/>
      <c r="M25" s="59"/>
      <c r="N25" s="59"/>
    </row>
    <row r="26" spans="1:14" s="59" customFormat="1" x14ac:dyDescent="0.25">
      <c r="A26" s="52" t="s">
        <v>36</v>
      </c>
      <c r="B26" s="52"/>
      <c r="C26" s="85"/>
      <c r="D26" s="85"/>
      <c r="E26" s="85"/>
      <c r="F26" s="85">
        <f t="shared" ref="F26:F33" si="0">+C26+D26+E26</f>
        <v>0</v>
      </c>
      <c r="G26" s="87"/>
      <c r="I26" s="52"/>
      <c r="J26" s="52"/>
      <c r="K26" s="52"/>
      <c r="L26" s="52"/>
      <c r="M26" s="52"/>
      <c r="N26" s="52"/>
    </row>
    <row r="27" spans="1:14" x14ac:dyDescent="0.25">
      <c r="A27" s="52" t="s">
        <v>60</v>
      </c>
      <c r="C27" s="85"/>
      <c r="D27" s="85"/>
      <c r="E27" s="85"/>
      <c r="F27" s="85">
        <f t="shared" si="0"/>
        <v>0</v>
      </c>
      <c r="G27" s="85"/>
    </row>
    <row r="28" spans="1:14" x14ac:dyDescent="0.25">
      <c r="A28" s="52" t="s">
        <v>61</v>
      </c>
      <c r="C28" s="85"/>
      <c r="D28" s="85"/>
      <c r="E28" s="85"/>
      <c r="F28" s="85"/>
      <c r="G28" s="85"/>
    </row>
    <row r="29" spans="1:14" x14ac:dyDescent="0.25">
      <c r="A29" s="52" t="s">
        <v>62</v>
      </c>
      <c r="C29" s="85"/>
      <c r="D29" s="85"/>
      <c r="E29" s="85"/>
      <c r="F29" s="85"/>
      <c r="G29" s="85"/>
    </row>
    <row r="30" spans="1:14" x14ac:dyDescent="0.25">
      <c r="A30" s="52" t="s">
        <v>37</v>
      </c>
      <c r="C30" s="85"/>
      <c r="D30" s="85"/>
      <c r="E30" s="85"/>
      <c r="F30" s="85">
        <f t="shared" si="0"/>
        <v>0</v>
      </c>
      <c r="G30" s="85"/>
    </row>
    <row r="31" spans="1:14" x14ac:dyDescent="0.25">
      <c r="A31" s="52" t="s">
        <v>38</v>
      </c>
      <c r="C31" s="85"/>
      <c r="D31" s="85"/>
      <c r="E31" s="85"/>
      <c r="F31" s="85">
        <f t="shared" si="0"/>
        <v>0</v>
      </c>
      <c r="G31" s="85"/>
    </row>
    <row r="32" spans="1:14" x14ac:dyDescent="0.25">
      <c r="A32" s="52" t="s">
        <v>41</v>
      </c>
      <c r="C32" s="85"/>
      <c r="D32" s="85"/>
      <c r="E32" s="85"/>
      <c r="F32" s="85">
        <f t="shared" si="0"/>
        <v>0</v>
      </c>
      <c r="G32" s="85"/>
    </row>
    <row r="33" spans="1:7" x14ac:dyDescent="0.25">
      <c r="A33" s="52" t="s">
        <v>28</v>
      </c>
      <c r="C33" s="85"/>
      <c r="D33" s="85"/>
      <c r="E33" s="85"/>
      <c r="F33" s="85">
        <f t="shared" si="0"/>
        <v>0</v>
      </c>
      <c r="G33" s="85"/>
    </row>
    <row r="34" spans="1:7" x14ac:dyDescent="0.25">
      <c r="A34" s="55" t="s">
        <v>7</v>
      </c>
      <c r="B34" s="55"/>
      <c r="C34" s="88">
        <f>SUM(C25:C33)</f>
        <v>0</v>
      </c>
      <c r="D34" s="88">
        <f>SUM(D25:D33)</f>
        <v>0</v>
      </c>
      <c r="E34" s="88">
        <f>SUM(E25:E33)</f>
        <v>0</v>
      </c>
      <c r="F34" s="88">
        <f>SUM(F25:F33)</f>
        <v>0</v>
      </c>
      <c r="G34" s="85"/>
    </row>
    <row r="35" spans="1:7" ht="17.25" x14ac:dyDescent="0.25">
      <c r="A35" s="84" t="s">
        <v>70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AE101"/>
  <sheetViews>
    <sheetView tabSelected="1" topLeftCell="A72" zoomScale="148" zoomScaleNormal="148" zoomScalePageLayoutView="150" workbookViewId="0">
      <selection activeCell="A97" sqref="A97"/>
    </sheetView>
  </sheetViews>
  <sheetFormatPr defaultColWidth="9" defaultRowHeight="14.25" x14ac:dyDescent="0.2"/>
  <cols>
    <col min="1" max="1" width="21.875" style="89" customWidth="1"/>
    <col min="2" max="2" width="7.125" style="89" bestFit="1" customWidth="1"/>
    <col min="3" max="3" width="1.875" style="89" customWidth="1"/>
    <col min="4" max="4" width="6.875" style="89" customWidth="1"/>
    <col min="5" max="5" width="3" style="89" customWidth="1"/>
    <col min="6" max="6" width="0.875" style="89" customWidth="1"/>
    <col min="7" max="7" width="7.125" style="89" bestFit="1" customWidth="1"/>
    <col min="8" max="8" width="1.875" style="89" customWidth="1"/>
    <col min="9" max="9" width="8.375" style="89" customWidth="1"/>
    <col min="10" max="10" width="1.75" style="89" customWidth="1"/>
    <col min="11" max="11" width="0.875" style="89" customWidth="1"/>
    <col min="12" max="12" width="6.375" style="89" bestFit="1" customWidth="1"/>
    <col min="13" max="13" width="2" style="89" customWidth="1"/>
    <col min="14" max="14" width="6.875" style="89" customWidth="1"/>
    <col min="15" max="16" width="0.875" style="89" customWidth="1"/>
    <col min="17" max="17" width="6.375" style="89" customWidth="1"/>
    <col min="18" max="18" width="1.875" style="89" customWidth="1"/>
    <col min="19" max="19" width="6.875" style="89" customWidth="1"/>
    <col min="20" max="20" width="0.875" style="89" customWidth="1"/>
    <col min="21" max="21" width="6.25" style="89" customWidth="1"/>
    <col min="22" max="22" width="1.875" style="89" customWidth="1"/>
    <col min="23" max="23" width="9.625" style="89" bestFit="1" customWidth="1"/>
    <col min="24" max="24" width="0.875" style="89" customWidth="1"/>
    <col min="25" max="25" width="6.625" style="89" customWidth="1"/>
    <col min="26" max="26" width="1.875" style="89" customWidth="1"/>
    <col min="27" max="27" width="9.875" style="89" bestFit="1" customWidth="1"/>
    <col min="28" max="28" width="12.75" style="89" customWidth="1"/>
    <col min="29" max="30" width="12.75" style="89" hidden="1" customWidth="1"/>
    <col min="31" max="35" width="12.75" style="89" customWidth="1"/>
    <col min="36" max="36" width="9" style="89"/>
    <col min="37" max="38" width="12.75" style="89" customWidth="1"/>
    <col min="39" max="16384" width="9" style="89"/>
  </cols>
  <sheetData>
    <row r="1" spans="1:31" ht="12" customHeight="1" x14ac:dyDescent="0.2"/>
    <row r="2" spans="1:31" ht="12" customHeight="1" x14ac:dyDescent="0.2"/>
    <row r="3" spans="1:31" ht="12" customHeight="1" x14ac:dyDescent="0.2"/>
    <row r="4" spans="1:31" ht="12" customHeight="1" x14ac:dyDescent="0.2"/>
    <row r="5" spans="1:31" ht="9.9499999999999993" customHeight="1" x14ac:dyDescent="0.2"/>
    <row r="6" spans="1:31" ht="9.9499999999999993" customHeight="1" x14ac:dyDescent="0.2"/>
    <row r="7" spans="1:31" ht="6" customHeight="1" x14ac:dyDescent="0.2"/>
    <row r="8" spans="1:31" ht="15" x14ac:dyDescent="0.25">
      <c r="A8" s="108" t="s">
        <v>150</v>
      </c>
    </row>
    <row r="9" spans="1:31" ht="9" customHeight="1" x14ac:dyDescent="0.25">
      <c r="A9" s="108"/>
    </row>
    <row r="10" spans="1:31" x14ac:dyDescent="0.2">
      <c r="A10" s="176" t="s">
        <v>131</v>
      </c>
      <c r="AA10" s="119"/>
    </row>
    <row r="11" spans="1:31" ht="2.25" customHeight="1" x14ac:dyDescent="0.25">
      <c r="A11" s="111"/>
      <c r="AC11" s="90" t="s">
        <v>120</v>
      </c>
      <c r="AD11" s="91"/>
    </row>
    <row r="12" spans="1:31" ht="12" customHeight="1" x14ac:dyDescent="0.2">
      <c r="A12" s="221" t="s">
        <v>132</v>
      </c>
      <c r="B12" s="109" t="s">
        <v>155</v>
      </c>
      <c r="C12" s="126"/>
      <c r="D12" s="109"/>
      <c r="E12" s="109"/>
      <c r="F12" s="109"/>
      <c r="G12" s="109"/>
      <c r="H12" s="126"/>
      <c r="I12" s="109"/>
      <c r="J12" s="113"/>
      <c r="K12" s="113"/>
      <c r="L12" s="109" t="s">
        <v>156</v>
      </c>
      <c r="M12" s="126"/>
      <c r="N12" s="109"/>
      <c r="O12" s="109"/>
      <c r="P12" s="109"/>
      <c r="Q12" s="109"/>
      <c r="R12" s="126"/>
      <c r="S12" s="109"/>
      <c r="T12" s="113"/>
      <c r="U12" s="109" t="s">
        <v>157</v>
      </c>
      <c r="V12" s="126"/>
      <c r="W12" s="109"/>
      <c r="X12" s="109"/>
      <c r="Y12" s="109"/>
      <c r="Z12" s="126"/>
      <c r="AA12" s="109"/>
      <c r="AB12" s="92"/>
      <c r="AC12" s="93" t="s">
        <v>40</v>
      </c>
      <c r="AD12" s="94"/>
    </row>
    <row r="13" spans="1:31" s="95" customFormat="1" ht="12" customHeight="1" x14ac:dyDescent="0.25">
      <c r="A13" s="222"/>
      <c r="B13" s="224">
        <v>2022</v>
      </c>
      <c r="C13" s="225"/>
      <c r="D13" s="224"/>
      <c r="E13" s="224"/>
      <c r="F13" s="116"/>
      <c r="G13" s="224" t="s">
        <v>151</v>
      </c>
      <c r="H13" s="225"/>
      <c r="I13" s="224"/>
      <c r="J13" s="224"/>
      <c r="K13" s="116"/>
      <c r="L13" s="224">
        <v>2022</v>
      </c>
      <c r="M13" s="225"/>
      <c r="N13" s="224"/>
      <c r="O13" s="116"/>
      <c r="P13" s="116"/>
      <c r="Q13" s="224">
        <v>2023</v>
      </c>
      <c r="R13" s="225"/>
      <c r="S13" s="224"/>
      <c r="T13" s="116"/>
      <c r="U13" s="224">
        <v>2022</v>
      </c>
      <c r="V13" s="225"/>
      <c r="W13" s="224"/>
      <c r="X13" s="116"/>
      <c r="Y13" s="224">
        <v>2023</v>
      </c>
      <c r="Z13" s="225"/>
      <c r="AA13" s="224"/>
      <c r="AC13" s="96">
        <v>2012</v>
      </c>
      <c r="AD13" s="97">
        <v>2013</v>
      </c>
    </row>
    <row r="14" spans="1:31" s="95" customFormat="1" ht="24.75" customHeight="1" x14ac:dyDescent="0.25">
      <c r="A14" s="223"/>
      <c r="B14" s="114" t="s">
        <v>112</v>
      </c>
      <c r="C14" s="114"/>
      <c r="D14" s="226" t="s">
        <v>122</v>
      </c>
      <c r="E14" s="226"/>
      <c r="F14" s="114"/>
      <c r="G14" s="217" t="s">
        <v>112</v>
      </c>
      <c r="H14" s="217"/>
      <c r="I14" s="220" t="s">
        <v>122</v>
      </c>
      <c r="J14" s="220"/>
      <c r="K14" s="114"/>
      <c r="L14" s="217" t="s">
        <v>112</v>
      </c>
      <c r="M14" s="217"/>
      <c r="N14" s="219" t="s">
        <v>123</v>
      </c>
      <c r="O14" s="219"/>
      <c r="P14" s="114"/>
      <c r="Q14" s="217" t="s">
        <v>112</v>
      </c>
      <c r="R14" s="217"/>
      <c r="S14" s="195" t="s">
        <v>123</v>
      </c>
      <c r="T14" s="114"/>
      <c r="U14" s="217" t="s">
        <v>112</v>
      </c>
      <c r="V14" s="217"/>
      <c r="W14" s="195" t="s">
        <v>124</v>
      </c>
      <c r="X14" s="115"/>
      <c r="Y14" s="217" t="s">
        <v>112</v>
      </c>
      <c r="Z14" s="217"/>
      <c r="AA14" s="195" t="s">
        <v>124</v>
      </c>
      <c r="AC14" s="98" t="s">
        <v>112</v>
      </c>
      <c r="AD14" s="98" t="s">
        <v>112</v>
      </c>
    </row>
    <row r="15" spans="1:31" ht="22.5" x14ac:dyDescent="0.2">
      <c r="A15" s="185" t="s">
        <v>133</v>
      </c>
      <c r="B15" s="177">
        <v>1726.69172972</v>
      </c>
      <c r="C15" s="177"/>
      <c r="D15" s="178">
        <v>25</v>
      </c>
      <c r="E15" s="179"/>
      <c r="F15" s="180"/>
      <c r="G15" s="181">
        <v>3090.3726980476554</v>
      </c>
      <c r="H15" s="177"/>
      <c r="I15" s="196">
        <v>23</v>
      </c>
      <c r="J15" s="182"/>
      <c r="K15" s="180"/>
      <c r="L15" s="183">
        <v>482.9</v>
      </c>
      <c r="M15" s="177"/>
      <c r="N15" s="199">
        <v>10</v>
      </c>
      <c r="O15" s="180"/>
      <c r="P15" s="180"/>
      <c r="Q15" s="183">
        <v>420</v>
      </c>
      <c r="R15" s="177"/>
      <c r="S15" s="199">
        <v>4</v>
      </c>
      <c r="T15" s="180"/>
      <c r="U15" s="181" t="s">
        <v>139</v>
      </c>
      <c r="V15" s="177"/>
      <c r="W15" s="184" t="s">
        <v>139</v>
      </c>
      <c r="X15" s="177"/>
      <c r="Y15" s="181">
        <v>15</v>
      </c>
      <c r="Z15" s="177"/>
      <c r="AA15" s="184">
        <v>1</v>
      </c>
      <c r="AC15" s="99" t="e">
        <f t="shared" ref="AC15:AC24" si="0">B15+L15+U15</f>
        <v>#VALUE!</v>
      </c>
      <c r="AD15" s="100">
        <f t="shared" ref="AD15:AD24" si="1">G15+Q15+Y15</f>
        <v>3525.3726980476554</v>
      </c>
      <c r="AE15" s="101"/>
    </row>
    <row r="16" spans="1:31" x14ac:dyDescent="0.2">
      <c r="A16" s="185" t="s">
        <v>113</v>
      </c>
      <c r="B16" s="177">
        <v>669.97882834999996</v>
      </c>
      <c r="C16" s="177"/>
      <c r="D16" s="178">
        <v>6</v>
      </c>
      <c r="E16" s="179"/>
      <c r="F16" s="180"/>
      <c r="G16" s="181">
        <v>1335</v>
      </c>
      <c r="H16" s="177"/>
      <c r="I16" s="197">
        <v>9</v>
      </c>
      <c r="J16" s="186"/>
      <c r="K16" s="180"/>
      <c r="L16" s="183" t="s">
        <v>139</v>
      </c>
      <c r="M16" s="177"/>
      <c r="N16" s="199" t="s">
        <v>139</v>
      </c>
      <c r="O16" s="180"/>
      <c r="P16" s="180"/>
      <c r="Q16" s="183">
        <v>95</v>
      </c>
      <c r="R16" s="177"/>
      <c r="S16" s="199">
        <v>4</v>
      </c>
      <c r="T16" s="180"/>
      <c r="U16" s="181" t="s">
        <v>139</v>
      </c>
      <c r="V16" s="177"/>
      <c r="W16" s="184" t="s">
        <v>139</v>
      </c>
      <c r="X16" s="177"/>
      <c r="Y16" s="181" t="s">
        <v>139</v>
      </c>
      <c r="Z16" s="177"/>
      <c r="AA16" s="184" t="s">
        <v>139</v>
      </c>
      <c r="AC16" s="99" t="e">
        <f t="shared" si="0"/>
        <v>#VALUE!</v>
      </c>
      <c r="AD16" s="100" t="e">
        <f>G16+Q18+Y16</f>
        <v>#VALUE!</v>
      </c>
      <c r="AE16" s="101"/>
    </row>
    <row r="17" spans="1:31" x14ac:dyDescent="0.2">
      <c r="A17" s="185" t="s">
        <v>114</v>
      </c>
      <c r="B17" s="177">
        <v>1555.3992124799997</v>
      </c>
      <c r="C17" s="177"/>
      <c r="D17" s="178">
        <v>15</v>
      </c>
      <c r="E17" s="179"/>
      <c r="F17" s="180"/>
      <c r="G17" s="181">
        <v>2282.7812015212894</v>
      </c>
      <c r="H17" s="177"/>
      <c r="I17" s="197">
        <v>28</v>
      </c>
      <c r="J17" s="186"/>
      <c r="K17" s="180"/>
      <c r="L17" s="183">
        <v>22.2</v>
      </c>
      <c r="M17" s="177"/>
      <c r="N17" s="199">
        <v>3</v>
      </c>
      <c r="O17" s="180"/>
      <c r="P17" s="180"/>
      <c r="Q17" s="183">
        <v>54</v>
      </c>
      <c r="R17" s="177"/>
      <c r="S17" s="199">
        <v>4</v>
      </c>
      <c r="T17" s="180"/>
      <c r="U17" s="181" t="s">
        <v>139</v>
      </c>
      <c r="V17" s="177"/>
      <c r="W17" s="184" t="s">
        <v>139</v>
      </c>
      <c r="X17" s="177"/>
      <c r="Y17" s="181" t="s">
        <v>139</v>
      </c>
      <c r="Z17" s="177"/>
      <c r="AA17" s="184" t="s">
        <v>139</v>
      </c>
      <c r="AC17" s="99" t="e">
        <f t="shared" si="0"/>
        <v>#VALUE!</v>
      </c>
      <c r="AD17" s="100" t="e">
        <f t="shared" si="1"/>
        <v>#VALUE!</v>
      </c>
      <c r="AE17" s="101"/>
    </row>
    <row r="18" spans="1:31" x14ac:dyDescent="0.2">
      <c r="A18" s="185" t="s">
        <v>115</v>
      </c>
      <c r="B18" s="177">
        <v>2599.5805826913934</v>
      </c>
      <c r="C18" s="177"/>
      <c r="D18" s="178">
        <v>19</v>
      </c>
      <c r="E18" s="179"/>
      <c r="F18" s="180"/>
      <c r="G18" s="181">
        <v>1244.4362473908157</v>
      </c>
      <c r="H18" s="177"/>
      <c r="I18" s="197">
        <v>17</v>
      </c>
      <c r="J18" s="186"/>
      <c r="K18" s="180"/>
      <c r="L18" s="183">
        <v>50</v>
      </c>
      <c r="M18" s="177"/>
      <c r="N18" s="199">
        <v>1</v>
      </c>
      <c r="O18" s="177"/>
      <c r="P18" s="177"/>
      <c r="Q18" s="183">
        <v>7.8</v>
      </c>
      <c r="R18" s="177"/>
      <c r="S18" s="199">
        <v>3</v>
      </c>
      <c r="T18" s="177"/>
      <c r="U18" s="181">
        <v>135</v>
      </c>
      <c r="V18" s="177"/>
      <c r="W18" s="184">
        <v>5</v>
      </c>
      <c r="X18" s="180"/>
      <c r="Y18" s="181">
        <v>90</v>
      </c>
      <c r="Z18" s="177"/>
      <c r="AA18" s="184">
        <v>3</v>
      </c>
      <c r="AC18" s="99">
        <f t="shared" si="0"/>
        <v>2784.5805826913934</v>
      </c>
      <c r="AD18" s="100" t="e">
        <f>G18+#REF!+Y18</f>
        <v>#REF!</v>
      </c>
      <c r="AE18" s="101"/>
    </row>
    <row r="19" spans="1:31" x14ac:dyDescent="0.2">
      <c r="A19" s="185" t="s">
        <v>126</v>
      </c>
      <c r="B19" s="177">
        <v>586.55297949999999</v>
      </c>
      <c r="C19" s="177"/>
      <c r="D19" s="178">
        <v>8</v>
      </c>
      <c r="E19" s="179"/>
      <c r="F19" s="180"/>
      <c r="G19" s="181">
        <v>1927.4468230307687</v>
      </c>
      <c r="H19" s="177"/>
      <c r="I19" s="198">
        <v>9</v>
      </c>
      <c r="J19" s="187"/>
      <c r="K19" s="180"/>
      <c r="L19" s="183">
        <v>36.58</v>
      </c>
      <c r="M19" s="177"/>
      <c r="N19" s="199">
        <v>4</v>
      </c>
      <c r="O19" s="180"/>
      <c r="P19" s="180"/>
      <c r="Q19" s="183">
        <v>60</v>
      </c>
      <c r="R19" s="177"/>
      <c r="S19" s="199">
        <v>5</v>
      </c>
      <c r="T19" s="188"/>
      <c r="U19" s="181">
        <v>12.281402319399</v>
      </c>
      <c r="V19" s="177"/>
      <c r="W19" s="184">
        <v>1</v>
      </c>
      <c r="X19" s="177"/>
      <c r="Y19" s="181" t="s">
        <v>139</v>
      </c>
      <c r="Z19" s="177"/>
      <c r="AA19" s="184" t="s">
        <v>139</v>
      </c>
      <c r="AC19" s="99">
        <f t="shared" si="0"/>
        <v>635.41438181939907</v>
      </c>
      <c r="AD19" s="100" t="e">
        <f t="shared" si="1"/>
        <v>#VALUE!</v>
      </c>
      <c r="AE19" s="101"/>
    </row>
    <row r="20" spans="1:31" x14ac:dyDescent="0.2">
      <c r="A20" s="185" t="s">
        <v>116</v>
      </c>
      <c r="B20" s="177">
        <v>206.23848056</v>
      </c>
      <c r="C20" s="177"/>
      <c r="D20" s="178">
        <v>5</v>
      </c>
      <c r="E20" s="179"/>
      <c r="F20" s="180"/>
      <c r="G20" s="181">
        <v>502.95228628000001</v>
      </c>
      <c r="H20" s="177"/>
      <c r="I20" s="197">
        <v>6</v>
      </c>
      <c r="J20" s="186"/>
      <c r="K20" s="180"/>
      <c r="L20" s="183" t="s">
        <v>139</v>
      </c>
      <c r="M20" s="177"/>
      <c r="N20" s="199" t="s">
        <v>139</v>
      </c>
      <c r="O20" s="180"/>
      <c r="P20" s="180"/>
      <c r="Q20" s="183">
        <v>5</v>
      </c>
      <c r="R20" s="177"/>
      <c r="S20" s="199">
        <v>1</v>
      </c>
      <c r="T20" s="188"/>
      <c r="U20" s="181" t="s">
        <v>139</v>
      </c>
      <c r="V20" s="177"/>
      <c r="W20" s="184" t="s">
        <v>139</v>
      </c>
      <c r="X20" s="180"/>
      <c r="Y20" s="181" t="s">
        <v>139</v>
      </c>
      <c r="Z20" s="177"/>
      <c r="AA20" s="184" t="s">
        <v>139</v>
      </c>
      <c r="AC20" s="99" t="e">
        <f t="shared" si="0"/>
        <v>#VALUE!</v>
      </c>
      <c r="AD20" s="100" t="e">
        <f t="shared" si="1"/>
        <v>#VALUE!</v>
      </c>
      <c r="AE20" s="101"/>
    </row>
    <row r="21" spans="1:31" ht="22.5" x14ac:dyDescent="0.2">
      <c r="A21" s="185" t="s">
        <v>129</v>
      </c>
      <c r="B21" s="192">
        <v>34.091000000000001</v>
      </c>
      <c r="C21" s="177"/>
      <c r="D21" s="189">
        <v>3</v>
      </c>
      <c r="E21" s="179"/>
      <c r="F21" s="180"/>
      <c r="G21" s="181">
        <v>53.966049999999996</v>
      </c>
      <c r="H21" s="177"/>
      <c r="I21" s="197">
        <v>2</v>
      </c>
      <c r="J21" s="186"/>
      <c r="K21" s="180"/>
      <c r="L21" s="183" t="s">
        <v>139</v>
      </c>
      <c r="M21" s="177"/>
      <c r="N21" s="199" t="s">
        <v>139</v>
      </c>
      <c r="O21" s="180"/>
      <c r="P21" s="180"/>
      <c r="Q21" s="183" t="s">
        <v>139</v>
      </c>
      <c r="R21" s="177"/>
      <c r="S21" s="199" t="s">
        <v>139</v>
      </c>
      <c r="T21" s="188"/>
      <c r="U21" s="181" t="s">
        <v>139</v>
      </c>
      <c r="V21" s="177"/>
      <c r="W21" s="184" t="s">
        <v>139</v>
      </c>
      <c r="X21" s="177"/>
      <c r="Y21" s="181" t="s">
        <v>139</v>
      </c>
      <c r="Z21" s="177"/>
      <c r="AA21" s="184" t="s">
        <v>139</v>
      </c>
      <c r="AC21" s="99"/>
      <c r="AD21" s="100"/>
      <c r="AE21" s="101"/>
    </row>
    <row r="22" spans="1:31" x14ac:dyDescent="0.2">
      <c r="A22" s="185" t="s">
        <v>117</v>
      </c>
      <c r="B22" s="177">
        <v>3676.4975008800002</v>
      </c>
      <c r="C22" s="177"/>
      <c r="D22" s="178">
        <v>16</v>
      </c>
      <c r="E22" s="179"/>
      <c r="F22" s="180"/>
      <c r="G22" s="181">
        <v>3289.9080705300003</v>
      </c>
      <c r="H22" s="177"/>
      <c r="I22" s="197">
        <v>13</v>
      </c>
      <c r="J22" s="186"/>
      <c r="K22" s="180"/>
      <c r="L22" s="183">
        <v>133.5</v>
      </c>
      <c r="M22" s="177"/>
      <c r="N22" s="199">
        <v>10</v>
      </c>
      <c r="O22" s="180"/>
      <c r="P22" s="180"/>
      <c r="Q22" s="183">
        <v>70.3</v>
      </c>
      <c r="R22" s="177"/>
      <c r="S22" s="199">
        <v>10</v>
      </c>
      <c r="T22" s="188"/>
      <c r="U22" s="181" t="s">
        <v>139</v>
      </c>
      <c r="V22" s="177"/>
      <c r="W22" s="184" t="s">
        <v>139</v>
      </c>
      <c r="X22" s="177"/>
      <c r="Y22" s="181" t="s">
        <v>139</v>
      </c>
      <c r="Z22" s="177"/>
      <c r="AA22" s="184" t="s">
        <v>139</v>
      </c>
      <c r="AC22" s="99" t="e">
        <f t="shared" si="0"/>
        <v>#VALUE!</v>
      </c>
      <c r="AD22" s="100" t="e">
        <f t="shared" si="1"/>
        <v>#VALUE!</v>
      </c>
      <c r="AE22" s="101"/>
    </row>
    <row r="23" spans="1:31" x14ac:dyDescent="0.2">
      <c r="A23" s="185" t="s">
        <v>127</v>
      </c>
      <c r="B23" s="177">
        <v>4360.6970370044319</v>
      </c>
      <c r="C23" s="177"/>
      <c r="D23" s="178">
        <v>16</v>
      </c>
      <c r="E23" s="179"/>
      <c r="F23" s="180"/>
      <c r="G23" s="181">
        <v>4573.1580925099997</v>
      </c>
      <c r="H23" s="177"/>
      <c r="I23" s="197">
        <v>17</v>
      </c>
      <c r="J23" s="186"/>
      <c r="K23" s="180"/>
      <c r="L23" s="183">
        <v>88.2</v>
      </c>
      <c r="M23" s="177"/>
      <c r="N23" s="199">
        <v>3</v>
      </c>
      <c r="O23" s="180"/>
      <c r="P23" s="180"/>
      <c r="Q23" s="183">
        <v>25.8</v>
      </c>
      <c r="R23" s="177"/>
      <c r="S23" s="199">
        <v>3</v>
      </c>
      <c r="T23" s="188"/>
      <c r="U23" s="181" t="s">
        <v>139</v>
      </c>
      <c r="V23" s="177"/>
      <c r="W23" s="184" t="s">
        <v>139</v>
      </c>
      <c r="X23" s="177"/>
      <c r="Y23" s="181" t="s">
        <v>139</v>
      </c>
      <c r="Z23" s="177"/>
      <c r="AA23" s="184" t="s">
        <v>139</v>
      </c>
      <c r="AC23" s="99" t="e">
        <f t="shared" si="0"/>
        <v>#VALUE!</v>
      </c>
      <c r="AD23" s="100" t="e">
        <f t="shared" si="1"/>
        <v>#VALUE!</v>
      </c>
      <c r="AE23" s="101"/>
    </row>
    <row r="24" spans="1:31" ht="22.5" x14ac:dyDescent="0.2">
      <c r="A24" s="185" t="s">
        <v>128</v>
      </c>
      <c r="B24" s="177">
        <v>952.17542200000003</v>
      </c>
      <c r="C24" s="177"/>
      <c r="D24" s="178">
        <v>15</v>
      </c>
      <c r="E24" s="179"/>
      <c r="F24" s="180"/>
      <c r="G24" s="181">
        <v>2068.2770972900003</v>
      </c>
      <c r="H24" s="177"/>
      <c r="I24" s="197">
        <v>12</v>
      </c>
      <c r="J24" s="186"/>
      <c r="K24" s="180"/>
      <c r="L24" s="183">
        <v>126.41000000000001</v>
      </c>
      <c r="M24" s="177"/>
      <c r="N24" s="199">
        <v>9</v>
      </c>
      <c r="O24" s="180"/>
      <c r="P24" s="180"/>
      <c r="Q24" s="183">
        <v>18</v>
      </c>
      <c r="R24" s="177"/>
      <c r="S24" s="199">
        <v>1</v>
      </c>
      <c r="T24" s="188"/>
      <c r="U24" s="181" t="s">
        <v>139</v>
      </c>
      <c r="V24" s="177"/>
      <c r="W24" s="184" t="s">
        <v>139</v>
      </c>
      <c r="X24" s="177"/>
      <c r="Y24" s="181" t="s">
        <v>139</v>
      </c>
      <c r="Z24" s="177"/>
      <c r="AA24" s="184" t="s">
        <v>139</v>
      </c>
      <c r="AC24" s="99" t="e">
        <f t="shared" si="0"/>
        <v>#VALUE!</v>
      </c>
      <c r="AD24" s="100" t="e">
        <f t="shared" si="1"/>
        <v>#VALUE!</v>
      </c>
      <c r="AE24" s="101"/>
    </row>
    <row r="25" spans="1:31" x14ac:dyDescent="0.2">
      <c r="A25" s="185" t="s">
        <v>118</v>
      </c>
      <c r="B25" s="189" t="s">
        <v>139</v>
      </c>
      <c r="C25" s="177"/>
      <c r="D25" s="189" t="s">
        <v>139</v>
      </c>
      <c r="E25" s="179"/>
      <c r="F25" s="180"/>
      <c r="G25" s="181" t="s">
        <v>139</v>
      </c>
      <c r="H25" s="177"/>
      <c r="I25" s="197" t="s">
        <v>140</v>
      </c>
      <c r="J25" s="187"/>
      <c r="K25" s="180"/>
      <c r="L25" s="183" t="s">
        <v>139</v>
      </c>
      <c r="M25" s="177"/>
      <c r="N25" s="199" t="s">
        <v>139</v>
      </c>
      <c r="O25" s="180"/>
      <c r="P25" s="180"/>
      <c r="Q25" s="183" t="s">
        <v>139</v>
      </c>
      <c r="R25" s="177"/>
      <c r="S25" s="199" t="s">
        <v>139</v>
      </c>
      <c r="T25" s="188"/>
      <c r="U25" s="181" t="s">
        <v>139</v>
      </c>
      <c r="V25" s="177"/>
      <c r="W25" s="184" t="s">
        <v>139</v>
      </c>
      <c r="X25" s="177"/>
      <c r="Y25" s="181" t="s">
        <v>139</v>
      </c>
      <c r="Z25" s="177"/>
      <c r="AA25" s="184" t="s">
        <v>139</v>
      </c>
      <c r="AC25" s="99"/>
      <c r="AD25" s="100"/>
      <c r="AE25" s="101"/>
    </row>
    <row r="26" spans="1:31" x14ac:dyDescent="0.2">
      <c r="A26" s="185" t="s">
        <v>158</v>
      </c>
      <c r="B26" s="189" t="s">
        <v>139</v>
      </c>
      <c r="C26" s="177"/>
      <c r="D26" s="189" t="s">
        <v>139</v>
      </c>
      <c r="E26" s="179"/>
      <c r="F26" s="180"/>
      <c r="G26" s="181" t="s">
        <v>139</v>
      </c>
      <c r="H26" s="177"/>
      <c r="I26" s="197" t="s">
        <v>140</v>
      </c>
      <c r="J26" s="190"/>
      <c r="K26" s="180"/>
      <c r="L26" s="183" t="s">
        <v>139</v>
      </c>
      <c r="M26" s="177"/>
      <c r="N26" s="199" t="s">
        <v>139</v>
      </c>
      <c r="O26" s="180"/>
      <c r="P26" s="180"/>
      <c r="Q26" s="183">
        <v>20</v>
      </c>
      <c r="R26" s="177"/>
      <c r="S26" s="199">
        <v>1</v>
      </c>
      <c r="T26" s="188"/>
      <c r="U26" s="181" t="s">
        <v>139</v>
      </c>
      <c r="V26" s="177"/>
      <c r="W26" s="184" t="s">
        <v>139</v>
      </c>
      <c r="X26" s="177"/>
      <c r="Y26" s="181" t="s">
        <v>139</v>
      </c>
      <c r="Z26" s="177"/>
      <c r="AA26" s="184" t="s">
        <v>139</v>
      </c>
      <c r="AC26" s="99"/>
      <c r="AD26" s="100"/>
      <c r="AE26" s="101"/>
    </row>
    <row r="27" spans="1:31" ht="12" customHeight="1" x14ac:dyDescent="0.25">
      <c r="A27" s="110" t="s">
        <v>119</v>
      </c>
      <c r="B27" s="131">
        <v>16367.902773185826</v>
      </c>
      <c r="C27" s="132"/>
      <c r="D27" s="133">
        <v>128</v>
      </c>
      <c r="E27" s="134"/>
      <c r="F27" s="135"/>
      <c r="G27" s="164">
        <v>20368.29856660053</v>
      </c>
      <c r="H27" s="132"/>
      <c r="I27" s="148">
        <f>SUM(I15:I26)</f>
        <v>136</v>
      </c>
      <c r="J27" s="147"/>
      <c r="K27" s="135"/>
      <c r="L27" s="172">
        <v>939.79</v>
      </c>
      <c r="M27" s="132"/>
      <c r="N27" s="149">
        <v>40</v>
      </c>
      <c r="O27" s="135"/>
      <c r="P27" s="135"/>
      <c r="Q27" s="172">
        <v>775.89999999999986</v>
      </c>
      <c r="R27" s="132"/>
      <c r="S27" s="149">
        <v>36</v>
      </c>
      <c r="T27" s="136"/>
      <c r="U27" s="175">
        <v>147.28140231939901</v>
      </c>
      <c r="V27" s="132"/>
      <c r="W27" s="150">
        <v>6</v>
      </c>
      <c r="X27" s="135"/>
      <c r="Y27" s="175">
        <v>105</v>
      </c>
      <c r="Z27" s="132"/>
      <c r="AA27" s="150">
        <v>4</v>
      </c>
      <c r="AC27" s="102" t="e">
        <f>SUM(AC15:AC26)</f>
        <v>#VALUE!</v>
      </c>
      <c r="AD27" s="102" t="e">
        <f>SUM(AD15:AD26)</f>
        <v>#VALUE!</v>
      </c>
      <c r="AE27" s="101"/>
    </row>
    <row r="28" spans="1:31" ht="3" customHeight="1" x14ac:dyDescent="0.25">
      <c r="A28" s="104"/>
      <c r="B28" s="105"/>
      <c r="C28" s="105"/>
      <c r="D28" s="106"/>
      <c r="E28" s="106"/>
      <c r="F28" s="106"/>
      <c r="G28" s="105"/>
      <c r="H28" s="105"/>
      <c r="I28" s="106"/>
      <c r="J28" s="106"/>
      <c r="K28" s="106"/>
      <c r="L28" s="105"/>
      <c r="M28" s="105"/>
      <c r="N28" s="106"/>
      <c r="O28" s="106"/>
      <c r="P28" s="106"/>
      <c r="Q28" s="105"/>
      <c r="R28" s="105"/>
      <c r="S28" s="106"/>
      <c r="T28" s="106"/>
      <c r="U28" s="105"/>
      <c r="V28" s="105"/>
      <c r="W28" s="106"/>
      <c r="X28" s="106"/>
      <c r="Y28" s="105"/>
      <c r="Z28" s="105"/>
      <c r="AA28" s="106"/>
      <c r="AC28" s="107"/>
      <c r="AD28" s="107"/>
      <c r="AE28" s="101"/>
    </row>
    <row r="29" spans="1:31" s="92" customFormat="1" ht="9.9499999999999993" customHeight="1" x14ac:dyDescent="0.2">
      <c r="A29" s="139" t="s">
        <v>141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</row>
    <row r="30" spans="1:31" s="92" customFormat="1" ht="9.9499999999999993" customHeight="1" x14ac:dyDescent="0.2">
      <c r="A30" s="140" t="s">
        <v>130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1"/>
      <c r="R30" s="141"/>
      <c r="S30" s="140"/>
      <c r="T30" s="140"/>
      <c r="U30" s="140"/>
      <c r="V30" s="140"/>
      <c r="W30" s="140"/>
      <c r="X30" s="140"/>
      <c r="Y30" s="140"/>
      <c r="Z30" s="140"/>
      <c r="AA30" s="140"/>
    </row>
    <row r="31" spans="1:31" s="92" customFormat="1" ht="9.9499999999999993" customHeight="1" x14ac:dyDescent="0.2">
      <c r="A31" s="140" t="s">
        <v>152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1"/>
      <c r="R31" s="141"/>
      <c r="S31" s="140"/>
      <c r="T31" s="140"/>
      <c r="U31" s="140"/>
      <c r="V31" s="140"/>
      <c r="W31" s="140"/>
      <c r="X31" s="140"/>
      <c r="Y31" s="140"/>
      <c r="Z31" s="140"/>
      <c r="AA31" s="140"/>
    </row>
    <row r="32" spans="1:31" s="92" customFormat="1" ht="9.9499999999999993" customHeight="1" x14ac:dyDescent="0.2">
      <c r="A32" s="140" t="s">
        <v>153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1"/>
      <c r="R32" s="141"/>
      <c r="S32" s="140"/>
      <c r="T32" s="140"/>
      <c r="U32" s="140"/>
      <c r="V32" s="140"/>
      <c r="W32" s="140"/>
      <c r="X32" s="140"/>
      <c r="Y32" s="140"/>
      <c r="Z32" s="140"/>
      <c r="AA32" s="140"/>
    </row>
    <row r="33" spans="1:30" ht="8.1" customHeight="1" x14ac:dyDescent="0.2"/>
    <row r="34" spans="1:30" ht="12.75" customHeight="1" x14ac:dyDescent="0.2"/>
    <row r="35" spans="1:30" ht="24" customHeight="1" x14ac:dyDescent="0.2">
      <c r="A35" s="221" t="s">
        <v>132</v>
      </c>
      <c r="B35" s="227" t="s">
        <v>159</v>
      </c>
      <c r="C35" s="227"/>
      <c r="D35" s="227"/>
      <c r="E35" s="227"/>
      <c r="F35" s="227"/>
      <c r="G35" s="227"/>
      <c r="H35" s="227"/>
      <c r="I35" s="227"/>
      <c r="J35" s="118"/>
      <c r="K35" s="118"/>
      <c r="L35" s="227" t="s">
        <v>145</v>
      </c>
      <c r="M35" s="227"/>
      <c r="N35" s="227"/>
      <c r="O35" s="227"/>
      <c r="P35" s="227"/>
      <c r="Q35" s="227"/>
      <c r="R35" s="227"/>
      <c r="S35" s="227"/>
      <c r="T35" s="112"/>
      <c r="U35" s="228" t="s">
        <v>160</v>
      </c>
      <c r="V35" s="228"/>
      <c r="W35" s="228"/>
      <c r="X35" s="229"/>
      <c r="Y35" s="228"/>
      <c r="Z35" s="228"/>
      <c r="AA35" s="228"/>
      <c r="AB35" s="157"/>
      <c r="AC35" s="154" t="s">
        <v>121</v>
      </c>
      <c r="AD35" s="94"/>
    </row>
    <row r="36" spans="1:30" ht="15" x14ac:dyDescent="0.25">
      <c r="A36" s="222"/>
      <c r="B36" s="217">
        <v>2022</v>
      </c>
      <c r="C36" s="217"/>
      <c r="D36" s="217"/>
      <c r="E36" s="217"/>
      <c r="F36" s="112"/>
      <c r="G36" s="220">
        <v>2023</v>
      </c>
      <c r="H36" s="217"/>
      <c r="I36" s="220"/>
      <c r="J36" s="123"/>
      <c r="K36" s="112"/>
      <c r="L36" s="217">
        <v>2022</v>
      </c>
      <c r="M36" s="217"/>
      <c r="N36" s="217"/>
      <c r="O36" s="217"/>
      <c r="P36" s="112"/>
      <c r="Q36" s="220">
        <v>2023</v>
      </c>
      <c r="R36" s="217"/>
      <c r="S36" s="220"/>
      <c r="T36" s="112"/>
      <c r="U36" s="228">
        <v>2022</v>
      </c>
      <c r="V36" s="228"/>
      <c r="W36" s="228"/>
      <c r="X36" s="158"/>
      <c r="Y36" s="228">
        <v>2023</v>
      </c>
      <c r="Z36" s="228"/>
      <c r="AA36" s="228"/>
      <c r="AB36" s="157"/>
      <c r="AC36" s="155">
        <v>2012</v>
      </c>
      <c r="AD36" s="97">
        <v>2013</v>
      </c>
    </row>
    <row r="37" spans="1:30" ht="24" customHeight="1" x14ac:dyDescent="0.25">
      <c r="A37" s="223"/>
      <c r="B37" s="217" t="s">
        <v>112</v>
      </c>
      <c r="C37" s="217"/>
      <c r="D37" s="219" t="s">
        <v>142</v>
      </c>
      <c r="E37" s="219"/>
      <c r="F37" s="115"/>
      <c r="G37" s="217" t="s">
        <v>112</v>
      </c>
      <c r="H37" s="217"/>
      <c r="I37" s="218" t="s">
        <v>142</v>
      </c>
      <c r="J37" s="218"/>
      <c r="K37" s="115"/>
      <c r="L37" s="217" t="s">
        <v>144</v>
      </c>
      <c r="M37" s="217"/>
      <c r="N37" s="195" t="s">
        <v>143</v>
      </c>
      <c r="O37" s="115"/>
      <c r="P37" s="114"/>
      <c r="Q37" s="217" t="s">
        <v>144</v>
      </c>
      <c r="R37" s="217"/>
      <c r="S37" s="195" t="s">
        <v>143</v>
      </c>
      <c r="T37" s="152"/>
      <c r="U37" s="217" t="s">
        <v>112</v>
      </c>
      <c r="V37" s="217"/>
      <c r="W37" s="195" t="s">
        <v>125</v>
      </c>
      <c r="X37" s="115"/>
      <c r="Y37" s="217" t="s">
        <v>112</v>
      </c>
      <c r="Z37" s="217"/>
      <c r="AA37" s="195" t="s">
        <v>125</v>
      </c>
      <c r="AB37" s="124"/>
      <c r="AC37" s="156"/>
      <c r="AD37" s="98" t="s">
        <v>112</v>
      </c>
    </row>
    <row r="38" spans="1:30" ht="22.5" x14ac:dyDescent="0.2">
      <c r="A38" s="185" t="s">
        <v>133</v>
      </c>
      <c r="B38" s="200">
        <v>5.3</v>
      </c>
      <c r="C38" s="177"/>
      <c r="D38" s="201">
        <v>1</v>
      </c>
      <c r="E38" s="180"/>
      <c r="F38" s="180"/>
      <c r="G38" s="200" t="s">
        <v>139</v>
      </c>
      <c r="H38" s="177"/>
      <c r="I38" s="202" t="s">
        <v>139</v>
      </c>
      <c r="J38" s="180"/>
      <c r="K38" s="180"/>
      <c r="L38" s="181" t="s">
        <v>139</v>
      </c>
      <c r="M38" s="177"/>
      <c r="N38" s="201" t="s">
        <v>139</v>
      </c>
      <c r="O38" s="180"/>
      <c r="P38" s="180"/>
      <c r="Q38" s="181" t="s">
        <v>139</v>
      </c>
      <c r="R38" s="177"/>
      <c r="S38" s="201" t="s">
        <v>139</v>
      </c>
      <c r="T38" s="127"/>
      <c r="U38" s="192">
        <v>25.175000000000004</v>
      </c>
      <c r="V38" s="177"/>
      <c r="W38" s="202">
        <v>38</v>
      </c>
      <c r="X38" s="180"/>
      <c r="Y38" s="192">
        <v>41.007800000000003</v>
      </c>
      <c r="Z38" s="192">
        <v>41.007800000000003</v>
      </c>
      <c r="AA38" s="202">
        <v>45</v>
      </c>
      <c r="AB38" s="137"/>
      <c r="AC38" s="100"/>
      <c r="AD38" s="100"/>
    </row>
    <row r="39" spans="1:30" ht="12.95" customHeight="1" x14ac:dyDescent="0.2">
      <c r="A39" s="185" t="s">
        <v>113</v>
      </c>
      <c r="B39" s="200" t="s">
        <v>139</v>
      </c>
      <c r="C39" s="177"/>
      <c r="D39" s="201" t="s">
        <v>139</v>
      </c>
      <c r="E39" s="180"/>
      <c r="F39" s="180"/>
      <c r="G39" s="200" t="s">
        <v>139</v>
      </c>
      <c r="H39" s="177"/>
      <c r="I39" s="202" t="s">
        <v>139</v>
      </c>
      <c r="J39" s="180"/>
      <c r="K39" s="180"/>
      <c r="L39" s="181" t="s">
        <v>139</v>
      </c>
      <c r="M39" s="177"/>
      <c r="N39" s="201" t="s">
        <v>139</v>
      </c>
      <c r="O39" s="180"/>
      <c r="P39" s="180"/>
      <c r="Q39" s="181" t="s">
        <v>139</v>
      </c>
      <c r="R39" s="177"/>
      <c r="S39" s="201" t="s">
        <v>139</v>
      </c>
      <c r="T39" s="127"/>
      <c r="U39" s="192">
        <v>14.404999999999992</v>
      </c>
      <c r="V39" s="177"/>
      <c r="W39" s="202">
        <v>17</v>
      </c>
      <c r="X39" s="180"/>
      <c r="Y39" s="192">
        <v>12.042000000000003</v>
      </c>
      <c r="Z39" s="192">
        <v>12.042000000000003</v>
      </c>
      <c r="AA39" s="202">
        <v>12</v>
      </c>
      <c r="AB39" s="137"/>
      <c r="AC39" s="100"/>
      <c r="AD39" s="100"/>
    </row>
    <row r="40" spans="1:30" ht="12.95" customHeight="1" x14ac:dyDescent="0.2">
      <c r="A40" s="185" t="s">
        <v>114</v>
      </c>
      <c r="B40" s="200">
        <v>19.5</v>
      </c>
      <c r="C40" s="177"/>
      <c r="D40" s="201">
        <v>1</v>
      </c>
      <c r="E40" s="180"/>
      <c r="F40" s="180"/>
      <c r="G40" s="200">
        <v>27.1</v>
      </c>
      <c r="H40" s="177"/>
      <c r="I40" s="202">
        <v>2</v>
      </c>
      <c r="J40" s="180"/>
      <c r="K40" s="180"/>
      <c r="L40" s="181" t="s">
        <v>139</v>
      </c>
      <c r="M40" s="177"/>
      <c r="N40" s="201" t="s">
        <v>139</v>
      </c>
      <c r="O40" s="180"/>
      <c r="P40" s="180"/>
      <c r="Q40" s="181" t="s">
        <v>139</v>
      </c>
      <c r="R40" s="177"/>
      <c r="S40" s="201" t="s">
        <v>139</v>
      </c>
      <c r="T40" s="127"/>
      <c r="U40" s="192">
        <v>23.76199999999999</v>
      </c>
      <c r="V40" s="177"/>
      <c r="W40" s="202">
        <v>23</v>
      </c>
      <c r="X40" s="180"/>
      <c r="Y40" s="192">
        <v>37.52499999999997</v>
      </c>
      <c r="Z40" s="192">
        <v>37.52499999999997</v>
      </c>
      <c r="AA40" s="202">
        <v>35</v>
      </c>
      <c r="AB40" s="137"/>
      <c r="AC40" s="100"/>
      <c r="AD40" s="100"/>
    </row>
    <row r="41" spans="1:30" ht="12.95" customHeight="1" x14ac:dyDescent="0.2">
      <c r="A41" s="185" t="s">
        <v>115</v>
      </c>
      <c r="B41" s="200" t="s">
        <v>139</v>
      </c>
      <c r="C41" s="177"/>
      <c r="D41" s="201" t="s">
        <v>139</v>
      </c>
      <c r="E41" s="180"/>
      <c r="F41" s="180"/>
      <c r="G41" s="200">
        <v>3.3</v>
      </c>
      <c r="H41" s="177"/>
      <c r="I41" s="202">
        <v>2</v>
      </c>
      <c r="J41" s="180"/>
      <c r="K41" s="180"/>
      <c r="L41" s="181">
        <v>2736.0569855300009</v>
      </c>
      <c r="M41" s="193"/>
      <c r="N41" s="201">
        <v>10231</v>
      </c>
      <c r="O41" s="180"/>
      <c r="P41" s="180"/>
      <c r="Q41" s="181">
        <v>2017.8679227018811</v>
      </c>
      <c r="R41" s="177"/>
      <c r="S41" s="201">
        <v>21505</v>
      </c>
      <c r="T41" s="127"/>
      <c r="U41" s="192">
        <v>33.45063501000002</v>
      </c>
      <c r="V41" s="193"/>
      <c r="W41" s="202">
        <v>39</v>
      </c>
      <c r="X41" s="180"/>
      <c r="Y41" s="192">
        <v>23.524000000000008</v>
      </c>
      <c r="Z41" s="192">
        <v>23.524000000000008</v>
      </c>
      <c r="AA41" s="202">
        <v>29</v>
      </c>
      <c r="AB41" s="137"/>
      <c r="AC41" s="100"/>
      <c r="AD41" s="100"/>
    </row>
    <row r="42" spans="1:30" ht="12.95" customHeight="1" x14ac:dyDescent="0.2">
      <c r="A42" s="185" t="s">
        <v>126</v>
      </c>
      <c r="B42" s="200" t="s">
        <v>139</v>
      </c>
      <c r="C42" s="177"/>
      <c r="D42" s="201" t="s">
        <v>139</v>
      </c>
      <c r="E42" s="180"/>
      <c r="F42" s="180"/>
      <c r="G42" s="200" t="s">
        <v>139</v>
      </c>
      <c r="H42" s="177"/>
      <c r="I42" s="202" t="s">
        <v>139</v>
      </c>
      <c r="J42" s="180"/>
      <c r="K42" s="180"/>
      <c r="L42" s="181" t="s">
        <v>139</v>
      </c>
      <c r="M42" s="177"/>
      <c r="N42" s="201" t="s">
        <v>139</v>
      </c>
      <c r="O42" s="180"/>
      <c r="P42" s="180"/>
      <c r="Q42" s="181" t="s">
        <v>139</v>
      </c>
      <c r="R42" s="177"/>
      <c r="S42" s="201" t="s">
        <v>139</v>
      </c>
      <c r="T42" s="127"/>
      <c r="U42" s="192">
        <v>5.399</v>
      </c>
      <c r="V42" s="177"/>
      <c r="W42" s="202">
        <v>5</v>
      </c>
      <c r="X42" s="180"/>
      <c r="Y42" s="192">
        <v>7.6930000000000005</v>
      </c>
      <c r="Z42" s="192">
        <v>7.6930000000000005</v>
      </c>
      <c r="AA42" s="202">
        <v>11</v>
      </c>
      <c r="AB42" s="137"/>
      <c r="AC42" s="100"/>
      <c r="AD42" s="100"/>
    </row>
    <row r="43" spans="1:30" ht="12.95" customHeight="1" x14ac:dyDescent="0.2">
      <c r="A43" s="185" t="s">
        <v>116</v>
      </c>
      <c r="B43" s="200" t="s">
        <v>139</v>
      </c>
      <c r="C43" s="177"/>
      <c r="D43" s="201" t="s">
        <v>139</v>
      </c>
      <c r="E43" s="180"/>
      <c r="F43" s="180"/>
      <c r="G43" s="200" t="s">
        <v>139</v>
      </c>
      <c r="H43" s="177"/>
      <c r="I43" s="202" t="s">
        <v>139</v>
      </c>
      <c r="J43" s="180"/>
      <c r="K43" s="180"/>
      <c r="L43" s="181" t="s">
        <v>139</v>
      </c>
      <c r="M43" s="177"/>
      <c r="N43" s="201" t="s">
        <v>139</v>
      </c>
      <c r="O43" s="180"/>
      <c r="P43" s="180"/>
      <c r="Q43" s="181" t="s">
        <v>139</v>
      </c>
      <c r="R43" s="177"/>
      <c r="S43" s="201" t="s">
        <v>139</v>
      </c>
      <c r="T43" s="127"/>
      <c r="U43" s="192">
        <v>10.606062</v>
      </c>
      <c r="V43" s="177"/>
      <c r="W43" s="202">
        <v>14</v>
      </c>
      <c r="X43" s="180"/>
      <c r="Y43" s="192">
        <v>13.263692999999993</v>
      </c>
      <c r="Z43" s="192">
        <v>13.263692999999993</v>
      </c>
      <c r="AA43" s="202">
        <v>15</v>
      </c>
      <c r="AB43" s="137"/>
      <c r="AC43" s="100"/>
      <c r="AD43" s="100"/>
    </row>
    <row r="44" spans="1:30" ht="22.5" x14ac:dyDescent="0.2">
      <c r="A44" s="185" t="s">
        <v>129</v>
      </c>
      <c r="B44" s="200" t="s">
        <v>139</v>
      </c>
      <c r="C44" s="177"/>
      <c r="D44" s="201" t="s">
        <v>139</v>
      </c>
      <c r="E44" s="180"/>
      <c r="F44" s="180"/>
      <c r="G44" s="200" t="s">
        <v>139</v>
      </c>
      <c r="H44" s="177"/>
      <c r="I44" s="202" t="s">
        <v>139</v>
      </c>
      <c r="J44" s="180"/>
      <c r="K44" s="180"/>
      <c r="L44" s="181" t="s">
        <v>139</v>
      </c>
      <c r="M44" s="177"/>
      <c r="N44" s="201" t="s">
        <v>139</v>
      </c>
      <c r="O44" s="180"/>
      <c r="P44" s="180"/>
      <c r="Q44" s="181" t="s">
        <v>139</v>
      </c>
      <c r="R44" s="177"/>
      <c r="S44" s="201" t="s">
        <v>139</v>
      </c>
      <c r="T44" s="127"/>
      <c r="U44" s="192">
        <v>8.1768709999999984</v>
      </c>
      <c r="V44" s="177"/>
      <c r="W44" s="202">
        <v>7</v>
      </c>
      <c r="X44" s="180"/>
      <c r="Y44" s="192">
        <v>1.6250000000000002</v>
      </c>
      <c r="Z44" s="192">
        <v>1.6250000000000002</v>
      </c>
      <c r="AA44" s="202">
        <v>4</v>
      </c>
      <c r="AB44" s="137"/>
      <c r="AC44" s="100"/>
      <c r="AD44" s="100"/>
    </row>
    <row r="45" spans="1:30" ht="12.95" customHeight="1" x14ac:dyDescent="0.2">
      <c r="A45" s="185" t="s">
        <v>117</v>
      </c>
      <c r="B45" s="200" t="s">
        <v>139</v>
      </c>
      <c r="C45" s="177"/>
      <c r="D45" s="201" t="s">
        <v>139</v>
      </c>
      <c r="E45" s="180"/>
      <c r="F45" s="180"/>
      <c r="G45" s="200" t="s">
        <v>139</v>
      </c>
      <c r="H45" s="177"/>
      <c r="I45" s="202" t="s">
        <v>139</v>
      </c>
      <c r="J45" s="180"/>
      <c r="K45" s="180"/>
      <c r="L45" s="181" t="s">
        <v>139</v>
      </c>
      <c r="M45" s="177"/>
      <c r="N45" s="201" t="s">
        <v>139</v>
      </c>
      <c r="O45" s="180"/>
      <c r="P45" s="180"/>
      <c r="Q45" s="181" t="s">
        <v>139</v>
      </c>
      <c r="R45" s="177"/>
      <c r="S45" s="201" t="s">
        <v>139</v>
      </c>
      <c r="T45" s="127"/>
      <c r="U45" s="192">
        <v>65.320840919999981</v>
      </c>
      <c r="V45" s="177"/>
      <c r="W45" s="202">
        <v>70</v>
      </c>
      <c r="X45" s="180"/>
      <c r="Y45" s="192">
        <v>65.026659060000043</v>
      </c>
      <c r="Z45" s="192">
        <v>65.026659060000043</v>
      </c>
      <c r="AA45" s="202">
        <v>76</v>
      </c>
      <c r="AB45" s="137"/>
      <c r="AC45" s="100"/>
      <c r="AD45" s="100"/>
    </row>
    <row r="46" spans="1:30" ht="12.95" customHeight="1" x14ac:dyDescent="0.2">
      <c r="A46" s="185" t="s">
        <v>127</v>
      </c>
      <c r="B46" s="200" t="s">
        <v>139</v>
      </c>
      <c r="C46" s="177"/>
      <c r="D46" s="201" t="s">
        <v>139</v>
      </c>
      <c r="E46" s="180"/>
      <c r="F46" s="180"/>
      <c r="G46" s="200" t="s">
        <v>139</v>
      </c>
      <c r="H46" s="177"/>
      <c r="I46" s="202" t="s">
        <v>139</v>
      </c>
      <c r="J46" s="180"/>
      <c r="K46" s="180"/>
      <c r="L46" s="181" t="s">
        <v>139</v>
      </c>
      <c r="M46" s="177"/>
      <c r="N46" s="201" t="s">
        <v>139</v>
      </c>
      <c r="O46" s="180"/>
      <c r="P46" s="180"/>
      <c r="Q46" s="181" t="s">
        <v>139</v>
      </c>
      <c r="R46" s="177"/>
      <c r="S46" s="201" t="s">
        <v>139</v>
      </c>
      <c r="T46" s="127"/>
      <c r="U46" s="192">
        <v>37.725000000000009</v>
      </c>
      <c r="V46" s="177"/>
      <c r="W46" s="202">
        <v>38</v>
      </c>
      <c r="X46" s="180"/>
      <c r="Y46" s="192">
        <v>25.045489</v>
      </c>
      <c r="Z46" s="192">
        <v>25.045489</v>
      </c>
      <c r="AA46" s="202">
        <v>30</v>
      </c>
      <c r="AB46" s="137"/>
      <c r="AC46" s="100"/>
      <c r="AD46" s="100"/>
    </row>
    <row r="47" spans="1:30" ht="21.95" customHeight="1" x14ac:dyDescent="0.2">
      <c r="A47" s="185" t="s">
        <v>128</v>
      </c>
      <c r="B47" s="200" t="s">
        <v>139</v>
      </c>
      <c r="C47" s="177"/>
      <c r="D47" s="201" t="s">
        <v>139</v>
      </c>
      <c r="E47" s="180"/>
      <c r="F47" s="180"/>
      <c r="G47" s="200" t="s">
        <v>139</v>
      </c>
      <c r="H47" s="177"/>
      <c r="I47" s="202" t="s">
        <v>139</v>
      </c>
      <c r="J47" s="180"/>
      <c r="K47" s="180"/>
      <c r="L47" s="181" t="s">
        <v>139</v>
      </c>
      <c r="M47" s="177"/>
      <c r="N47" s="201" t="s">
        <v>139</v>
      </c>
      <c r="O47" s="180"/>
      <c r="P47" s="180"/>
      <c r="Q47" s="181" t="s">
        <v>139</v>
      </c>
      <c r="R47" s="177"/>
      <c r="S47" s="201" t="s">
        <v>139</v>
      </c>
      <c r="T47" s="127"/>
      <c r="U47" s="192">
        <v>22.097999999999992</v>
      </c>
      <c r="V47" s="177"/>
      <c r="W47" s="202">
        <v>22</v>
      </c>
      <c r="X47" s="180"/>
      <c r="Y47" s="192">
        <v>31.804500000000012</v>
      </c>
      <c r="Z47" s="192">
        <v>31.804500000000012</v>
      </c>
      <c r="AA47" s="202">
        <v>24</v>
      </c>
      <c r="AB47" s="137"/>
      <c r="AC47" s="100"/>
      <c r="AD47" s="100"/>
    </row>
    <row r="48" spans="1:30" x14ac:dyDescent="0.2">
      <c r="A48" s="185" t="s">
        <v>118</v>
      </c>
      <c r="B48" s="200" t="s">
        <v>139</v>
      </c>
      <c r="C48" s="177"/>
      <c r="D48" s="201" t="s">
        <v>139</v>
      </c>
      <c r="E48" s="180"/>
      <c r="F48" s="180"/>
      <c r="G48" s="200" t="s">
        <v>139</v>
      </c>
      <c r="H48" s="177"/>
      <c r="I48" s="202" t="s">
        <v>139</v>
      </c>
      <c r="J48" s="180"/>
      <c r="K48" s="180"/>
      <c r="L48" s="181" t="s">
        <v>139</v>
      </c>
      <c r="M48" s="177"/>
      <c r="N48" s="201" t="s">
        <v>139</v>
      </c>
      <c r="O48" s="180"/>
      <c r="P48" s="180"/>
      <c r="Q48" s="181" t="s">
        <v>139</v>
      </c>
      <c r="R48" s="177"/>
      <c r="S48" s="201" t="s">
        <v>139</v>
      </c>
      <c r="T48" s="127"/>
      <c r="U48" s="192">
        <v>10.649999999999997</v>
      </c>
      <c r="V48" s="177"/>
      <c r="W48" s="202">
        <v>12</v>
      </c>
      <c r="X48" s="180"/>
      <c r="Y48" s="177">
        <v>5.5249999999999995</v>
      </c>
      <c r="Z48" s="177">
        <v>5.5249999999999995</v>
      </c>
      <c r="AA48" s="202">
        <v>7</v>
      </c>
      <c r="AB48" s="137"/>
      <c r="AC48" s="100"/>
      <c r="AD48" s="100"/>
    </row>
    <row r="49" spans="1:30" x14ac:dyDescent="0.2">
      <c r="A49" s="185" t="s">
        <v>161</v>
      </c>
      <c r="B49" s="200" t="s">
        <v>139</v>
      </c>
      <c r="C49" s="177"/>
      <c r="D49" s="201" t="s">
        <v>139</v>
      </c>
      <c r="E49" s="180"/>
      <c r="F49" s="180"/>
      <c r="G49" s="200" t="s">
        <v>139</v>
      </c>
      <c r="H49" s="177"/>
      <c r="I49" s="202" t="s">
        <v>139</v>
      </c>
      <c r="J49" s="180"/>
      <c r="K49" s="180"/>
      <c r="L49" s="181" t="s">
        <v>139</v>
      </c>
      <c r="M49" s="177"/>
      <c r="N49" s="201" t="s">
        <v>139</v>
      </c>
      <c r="O49" s="180"/>
      <c r="P49" s="180"/>
      <c r="Q49" s="181" t="s">
        <v>139</v>
      </c>
      <c r="R49" s="177"/>
      <c r="S49" s="201" t="s">
        <v>139</v>
      </c>
      <c r="T49" s="127"/>
      <c r="U49" s="192" t="s">
        <v>139</v>
      </c>
      <c r="V49" s="177"/>
      <c r="W49" s="202" t="s">
        <v>139</v>
      </c>
      <c r="X49" s="180"/>
      <c r="Y49" s="192" t="s">
        <v>139</v>
      </c>
      <c r="Z49" s="177"/>
      <c r="AA49" s="202" t="s">
        <v>139</v>
      </c>
      <c r="AB49" s="137"/>
      <c r="AC49" s="100"/>
      <c r="AD49" s="100"/>
    </row>
    <row r="50" spans="1:30" ht="12" customHeight="1" x14ac:dyDescent="0.25">
      <c r="A50" s="110" t="s">
        <v>119</v>
      </c>
      <c r="B50" s="165">
        <v>24.7</v>
      </c>
      <c r="C50" s="132"/>
      <c r="D50" s="166">
        <v>2</v>
      </c>
      <c r="E50" s="135"/>
      <c r="F50" s="135"/>
      <c r="G50" s="165">
        <v>30.4</v>
      </c>
      <c r="H50" s="132"/>
      <c r="I50" s="167">
        <v>4</v>
      </c>
      <c r="J50" s="135"/>
      <c r="K50" s="135"/>
      <c r="L50" s="164">
        <v>2736.0569855300009</v>
      </c>
      <c r="M50" s="132"/>
      <c r="N50" s="166">
        <v>10231</v>
      </c>
      <c r="O50" s="159"/>
      <c r="P50" s="159"/>
      <c r="Q50" s="169">
        <v>2017.8679227018811</v>
      </c>
      <c r="R50" s="160"/>
      <c r="S50" s="168">
        <v>21505</v>
      </c>
      <c r="T50" s="162"/>
      <c r="U50" s="161">
        <v>256.76840892999996</v>
      </c>
      <c r="V50" s="163"/>
      <c r="W50" s="170">
        <v>285</v>
      </c>
      <c r="X50" s="162"/>
      <c r="Y50" s="160">
        <v>264.08214106000003</v>
      </c>
      <c r="Z50" s="163"/>
      <c r="AA50" s="170">
        <v>288</v>
      </c>
      <c r="AC50" s="102">
        <f>SUM(AC38:AC49)</f>
        <v>0</v>
      </c>
      <c r="AD50" s="102">
        <f>SUM(AD38:AD49)</f>
        <v>0</v>
      </c>
    </row>
    <row r="51" spans="1:30" ht="3" customHeight="1" x14ac:dyDescent="0.25">
      <c r="A51" s="120"/>
      <c r="B51" s="121"/>
      <c r="C51" s="121"/>
      <c r="D51" s="122"/>
      <c r="E51" s="122"/>
      <c r="F51" s="122"/>
      <c r="G51" s="121"/>
      <c r="H51" s="121"/>
      <c r="I51" s="122"/>
      <c r="J51" s="122"/>
      <c r="K51" s="122"/>
      <c r="L51" s="121"/>
      <c r="M51" s="121"/>
      <c r="N51" s="122"/>
      <c r="O51" s="122"/>
      <c r="P51" s="122"/>
      <c r="Q51" s="121"/>
      <c r="R51" s="121"/>
      <c r="S51" s="122"/>
      <c r="T51" s="122"/>
      <c r="U51" s="121"/>
      <c r="V51" s="121"/>
      <c r="W51" s="122"/>
      <c r="X51" s="122"/>
      <c r="Y51" s="121"/>
      <c r="Z51" s="121"/>
      <c r="AA51" s="122"/>
      <c r="AC51" s="107"/>
      <c r="AD51" s="107"/>
    </row>
    <row r="52" spans="1:30" s="92" customFormat="1" ht="9.9499999999999993" customHeight="1" x14ac:dyDescent="0.2">
      <c r="A52" s="139" t="s">
        <v>146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C52" s="143"/>
      <c r="AD52" s="143"/>
    </row>
    <row r="53" spans="1:30" s="92" customFormat="1" ht="9.9499999999999993" customHeight="1" x14ac:dyDescent="0.2">
      <c r="A53" s="140" t="s">
        <v>130</v>
      </c>
      <c r="B53" s="142"/>
      <c r="C53" s="142"/>
      <c r="D53" s="142"/>
      <c r="E53" s="142"/>
      <c r="F53" s="142"/>
      <c r="G53" s="144"/>
      <c r="H53" s="144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C53" s="145" t="e">
        <f>#REF!+AC27+AC50</f>
        <v>#REF!</v>
      </c>
      <c r="AD53" s="145" t="e">
        <f>#REF!+AD27+AD50</f>
        <v>#REF!</v>
      </c>
    </row>
    <row r="54" spans="1:30" s="92" customFormat="1" ht="9.9499999999999993" customHeight="1" x14ac:dyDescent="0.2">
      <c r="A54" s="140" t="s">
        <v>152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1"/>
      <c r="R54" s="141"/>
      <c r="S54" s="140"/>
      <c r="T54" s="140"/>
      <c r="U54" s="140"/>
      <c r="V54" s="140"/>
      <c r="W54" s="140"/>
      <c r="X54" s="140"/>
      <c r="Y54" s="140"/>
      <c r="Z54" s="140"/>
      <c r="AA54" s="140"/>
    </row>
    <row r="55" spans="1:30" ht="3.75" customHeight="1" x14ac:dyDescent="0.2"/>
    <row r="56" spans="1:30" ht="15" x14ac:dyDescent="0.25">
      <c r="A56" s="176" t="s">
        <v>3</v>
      </c>
      <c r="Q56" s="101"/>
      <c r="R56" s="101"/>
      <c r="U56" s="103"/>
      <c r="V56" s="103"/>
      <c r="Y56" s="117"/>
      <c r="Z56" s="117"/>
      <c r="AA56" s="119"/>
      <c r="AC56" s="90" t="s">
        <v>120</v>
      </c>
      <c r="AD56" s="91"/>
    </row>
    <row r="57" spans="1:30" ht="2.25" customHeight="1" x14ac:dyDescent="0.25">
      <c r="A57" s="108"/>
      <c r="Q57" s="101"/>
      <c r="R57" s="101"/>
      <c r="U57" s="103"/>
      <c r="V57" s="103"/>
      <c r="Y57" s="117"/>
      <c r="Z57" s="117"/>
      <c r="AA57" s="119"/>
      <c r="AC57" s="90"/>
      <c r="AD57" s="91"/>
    </row>
    <row r="58" spans="1:30" ht="12.75" customHeight="1" x14ac:dyDescent="0.2">
      <c r="A58" s="221" t="s">
        <v>132</v>
      </c>
      <c r="B58" s="220" t="s">
        <v>138</v>
      </c>
      <c r="C58" s="217"/>
      <c r="D58" s="220"/>
      <c r="E58" s="220"/>
      <c r="F58" s="220"/>
      <c r="G58" s="220"/>
      <c r="H58" s="217"/>
      <c r="I58" s="220"/>
      <c r="J58" s="118"/>
      <c r="K58" s="118"/>
      <c r="L58" s="220" t="s">
        <v>156</v>
      </c>
      <c r="M58" s="217"/>
      <c r="N58" s="220"/>
      <c r="O58" s="220"/>
      <c r="P58" s="220"/>
      <c r="Q58" s="220"/>
      <c r="R58" s="217"/>
      <c r="S58" s="220"/>
      <c r="T58" s="113"/>
      <c r="U58" s="228" t="s">
        <v>160</v>
      </c>
      <c r="V58" s="228"/>
      <c r="W58" s="228"/>
      <c r="X58" s="228"/>
      <c r="Y58" s="228"/>
      <c r="Z58" s="228"/>
      <c r="AA58" s="228"/>
      <c r="AC58" s="93" t="s">
        <v>121</v>
      </c>
      <c r="AD58" s="94"/>
    </row>
    <row r="59" spans="1:30" ht="15" x14ac:dyDescent="0.25">
      <c r="A59" s="222"/>
      <c r="B59" s="217">
        <v>2022</v>
      </c>
      <c r="C59" s="217"/>
      <c r="D59" s="217"/>
      <c r="E59" s="217"/>
      <c r="F59" s="112"/>
      <c r="G59" s="220">
        <v>2023</v>
      </c>
      <c r="H59" s="217"/>
      <c r="I59" s="220"/>
      <c r="J59" s="123"/>
      <c r="K59" s="112"/>
      <c r="L59" s="217">
        <v>2022</v>
      </c>
      <c r="M59" s="217"/>
      <c r="N59" s="217"/>
      <c r="O59" s="217"/>
      <c r="P59" s="112"/>
      <c r="Q59" s="220">
        <v>2023</v>
      </c>
      <c r="R59" s="217"/>
      <c r="S59" s="220"/>
      <c r="T59" s="112"/>
      <c r="U59" s="228">
        <v>2022</v>
      </c>
      <c r="V59" s="228"/>
      <c r="W59" s="228"/>
      <c r="X59" s="123"/>
      <c r="Y59" s="228">
        <v>2023</v>
      </c>
      <c r="Z59" s="228"/>
      <c r="AA59" s="228"/>
      <c r="AC59" s="96">
        <v>2012</v>
      </c>
      <c r="AD59" s="97">
        <v>2013</v>
      </c>
    </row>
    <row r="60" spans="1:30" ht="22.5" x14ac:dyDescent="0.25">
      <c r="A60" s="223"/>
      <c r="B60" s="217" t="s">
        <v>112</v>
      </c>
      <c r="C60" s="217"/>
      <c r="D60" s="219" t="s">
        <v>134</v>
      </c>
      <c r="E60" s="219"/>
      <c r="F60" s="115"/>
      <c r="G60" s="217" t="s">
        <v>112</v>
      </c>
      <c r="H60" s="217"/>
      <c r="I60" s="195" t="s">
        <v>134</v>
      </c>
      <c r="J60" s="115"/>
      <c r="K60" s="115"/>
      <c r="L60" s="217" t="s">
        <v>112</v>
      </c>
      <c r="M60" s="217"/>
      <c r="N60" s="195" t="s">
        <v>123</v>
      </c>
      <c r="O60" s="115"/>
      <c r="P60" s="114"/>
      <c r="Q60" s="217" t="s">
        <v>112</v>
      </c>
      <c r="R60" s="217"/>
      <c r="S60" s="195" t="s">
        <v>123</v>
      </c>
      <c r="T60" s="114"/>
      <c r="U60" s="114" t="s">
        <v>112</v>
      </c>
      <c r="V60" s="114"/>
      <c r="W60" s="195" t="s">
        <v>125</v>
      </c>
      <c r="X60" s="115"/>
      <c r="Y60" s="228" t="s">
        <v>112</v>
      </c>
      <c r="Z60" s="228"/>
      <c r="AA60" s="195" t="s">
        <v>125</v>
      </c>
      <c r="AC60" s="98" t="s">
        <v>112</v>
      </c>
      <c r="AD60" s="98" t="s">
        <v>112</v>
      </c>
    </row>
    <row r="61" spans="1:30" ht="22.5" x14ac:dyDescent="0.2">
      <c r="A61" s="185" t="s">
        <v>133</v>
      </c>
      <c r="B61" s="181">
        <v>133.1</v>
      </c>
      <c r="C61" s="177"/>
      <c r="D61" s="197">
        <v>5</v>
      </c>
      <c r="E61" s="180"/>
      <c r="F61" s="180"/>
      <c r="G61" s="181">
        <v>271.09455009999999</v>
      </c>
      <c r="H61" s="177"/>
      <c r="I61" s="197">
        <v>6</v>
      </c>
      <c r="J61" s="180"/>
      <c r="K61" s="180"/>
      <c r="L61" s="183">
        <v>33</v>
      </c>
      <c r="M61" s="177"/>
      <c r="N61" s="197">
        <v>5</v>
      </c>
      <c r="O61" s="180"/>
      <c r="P61" s="180"/>
      <c r="Q61" s="183">
        <v>54.527500000000003</v>
      </c>
      <c r="R61" s="177"/>
      <c r="S61" s="197">
        <v>9</v>
      </c>
      <c r="T61" s="180"/>
      <c r="U61" s="194">
        <v>15.1</v>
      </c>
      <c r="V61" s="177"/>
      <c r="W61" s="203">
        <v>12</v>
      </c>
      <c r="X61" s="180"/>
      <c r="Y61" s="183">
        <v>8.0413840000000025</v>
      </c>
      <c r="Z61" s="177"/>
      <c r="AA61" s="203">
        <v>12</v>
      </c>
      <c r="AC61" s="100">
        <f t="shared" ref="AC61:AC70" si="2">B61+L61+U61</f>
        <v>181.2</v>
      </c>
      <c r="AD61" s="100">
        <f t="shared" ref="AD61:AD70" si="3">G61+Q61+Y61</f>
        <v>333.66343410000002</v>
      </c>
    </row>
    <row r="62" spans="1:30" ht="12.95" customHeight="1" x14ac:dyDescent="0.2">
      <c r="A62" s="185" t="s">
        <v>113</v>
      </c>
      <c r="B62" s="181" t="s">
        <v>139</v>
      </c>
      <c r="C62" s="177"/>
      <c r="D62" s="197" t="s">
        <v>140</v>
      </c>
      <c r="E62" s="180"/>
      <c r="F62" s="180"/>
      <c r="G62" s="181">
        <v>685</v>
      </c>
      <c r="H62" s="177"/>
      <c r="I62" s="197">
        <v>3</v>
      </c>
      <c r="J62" s="180"/>
      <c r="K62" s="180"/>
      <c r="L62" s="183">
        <v>25.9</v>
      </c>
      <c r="M62" s="177"/>
      <c r="N62" s="197">
        <v>2</v>
      </c>
      <c r="O62" s="180"/>
      <c r="P62" s="180"/>
      <c r="Q62" s="183">
        <v>40.401625000000003</v>
      </c>
      <c r="R62" s="177"/>
      <c r="S62" s="197">
        <v>4</v>
      </c>
      <c r="T62" s="180"/>
      <c r="U62" s="194">
        <v>5.5</v>
      </c>
      <c r="V62" s="177"/>
      <c r="W62" s="203">
        <v>7</v>
      </c>
      <c r="X62" s="180"/>
      <c r="Y62" s="183">
        <v>4.5999999999999996</v>
      </c>
      <c r="Z62" s="177"/>
      <c r="AA62" s="203">
        <v>5</v>
      </c>
      <c r="AC62" s="100" t="e">
        <f t="shared" si="2"/>
        <v>#VALUE!</v>
      </c>
      <c r="AD62" s="100">
        <f t="shared" si="3"/>
        <v>730.00162499999999</v>
      </c>
    </row>
    <row r="63" spans="1:30" ht="12.95" customHeight="1" x14ac:dyDescent="0.2">
      <c r="A63" s="185" t="s">
        <v>114</v>
      </c>
      <c r="B63" s="181">
        <v>1019.8</v>
      </c>
      <c r="C63" s="177"/>
      <c r="D63" s="197">
        <v>15</v>
      </c>
      <c r="E63" s="180"/>
      <c r="F63" s="180"/>
      <c r="G63" s="181">
        <v>2497.9322205234803</v>
      </c>
      <c r="H63" s="177"/>
      <c r="I63" s="197">
        <v>30</v>
      </c>
      <c r="J63" s="180"/>
      <c r="K63" s="180"/>
      <c r="L63" s="183">
        <v>24.8</v>
      </c>
      <c r="M63" s="177"/>
      <c r="N63" s="197">
        <v>4</v>
      </c>
      <c r="O63" s="180"/>
      <c r="P63" s="180"/>
      <c r="Q63" s="183">
        <v>46.17</v>
      </c>
      <c r="R63" s="177"/>
      <c r="S63" s="197">
        <v>13</v>
      </c>
      <c r="T63" s="180"/>
      <c r="U63" s="194">
        <v>18.5</v>
      </c>
      <c r="V63" s="177"/>
      <c r="W63" s="203">
        <v>14</v>
      </c>
      <c r="X63" s="180"/>
      <c r="Y63" s="183">
        <v>33.651080000000022</v>
      </c>
      <c r="Z63" s="177"/>
      <c r="AA63" s="203">
        <v>17</v>
      </c>
      <c r="AC63" s="100">
        <f t="shared" si="2"/>
        <v>1063.0999999999999</v>
      </c>
      <c r="AD63" s="100">
        <f t="shared" si="3"/>
        <v>2577.7533005234804</v>
      </c>
    </row>
    <row r="64" spans="1:30" ht="12.95" customHeight="1" x14ac:dyDescent="0.2">
      <c r="A64" s="185" t="s">
        <v>115</v>
      </c>
      <c r="B64" s="181">
        <v>1085.3</v>
      </c>
      <c r="C64" s="177"/>
      <c r="D64" s="197">
        <v>17</v>
      </c>
      <c r="E64" s="180"/>
      <c r="F64" s="180"/>
      <c r="G64" s="181">
        <v>1214.5130356408154</v>
      </c>
      <c r="H64" s="177"/>
      <c r="I64" s="197">
        <v>19</v>
      </c>
      <c r="J64" s="180"/>
      <c r="K64" s="180"/>
      <c r="L64" s="183">
        <v>0.8</v>
      </c>
      <c r="M64" s="177"/>
      <c r="N64" s="197">
        <v>1</v>
      </c>
      <c r="O64" s="180"/>
      <c r="P64" s="180"/>
      <c r="Q64" s="183" t="s">
        <v>139</v>
      </c>
      <c r="R64" s="177"/>
      <c r="S64" s="197" t="s">
        <v>140</v>
      </c>
      <c r="T64" s="180"/>
      <c r="U64" s="194">
        <v>31.7</v>
      </c>
      <c r="V64" s="177"/>
      <c r="W64" s="203">
        <v>12</v>
      </c>
      <c r="X64" s="180"/>
      <c r="Y64" s="183">
        <v>14.071910000000001</v>
      </c>
      <c r="Z64" s="177"/>
      <c r="AA64" s="203">
        <v>10</v>
      </c>
      <c r="AC64" s="100">
        <f t="shared" si="2"/>
        <v>1117.8</v>
      </c>
      <c r="AD64" s="100" t="e">
        <f t="shared" si="3"/>
        <v>#VALUE!</v>
      </c>
    </row>
    <row r="65" spans="1:30" ht="12.95" customHeight="1" x14ac:dyDescent="0.2">
      <c r="A65" s="185" t="s">
        <v>126</v>
      </c>
      <c r="B65" s="181">
        <v>209.5</v>
      </c>
      <c r="C65" s="177"/>
      <c r="D65" s="197">
        <v>5</v>
      </c>
      <c r="E65" s="180"/>
      <c r="F65" s="180"/>
      <c r="G65" s="181">
        <v>1976</v>
      </c>
      <c r="H65" s="177"/>
      <c r="I65" s="197">
        <v>2</v>
      </c>
      <c r="J65" s="180"/>
      <c r="K65" s="180"/>
      <c r="L65" s="183">
        <v>3</v>
      </c>
      <c r="M65" s="177"/>
      <c r="N65" s="197">
        <v>1</v>
      </c>
      <c r="O65" s="180"/>
      <c r="P65" s="180"/>
      <c r="Q65" s="183">
        <v>27.81799131</v>
      </c>
      <c r="R65" s="177"/>
      <c r="S65" s="197">
        <v>3</v>
      </c>
      <c r="T65" s="180"/>
      <c r="U65" s="194">
        <v>5.2</v>
      </c>
      <c r="V65" s="177"/>
      <c r="W65" s="203">
        <v>3</v>
      </c>
      <c r="X65" s="180"/>
      <c r="Y65" s="183">
        <v>6.700000000000002</v>
      </c>
      <c r="Z65" s="177"/>
      <c r="AA65" s="203">
        <v>4</v>
      </c>
      <c r="AC65" s="100">
        <f t="shared" si="2"/>
        <v>217.7</v>
      </c>
      <c r="AD65" s="100">
        <f t="shared" si="3"/>
        <v>2010.5179913100001</v>
      </c>
    </row>
    <row r="66" spans="1:30" ht="12.95" customHeight="1" x14ac:dyDescent="0.2">
      <c r="A66" s="185" t="s">
        <v>116</v>
      </c>
      <c r="B66" s="181">
        <v>0.5</v>
      </c>
      <c r="C66" s="177"/>
      <c r="D66" s="197">
        <v>1</v>
      </c>
      <c r="E66" s="180"/>
      <c r="F66" s="180"/>
      <c r="G66" s="181" t="s">
        <v>139</v>
      </c>
      <c r="H66" s="177"/>
      <c r="I66" s="197" t="s">
        <v>140</v>
      </c>
      <c r="J66" s="180"/>
      <c r="K66" s="180"/>
      <c r="L66" s="183">
        <v>3</v>
      </c>
      <c r="M66" s="177"/>
      <c r="N66" s="197">
        <v>1</v>
      </c>
      <c r="O66" s="180"/>
      <c r="P66" s="180"/>
      <c r="Q66" s="183" t="s">
        <v>139</v>
      </c>
      <c r="R66" s="177"/>
      <c r="S66" s="197" t="s">
        <v>140</v>
      </c>
      <c r="T66" s="180"/>
      <c r="U66" s="194">
        <v>1.9</v>
      </c>
      <c r="V66" s="177"/>
      <c r="W66" s="203">
        <v>4</v>
      </c>
      <c r="X66" s="180"/>
      <c r="Y66" s="183" t="s">
        <v>139</v>
      </c>
      <c r="Z66" s="177"/>
      <c r="AA66" s="203" t="s">
        <v>139</v>
      </c>
      <c r="AC66" s="100">
        <f t="shared" si="2"/>
        <v>5.4</v>
      </c>
      <c r="AD66" s="100" t="e">
        <f t="shared" si="3"/>
        <v>#VALUE!</v>
      </c>
    </row>
    <row r="67" spans="1:30" ht="22.5" x14ac:dyDescent="0.2">
      <c r="A67" s="185" t="s">
        <v>129</v>
      </c>
      <c r="B67" s="181">
        <v>82.9</v>
      </c>
      <c r="C67" s="177"/>
      <c r="D67" s="197">
        <v>3</v>
      </c>
      <c r="E67" s="180"/>
      <c r="F67" s="180"/>
      <c r="G67" s="181">
        <v>43.321299638989174</v>
      </c>
      <c r="H67" s="177"/>
      <c r="I67" s="197">
        <v>1</v>
      </c>
      <c r="J67" s="180"/>
      <c r="K67" s="180"/>
      <c r="L67" s="183" t="s">
        <v>139</v>
      </c>
      <c r="M67" s="177"/>
      <c r="N67" s="197" t="s">
        <v>140</v>
      </c>
      <c r="O67" s="180"/>
      <c r="P67" s="180"/>
      <c r="Q67" s="183" t="s">
        <v>139</v>
      </c>
      <c r="R67" s="177"/>
      <c r="S67" s="197" t="s">
        <v>140</v>
      </c>
      <c r="T67" s="180"/>
      <c r="U67" s="194">
        <v>2</v>
      </c>
      <c r="V67" s="177"/>
      <c r="W67" s="203">
        <v>3</v>
      </c>
      <c r="X67" s="180"/>
      <c r="Y67" s="183">
        <v>3.0000000000000013</v>
      </c>
      <c r="Z67" s="177"/>
      <c r="AA67" s="203">
        <v>1</v>
      </c>
      <c r="AC67" s="100"/>
      <c r="AD67" s="100"/>
    </row>
    <row r="68" spans="1:30" ht="12.95" customHeight="1" x14ac:dyDescent="0.2">
      <c r="A68" s="185" t="s">
        <v>117</v>
      </c>
      <c r="B68" s="181">
        <v>1977.8</v>
      </c>
      <c r="C68" s="177"/>
      <c r="D68" s="197">
        <v>9</v>
      </c>
      <c r="E68" s="180"/>
      <c r="F68" s="180"/>
      <c r="G68" s="181">
        <v>2725.5965448799998</v>
      </c>
      <c r="H68" s="177"/>
      <c r="I68" s="197">
        <v>7</v>
      </c>
      <c r="J68" s="180"/>
      <c r="K68" s="180"/>
      <c r="L68" s="183">
        <v>130.80000000000001</v>
      </c>
      <c r="M68" s="177"/>
      <c r="N68" s="197">
        <v>8</v>
      </c>
      <c r="O68" s="180"/>
      <c r="P68" s="180"/>
      <c r="Q68" s="183">
        <v>19.984149590000001</v>
      </c>
      <c r="R68" s="177"/>
      <c r="S68" s="197">
        <v>2</v>
      </c>
      <c r="T68" s="180"/>
      <c r="U68" s="194">
        <v>13.7</v>
      </c>
      <c r="V68" s="177"/>
      <c r="W68" s="203">
        <v>9</v>
      </c>
      <c r="X68" s="180"/>
      <c r="Y68" s="183">
        <v>10.163844889999995</v>
      </c>
      <c r="Z68" s="177"/>
      <c r="AA68" s="203">
        <v>11</v>
      </c>
      <c r="AC68" s="100">
        <f t="shared" si="2"/>
        <v>2122.2999999999997</v>
      </c>
      <c r="AD68" s="100">
        <f t="shared" si="3"/>
        <v>2755.7445393599996</v>
      </c>
    </row>
    <row r="69" spans="1:30" ht="12.95" customHeight="1" x14ac:dyDescent="0.2">
      <c r="A69" s="185" t="s">
        <v>127</v>
      </c>
      <c r="B69" s="181">
        <v>932.8</v>
      </c>
      <c r="C69" s="177"/>
      <c r="D69" s="197">
        <v>11</v>
      </c>
      <c r="E69" s="180"/>
      <c r="F69" s="180"/>
      <c r="G69" s="181">
        <v>2834.7634420199997</v>
      </c>
      <c r="H69" s="177"/>
      <c r="I69" s="197">
        <v>11</v>
      </c>
      <c r="J69" s="180"/>
      <c r="K69" s="180"/>
      <c r="L69" s="183">
        <v>8.5</v>
      </c>
      <c r="M69" s="177"/>
      <c r="N69" s="197">
        <v>3</v>
      </c>
      <c r="O69" s="180"/>
      <c r="P69" s="180"/>
      <c r="Q69" s="183">
        <v>41.249000160000001</v>
      </c>
      <c r="R69" s="177"/>
      <c r="S69" s="197">
        <v>3</v>
      </c>
      <c r="T69" s="180"/>
      <c r="U69" s="194">
        <v>9.6</v>
      </c>
      <c r="V69" s="177"/>
      <c r="W69" s="203">
        <v>9</v>
      </c>
      <c r="X69" s="180"/>
      <c r="Y69" s="183">
        <v>4.1782155700000008</v>
      </c>
      <c r="Z69" s="177"/>
      <c r="AA69" s="203">
        <v>7</v>
      </c>
      <c r="AC69" s="100">
        <f t="shared" si="2"/>
        <v>950.9</v>
      </c>
      <c r="AD69" s="100">
        <f t="shared" si="3"/>
        <v>2880.1906577499994</v>
      </c>
    </row>
    <row r="70" spans="1:30" ht="21.95" customHeight="1" x14ac:dyDescent="0.2">
      <c r="A70" s="185" t="s">
        <v>128</v>
      </c>
      <c r="B70" s="181">
        <v>173.3</v>
      </c>
      <c r="C70" s="177"/>
      <c r="D70" s="197">
        <v>2</v>
      </c>
      <c r="E70" s="180"/>
      <c r="F70" s="180"/>
      <c r="G70" s="181">
        <v>222.1</v>
      </c>
      <c r="H70" s="177"/>
      <c r="I70" s="197">
        <v>2</v>
      </c>
      <c r="J70" s="180"/>
      <c r="K70" s="180"/>
      <c r="L70" s="183">
        <v>18.5</v>
      </c>
      <c r="M70" s="177"/>
      <c r="N70" s="197">
        <v>6</v>
      </c>
      <c r="O70" s="180"/>
      <c r="P70" s="180"/>
      <c r="Q70" s="183">
        <v>0.5</v>
      </c>
      <c r="R70" s="177"/>
      <c r="S70" s="197">
        <v>1</v>
      </c>
      <c r="T70" s="180"/>
      <c r="U70" s="194">
        <v>21.9</v>
      </c>
      <c r="V70" s="177"/>
      <c r="W70" s="203">
        <v>12</v>
      </c>
      <c r="X70" s="180"/>
      <c r="Y70" s="183">
        <v>16.254999999999999</v>
      </c>
      <c r="Z70" s="177"/>
      <c r="AA70" s="203">
        <v>12</v>
      </c>
      <c r="AC70" s="100">
        <f t="shared" si="2"/>
        <v>213.70000000000002</v>
      </c>
      <c r="AD70" s="100">
        <f t="shared" si="3"/>
        <v>238.85499999999999</v>
      </c>
    </row>
    <row r="71" spans="1:30" x14ac:dyDescent="0.2">
      <c r="A71" s="185" t="s">
        <v>118</v>
      </c>
      <c r="B71" s="181" t="s">
        <v>139</v>
      </c>
      <c r="C71" s="177"/>
      <c r="D71" s="197" t="s">
        <v>140</v>
      </c>
      <c r="E71" s="180"/>
      <c r="F71" s="180"/>
      <c r="G71" s="181" t="s">
        <v>139</v>
      </c>
      <c r="H71" s="177"/>
      <c r="I71" s="197" t="s">
        <v>140</v>
      </c>
      <c r="J71" s="180"/>
      <c r="K71" s="180"/>
      <c r="L71" s="183" t="s">
        <v>139</v>
      </c>
      <c r="M71" s="177"/>
      <c r="N71" s="197" t="s">
        <v>140</v>
      </c>
      <c r="O71" s="180"/>
      <c r="P71" s="180"/>
      <c r="Q71" s="183" t="s">
        <v>139</v>
      </c>
      <c r="R71" s="177"/>
      <c r="S71" s="197" t="s">
        <v>140</v>
      </c>
      <c r="T71" s="180"/>
      <c r="U71" s="194">
        <v>1.4</v>
      </c>
      <c r="V71" s="177"/>
      <c r="W71" s="203">
        <v>2</v>
      </c>
      <c r="X71" s="180"/>
      <c r="Y71" s="183">
        <v>3</v>
      </c>
      <c r="Z71" s="177"/>
      <c r="AA71" s="203">
        <v>1</v>
      </c>
      <c r="AC71" s="100" t="e">
        <f>B71+L71+U71</f>
        <v>#VALUE!</v>
      </c>
      <c r="AD71" s="100" t="e">
        <f>G71+Q71+Y71</f>
        <v>#VALUE!</v>
      </c>
    </row>
    <row r="72" spans="1:30" x14ac:dyDescent="0.2">
      <c r="A72" s="185" t="s">
        <v>161</v>
      </c>
      <c r="B72" s="181" t="s">
        <v>139</v>
      </c>
      <c r="C72" s="177"/>
      <c r="D72" s="197" t="s">
        <v>140</v>
      </c>
      <c r="E72" s="180"/>
      <c r="F72" s="180"/>
      <c r="G72" s="181" t="s">
        <v>139</v>
      </c>
      <c r="H72" s="177"/>
      <c r="I72" s="197" t="s">
        <v>140</v>
      </c>
      <c r="J72" s="180"/>
      <c r="K72" s="180"/>
      <c r="L72" s="183" t="s">
        <v>139</v>
      </c>
      <c r="M72" s="177"/>
      <c r="N72" s="197" t="s">
        <v>140</v>
      </c>
      <c r="O72" s="180"/>
      <c r="P72" s="180"/>
      <c r="Q72" s="183" t="s">
        <v>139</v>
      </c>
      <c r="R72" s="177"/>
      <c r="S72" s="197" t="s">
        <v>140</v>
      </c>
      <c r="T72" s="180"/>
      <c r="U72" s="192" t="s">
        <v>139</v>
      </c>
      <c r="V72" s="177"/>
      <c r="W72" s="203" t="s">
        <v>139</v>
      </c>
      <c r="X72" s="180"/>
      <c r="Y72" s="183" t="s">
        <v>139</v>
      </c>
      <c r="Z72" s="177"/>
      <c r="AA72" s="203" t="s">
        <v>139</v>
      </c>
      <c r="AC72" s="100" t="e">
        <f>B72+L72+U72</f>
        <v>#VALUE!</v>
      </c>
      <c r="AD72" s="100" t="e">
        <f>G72+Q72+Y72</f>
        <v>#VALUE!</v>
      </c>
    </row>
    <row r="73" spans="1:30" ht="12" customHeight="1" x14ac:dyDescent="0.25">
      <c r="A73" s="110" t="s">
        <v>119</v>
      </c>
      <c r="B73" s="164">
        <v>5615.1</v>
      </c>
      <c r="C73" s="132"/>
      <c r="D73" s="173">
        <v>68</v>
      </c>
      <c r="E73" s="135"/>
      <c r="F73" s="135"/>
      <c r="G73" s="164">
        <v>12470.321092803286</v>
      </c>
      <c r="H73" s="132"/>
      <c r="I73" s="173">
        <v>81</v>
      </c>
      <c r="J73" s="135"/>
      <c r="K73" s="135"/>
      <c r="L73" s="172">
        <v>248.2</v>
      </c>
      <c r="M73" s="132"/>
      <c r="N73" s="173">
        <v>31</v>
      </c>
      <c r="O73" s="135"/>
      <c r="P73" s="135"/>
      <c r="Q73" s="172">
        <v>230.7</v>
      </c>
      <c r="R73" s="132"/>
      <c r="S73" s="173">
        <v>35</v>
      </c>
      <c r="T73" s="135"/>
      <c r="U73" s="174">
        <v>126.5</v>
      </c>
      <c r="V73" s="132"/>
      <c r="W73" s="171">
        <v>87</v>
      </c>
      <c r="X73" s="135"/>
      <c r="Y73" s="172">
        <v>103.66143446000002</v>
      </c>
      <c r="Z73" s="132"/>
      <c r="AA73" s="171">
        <v>80</v>
      </c>
      <c r="AC73" s="102" t="e">
        <f>SUM(AC61:AC72)</f>
        <v>#VALUE!</v>
      </c>
      <c r="AD73" s="102" t="e">
        <f>SUM(AD61:AD72)</f>
        <v>#VALUE!</v>
      </c>
    </row>
    <row r="74" spans="1:30" ht="3" customHeight="1" x14ac:dyDescent="0.25">
      <c r="A74" s="120"/>
      <c r="B74" s="121"/>
      <c r="C74" s="121"/>
      <c r="D74" s="122"/>
      <c r="E74" s="122"/>
      <c r="F74" s="122"/>
      <c r="G74" s="121"/>
      <c r="H74" s="121"/>
      <c r="I74" s="122"/>
      <c r="J74" s="122"/>
      <c r="K74" s="122"/>
      <c r="L74" s="121"/>
      <c r="M74" s="121"/>
      <c r="N74" s="122"/>
      <c r="O74" s="122"/>
      <c r="P74" s="122"/>
      <c r="Q74" s="121"/>
      <c r="R74" s="121"/>
      <c r="S74" s="122"/>
      <c r="T74" s="122"/>
      <c r="U74" s="121"/>
      <c r="V74" s="121"/>
      <c r="W74" s="122"/>
      <c r="X74" s="122"/>
      <c r="Y74" s="121"/>
      <c r="Z74" s="121"/>
      <c r="AA74" s="122"/>
      <c r="AC74" s="107"/>
      <c r="AD74" s="107"/>
    </row>
    <row r="75" spans="1:30" s="92" customFormat="1" ht="9.9499999999999993" customHeight="1" x14ac:dyDescent="0.2">
      <c r="A75" s="139" t="s">
        <v>147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C75" s="143"/>
      <c r="AD75" s="143"/>
    </row>
    <row r="76" spans="1:30" s="92" customFormat="1" ht="9.9499999999999993" customHeight="1" x14ac:dyDescent="0.2">
      <c r="A76" s="140" t="s">
        <v>130</v>
      </c>
      <c r="B76" s="142"/>
      <c r="C76" s="142"/>
      <c r="D76" s="142"/>
      <c r="E76" s="142"/>
      <c r="F76" s="142"/>
      <c r="G76" s="144"/>
      <c r="H76" s="144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C76" s="145" t="e">
        <f>AC27+#REF!+AC73</f>
        <v>#VALUE!</v>
      </c>
      <c r="AD76" s="145" t="e">
        <f>AD27+#REF!+AD73</f>
        <v>#VALUE!</v>
      </c>
    </row>
    <row r="77" spans="1:30" s="92" customFormat="1" ht="9.75" customHeight="1" x14ac:dyDescent="0.2">
      <c r="A77" s="140" t="s">
        <v>152</v>
      </c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1"/>
      <c r="R77" s="141"/>
      <c r="S77" s="140"/>
      <c r="T77" s="140"/>
      <c r="U77" s="140"/>
      <c r="V77" s="140"/>
      <c r="W77" s="140"/>
      <c r="X77" s="140"/>
      <c r="Y77" s="140"/>
      <c r="Z77" s="140"/>
      <c r="AA77" s="140"/>
    </row>
    <row r="78" spans="1:30" s="92" customFormat="1" ht="9.75" customHeight="1" x14ac:dyDescent="0.2">
      <c r="A78" s="140" t="s">
        <v>137</v>
      </c>
      <c r="B78" s="142"/>
      <c r="C78" s="142"/>
      <c r="D78" s="142"/>
      <c r="E78" s="142"/>
      <c r="F78" s="142"/>
      <c r="G78" s="142"/>
      <c r="H78" s="142"/>
      <c r="I78" s="146"/>
      <c r="J78" s="146"/>
      <c r="K78" s="146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</row>
    <row r="79" spans="1:30" ht="7.5" customHeight="1" x14ac:dyDescent="0.2"/>
    <row r="80" spans="1:30" ht="7.5" customHeight="1" x14ac:dyDescent="0.2"/>
    <row r="81" spans="1:30" ht="7.5" customHeight="1" x14ac:dyDescent="0.2"/>
    <row r="82" spans="1:30" ht="24" customHeight="1" x14ac:dyDescent="0.2">
      <c r="A82" s="221" t="s">
        <v>132</v>
      </c>
      <c r="B82" s="227" t="s">
        <v>145</v>
      </c>
      <c r="C82" s="227"/>
      <c r="D82" s="227"/>
      <c r="E82" s="227"/>
      <c r="F82" s="227"/>
      <c r="G82" s="227"/>
      <c r="H82" s="227"/>
      <c r="I82" s="227"/>
      <c r="J82" s="118"/>
      <c r="K82" s="118"/>
      <c r="L82" s="220" t="s">
        <v>135</v>
      </c>
      <c r="M82" s="217"/>
      <c r="N82" s="220"/>
      <c r="O82" s="220"/>
      <c r="P82" s="220"/>
      <c r="Q82" s="220"/>
      <c r="R82" s="217"/>
      <c r="S82" s="220"/>
      <c r="T82" s="151"/>
      <c r="U82" s="230"/>
      <c r="V82" s="230"/>
      <c r="W82" s="230"/>
      <c r="X82" s="230"/>
      <c r="Y82" s="230"/>
      <c r="Z82" s="230"/>
      <c r="AA82" s="230"/>
      <c r="AC82" s="93" t="s">
        <v>121</v>
      </c>
      <c r="AD82" s="94"/>
    </row>
    <row r="83" spans="1:30" ht="15" x14ac:dyDescent="0.25">
      <c r="A83" s="222"/>
      <c r="B83" s="217">
        <v>2022</v>
      </c>
      <c r="C83" s="217"/>
      <c r="D83" s="217"/>
      <c r="E83" s="217"/>
      <c r="F83" s="112"/>
      <c r="G83" s="220">
        <v>2023</v>
      </c>
      <c r="H83" s="217"/>
      <c r="I83" s="220"/>
      <c r="J83" s="123"/>
      <c r="K83" s="112"/>
      <c r="L83" s="217">
        <v>2022</v>
      </c>
      <c r="M83" s="217"/>
      <c r="N83" s="217"/>
      <c r="O83" s="217"/>
      <c r="P83" s="112"/>
      <c r="Q83" s="220">
        <v>2023</v>
      </c>
      <c r="R83" s="217"/>
      <c r="S83" s="220"/>
      <c r="T83" s="151"/>
      <c r="U83" s="230"/>
      <c r="V83" s="230"/>
      <c r="W83" s="230"/>
      <c r="X83" s="112"/>
      <c r="Y83" s="230"/>
      <c r="Z83" s="230"/>
      <c r="AA83" s="230"/>
      <c r="AC83" s="96">
        <v>2012</v>
      </c>
      <c r="AD83" s="97">
        <v>2013</v>
      </c>
    </row>
    <row r="84" spans="1:30" ht="24" customHeight="1" x14ac:dyDescent="0.25">
      <c r="A84" s="223"/>
      <c r="B84" s="217" t="s">
        <v>112</v>
      </c>
      <c r="C84" s="217"/>
      <c r="D84" s="219" t="s">
        <v>136</v>
      </c>
      <c r="E84" s="219"/>
      <c r="F84" s="115"/>
      <c r="G84" s="217" t="s">
        <v>112</v>
      </c>
      <c r="H84" s="217"/>
      <c r="I84" s="218" t="s">
        <v>136</v>
      </c>
      <c r="J84" s="218"/>
      <c r="K84" s="115"/>
      <c r="L84" s="217" t="s">
        <v>112</v>
      </c>
      <c r="M84" s="217"/>
      <c r="N84" s="115" t="s">
        <v>149</v>
      </c>
      <c r="O84" s="115"/>
      <c r="P84" s="114"/>
      <c r="Q84" s="217" t="s">
        <v>112</v>
      </c>
      <c r="R84" s="217"/>
      <c r="S84" s="115" t="s">
        <v>148</v>
      </c>
      <c r="T84" s="153"/>
      <c r="U84" s="123"/>
      <c r="V84" s="123"/>
      <c r="W84" s="124"/>
      <c r="X84" s="124"/>
      <c r="Y84" s="230"/>
      <c r="Z84" s="230"/>
      <c r="AA84" s="124"/>
      <c r="AC84" s="98" t="s">
        <v>112</v>
      </c>
      <c r="AD84" s="98" t="s">
        <v>112</v>
      </c>
    </row>
    <row r="85" spans="1:30" ht="22.5" x14ac:dyDescent="0.2">
      <c r="A85" s="185" t="s">
        <v>133</v>
      </c>
      <c r="B85" s="181" t="s">
        <v>139</v>
      </c>
      <c r="C85" s="177"/>
      <c r="D85" s="191" t="s">
        <v>139</v>
      </c>
      <c r="E85" s="180"/>
      <c r="F85" s="180"/>
      <c r="G85" s="181" t="s">
        <v>139</v>
      </c>
      <c r="H85" s="177"/>
      <c r="I85" s="191" t="s">
        <v>139</v>
      </c>
      <c r="J85" s="180"/>
      <c r="K85" s="180"/>
      <c r="L85" s="181" t="s">
        <v>139</v>
      </c>
      <c r="M85" s="177"/>
      <c r="N85" s="201" t="s">
        <v>139</v>
      </c>
      <c r="O85" s="180"/>
      <c r="P85" s="180"/>
      <c r="Q85" s="181" t="s">
        <v>139</v>
      </c>
      <c r="R85" s="177"/>
      <c r="S85" s="201" t="s">
        <v>139</v>
      </c>
      <c r="T85" s="127"/>
      <c r="U85" s="128"/>
      <c r="V85" s="128"/>
      <c r="W85" s="129"/>
      <c r="X85" s="127"/>
      <c r="Y85" s="128"/>
      <c r="Z85" s="128"/>
      <c r="AA85" s="130"/>
      <c r="AC85" s="100" t="e">
        <f>B86+L85+U85</f>
        <v>#VALUE!</v>
      </c>
      <c r="AD85" s="100" t="e">
        <f t="shared" ref="AD85:AD90" si="4">G85+Q85+Y85</f>
        <v>#VALUE!</v>
      </c>
    </row>
    <row r="86" spans="1:30" ht="12.95" customHeight="1" x14ac:dyDescent="0.2">
      <c r="A86" s="185" t="s">
        <v>113</v>
      </c>
      <c r="B86" s="181" t="s">
        <v>139</v>
      </c>
      <c r="C86" s="177"/>
      <c r="D86" s="191" t="s">
        <v>139</v>
      </c>
      <c r="E86" s="180"/>
      <c r="F86" s="180"/>
      <c r="G86" s="181" t="s">
        <v>139</v>
      </c>
      <c r="H86" s="177"/>
      <c r="I86" s="191" t="s">
        <v>139</v>
      </c>
      <c r="J86" s="180"/>
      <c r="K86" s="180"/>
      <c r="L86" s="181" t="s">
        <v>139</v>
      </c>
      <c r="M86" s="177"/>
      <c r="N86" s="201" t="s">
        <v>139</v>
      </c>
      <c r="O86" s="180"/>
      <c r="P86" s="180"/>
      <c r="Q86" s="181" t="s">
        <v>139</v>
      </c>
      <c r="R86" s="177"/>
      <c r="S86" s="201" t="s">
        <v>139</v>
      </c>
      <c r="T86" s="127"/>
      <c r="U86" s="128"/>
      <c r="V86" s="128"/>
      <c r="W86" s="129"/>
      <c r="X86" s="127"/>
      <c r="Y86" s="128"/>
      <c r="Z86" s="128"/>
      <c r="AA86" s="130"/>
      <c r="AC86" s="100" t="e">
        <f>#REF!+L86+U86</f>
        <v>#REF!</v>
      </c>
      <c r="AD86" s="100" t="e">
        <f t="shared" si="4"/>
        <v>#VALUE!</v>
      </c>
    </row>
    <row r="87" spans="1:30" ht="12.95" customHeight="1" x14ac:dyDescent="0.2">
      <c r="A87" s="185" t="s">
        <v>114</v>
      </c>
      <c r="B87" s="181" t="s">
        <v>139</v>
      </c>
      <c r="C87" s="177"/>
      <c r="D87" s="191" t="s">
        <v>139</v>
      </c>
      <c r="E87" s="180"/>
      <c r="F87" s="180"/>
      <c r="G87" s="181" t="s">
        <v>139</v>
      </c>
      <c r="H87" s="177"/>
      <c r="I87" s="191" t="s">
        <v>139</v>
      </c>
      <c r="J87" s="180"/>
      <c r="K87" s="180"/>
      <c r="L87" s="181">
        <v>25</v>
      </c>
      <c r="M87" s="177"/>
      <c r="N87" s="201">
        <v>1</v>
      </c>
      <c r="O87" s="180"/>
      <c r="P87" s="180"/>
      <c r="Q87" s="181">
        <v>181.904957</v>
      </c>
      <c r="R87" s="177"/>
      <c r="S87" s="201">
        <v>1</v>
      </c>
      <c r="T87" s="127"/>
      <c r="U87" s="128"/>
      <c r="V87" s="128"/>
      <c r="W87" s="129"/>
      <c r="X87" s="127"/>
      <c r="Y87" s="128"/>
      <c r="Z87" s="128"/>
      <c r="AA87" s="130"/>
      <c r="AC87" s="100" t="e">
        <f t="shared" ref="AC87:AC90" si="5">B87+L87+U87</f>
        <v>#VALUE!</v>
      </c>
      <c r="AD87" s="100" t="e">
        <f t="shared" si="4"/>
        <v>#VALUE!</v>
      </c>
    </row>
    <row r="88" spans="1:30" ht="12.95" customHeight="1" x14ac:dyDescent="0.2">
      <c r="A88" s="185" t="s">
        <v>115</v>
      </c>
      <c r="B88" s="181">
        <v>5339.7038516900002</v>
      </c>
      <c r="C88" s="177"/>
      <c r="D88" s="191">
        <v>10177</v>
      </c>
      <c r="E88" s="180"/>
      <c r="F88" s="180"/>
      <c r="G88" s="181">
        <v>3146.3322297284371</v>
      </c>
      <c r="H88" s="177"/>
      <c r="I88" s="191">
        <v>21459</v>
      </c>
      <c r="J88" s="180"/>
      <c r="K88" s="180"/>
      <c r="L88" s="181" t="s">
        <v>139</v>
      </c>
      <c r="M88" s="193"/>
      <c r="N88" s="201" t="s">
        <v>139</v>
      </c>
      <c r="O88" s="180"/>
      <c r="P88" s="180"/>
      <c r="Q88" s="181" t="s">
        <v>139</v>
      </c>
      <c r="R88" s="177"/>
      <c r="S88" s="201" t="s">
        <v>139</v>
      </c>
      <c r="T88" s="127"/>
      <c r="U88" s="128"/>
      <c r="V88" s="128"/>
      <c r="W88" s="129"/>
      <c r="X88" s="127"/>
      <c r="Y88" s="128"/>
      <c r="Z88" s="128"/>
      <c r="AA88" s="130"/>
      <c r="AC88" s="100" t="e">
        <f t="shared" si="5"/>
        <v>#VALUE!</v>
      </c>
      <c r="AD88" s="100" t="e">
        <f t="shared" si="4"/>
        <v>#VALUE!</v>
      </c>
    </row>
    <row r="89" spans="1:30" ht="12.95" customHeight="1" x14ac:dyDescent="0.2">
      <c r="A89" s="185" t="s">
        <v>126</v>
      </c>
      <c r="B89" s="181" t="s">
        <v>139</v>
      </c>
      <c r="C89" s="177"/>
      <c r="D89" s="191" t="s">
        <v>139</v>
      </c>
      <c r="E89" s="180"/>
      <c r="F89" s="180"/>
      <c r="G89" s="181" t="s">
        <v>139</v>
      </c>
      <c r="H89" s="177"/>
      <c r="I89" s="191" t="s">
        <v>139</v>
      </c>
      <c r="J89" s="180"/>
      <c r="K89" s="180"/>
      <c r="L89" s="181" t="s">
        <v>139</v>
      </c>
      <c r="M89" s="177"/>
      <c r="N89" s="201" t="s">
        <v>139</v>
      </c>
      <c r="O89" s="180"/>
      <c r="P89" s="180"/>
      <c r="Q89" s="181" t="s">
        <v>139</v>
      </c>
      <c r="R89" s="177"/>
      <c r="S89" s="201" t="s">
        <v>139</v>
      </c>
      <c r="T89" s="127"/>
      <c r="U89" s="128"/>
      <c r="V89" s="128"/>
      <c r="W89" s="129"/>
      <c r="X89" s="127"/>
      <c r="Y89" s="128"/>
      <c r="Z89" s="128"/>
      <c r="AA89" s="130"/>
      <c r="AC89" s="100" t="e">
        <f t="shared" si="5"/>
        <v>#VALUE!</v>
      </c>
      <c r="AD89" s="100" t="e">
        <f t="shared" si="4"/>
        <v>#VALUE!</v>
      </c>
    </row>
    <row r="90" spans="1:30" ht="12.95" customHeight="1" x14ac:dyDescent="0.2">
      <c r="A90" s="185" t="s">
        <v>116</v>
      </c>
      <c r="B90" s="181" t="s">
        <v>139</v>
      </c>
      <c r="C90" s="177"/>
      <c r="D90" s="191" t="s">
        <v>139</v>
      </c>
      <c r="E90" s="180"/>
      <c r="F90" s="180"/>
      <c r="G90" s="181" t="s">
        <v>139</v>
      </c>
      <c r="H90" s="177"/>
      <c r="I90" s="191" t="s">
        <v>139</v>
      </c>
      <c r="J90" s="180"/>
      <c r="K90" s="180"/>
      <c r="L90" s="181" t="s">
        <v>139</v>
      </c>
      <c r="M90" s="177"/>
      <c r="N90" s="201" t="s">
        <v>139</v>
      </c>
      <c r="O90" s="180"/>
      <c r="P90" s="180"/>
      <c r="Q90" s="181" t="s">
        <v>139</v>
      </c>
      <c r="R90" s="177"/>
      <c r="S90" s="201" t="s">
        <v>139</v>
      </c>
      <c r="T90" s="127"/>
      <c r="U90" s="128"/>
      <c r="V90" s="128"/>
      <c r="W90" s="129"/>
      <c r="X90" s="127"/>
      <c r="Y90" s="128"/>
      <c r="Z90" s="128"/>
      <c r="AA90" s="130"/>
      <c r="AC90" s="100" t="e">
        <f t="shared" si="5"/>
        <v>#VALUE!</v>
      </c>
      <c r="AD90" s="100" t="e">
        <f t="shared" si="4"/>
        <v>#VALUE!</v>
      </c>
    </row>
    <row r="91" spans="1:30" ht="22.5" x14ac:dyDescent="0.2">
      <c r="A91" s="185" t="s">
        <v>129</v>
      </c>
      <c r="B91" s="181" t="s">
        <v>139</v>
      </c>
      <c r="C91" s="177"/>
      <c r="D91" s="191" t="s">
        <v>139</v>
      </c>
      <c r="E91" s="180"/>
      <c r="F91" s="180"/>
      <c r="G91" s="181" t="s">
        <v>139</v>
      </c>
      <c r="H91" s="177"/>
      <c r="I91" s="191" t="s">
        <v>139</v>
      </c>
      <c r="J91" s="180"/>
      <c r="K91" s="180"/>
      <c r="L91" s="181" t="s">
        <v>139</v>
      </c>
      <c r="M91" s="177"/>
      <c r="N91" s="201" t="s">
        <v>139</v>
      </c>
      <c r="O91" s="180"/>
      <c r="P91" s="180"/>
      <c r="Q91" s="181" t="s">
        <v>139</v>
      </c>
      <c r="R91" s="177"/>
      <c r="S91" s="201" t="s">
        <v>139</v>
      </c>
      <c r="T91" s="127"/>
      <c r="U91" s="128"/>
      <c r="V91" s="128"/>
      <c r="W91" s="129"/>
      <c r="X91" s="127"/>
      <c r="Y91" s="128"/>
      <c r="Z91" s="128"/>
      <c r="AA91" s="130"/>
      <c r="AC91" s="100"/>
      <c r="AD91" s="100"/>
    </row>
    <row r="92" spans="1:30" ht="12.95" customHeight="1" x14ac:dyDescent="0.2">
      <c r="A92" s="185" t="s">
        <v>117</v>
      </c>
      <c r="B92" s="181" t="s">
        <v>139</v>
      </c>
      <c r="C92" s="177"/>
      <c r="D92" s="191" t="s">
        <v>139</v>
      </c>
      <c r="E92" s="180"/>
      <c r="F92" s="180"/>
      <c r="G92" s="181" t="s">
        <v>139</v>
      </c>
      <c r="H92" s="177"/>
      <c r="I92" s="191" t="s">
        <v>139</v>
      </c>
      <c r="J92" s="180"/>
      <c r="K92" s="180"/>
      <c r="L92" s="181" t="s">
        <v>139</v>
      </c>
      <c r="M92" s="177"/>
      <c r="N92" s="201" t="s">
        <v>139</v>
      </c>
      <c r="O92" s="180"/>
      <c r="P92" s="180"/>
      <c r="Q92" s="181" t="s">
        <v>139</v>
      </c>
      <c r="R92" s="177"/>
      <c r="S92" s="201" t="s">
        <v>139</v>
      </c>
      <c r="T92" s="127"/>
      <c r="U92" s="128"/>
      <c r="V92" s="128"/>
      <c r="W92" s="129"/>
      <c r="X92" s="127"/>
      <c r="Y92" s="128"/>
      <c r="Z92" s="128"/>
      <c r="AA92" s="130"/>
      <c r="AC92" s="100" t="e">
        <f t="shared" ref="AC92:AC94" si="6">B92+L92+U92</f>
        <v>#VALUE!</v>
      </c>
      <c r="AD92" s="100" t="e">
        <f t="shared" ref="AD92:AD94" si="7">G92+Q92+Y92</f>
        <v>#VALUE!</v>
      </c>
    </row>
    <row r="93" spans="1:30" ht="12.95" customHeight="1" x14ac:dyDescent="0.2">
      <c r="A93" s="185" t="s">
        <v>127</v>
      </c>
      <c r="B93" s="181" t="s">
        <v>139</v>
      </c>
      <c r="C93" s="177"/>
      <c r="D93" s="191" t="s">
        <v>139</v>
      </c>
      <c r="E93" s="180"/>
      <c r="F93" s="180"/>
      <c r="G93" s="181" t="s">
        <v>139</v>
      </c>
      <c r="H93" s="177"/>
      <c r="I93" s="191" t="s">
        <v>139</v>
      </c>
      <c r="J93" s="180"/>
      <c r="K93" s="180"/>
      <c r="L93" s="181" t="s">
        <v>139</v>
      </c>
      <c r="M93" s="177"/>
      <c r="N93" s="201" t="s">
        <v>139</v>
      </c>
      <c r="O93" s="180"/>
      <c r="P93" s="180"/>
      <c r="Q93" s="181">
        <v>261</v>
      </c>
      <c r="R93" s="177"/>
      <c r="S93" s="201">
        <v>1</v>
      </c>
      <c r="T93" s="127"/>
      <c r="U93" s="128"/>
      <c r="V93" s="128"/>
      <c r="W93" s="129"/>
      <c r="X93" s="127"/>
      <c r="Y93" s="128"/>
      <c r="Z93" s="128"/>
      <c r="AA93" s="130"/>
      <c r="AC93" s="100" t="e">
        <f t="shared" si="6"/>
        <v>#VALUE!</v>
      </c>
      <c r="AD93" s="100" t="e">
        <f t="shared" si="7"/>
        <v>#VALUE!</v>
      </c>
    </row>
    <row r="94" spans="1:30" ht="21.95" customHeight="1" x14ac:dyDescent="0.2">
      <c r="A94" s="185" t="s">
        <v>128</v>
      </c>
      <c r="B94" s="181" t="s">
        <v>139</v>
      </c>
      <c r="C94" s="177"/>
      <c r="D94" s="191" t="s">
        <v>139</v>
      </c>
      <c r="E94" s="180"/>
      <c r="F94" s="180"/>
      <c r="G94" s="181" t="s">
        <v>139</v>
      </c>
      <c r="H94" s="177"/>
      <c r="I94" s="191" t="s">
        <v>139</v>
      </c>
      <c r="J94" s="180"/>
      <c r="K94" s="180"/>
      <c r="L94" s="181">
        <v>35</v>
      </c>
      <c r="M94" s="177"/>
      <c r="N94" s="201">
        <v>2</v>
      </c>
      <c r="O94" s="180"/>
      <c r="P94" s="180"/>
      <c r="Q94" s="181" t="s">
        <v>139</v>
      </c>
      <c r="R94" s="177"/>
      <c r="S94" s="201" t="s">
        <v>139</v>
      </c>
      <c r="T94" s="127"/>
      <c r="U94" s="128"/>
      <c r="V94" s="128"/>
      <c r="W94" s="129"/>
      <c r="X94" s="127"/>
      <c r="Y94" s="128"/>
      <c r="Z94" s="128"/>
      <c r="AA94" s="130"/>
      <c r="AC94" s="100" t="e">
        <f t="shared" si="6"/>
        <v>#VALUE!</v>
      </c>
      <c r="AD94" s="100" t="e">
        <f t="shared" si="7"/>
        <v>#VALUE!</v>
      </c>
    </row>
    <row r="95" spans="1:30" x14ac:dyDescent="0.2">
      <c r="A95" s="185" t="s">
        <v>118</v>
      </c>
      <c r="B95" s="181" t="s">
        <v>139</v>
      </c>
      <c r="C95" s="177"/>
      <c r="D95" s="191" t="s">
        <v>139</v>
      </c>
      <c r="E95" s="180"/>
      <c r="F95" s="180"/>
      <c r="G95" s="181" t="s">
        <v>139</v>
      </c>
      <c r="H95" s="177"/>
      <c r="I95" s="191" t="s">
        <v>139</v>
      </c>
      <c r="J95" s="180"/>
      <c r="K95" s="180"/>
      <c r="L95" s="181" t="s">
        <v>139</v>
      </c>
      <c r="M95" s="177"/>
      <c r="N95" s="201" t="s">
        <v>139</v>
      </c>
      <c r="O95" s="180"/>
      <c r="P95" s="180"/>
      <c r="Q95" s="181" t="s">
        <v>139</v>
      </c>
      <c r="R95" s="177"/>
      <c r="S95" s="201" t="s">
        <v>139</v>
      </c>
      <c r="T95" s="127"/>
      <c r="U95" s="128"/>
      <c r="V95" s="128"/>
      <c r="W95" s="129"/>
      <c r="X95" s="127"/>
      <c r="Y95" s="128"/>
      <c r="Z95" s="128"/>
      <c r="AA95" s="130"/>
      <c r="AC95" s="100" t="e">
        <f>B95+L95+U95</f>
        <v>#VALUE!</v>
      </c>
      <c r="AD95" s="100" t="e">
        <f>G95+Q95+Y95</f>
        <v>#VALUE!</v>
      </c>
    </row>
    <row r="96" spans="1:30" x14ac:dyDescent="0.2">
      <c r="A96" s="185" t="s">
        <v>161</v>
      </c>
      <c r="B96" s="181" t="s">
        <v>139</v>
      </c>
      <c r="C96" s="177"/>
      <c r="D96" s="191" t="s">
        <v>139</v>
      </c>
      <c r="E96" s="180"/>
      <c r="F96" s="180"/>
      <c r="G96" s="181" t="s">
        <v>139</v>
      </c>
      <c r="H96" s="177"/>
      <c r="I96" s="191" t="s">
        <v>139</v>
      </c>
      <c r="J96" s="180"/>
      <c r="K96" s="180"/>
      <c r="L96" s="181" t="s">
        <v>139</v>
      </c>
      <c r="M96" s="177"/>
      <c r="N96" s="201" t="s">
        <v>139</v>
      </c>
      <c r="O96" s="180"/>
      <c r="P96" s="180"/>
      <c r="Q96" s="181" t="s">
        <v>139</v>
      </c>
      <c r="R96" s="177"/>
      <c r="S96" s="201" t="s">
        <v>139</v>
      </c>
      <c r="T96" s="127"/>
      <c r="U96" s="128"/>
      <c r="V96" s="128"/>
      <c r="W96" s="129"/>
      <c r="X96" s="127"/>
      <c r="Y96" s="128"/>
      <c r="Z96" s="128"/>
      <c r="AA96" s="130"/>
      <c r="AC96" s="100" t="e">
        <f>B96+L96+U96</f>
        <v>#VALUE!</v>
      </c>
      <c r="AD96" s="100" t="e">
        <f>G96+Q96+Y96</f>
        <v>#VALUE!</v>
      </c>
    </row>
    <row r="97" spans="1:30" ht="12" customHeight="1" x14ac:dyDescent="0.25">
      <c r="A97" s="110" t="s">
        <v>119</v>
      </c>
      <c r="B97" s="164">
        <v>5339.7038516900002</v>
      </c>
      <c r="C97" s="132"/>
      <c r="D97" s="138">
        <v>10177</v>
      </c>
      <c r="E97" s="135"/>
      <c r="F97" s="135"/>
      <c r="G97" s="164">
        <v>3146.3322297284371</v>
      </c>
      <c r="H97" s="132"/>
      <c r="I97" s="138">
        <v>21459</v>
      </c>
      <c r="J97" s="135"/>
      <c r="K97" s="135"/>
      <c r="L97" s="164">
        <v>60</v>
      </c>
      <c r="M97" s="132"/>
      <c r="N97" s="166">
        <v>3</v>
      </c>
      <c r="O97" s="135"/>
      <c r="P97" s="135"/>
      <c r="Q97" s="164">
        <v>442.90495699999997</v>
      </c>
      <c r="R97" s="132"/>
      <c r="S97" s="166">
        <v>2</v>
      </c>
      <c r="T97" s="162"/>
      <c r="U97" s="121"/>
      <c r="V97" s="121"/>
      <c r="W97" s="125"/>
      <c r="X97" s="122"/>
      <c r="Y97" s="121"/>
      <c r="Z97" s="121"/>
      <c r="AA97" s="125"/>
      <c r="AC97" s="102" t="e">
        <f>SUM(AC85:AC96)</f>
        <v>#VALUE!</v>
      </c>
      <c r="AD97" s="102" t="e">
        <f>SUM(AD85:AD96)</f>
        <v>#VALUE!</v>
      </c>
    </row>
    <row r="98" spans="1:30" ht="3" customHeight="1" x14ac:dyDescent="0.25">
      <c r="A98" s="120"/>
      <c r="B98" s="121"/>
      <c r="C98" s="121"/>
      <c r="D98" s="122"/>
      <c r="E98" s="122"/>
      <c r="F98" s="122"/>
      <c r="G98" s="121"/>
      <c r="H98" s="121"/>
      <c r="I98" s="122"/>
      <c r="J98" s="122"/>
      <c r="K98" s="122"/>
      <c r="L98" s="121"/>
      <c r="M98" s="121"/>
      <c r="N98" s="122"/>
      <c r="O98" s="122"/>
      <c r="P98" s="122"/>
      <c r="Q98" s="121"/>
      <c r="R98" s="121"/>
      <c r="S98" s="122"/>
      <c r="T98" s="122"/>
      <c r="U98" s="121"/>
      <c r="V98" s="121"/>
      <c r="W98" s="122"/>
      <c r="X98" s="122"/>
      <c r="Y98" s="121"/>
      <c r="Z98" s="121"/>
      <c r="AA98" s="122"/>
      <c r="AC98" s="107"/>
      <c r="AD98" s="107"/>
    </row>
    <row r="99" spans="1:30" s="92" customFormat="1" ht="9.9499999999999993" customHeight="1" x14ac:dyDescent="0.2">
      <c r="A99" s="139" t="s">
        <v>141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C99" s="143"/>
      <c r="AD99" s="143"/>
    </row>
    <row r="100" spans="1:30" s="92" customFormat="1" ht="9.9499999999999993" customHeight="1" x14ac:dyDescent="0.2">
      <c r="A100" s="140" t="s">
        <v>130</v>
      </c>
      <c r="B100" s="142"/>
      <c r="C100" s="142"/>
      <c r="D100" s="142"/>
      <c r="E100" s="142"/>
      <c r="F100" s="142"/>
      <c r="G100" s="144"/>
      <c r="H100" s="144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C100" s="145" t="e">
        <f>#REF!+AC73+AC97</f>
        <v>#REF!</v>
      </c>
      <c r="AD100" s="145" t="e">
        <f>#REF!+AD73+AD97</f>
        <v>#REF!</v>
      </c>
    </row>
    <row r="101" spans="1:30" s="92" customFormat="1" ht="9.9499999999999993" customHeight="1" x14ac:dyDescent="0.2">
      <c r="A101" s="140" t="s">
        <v>154</v>
      </c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1"/>
      <c r="R101" s="141"/>
      <c r="S101" s="140"/>
      <c r="T101" s="140"/>
      <c r="U101" s="140"/>
      <c r="V101" s="140"/>
      <c r="W101" s="140"/>
      <c r="X101" s="140"/>
      <c r="Y101" s="140"/>
      <c r="Z101" s="140"/>
      <c r="AA101" s="140"/>
    </row>
  </sheetData>
  <mergeCells count="66">
    <mergeCell ref="I84:J84"/>
    <mergeCell ref="A82:A84"/>
    <mergeCell ref="B82:I82"/>
    <mergeCell ref="L82:S82"/>
    <mergeCell ref="U82:AA82"/>
    <mergeCell ref="B83:E83"/>
    <mergeCell ref="G83:I83"/>
    <mergeCell ref="L83:O83"/>
    <mergeCell ref="Q83:S83"/>
    <mergeCell ref="U83:W83"/>
    <mergeCell ref="Y83:AA83"/>
    <mergeCell ref="B84:C84"/>
    <mergeCell ref="D84:E84"/>
    <mergeCell ref="G84:H84"/>
    <mergeCell ref="L84:M84"/>
    <mergeCell ref="Q84:R84"/>
    <mergeCell ref="U58:AA58"/>
    <mergeCell ref="Q59:S59"/>
    <mergeCell ref="U59:W59"/>
    <mergeCell ref="Y59:AA59"/>
    <mergeCell ref="Y84:Z84"/>
    <mergeCell ref="Y60:Z60"/>
    <mergeCell ref="Y13:AA13"/>
    <mergeCell ref="Q36:S36"/>
    <mergeCell ref="U36:W36"/>
    <mergeCell ref="Y36:AA36"/>
    <mergeCell ref="L35:S35"/>
    <mergeCell ref="N14:O14"/>
    <mergeCell ref="U14:V14"/>
    <mergeCell ref="Y14:Z14"/>
    <mergeCell ref="L14:M14"/>
    <mergeCell ref="Q14:R14"/>
    <mergeCell ref="U35:AA35"/>
    <mergeCell ref="L36:O36"/>
    <mergeCell ref="L13:N13"/>
    <mergeCell ref="Q13:S13"/>
    <mergeCell ref="U13:W13"/>
    <mergeCell ref="A12:A14"/>
    <mergeCell ref="A35:A37"/>
    <mergeCell ref="A58:A60"/>
    <mergeCell ref="B58:I58"/>
    <mergeCell ref="D37:E37"/>
    <mergeCell ref="I14:J14"/>
    <mergeCell ref="G13:J13"/>
    <mergeCell ref="G59:I59"/>
    <mergeCell ref="B13:E13"/>
    <mergeCell ref="B36:E36"/>
    <mergeCell ref="D14:E14"/>
    <mergeCell ref="B35:I35"/>
    <mergeCell ref="G14:H14"/>
    <mergeCell ref="G36:I36"/>
    <mergeCell ref="L59:O59"/>
    <mergeCell ref="D60:E60"/>
    <mergeCell ref="L58:S58"/>
    <mergeCell ref="Q60:R60"/>
    <mergeCell ref="B59:E59"/>
    <mergeCell ref="L60:M60"/>
    <mergeCell ref="G60:H60"/>
    <mergeCell ref="B60:C60"/>
    <mergeCell ref="Y37:Z37"/>
    <mergeCell ref="B37:C37"/>
    <mergeCell ref="G37:H37"/>
    <mergeCell ref="I37:J37"/>
    <mergeCell ref="L37:M37"/>
    <mergeCell ref="Q37:R37"/>
    <mergeCell ref="U37:V37"/>
  </mergeCells>
  <phoneticPr fontId="7" type="noConversion"/>
  <printOptions horizontalCentered="1"/>
  <pageMargins left="0.5" right="0.5" top="0.45" bottom="0.35" header="0.3" footer="0.3"/>
  <pageSetup scale="79" orientation="landscape" r:id="rId1"/>
  <headerFooter differentFirst="1">
    <oddHeader>&amp;L&amp;"Arial,Italic"&amp;7                        &amp;"Arial,Bold"Sector Distribution  &amp;"Arial,Italic"continued</oddHeader>
    <oddFooter>&amp;C_x000D_&amp;1#&amp;"Calibri"&amp;8&amp;K000000 INTERNAL. This information is accessible to ADB Management and staff. It may be shared outside ADB with appropriate permission.</oddFooter>
    <firstFooter>&amp;C_x000D_&amp;1#&amp;"Calibri"&amp;8&amp;K000000 INTERNAL. This information is accessible to ADB Management and staff. It may be shared outside ADB with appropriate permission.</firstFooter>
  </headerFooter>
  <drawing r:id="rId2"/>
  <extLst>
    <ext xmlns:mx="http://schemas.microsoft.com/office/mac/excel/2008/main" uri="{64002731-A6B0-56B0-2670-7721B7C09600}">
      <mx:PLV Mode="0" OnePage="0" WScale="8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204" t="s">
        <v>4</v>
      </c>
      <c r="E4" s="204"/>
      <c r="F4" s="204"/>
      <c r="G4" s="205" t="s">
        <v>3</v>
      </c>
      <c r="H4" s="205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52" customWidth="1"/>
    <col min="2" max="2" width="2.375" style="52" customWidth="1"/>
    <col min="3" max="3" width="10.625" style="52" customWidth="1"/>
    <col min="4" max="4" width="15.125" style="52" customWidth="1"/>
    <col min="5" max="5" width="12.375" style="52" customWidth="1"/>
    <col min="6" max="6" width="8.75" style="52" customWidth="1"/>
    <col min="7" max="16384" width="9" style="52"/>
  </cols>
  <sheetData>
    <row r="1" spans="1:4" x14ac:dyDescent="0.25">
      <c r="A1" s="37" t="s">
        <v>91</v>
      </c>
    </row>
    <row r="2" spans="1:4" ht="17.25" x14ac:dyDescent="0.25">
      <c r="A2" s="37" t="s">
        <v>85</v>
      </c>
    </row>
    <row r="3" spans="1:4" x14ac:dyDescent="0.25">
      <c r="A3" s="52" t="s">
        <v>8</v>
      </c>
    </row>
    <row r="5" spans="1:4" x14ac:dyDescent="0.25">
      <c r="A5" s="55" t="s">
        <v>10</v>
      </c>
      <c r="B5" s="53"/>
      <c r="C5" s="56" t="s">
        <v>19</v>
      </c>
      <c r="D5" s="56" t="s">
        <v>9</v>
      </c>
    </row>
    <row r="6" spans="1:4" x14ac:dyDescent="0.25">
      <c r="A6" s="52" t="s">
        <v>11</v>
      </c>
      <c r="C6" s="62"/>
      <c r="D6" s="206" t="s">
        <v>64</v>
      </c>
    </row>
    <row r="7" spans="1:4" x14ac:dyDescent="0.25">
      <c r="A7" s="52" t="s">
        <v>12</v>
      </c>
      <c r="C7" s="62"/>
      <c r="D7" s="207"/>
    </row>
    <row r="8" spans="1:4" x14ac:dyDescent="0.25">
      <c r="A8" s="52" t="s">
        <v>13</v>
      </c>
      <c r="C8" s="62"/>
      <c r="D8" s="207"/>
    </row>
    <row r="9" spans="1:4" x14ac:dyDescent="0.25">
      <c r="A9" s="52" t="s">
        <v>14</v>
      </c>
      <c r="C9" s="62"/>
      <c r="D9" s="207"/>
    </row>
    <row r="10" spans="1:4" x14ac:dyDescent="0.25">
      <c r="A10" s="52" t="s">
        <v>15</v>
      </c>
      <c r="C10" s="62"/>
      <c r="D10" s="207"/>
    </row>
    <row r="11" spans="1:4" x14ac:dyDescent="0.25">
      <c r="A11" s="52" t="s">
        <v>16</v>
      </c>
      <c r="C11" s="62"/>
      <c r="D11" s="207"/>
    </row>
    <row r="12" spans="1:4" x14ac:dyDescent="0.25">
      <c r="A12" s="52" t="s">
        <v>17</v>
      </c>
      <c r="C12" s="62"/>
      <c r="D12" s="207"/>
    </row>
    <row r="13" spans="1:4" x14ac:dyDescent="0.25">
      <c r="A13" s="52" t="s">
        <v>54</v>
      </c>
      <c r="C13" s="62"/>
      <c r="D13" s="207"/>
    </row>
    <row r="14" spans="1:4" x14ac:dyDescent="0.25">
      <c r="A14" s="52" t="s">
        <v>18</v>
      </c>
      <c r="C14" s="62"/>
      <c r="D14" s="207"/>
    </row>
    <row r="15" spans="1:4" x14ac:dyDescent="0.25">
      <c r="A15" s="52" t="s">
        <v>28</v>
      </c>
      <c r="C15" s="62"/>
      <c r="D15" s="207"/>
    </row>
    <row r="17" spans="1:9" x14ac:dyDescent="0.25">
      <c r="A17" s="55" t="s">
        <v>7</v>
      </c>
      <c r="B17" s="55"/>
      <c r="C17" s="64">
        <f>SUM(C6:C15)</f>
        <v>0</v>
      </c>
      <c r="D17" s="61">
        <f>SUM(D6:D16)</f>
        <v>0</v>
      </c>
    </row>
    <row r="18" spans="1:9" x14ac:dyDescent="0.25">
      <c r="A18" s="57" t="s">
        <v>52</v>
      </c>
    </row>
    <row r="19" spans="1:9" x14ac:dyDescent="0.25">
      <c r="A19" s="57" t="s">
        <v>53</v>
      </c>
    </row>
    <row r="22" spans="1:9" x14ac:dyDescent="0.25">
      <c r="A22" s="37" t="s">
        <v>92</v>
      </c>
    </row>
    <row r="23" spans="1:9" x14ac:dyDescent="0.25">
      <c r="A23" s="37" t="s">
        <v>86</v>
      </c>
    </row>
    <row r="24" spans="1:9" x14ac:dyDescent="0.25">
      <c r="A24" s="52" t="s">
        <v>8</v>
      </c>
    </row>
    <row r="25" spans="1:9" x14ac:dyDescent="0.25">
      <c r="A25" s="54"/>
      <c r="B25" s="54"/>
      <c r="C25" s="54"/>
      <c r="D25" s="54"/>
      <c r="E25" s="54"/>
      <c r="F25" s="54"/>
    </row>
    <row r="26" spans="1:9" s="59" customFormat="1" ht="15.75" x14ac:dyDescent="0.25">
      <c r="A26" s="1" t="s">
        <v>10</v>
      </c>
      <c r="B26" s="58"/>
      <c r="C26" s="2" t="s">
        <v>5</v>
      </c>
      <c r="D26" s="2" t="s">
        <v>39</v>
      </c>
      <c r="E26" s="2" t="s">
        <v>69</v>
      </c>
      <c r="F26" s="2" t="s">
        <v>7</v>
      </c>
    </row>
    <row r="27" spans="1:9" x14ac:dyDescent="0.25">
      <c r="A27" s="52" t="s">
        <v>11</v>
      </c>
      <c r="C27" s="62"/>
      <c r="D27" s="62"/>
      <c r="E27" s="62"/>
      <c r="F27" s="62">
        <f>SUM(C27:E27)</f>
        <v>0</v>
      </c>
      <c r="G27" s="63"/>
      <c r="H27" s="67"/>
      <c r="I27" s="67"/>
    </row>
    <row r="28" spans="1:9" x14ac:dyDescent="0.25">
      <c r="A28" s="52" t="s">
        <v>12</v>
      </c>
      <c r="C28" s="62"/>
      <c r="D28" s="62"/>
      <c r="E28" s="62"/>
      <c r="F28" s="62"/>
    </row>
    <row r="29" spans="1:9" x14ac:dyDescent="0.25">
      <c r="A29" s="52" t="s">
        <v>13</v>
      </c>
      <c r="C29" s="62"/>
      <c r="D29" s="62"/>
      <c r="E29" s="62"/>
      <c r="F29" s="62">
        <f t="shared" ref="F29:F36" si="0">SUM(C29:E29)</f>
        <v>0</v>
      </c>
    </row>
    <row r="30" spans="1:9" x14ac:dyDescent="0.25">
      <c r="A30" s="52" t="s">
        <v>14</v>
      </c>
      <c r="C30" s="62"/>
      <c r="D30" s="62"/>
      <c r="E30" s="62"/>
      <c r="F30" s="62"/>
    </row>
    <row r="31" spans="1:9" x14ac:dyDescent="0.25">
      <c r="A31" s="52" t="s">
        <v>15</v>
      </c>
      <c r="C31" s="62"/>
      <c r="D31" s="62"/>
      <c r="E31" s="62"/>
      <c r="F31" s="62"/>
    </row>
    <row r="32" spans="1:9" x14ac:dyDescent="0.25">
      <c r="A32" s="52" t="s">
        <v>16</v>
      </c>
      <c r="C32" s="62"/>
      <c r="D32" s="62"/>
      <c r="E32" s="62"/>
      <c r="F32" s="62">
        <f t="shared" si="0"/>
        <v>0</v>
      </c>
    </row>
    <row r="33" spans="1:6" x14ac:dyDescent="0.25">
      <c r="A33" s="52" t="s">
        <v>17</v>
      </c>
      <c r="C33" s="62"/>
      <c r="D33" s="62"/>
      <c r="E33" s="62"/>
      <c r="F33" s="62">
        <f t="shared" si="0"/>
        <v>0</v>
      </c>
    </row>
    <row r="34" spans="1:6" x14ac:dyDescent="0.25">
      <c r="A34" s="52" t="s">
        <v>54</v>
      </c>
      <c r="C34" s="62"/>
      <c r="D34" s="62"/>
      <c r="E34" s="62"/>
      <c r="F34" s="62">
        <f t="shared" si="0"/>
        <v>0</v>
      </c>
    </row>
    <row r="35" spans="1:6" x14ac:dyDescent="0.25">
      <c r="A35" s="52" t="s">
        <v>18</v>
      </c>
      <c r="C35" s="62"/>
      <c r="D35" s="62"/>
      <c r="E35" s="62"/>
      <c r="F35" s="62">
        <f t="shared" si="0"/>
        <v>0</v>
      </c>
    </row>
    <row r="36" spans="1:6" x14ac:dyDescent="0.25">
      <c r="A36" s="52" t="s">
        <v>28</v>
      </c>
      <c r="C36" s="62"/>
      <c r="D36" s="62"/>
      <c r="E36" s="62"/>
      <c r="F36" s="62">
        <f t="shared" si="0"/>
        <v>0</v>
      </c>
    </row>
    <row r="37" spans="1:6" x14ac:dyDescent="0.25">
      <c r="A37" s="55" t="s">
        <v>7</v>
      </c>
      <c r="B37" s="55"/>
      <c r="C37" s="66">
        <f>SUM(C27:C36)</f>
        <v>0</v>
      </c>
      <c r="D37" s="66">
        <f>SUM(D27:D36)</f>
        <v>0</v>
      </c>
      <c r="E37" s="66">
        <f>SUM(E27:E36)</f>
        <v>0</v>
      </c>
      <c r="F37" s="66">
        <f>SUM(F27:F36)</f>
        <v>0</v>
      </c>
    </row>
    <row r="38" spans="1:6" ht="17.25" x14ac:dyDescent="0.25">
      <c r="A38" s="84" t="s">
        <v>70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8" t="s">
        <v>65</v>
      </c>
      <c r="H4" s="74" t="s">
        <v>3</v>
      </c>
      <c r="I4" s="77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5" t="s">
        <v>67</v>
      </c>
      <c r="I5" s="75" t="s">
        <v>45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34">
        <f t="shared" ref="E7:J7" si="0">SUM(E8:E16)</f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</row>
    <row r="8" spans="1:10" s="3" customFormat="1" x14ac:dyDescent="0.25">
      <c r="C8" s="4" t="s">
        <v>0</v>
      </c>
      <c r="E8" s="34"/>
      <c r="F8" s="34"/>
      <c r="G8" s="34"/>
      <c r="H8" s="34"/>
      <c r="I8" s="34"/>
      <c r="J8" s="34"/>
    </row>
    <row r="9" spans="1:10" x14ac:dyDescent="0.25">
      <c r="D9" s="10"/>
      <c r="E9" s="35"/>
      <c r="F9" s="35"/>
      <c r="G9" s="35"/>
      <c r="H9" s="35"/>
      <c r="I9" s="35"/>
      <c r="J9" s="35">
        <f t="shared" ref="J9:J12" si="1">SUM(E9:I9)</f>
        <v>0</v>
      </c>
    </row>
    <row r="10" spans="1:10" x14ac:dyDescent="0.25">
      <c r="D10" s="10"/>
      <c r="E10" s="35"/>
      <c r="F10" s="35"/>
      <c r="G10" s="35"/>
      <c r="H10" s="35"/>
      <c r="I10" s="35"/>
      <c r="J10" s="35">
        <f t="shared" si="1"/>
        <v>0</v>
      </c>
    </row>
    <row r="11" spans="1:10" x14ac:dyDescent="0.25">
      <c r="D11" s="10"/>
      <c r="E11" s="35"/>
      <c r="F11" s="35"/>
      <c r="G11" s="35"/>
      <c r="H11" s="35"/>
      <c r="I11" s="35"/>
      <c r="J11" s="35">
        <f t="shared" si="1"/>
        <v>0</v>
      </c>
    </row>
    <row r="12" spans="1:10" x14ac:dyDescent="0.25">
      <c r="D12" s="10"/>
      <c r="E12" s="35"/>
      <c r="F12" s="35"/>
      <c r="G12" s="35"/>
      <c r="H12" s="35"/>
      <c r="I12" s="35"/>
      <c r="J12" s="35">
        <f t="shared" si="1"/>
        <v>0</v>
      </c>
    </row>
    <row r="13" spans="1:10" x14ac:dyDescent="0.25">
      <c r="C13" s="4" t="s">
        <v>1</v>
      </c>
      <c r="D13" s="10"/>
      <c r="E13" s="35"/>
      <c r="F13" s="35"/>
      <c r="G13" s="35"/>
      <c r="H13" s="35"/>
      <c r="I13" s="35"/>
      <c r="J13" s="35"/>
    </row>
    <row r="14" spans="1:10" x14ac:dyDescent="0.25">
      <c r="D14" s="10"/>
      <c r="E14" s="35"/>
      <c r="F14" s="35"/>
      <c r="G14" s="35"/>
      <c r="H14" s="35"/>
      <c r="I14" s="35"/>
      <c r="J14" s="35">
        <f>SUM(E14:I14)</f>
        <v>0</v>
      </c>
    </row>
    <row r="15" spans="1:10" x14ac:dyDescent="0.25">
      <c r="D15" s="10"/>
      <c r="E15" s="35"/>
      <c r="F15" s="35"/>
      <c r="G15" s="35"/>
      <c r="H15" s="35"/>
      <c r="I15" s="35"/>
      <c r="J15" s="35">
        <f>SUM(E15:I15)</f>
        <v>0</v>
      </c>
    </row>
    <row r="16" spans="1:10" x14ac:dyDescent="0.25">
      <c r="D16" s="10"/>
      <c r="E16" s="35"/>
      <c r="F16" s="35"/>
      <c r="G16" s="35"/>
      <c r="H16" s="35"/>
      <c r="I16" s="35"/>
      <c r="J16" s="35">
        <f>SUM(E16:I16)</f>
        <v>0</v>
      </c>
    </row>
    <row r="17" spans="1:10" x14ac:dyDescent="0.25">
      <c r="D17" s="10"/>
      <c r="E17" s="35"/>
      <c r="F17" s="35"/>
      <c r="G17" s="35"/>
      <c r="H17" s="35"/>
      <c r="I17" s="35"/>
      <c r="J17" s="35"/>
    </row>
    <row r="18" spans="1:10" s="3" customFormat="1" x14ac:dyDescent="0.25">
      <c r="B18" s="3" t="s">
        <v>77</v>
      </c>
      <c r="D18" s="11"/>
      <c r="E18" s="34">
        <f t="shared" ref="E18:J18" si="2">SUM(E19:E28)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</row>
    <row r="19" spans="1:10" s="3" customFormat="1" x14ac:dyDescent="0.25">
      <c r="C19" s="4" t="s">
        <v>0</v>
      </c>
      <c r="D19" s="11"/>
      <c r="E19" s="34"/>
      <c r="F19" s="34"/>
      <c r="G19" s="34"/>
      <c r="H19" s="34"/>
      <c r="I19" s="34"/>
      <c r="J19" s="34"/>
    </row>
    <row r="20" spans="1:10" x14ac:dyDescent="0.25">
      <c r="D20" s="10"/>
      <c r="E20" s="35"/>
      <c r="F20" s="35"/>
      <c r="G20" s="35"/>
      <c r="H20" s="35"/>
      <c r="I20" s="35"/>
      <c r="J20" s="35">
        <f>SUM(E20:I20)</f>
        <v>0</v>
      </c>
    </row>
    <row r="21" spans="1:10" x14ac:dyDescent="0.25">
      <c r="D21" s="10"/>
      <c r="E21" s="35"/>
      <c r="F21" s="35"/>
      <c r="G21" s="35"/>
      <c r="H21" s="35"/>
      <c r="I21" s="35"/>
      <c r="J21" s="35">
        <f>SUM(E21:I21)</f>
        <v>0</v>
      </c>
    </row>
    <row r="22" spans="1:10" x14ac:dyDescent="0.25">
      <c r="C22" s="4" t="s">
        <v>1</v>
      </c>
      <c r="D22" s="10"/>
      <c r="E22" s="35"/>
      <c r="F22" s="35"/>
      <c r="G22" s="35"/>
      <c r="H22" s="35"/>
      <c r="I22" s="35"/>
      <c r="J22" s="35"/>
    </row>
    <row r="23" spans="1:10" x14ac:dyDescent="0.25">
      <c r="D23" s="10"/>
      <c r="E23" s="35"/>
      <c r="F23" s="35"/>
      <c r="G23" s="35"/>
      <c r="H23" s="35"/>
      <c r="I23" s="35"/>
      <c r="J23" s="35">
        <f t="shared" ref="J23:J28" si="3">SUM(E23:I23)</f>
        <v>0</v>
      </c>
    </row>
    <row r="24" spans="1:10" x14ac:dyDescent="0.25">
      <c r="D24" s="10"/>
      <c r="E24" s="35"/>
      <c r="F24" s="35"/>
      <c r="G24" s="35"/>
      <c r="H24" s="35"/>
      <c r="I24" s="35"/>
      <c r="J24" s="35">
        <f t="shared" si="3"/>
        <v>0</v>
      </c>
    </row>
    <row r="25" spans="1:10" x14ac:dyDescent="0.25">
      <c r="D25" s="10"/>
      <c r="E25" s="35"/>
      <c r="F25" s="35"/>
      <c r="G25" s="35"/>
      <c r="H25" s="35"/>
      <c r="I25" s="35"/>
      <c r="J25" s="35">
        <f t="shared" si="3"/>
        <v>0</v>
      </c>
    </row>
    <row r="26" spans="1:10" x14ac:dyDescent="0.25">
      <c r="D26" s="10"/>
      <c r="E26" s="35"/>
      <c r="F26" s="35"/>
      <c r="G26" s="35"/>
      <c r="H26" s="35"/>
      <c r="I26" s="35"/>
      <c r="J26" s="35">
        <f t="shared" si="3"/>
        <v>0</v>
      </c>
    </row>
    <row r="27" spans="1:10" x14ac:dyDescent="0.25">
      <c r="D27" s="10"/>
      <c r="E27" s="35"/>
      <c r="F27" s="35"/>
      <c r="G27" s="35"/>
      <c r="H27" s="35"/>
      <c r="I27" s="35"/>
      <c r="J27" s="35">
        <f t="shared" si="3"/>
        <v>0</v>
      </c>
    </row>
    <row r="28" spans="1:10" x14ac:dyDescent="0.25">
      <c r="E28" s="35"/>
      <c r="F28" s="35"/>
      <c r="G28" s="35"/>
      <c r="H28" s="35"/>
      <c r="I28" s="35"/>
      <c r="J28" s="3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6">
        <f t="shared" ref="E30:J30" si="4">+E18+E7</f>
        <v>0</v>
      </c>
      <c r="F30" s="36">
        <f t="shared" si="4"/>
        <v>0</v>
      </c>
      <c r="G30" s="36">
        <f t="shared" si="4"/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</row>
    <row r="31" spans="1:10" x14ac:dyDescent="0.25">
      <c r="A31" s="14" t="s">
        <v>43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4" t="s">
        <v>4</v>
      </c>
      <c r="D5" s="204"/>
      <c r="E5" s="204"/>
      <c r="F5" s="205" t="s">
        <v>3</v>
      </c>
      <c r="G5" s="205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7" t="s">
        <v>76</v>
      </c>
      <c r="C8" s="38">
        <f t="shared" ref="C8:H8" si="0">SUM(C9:C11)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7" t="s">
        <v>77</v>
      </c>
      <c r="B11" s="10"/>
      <c r="C11" s="5"/>
      <c r="D11" s="5"/>
      <c r="E11" s="5"/>
      <c r="F11" s="5"/>
      <c r="G11" s="5"/>
      <c r="H11" s="5"/>
    </row>
    <row r="14" spans="1:8" x14ac:dyDescent="0.25">
      <c r="A14" s="37" t="s">
        <v>78</v>
      </c>
    </row>
    <row r="17" spans="1:9" x14ac:dyDescent="0.25">
      <c r="A17" s="6" t="s">
        <v>7</v>
      </c>
      <c r="B17" s="6"/>
      <c r="C17" s="39">
        <f t="shared" ref="C17:H17" si="1">+C8</f>
        <v>0</v>
      </c>
      <c r="D17" s="39">
        <f t="shared" si="1"/>
        <v>0</v>
      </c>
      <c r="E17" s="39">
        <f t="shared" si="1"/>
        <v>0</v>
      </c>
      <c r="F17" s="39">
        <f t="shared" si="1"/>
        <v>0</v>
      </c>
      <c r="G17" s="39">
        <f t="shared" si="1"/>
        <v>0</v>
      </c>
      <c r="H17" s="39">
        <f t="shared" si="1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52" customWidth="1"/>
    <col min="2" max="2" width="2.375" style="52" customWidth="1"/>
    <col min="3" max="3" width="10.625" style="52" customWidth="1"/>
    <col min="4" max="4" width="15.125" style="52" customWidth="1"/>
    <col min="5" max="5" width="10.375" style="52" customWidth="1"/>
    <col min="6" max="16384" width="9" style="52"/>
  </cols>
  <sheetData>
    <row r="1" spans="1:4" x14ac:dyDescent="0.25">
      <c r="A1" s="37" t="s">
        <v>95</v>
      </c>
    </row>
    <row r="2" spans="1:4" ht="17.25" x14ac:dyDescent="0.25">
      <c r="A2" s="37" t="s">
        <v>85</v>
      </c>
    </row>
    <row r="3" spans="1:4" x14ac:dyDescent="0.25">
      <c r="A3" s="52" t="s">
        <v>8</v>
      </c>
    </row>
    <row r="5" spans="1:4" x14ac:dyDescent="0.25">
      <c r="A5" s="55" t="s">
        <v>10</v>
      </c>
      <c r="B5" s="53"/>
      <c r="C5" s="56" t="s">
        <v>19</v>
      </c>
      <c r="D5" s="56" t="s">
        <v>9</v>
      </c>
    </row>
    <row r="6" spans="1:4" ht="15" customHeight="1" x14ac:dyDescent="0.25">
      <c r="A6" s="52" t="s">
        <v>76</v>
      </c>
      <c r="C6" s="62"/>
      <c r="D6" s="208" t="s">
        <v>64</v>
      </c>
    </row>
    <row r="7" spans="1:4" ht="15" customHeight="1" x14ac:dyDescent="0.25">
      <c r="A7" s="52" t="s">
        <v>77</v>
      </c>
      <c r="C7" s="62"/>
      <c r="D7" s="209"/>
    </row>
    <row r="9" spans="1:4" ht="15" customHeight="1" x14ac:dyDescent="0.25">
      <c r="A9" s="55" t="s">
        <v>7</v>
      </c>
      <c r="B9" s="55"/>
      <c r="C9" s="64">
        <f>SUM(C6:C8)</f>
        <v>0</v>
      </c>
      <c r="D9" s="55"/>
    </row>
    <row r="10" spans="1:4" ht="15" customHeight="1" x14ac:dyDescent="0.25">
      <c r="A10" s="57" t="s">
        <v>52</v>
      </c>
    </row>
    <row r="11" spans="1:4" ht="15" customHeight="1" x14ac:dyDescent="0.25">
      <c r="A11" s="57" t="s">
        <v>53</v>
      </c>
    </row>
    <row r="16" spans="1:4" x14ac:dyDescent="0.25">
      <c r="A16" s="37" t="s">
        <v>96</v>
      </c>
    </row>
    <row r="17" spans="1:6" x14ac:dyDescent="0.25">
      <c r="A17" s="37" t="s">
        <v>86</v>
      </c>
    </row>
    <row r="18" spans="1:6" x14ac:dyDescent="0.25">
      <c r="A18" s="52" t="s">
        <v>8</v>
      </c>
    </row>
    <row r="19" spans="1:6" x14ac:dyDescent="0.25">
      <c r="A19" s="54"/>
      <c r="B19" s="54"/>
      <c r="C19" s="54"/>
      <c r="D19" s="54"/>
      <c r="E19" s="54"/>
      <c r="F19" s="54"/>
    </row>
    <row r="20" spans="1:6" ht="15.75" x14ac:dyDescent="0.25">
      <c r="A20" s="1" t="s">
        <v>10</v>
      </c>
      <c r="B20" s="58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25">
      <c r="A21" s="52" t="s">
        <v>76</v>
      </c>
      <c r="C21" s="68"/>
      <c r="D21" s="68"/>
      <c r="E21" s="68"/>
      <c r="F21" s="68">
        <f>SUM(C21:E21)</f>
        <v>0</v>
      </c>
    </row>
    <row r="22" spans="1:6" x14ac:dyDescent="0.25">
      <c r="A22" s="52" t="s">
        <v>77</v>
      </c>
      <c r="C22" s="68"/>
      <c r="D22" s="68"/>
      <c r="E22" s="68"/>
      <c r="F22" s="68">
        <f>SUM(C22:E22)</f>
        <v>0</v>
      </c>
    </row>
    <row r="23" spans="1:6" x14ac:dyDescent="0.25">
      <c r="A23" s="55" t="s">
        <v>7</v>
      </c>
      <c r="B23" s="55"/>
      <c r="C23" s="69">
        <f>SUM(C21:C22)</f>
        <v>0</v>
      </c>
      <c r="D23" s="69">
        <f>SUM(D21:D22)</f>
        <v>0</v>
      </c>
      <c r="E23" s="69">
        <f>SUM(E21:E22)</f>
        <v>0</v>
      </c>
      <c r="F23" s="69">
        <f>SUM(F21:F22)</f>
        <v>0</v>
      </c>
    </row>
    <row r="24" spans="1:6" ht="17.25" x14ac:dyDescent="0.25">
      <c r="A24" s="84" t="s">
        <v>70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6"/>
      <c r="F4" s="76"/>
      <c r="G4" s="78" t="s">
        <v>65</v>
      </c>
      <c r="H4" s="74" t="s">
        <v>3</v>
      </c>
      <c r="I4" s="77"/>
      <c r="J4" s="76"/>
    </row>
    <row r="5" spans="1:10" x14ac:dyDescent="0.25">
      <c r="A5" s="17" t="s">
        <v>10</v>
      </c>
      <c r="B5" s="17"/>
      <c r="C5" s="17"/>
      <c r="D5" s="15"/>
      <c r="E5" s="75" t="s">
        <v>4</v>
      </c>
      <c r="F5" s="75" t="s">
        <v>5</v>
      </c>
      <c r="G5" s="18" t="s">
        <v>66</v>
      </c>
      <c r="H5" s="75" t="s">
        <v>67</v>
      </c>
      <c r="I5" s="75" t="s">
        <v>45</v>
      </c>
      <c r="J5" s="75" t="s">
        <v>7</v>
      </c>
    </row>
    <row r="6" spans="1:10" s="3" customFormat="1" x14ac:dyDescent="0.25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40"/>
    </row>
    <row r="42" spans="1:12" s="3" customFormat="1" ht="12.75" customHeight="1" x14ac:dyDescent="0.25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43</v>
      </c>
      <c r="B49" s="12"/>
      <c r="C49" s="12"/>
      <c r="D49" s="12"/>
      <c r="E49" s="41"/>
      <c r="F49" s="41"/>
      <c r="G49" s="41"/>
      <c r="H49" s="41"/>
      <c r="I49" s="41"/>
      <c r="J49" s="41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4" t="s">
        <v>4</v>
      </c>
      <c r="D5" s="204"/>
      <c r="E5" s="204"/>
      <c r="F5" s="205" t="s">
        <v>3</v>
      </c>
      <c r="G5" s="205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7"/>
      <c r="B8" s="42"/>
      <c r="C8" s="38"/>
      <c r="D8" s="38"/>
      <c r="E8" s="38"/>
      <c r="F8" s="38"/>
      <c r="G8" s="38"/>
      <c r="H8" s="38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9">
        <f t="shared" ref="C17:H17" si="0">+C8</f>
        <v>0</v>
      </c>
      <c r="D17" s="39">
        <f t="shared" si="0"/>
        <v>0</v>
      </c>
      <c r="E17" s="39">
        <f t="shared" si="0"/>
        <v>0</v>
      </c>
      <c r="F17" s="39">
        <f t="shared" si="0"/>
        <v>0</v>
      </c>
      <c r="G17" s="39">
        <f t="shared" si="0"/>
        <v>0</v>
      </c>
      <c r="H17" s="39">
        <f t="shared" si="0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52" customWidth="1"/>
    <col min="2" max="2" width="2.375" style="52" customWidth="1"/>
    <col min="3" max="3" width="10.625" style="52" customWidth="1"/>
    <col min="4" max="4" width="15.125" style="52" customWidth="1"/>
    <col min="5" max="5" width="12.625" style="52" customWidth="1"/>
    <col min="6" max="16384" width="9" style="52"/>
  </cols>
  <sheetData>
    <row r="1" spans="1:4" x14ac:dyDescent="0.25">
      <c r="A1" s="37" t="s">
        <v>98</v>
      </c>
    </row>
    <row r="2" spans="1:4" ht="17.25" x14ac:dyDescent="0.25">
      <c r="A2" s="37" t="s">
        <v>88</v>
      </c>
    </row>
    <row r="3" spans="1:4" x14ac:dyDescent="0.25">
      <c r="A3" s="52" t="s">
        <v>8</v>
      </c>
    </row>
    <row r="5" spans="1:4" x14ac:dyDescent="0.25">
      <c r="A5" s="55" t="s">
        <v>10</v>
      </c>
      <c r="B5" s="53"/>
      <c r="C5" s="56" t="s">
        <v>19</v>
      </c>
      <c r="D5" s="56" t="s">
        <v>9</v>
      </c>
    </row>
    <row r="6" spans="1:4" x14ac:dyDescent="0.25">
      <c r="A6" s="52" t="s">
        <v>20</v>
      </c>
      <c r="C6" s="60"/>
      <c r="D6" s="210" t="s">
        <v>64</v>
      </c>
    </row>
    <row r="7" spans="1:4" x14ac:dyDescent="0.25">
      <c r="A7" s="52" t="s">
        <v>21</v>
      </c>
      <c r="C7" s="60"/>
      <c r="D7" s="211"/>
    </row>
    <row r="8" spans="1:4" x14ac:dyDescent="0.25">
      <c r="A8" s="52" t="s">
        <v>24</v>
      </c>
      <c r="C8" s="60"/>
      <c r="D8" s="211"/>
    </row>
    <row r="9" spans="1:4" x14ac:dyDescent="0.25">
      <c r="A9" s="52" t="s">
        <v>22</v>
      </c>
      <c r="C9" s="60"/>
      <c r="D9" s="211"/>
    </row>
    <row r="10" spans="1:4" x14ac:dyDescent="0.25">
      <c r="A10" s="52" t="s">
        <v>55</v>
      </c>
      <c r="C10" s="60"/>
      <c r="D10" s="211"/>
    </row>
    <row r="11" spans="1:4" x14ac:dyDescent="0.25">
      <c r="A11" s="52" t="s">
        <v>47</v>
      </c>
      <c r="C11" s="60"/>
      <c r="D11" s="211"/>
    </row>
    <row r="12" spans="1:4" x14ac:dyDescent="0.25">
      <c r="A12" s="52" t="s">
        <v>25</v>
      </c>
      <c r="C12" s="60"/>
      <c r="D12" s="211"/>
    </row>
    <row r="13" spans="1:4" x14ac:dyDescent="0.25">
      <c r="A13" s="52" t="s">
        <v>23</v>
      </c>
      <c r="C13" s="60"/>
      <c r="D13" s="211"/>
    </row>
    <row r="14" spans="1:4" x14ac:dyDescent="0.25">
      <c r="A14" s="52" t="s">
        <v>26</v>
      </c>
      <c r="C14" s="60"/>
      <c r="D14" s="211"/>
    </row>
    <row r="15" spans="1:4" x14ac:dyDescent="0.25">
      <c r="A15" s="52" t="s">
        <v>56</v>
      </c>
      <c r="C15" s="60"/>
      <c r="D15" s="211"/>
    </row>
    <row r="16" spans="1:4" x14ac:dyDescent="0.25">
      <c r="A16" s="52" t="s">
        <v>57</v>
      </c>
      <c r="C16" s="60"/>
      <c r="D16" s="211"/>
    </row>
    <row r="17" spans="1:11" x14ac:dyDescent="0.25">
      <c r="A17" s="52" t="s">
        <v>27</v>
      </c>
      <c r="C17" s="60"/>
      <c r="D17" s="211"/>
    </row>
    <row r="18" spans="1:11" x14ac:dyDescent="0.25">
      <c r="A18" s="52" t="s">
        <v>58</v>
      </c>
      <c r="C18" s="60"/>
      <c r="D18" s="211"/>
    </row>
    <row r="19" spans="1:11" x14ac:dyDescent="0.25">
      <c r="A19" s="52" t="s">
        <v>28</v>
      </c>
      <c r="C19" s="60"/>
      <c r="D19" s="212"/>
    </row>
    <row r="20" spans="1:11" x14ac:dyDescent="0.25">
      <c r="A20" s="55" t="s">
        <v>7</v>
      </c>
      <c r="B20" s="55"/>
      <c r="C20" s="65">
        <f>SUM(C6:C19)</f>
        <v>0</v>
      </c>
      <c r="D20" s="65"/>
    </row>
    <row r="21" spans="1:11" x14ac:dyDescent="0.25">
      <c r="A21" s="57" t="s">
        <v>52</v>
      </c>
    </row>
    <row r="22" spans="1:11" x14ac:dyDescent="0.25">
      <c r="A22" s="57" t="s">
        <v>53</v>
      </c>
    </row>
    <row r="25" spans="1:11" x14ac:dyDescent="0.25">
      <c r="A25" s="37" t="s">
        <v>99</v>
      </c>
    </row>
    <row r="26" spans="1:11" x14ac:dyDescent="0.25">
      <c r="A26" s="37" t="s">
        <v>86</v>
      </c>
    </row>
    <row r="27" spans="1:11" x14ac:dyDescent="0.25">
      <c r="A27" s="52" t="s">
        <v>8</v>
      </c>
    </row>
    <row r="28" spans="1:11" x14ac:dyDescent="0.25">
      <c r="A28" s="54"/>
      <c r="B28" s="54"/>
      <c r="C28" s="54"/>
      <c r="D28" s="54"/>
      <c r="E28" s="54"/>
      <c r="F28" s="54"/>
    </row>
    <row r="29" spans="1:11" ht="15.75" x14ac:dyDescent="0.25">
      <c r="A29" s="1" t="s">
        <v>10</v>
      </c>
      <c r="B29" s="58"/>
      <c r="C29" s="2" t="s">
        <v>5</v>
      </c>
      <c r="D29" s="2" t="s">
        <v>39</v>
      </c>
      <c r="E29" s="2" t="s">
        <v>68</v>
      </c>
      <c r="F29" s="2" t="s">
        <v>7</v>
      </c>
    </row>
    <row r="30" spans="1:11" s="59" customFormat="1" x14ac:dyDescent="0.25">
      <c r="A30" s="52" t="s">
        <v>20</v>
      </c>
      <c r="B30" s="52"/>
      <c r="C30" s="68"/>
      <c r="D30" s="68"/>
      <c r="E30" s="68"/>
      <c r="F30" s="68"/>
      <c r="G30" s="52"/>
      <c r="H30" s="52"/>
      <c r="J30" s="52"/>
      <c r="K30" s="52"/>
    </row>
    <row r="31" spans="1:11" x14ac:dyDescent="0.25">
      <c r="A31" s="52" t="s">
        <v>21</v>
      </c>
      <c r="C31" s="68"/>
      <c r="D31" s="68"/>
      <c r="E31" s="68"/>
      <c r="F31" s="68"/>
    </row>
    <row r="32" spans="1:11" x14ac:dyDescent="0.25">
      <c r="A32" s="52" t="s">
        <v>24</v>
      </c>
      <c r="C32" s="68"/>
      <c r="D32" s="68"/>
      <c r="E32" s="68"/>
      <c r="F32" s="68">
        <f>+C32+D32+E32</f>
        <v>0</v>
      </c>
      <c r="J32" s="59"/>
      <c r="K32" s="59"/>
    </row>
    <row r="33" spans="1:8" x14ac:dyDescent="0.25">
      <c r="A33" s="52" t="s">
        <v>22</v>
      </c>
      <c r="C33" s="68"/>
      <c r="D33" s="68"/>
      <c r="E33" s="68"/>
      <c r="F33" s="68">
        <f>+C33+D33+E33</f>
        <v>0</v>
      </c>
      <c r="G33" s="59"/>
      <c r="H33" s="59"/>
    </row>
    <row r="34" spans="1:8" x14ac:dyDescent="0.25">
      <c r="A34" s="52" t="s">
        <v>55</v>
      </c>
      <c r="C34" s="68"/>
      <c r="D34" s="68"/>
      <c r="E34" s="68"/>
      <c r="F34" s="68"/>
    </row>
    <row r="35" spans="1:8" x14ac:dyDescent="0.25">
      <c r="A35" s="52" t="s">
        <v>47</v>
      </c>
      <c r="C35" s="68"/>
      <c r="D35" s="68"/>
      <c r="E35" s="68"/>
      <c r="F35" s="68"/>
    </row>
    <row r="36" spans="1:8" x14ac:dyDescent="0.25">
      <c r="A36" s="52" t="s">
        <v>25</v>
      </c>
      <c r="C36" s="68"/>
      <c r="D36" s="68"/>
      <c r="E36" s="68"/>
      <c r="F36" s="68">
        <f t="shared" ref="F36:F44" si="0">+C36+D36+E36</f>
        <v>0</v>
      </c>
    </row>
    <row r="37" spans="1:8" x14ac:dyDescent="0.25">
      <c r="A37" s="52" t="s">
        <v>23</v>
      </c>
      <c r="C37" s="68"/>
      <c r="D37" s="68"/>
      <c r="E37" s="68"/>
      <c r="F37" s="68">
        <f t="shared" si="0"/>
        <v>0</v>
      </c>
    </row>
    <row r="38" spans="1:8" x14ac:dyDescent="0.25">
      <c r="A38" s="52" t="s">
        <v>26</v>
      </c>
      <c r="C38" s="68"/>
      <c r="D38" s="68"/>
      <c r="E38" s="68"/>
      <c r="F38" s="68">
        <f t="shared" si="0"/>
        <v>0</v>
      </c>
    </row>
    <row r="39" spans="1:8" x14ac:dyDescent="0.25">
      <c r="A39" s="52" t="s">
        <v>56</v>
      </c>
      <c r="C39" s="68"/>
      <c r="D39" s="68"/>
      <c r="E39" s="68"/>
      <c r="F39" s="68">
        <f t="shared" si="0"/>
        <v>0</v>
      </c>
    </row>
    <row r="40" spans="1:8" x14ac:dyDescent="0.25">
      <c r="A40" s="52" t="s">
        <v>63</v>
      </c>
      <c r="C40" s="68"/>
      <c r="D40" s="68"/>
      <c r="E40" s="68"/>
      <c r="F40" s="68">
        <f t="shared" si="0"/>
        <v>0</v>
      </c>
    </row>
    <row r="41" spans="1:8" x14ac:dyDescent="0.25">
      <c r="A41" s="52" t="s">
        <v>57</v>
      </c>
      <c r="C41" s="68"/>
      <c r="D41" s="68"/>
      <c r="E41" s="68"/>
      <c r="F41" s="68">
        <f t="shared" si="0"/>
        <v>0</v>
      </c>
    </row>
    <row r="42" spans="1:8" x14ac:dyDescent="0.25">
      <c r="A42" s="52" t="s">
        <v>27</v>
      </c>
      <c r="C42" s="68"/>
      <c r="D42" s="68"/>
      <c r="E42" s="68"/>
      <c r="F42" s="68">
        <f t="shared" si="0"/>
        <v>0</v>
      </c>
    </row>
    <row r="43" spans="1:8" x14ac:dyDescent="0.25">
      <c r="A43" s="52" t="s">
        <v>58</v>
      </c>
      <c r="C43" s="68"/>
      <c r="D43" s="68"/>
      <c r="E43" s="68"/>
      <c r="F43" s="68"/>
    </row>
    <row r="44" spans="1:8" x14ac:dyDescent="0.25">
      <c r="A44" s="52" t="s">
        <v>28</v>
      </c>
      <c r="C44" s="68"/>
      <c r="D44" s="68"/>
      <c r="E44" s="68"/>
      <c r="F44" s="68">
        <f t="shared" si="0"/>
        <v>0</v>
      </c>
    </row>
    <row r="45" spans="1:8" x14ac:dyDescent="0.25">
      <c r="A45" s="55" t="s">
        <v>7</v>
      </c>
      <c r="B45" s="55"/>
      <c r="C45" s="69">
        <f>SUM(C30:C44)</f>
        <v>0</v>
      </c>
      <c r="D45" s="69">
        <f>SUM(D30:D44)</f>
        <v>0</v>
      </c>
      <c r="E45" s="69">
        <f>SUM(E30:E44)</f>
        <v>0</v>
      </c>
      <c r="F45" s="69">
        <f>SUM(F30:F44)</f>
        <v>0</v>
      </c>
    </row>
    <row r="46" spans="1:8" ht="17.25" x14ac:dyDescent="0.25">
      <c r="A46" s="84" t="s">
        <v>70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Props1.xml><?xml version="1.0" encoding="utf-8"?>
<ds:datastoreItem xmlns:ds="http://schemas.openxmlformats.org/officeDocument/2006/customXml" ds:itemID="{F8324DE5-4C25-4E6B-B65B-C50BC58702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D71820-C98E-4892-870D-04AFA7970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E80C0D-CE0A-485D-8C8F-9435E9BF03C8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966b054-3674-4c4f-a2b0-6a3ffbe0790e"/>
    <ds:schemaRef ds:uri="c1fdd505-2570-46c2-bd04-3e0f2d874cf5"/>
    <ds:schemaRef ds:uri="2b4b9d8e-ecb2-49e1-a87e-51dfdfcaee7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sectoral</vt:lpstr>
      <vt:lpstr>'CW-Lending, Grants, and Disb'!Print_Area</vt:lpstr>
      <vt:lpstr>'CW-Sov Approvals by Country'!Print_Area</vt:lpstr>
      <vt:lpstr>'SA-Sov Approvals by Ctry'!Print_Area</vt:lpstr>
      <vt:lpstr>sectoral!Print_Area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Sector Distribution (Sovereign and Nonsovereign Commitments including Cofinancing), 2022–2023</dc:title>
  <dc:subject>This table presents the sectoral distribution for sovereign and nonsovereign commitments including Cofinancing for 2022-2023.</dc:subject>
  <dc:creator>old</dc:creator>
  <cp:keywords>annual report 2023, adb annual reports, adb operations 2023, adb operational data</cp:keywords>
  <cp:lastModifiedBy>Ma. Melissa Enojado. Dela Torre</cp:lastModifiedBy>
  <cp:lastPrinted>2024-03-13T14:32:43Z</cp:lastPrinted>
  <dcterms:created xsi:type="dcterms:W3CDTF">2010-12-13T09:40:53Z</dcterms:created>
  <dcterms:modified xsi:type="dcterms:W3CDTF">2024-04-19T03:59:58Z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2024-04-19T03:59:58Z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3a4282af-61bd-4f72-baa4-53b33670925d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