
<file path=[Content_Types].xml><?xml version="1.0" encoding="utf-8"?>
<Types xmlns="http://schemas.openxmlformats.org/package/2006/content-types">
  <Default Extension="xml" ContentType="application/xml"/>
  <Default Extension="rels" ContentType="application/vnd.openxmlformats-package.relationships+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8908"/>
  <workbookPr autoCompressPictures="0"/>
  <mc:AlternateContent xmlns:mc="http://schemas.openxmlformats.org/markup-compatibility/2006">
    <mc:Choice Requires="x15">
      <x15ac:absPath xmlns:x15ac="http://schemas.microsoft.com/office/spreadsheetml/2010/11/ac" url="/Users/angelojacinto/Library/Mobile Documents/com~apple~CloudDocs/ADB Files/Working Files/DKAN/ar2016 files/ar2016/done/"/>
    </mc:Choice>
  </mc:AlternateContent>
  <bookViews>
    <workbookView xWindow="-28280" yWindow="2020" windowWidth="19320" windowHeight="13740"/>
  </bookViews>
  <sheets>
    <sheet name="Sheet1" sheetId="1" r:id="rId1"/>
    <sheet name="Sheet2" sheetId="2" r:id="rId2"/>
    <sheet name="Sheet3" sheetId="3" r:id="rId3"/>
  </sheets>
  <definedNames>
    <definedName name="_xlnm.Print_Area" localSheetId="0">Sheet1!$A$1:$H$96</definedName>
    <definedName name="_xlnm.Print_Titles" localSheetId="0">Sheet1!$11:$11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83" i="1" l="1"/>
  <c r="E91" i="1"/>
  <c r="E63" i="1"/>
  <c r="C91" i="1"/>
  <c r="C86" i="1"/>
  <c r="E60" i="1"/>
  <c r="E55" i="1"/>
  <c r="C45" i="1"/>
  <c r="E33" i="1"/>
  <c r="C33" i="1"/>
  <c r="E13" i="1"/>
  <c r="C13" i="1"/>
  <c r="C63" i="1"/>
  <c r="E45" i="1"/>
  <c r="E93" i="1"/>
</calcChain>
</file>

<file path=xl/sharedStrings.xml><?xml version="1.0" encoding="utf-8"?>
<sst xmlns="http://schemas.openxmlformats.org/spreadsheetml/2006/main" count="81" uniqueCount="50">
  <si>
    <t>Project Name</t>
  </si>
  <si>
    <t>Pakistan</t>
  </si>
  <si>
    <t>Uzbekistan</t>
  </si>
  <si>
    <t>India</t>
  </si>
  <si>
    <t>Armenia</t>
  </si>
  <si>
    <t>Various international banks and financial institutions</t>
  </si>
  <si>
    <t>Bangladesh</t>
  </si>
  <si>
    <t>Indonesia</t>
  </si>
  <si>
    <t>Mongolia</t>
  </si>
  <si>
    <t>Sri Lanka</t>
  </si>
  <si>
    <t>CENTRAL AND WEST ASIA</t>
  </si>
  <si>
    <t>EAST ASIA</t>
  </si>
  <si>
    <t>SOUTH ASIA</t>
  </si>
  <si>
    <t>SOUTHEAST ASIA</t>
  </si>
  <si>
    <t>Tajikistan</t>
  </si>
  <si>
    <t>Cambodia</t>
  </si>
  <si>
    <t>Myanmar</t>
  </si>
  <si>
    <t>Transactions under ADB’s Trade Finance Program</t>
  </si>
  <si>
    <t>China, People’s Republic of</t>
  </si>
  <si>
    <t xml:space="preserve">Source 
of Cofinancing </t>
  </si>
  <si>
    <r>
      <t>ADB 
Amount</t>
    </r>
    <r>
      <rPr>
        <vertAlign val="superscript"/>
        <sz val="10"/>
        <color theme="1"/>
        <rFont val="Arial"/>
        <family val="2"/>
      </rPr>
      <t>a</t>
    </r>
  </si>
  <si>
    <t>Viet Nam</t>
  </si>
  <si>
    <t>ADB = Asian Development Bank, DVA = direct value-added.</t>
  </si>
  <si>
    <t>Participants under risk transfer arrangements</t>
  </si>
  <si>
    <t>Supply Chain Finance Program</t>
  </si>
  <si>
    <t>Commercial lenders under B loan</t>
  </si>
  <si>
    <t>Standard Chartered Bank (China), Limited</t>
  </si>
  <si>
    <r>
      <rPr>
        <vertAlign val="superscript"/>
        <sz val="8"/>
        <color theme="1"/>
        <rFont val="Arial"/>
        <family val="2"/>
      </rPr>
      <t>a</t>
    </r>
    <r>
      <rPr>
        <sz val="8"/>
        <color theme="1"/>
        <rFont val="Arial"/>
        <family val="2"/>
      </rPr>
      <t xml:space="preserve"> For projects, this refers to the approved amount. </t>
    </r>
  </si>
  <si>
    <t>Bhutan</t>
  </si>
  <si>
    <t>Philippines</t>
  </si>
  <si>
    <t>($ million)</t>
  </si>
  <si>
    <t>Projects Involving Commercial Cofinancing, 2016</t>
  </si>
  <si>
    <t>Kazakhstan</t>
  </si>
  <si>
    <t>Risk Transfer arrangement</t>
  </si>
  <si>
    <t>Participant under a risk transfer arrangement</t>
  </si>
  <si>
    <t>Inclusive and Sustainable Livestock Farming Project</t>
  </si>
  <si>
    <t>Commercial lenders under complementary loan</t>
  </si>
  <si>
    <t>Integrated Wastewater Management Project</t>
  </si>
  <si>
    <t>Sustainable Dairy Farming and Milk Safety Project</t>
  </si>
  <si>
    <t>Microfinance Risk Participation and Guarantee Program</t>
  </si>
  <si>
    <t xml:space="preserve">Standard Chartered Bank </t>
  </si>
  <si>
    <t>IndusInd Bank, Standard Chartered Bank, Kotak Mahindra</t>
  </si>
  <si>
    <t>Cambodia Solar Power Project</t>
  </si>
  <si>
    <t>Tangguh LNG Expansion Project</t>
  </si>
  <si>
    <t xml:space="preserve">BNP Paribas Bank of Tokyo-Mitsubishi UFJ, Ltd., Bank of China, China Construction Bank Corporation, Credit Agricole Corporate and Investment Bank, DBS Bank Japan Bank for International Cooperation, KfW, Korea Development Bank, Mizuho Bank, Ltd., OCBC Bank Singapore, Shinsei Bank Sumitomo Bank, Ltd United Overseas Bank Limited Co. </t>
  </si>
  <si>
    <t>Yangon Urban Renewal and District Cooling Project</t>
  </si>
  <si>
    <t>Tiwi and Makban Geothermal Power Plants Peso Notes Credit Enhancement</t>
  </si>
  <si>
    <t>Bank of the Philippine Islands</t>
  </si>
  <si>
    <t>Total DVA Commercial Cofinancing</t>
  </si>
  <si>
    <t>DVA Commercial Cofinancing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</si>
</sst>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General_)"/>
  </numFmts>
  <fonts count="16" x14ac:knownFonts="1">
    <font>
      <sz val="11"/>
      <color theme="1"/>
      <name val="Calibri"/>
      <family val="2"/>
      <scheme val="minor"/>
    </font>
    <font>
      <sz val="10"/>
      <color theme="1"/>
      <name val="Arial"/>
      <family val="2"/>
    </font>
    <font>
      <b/>
      <sz val="10"/>
      <color theme="1"/>
      <name val="Arial"/>
      <family val="2"/>
    </font>
    <font>
      <sz val="10"/>
      <name val="Arial"/>
      <family val="2"/>
    </font>
    <font>
      <b/>
      <sz val="10"/>
      <color rgb="FFFF0000"/>
      <name val="Arial"/>
      <family val="2"/>
    </font>
    <font>
      <b/>
      <sz val="10"/>
      <name val="Arial"/>
      <family val="2"/>
    </font>
    <font>
      <vertAlign val="superscript"/>
      <sz val="10"/>
      <color theme="1"/>
      <name val="Arial"/>
      <family val="2"/>
    </font>
    <font>
      <sz val="8"/>
      <name val="Calibri"/>
      <family val="2"/>
      <scheme val="minor"/>
    </font>
    <font>
      <b/>
      <sz val="10"/>
      <color rgb="FF007DB7"/>
      <name val="Arial"/>
      <family val="2"/>
    </font>
    <font>
      <sz val="10"/>
      <color rgb="FF007DB7"/>
      <name val="Arial"/>
      <family val="2"/>
    </font>
    <font>
      <u/>
      <sz val="11"/>
      <color theme="10"/>
      <name val="Calibri"/>
      <family val="2"/>
      <scheme val="minor"/>
    </font>
    <font>
      <u/>
      <sz val="11"/>
      <color theme="11"/>
      <name val="Calibri"/>
      <family val="2"/>
      <scheme val="minor"/>
    </font>
    <font>
      <sz val="8"/>
      <color theme="1"/>
      <name val="Arial"/>
      <family val="2"/>
    </font>
    <font>
      <vertAlign val="superscript"/>
      <sz val="8"/>
      <color theme="1"/>
      <name val="Arial"/>
      <family val="2"/>
    </font>
    <font>
      <sz val="8"/>
      <name val="Arial"/>
      <family val="2"/>
    </font>
    <font>
      <sz val="8"/>
      <color theme="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auto="1"/>
      </top>
      <bottom style="thin">
        <color auto="1"/>
      </bottom>
      <diagonal/>
    </border>
    <border>
      <left/>
      <right/>
      <top style="thin">
        <color auto="1"/>
      </top>
      <bottom/>
      <diagonal/>
    </border>
  </borders>
  <cellStyleXfs count="19">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63">
    <xf numFmtId="0" fontId="0" fillId="0" borderId="0" xfId="0"/>
    <xf numFmtId="0" fontId="2" fillId="0" borderId="0" xfId="0" applyFont="1" applyBorder="1" applyAlignment="1">
      <alignment vertical="center" wrapText="1"/>
    </xf>
    <xf numFmtId="0" fontId="2" fillId="0" borderId="1" xfId="0" applyFont="1" applyBorder="1" applyAlignment="1">
      <alignment wrapText="1"/>
    </xf>
    <xf numFmtId="0" fontId="1" fillId="0" borderId="0" xfId="0" applyFont="1" applyBorder="1" applyAlignment="1">
      <alignment vertical="center"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2" fillId="0" borderId="0" xfId="0" applyFont="1" applyBorder="1" applyAlignment="1">
      <alignment horizontal="left" vertical="center"/>
    </xf>
    <xf numFmtId="0" fontId="1" fillId="2" borderId="0" xfId="0" applyFont="1" applyFill="1" applyBorder="1" applyAlignment="1">
      <alignment vertical="center" wrapText="1"/>
    </xf>
    <xf numFmtId="0" fontId="1" fillId="0" borderId="0" xfId="0" applyFont="1" applyBorder="1" applyAlignment="1">
      <alignment vertical="top" wrapText="1"/>
    </xf>
    <xf numFmtId="0" fontId="1" fillId="0" borderId="0" xfId="0" applyFont="1" applyFill="1" applyBorder="1" applyAlignment="1">
      <alignment vertical="center" wrapText="1"/>
    </xf>
    <xf numFmtId="4" fontId="1" fillId="0" borderId="0" xfId="0" applyNumberFormat="1"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Border="1" applyAlignment="1">
      <alignment horizontal="left" vertical="top" indent="4"/>
    </xf>
    <xf numFmtId="4" fontId="1" fillId="0" borderId="0" xfId="0" applyNumberFormat="1" applyFont="1" applyFill="1" applyBorder="1" applyAlignment="1">
      <alignment wrapText="1"/>
    </xf>
    <xf numFmtId="4" fontId="1" fillId="2" borderId="0" xfId="0" applyNumberFormat="1" applyFont="1" applyFill="1" applyAlignment="1">
      <alignment vertical="top" wrapText="1"/>
    </xf>
    <xf numFmtId="0" fontId="1" fillId="0" borderId="0" xfId="0" applyFont="1" applyAlignment="1">
      <alignment vertical="top" wrapText="1"/>
    </xf>
    <xf numFmtId="4" fontId="2" fillId="2" borderId="0" xfId="0" applyNumberFormat="1" applyFont="1" applyFill="1" applyAlignment="1">
      <alignment vertical="top" wrapText="1"/>
    </xf>
    <xf numFmtId="0" fontId="2" fillId="0" borderId="0" xfId="0" applyFont="1" applyBorder="1" applyAlignment="1">
      <alignment horizontal="center" vertical="top" wrapText="1"/>
    </xf>
    <xf numFmtId="4" fontId="1" fillId="0" borderId="0" xfId="0" applyNumberFormat="1" applyFont="1" applyBorder="1" applyAlignment="1">
      <alignment vertical="top" wrapText="1"/>
    </xf>
    <xf numFmtId="4" fontId="5" fillId="0" borderId="0" xfId="0" applyNumberFormat="1" applyFont="1" applyFill="1" applyBorder="1" applyAlignment="1">
      <alignment vertical="top" wrapText="1"/>
    </xf>
    <xf numFmtId="4" fontId="4" fillId="0" borderId="0" xfId="0" applyNumberFormat="1" applyFont="1" applyFill="1" applyBorder="1" applyAlignment="1">
      <alignment vertical="top" wrapText="1"/>
    </xf>
    <xf numFmtId="43" fontId="5" fillId="0" borderId="0" xfId="0" applyNumberFormat="1" applyFont="1" applyBorder="1" applyAlignment="1">
      <alignment vertical="top" wrapText="1"/>
    </xf>
    <xf numFmtId="0" fontId="1" fillId="2" borderId="0" xfId="0" applyFont="1" applyFill="1" applyAlignment="1">
      <alignment horizontal="left" vertical="top" indent="4"/>
    </xf>
    <xf numFmtId="0" fontId="2" fillId="0" borderId="1" xfId="0" applyFont="1" applyBorder="1" applyAlignment="1">
      <alignment horizontal="center" wrapText="1"/>
    </xf>
    <xf numFmtId="0" fontId="2" fillId="2" borderId="0" xfId="0" applyFont="1" applyFill="1" applyAlignment="1">
      <alignment vertical="center"/>
    </xf>
    <xf numFmtId="0" fontId="1" fillId="2" borderId="0" xfId="0" applyFont="1" applyFill="1" applyAlignment="1">
      <alignment vertical="center" wrapText="1"/>
    </xf>
    <xf numFmtId="0" fontId="1" fillId="0" borderId="0" xfId="0" applyFont="1" applyAlignment="1">
      <alignment vertical="center" wrapText="1"/>
    </xf>
    <xf numFmtId="0" fontId="2" fillId="0" borderId="0" xfId="0" applyFont="1" applyAlignment="1">
      <alignment horizontal="right" vertical="center" wrapText="1"/>
    </xf>
    <xf numFmtId="0" fontId="2" fillId="2" borderId="0" xfId="0" applyFont="1" applyFill="1" applyAlignment="1">
      <alignment horizontal="left" vertical="center" wrapText="1" indent="2"/>
    </xf>
    <xf numFmtId="0" fontId="1" fillId="2" borderId="0" xfId="0" applyFont="1" applyFill="1" applyAlignment="1">
      <alignment horizontal="right" vertical="center" wrapText="1"/>
    </xf>
    <xf numFmtId="0" fontId="1" fillId="2" borderId="0" xfId="0" applyFont="1" applyFill="1" applyAlignment="1">
      <alignment horizontal="left" vertical="center" indent="4"/>
    </xf>
    <xf numFmtId="0" fontId="5" fillId="2" borderId="0" xfId="0" applyFont="1" applyFill="1" applyAlignment="1">
      <alignment horizontal="left" vertical="center" wrapText="1" indent="2"/>
    </xf>
    <xf numFmtId="0" fontId="3" fillId="2" borderId="0" xfId="0" applyFont="1" applyFill="1" applyAlignment="1">
      <alignment vertical="center" wrapText="1"/>
    </xf>
    <xf numFmtId="0" fontId="2" fillId="2" borderId="0" xfId="0" applyFont="1" applyFill="1" applyAlignment="1">
      <alignment horizontal="left" vertical="center" indent="2"/>
    </xf>
    <xf numFmtId="0" fontId="2" fillId="2" borderId="0" xfId="0" applyFont="1" applyFill="1" applyAlignment="1">
      <alignment horizontal="left" vertical="center" wrapText="1"/>
    </xf>
    <xf numFmtId="2" fontId="3" fillId="2" borderId="0" xfId="0" applyNumberFormat="1" applyFont="1" applyFill="1" applyBorder="1" applyAlignment="1" applyProtection="1">
      <alignment horizontal="left" vertical="top" indent="4"/>
    </xf>
    <xf numFmtId="2" fontId="3" fillId="2" borderId="0" xfId="0" applyNumberFormat="1" applyFont="1" applyFill="1" applyBorder="1" applyAlignment="1" applyProtection="1">
      <alignment vertical="top" wrapText="1"/>
    </xf>
    <xf numFmtId="0" fontId="3" fillId="2" borderId="0" xfId="0" applyFont="1" applyFill="1" applyAlignment="1">
      <alignment horizontal="left" vertical="center" indent="4"/>
    </xf>
    <xf numFmtId="0" fontId="3" fillId="2" borderId="0" xfId="0" quotePrefix="1" applyFont="1" applyFill="1" applyAlignment="1">
      <alignment horizontal="left" vertical="center" indent="4"/>
    </xf>
    <xf numFmtId="0" fontId="2" fillId="2" borderId="0" xfId="0" applyFont="1" applyFill="1" applyAlignment="1">
      <alignment vertical="center" wrapText="1"/>
    </xf>
    <xf numFmtId="0" fontId="2" fillId="2" borderId="0" xfId="0" applyFont="1" applyFill="1" applyAlignment="1">
      <alignment horizontal="right" vertical="center" wrapText="1"/>
    </xf>
    <xf numFmtId="0" fontId="5" fillId="2" borderId="0" xfId="0" applyFont="1" applyFill="1" applyAlignment="1">
      <alignment horizontal="right" vertical="top"/>
    </xf>
    <xf numFmtId="0" fontId="1" fillId="0" borderId="0" xfId="0" applyFont="1" applyFill="1" applyBorder="1" applyAlignment="1">
      <alignment wrapText="1"/>
    </xf>
    <xf numFmtId="4" fontId="3" fillId="0" borderId="0" xfId="0" applyNumberFormat="1" applyFont="1" applyFill="1" applyBorder="1" applyAlignment="1">
      <alignment wrapText="1"/>
    </xf>
    <xf numFmtId="0" fontId="3" fillId="0" borderId="0" xfId="0" applyFont="1" applyBorder="1" applyAlignment="1">
      <alignment wrapText="1"/>
    </xf>
    <xf numFmtId="4" fontId="2" fillId="0" borderId="0" xfId="0" applyNumberFormat="1" applyFont="1" applyAlignment="1">
      <alignment vertical="top" wrapText="1"/>
    </xf>
    <xf numFmtId="4" fontId="2" fillId="0" borderId="0" xfId="0" applyNumberFormat="1" applyFont="1" applyAlignment="1">
      <alignment horizontal="right" vertical="top" wrapText="1"/>
    </xf>
    <xf numFmtId="39" fontId="1" fillId="0" borderId="0" xfId="0" applyNumberFormat="1" applyFont="1" applyAlignment="1">
      <alignment horizontal="right" vertical="top" wrapText="1"/>
    </xf>
    <xf numFmtId="4" fontId="6" fillId="2" borderId="0" xfId="0" applyNumberFormat="1" applyFont="1" applyFill="1" applyAlignment="1">
      <alignment vertical="top" wrapText="1"/>
    </xf>
    <xf numFmtId="4" fontId="5" fillId="0" borderId="0" xfId="0" applyNumberFormat="1" applyFont="1" applyAlignment="1">
      <alignment vertical="top" wrapText="1"/>
    </xf>
    <xf numFmtId="0" fontId="15" fillId="0" borderId="0" xfId="0" applyFont="1" applyFill="1" applyBorder="1" applyAlignment="1"/>
    <xf numFmtId="0" fontId="1" fillId="2" borderId="0" xfId="0" applyFont="1" applyFill="1" applyAlignment="1">
      <alignment horizontal="left" vertical="center" indent="4"/>
    </xf>
    <xf numFmtId="0" fontId="1" fillId="2" borderId="0" xfId="0" applyFont="1" applyFill="1" applyAlignment="1">
      <alignment horizontal="left" vertical="top" wrapText="1" indent="4"/>
    </xf>
    <xf numFmtId="2" fontId="3" fillId="2" borderId="0" xfId="0" applyNumberFormat="1" applyFont="1" applyFill="1" applyBorder="1" applyAlignment="1" applyProtection="1">
      <alignment horizontal="left" vertical="top" wrapText="1" indent="4"/>
    </xf>
    <xf numFmtId="0" fontId="1" fillId="2" borderId="0" xfId="0" quotePrefix="1" applyFont="1" applyFill="1" applyAlignment="1">
      <alignment horizontal="left" vertical="center" wrapText="1" indent="4"/>
    </xf>
    <xf numFmtId="0" fontId="1" fillId="2" borderId="0" xfId="0" applyFont="1" applyFill="1" applyAlignment="1">
      <alignment horizontal="left" vertical="center" wrapText="1" indent="4"/>
    </xf>
    <xf numFmtId="0" fontId="2" fillId="0" borderId="1" xfId="0" applyFont="1" applyBorder="1" applyAlignment="1">
      <alignment horizontal="center" wrapText="1"/>
    </xf>
    <xf numFmtId="0" fontId="14" fillId="0" borderId="2" xfId="0" applyFont="1" applyFill="1" applyBorder="1" applyAlignment="1">
      <alignment horizontal="left" wrapText="1"/>
    </xf>
    <xf numFmtId="0" fontId="5" fillId="2" borderId="0" xfId="0" applyFont="1" applyFill="1" applyAlignment="1">
      <alignment horizontal="left" vertical="center" wrapText="1" indent="2"/>
    </xf>
    <xf numFmtId="164" fontId="3" fillId="2" borderId="0" xfId="0" quotePrefix="1" applyNumberFormat="1" applyFont="1" applyFill="1" applyBorder="1" applyAlignment="1" applyProtection="1">
      <alignment horizontal="left" vertical="center" wrapText="1" indent="4"/>
    </xf>
    <xf numFmtId="164" fontId="3" fillId="2" borderId="0" xfId="0" applyNumberFormat="1" applyFont="1" applyFill="1" applyBorder="1" applyAlignment="1" applyProtection="1">
      <alignment horizontal="left" vertical="center" wrapText="1" indent="4"/>
    </xf>
    <xf numFmtId="0" fontId="3" fillId="2" borderId="0" xfId="0" applyFont="1" applyFill="1" applyAlignment="1">
      <alignment horizontal="left" vertical="center" indent="4"/>
    </xf>
    <xf numFmtId="0" fontId="5" fillId="2" borderId="0" xfId="0" applyFont="1" applyFill="1" applyAlignment="1">
      <alignment horizontal="right" vertical="top"/>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552795</xdr:colOff>
      <xdr:row>0</xdr:row>
      <xdr:rowOff>24679</xdr:rowOff>
    </xdr:from>
    <xdr:to>
      <xdr:col>2</xdr:col>
      <xdr:colOff>1161705</xdr:colOff>
      <xdr:row>4</xdr:row>
      <xdr:rowOff>722</xdr:rowOff>
    </xdr:to>
    <xdr:sp macro="" textlink="">
      <xdr:nvSpPr>
        <xdr:cNvPr id="2" name="TextBox 1"/>
        <xdr:cNvSpPr txBox="1"/>
      </xdr:nvSpPr>
      <xdr:spPr>
        <a:xfrm>
          <a:off x="552795" y="24679"/>
          <a:ext cx="4431610" cy="585643"/>
        </a:xfrm>
        <a:prstGeom prst="rect">
          <a:avLst/>
        </a:prstGeom>
        <a:noFill/>
        <a:ln w="9525" cmpd="sng">
          <a:noFill/>
        </a:ln>
        <a:effectLst/>
      </xdr:spPr>
      <xdr:txBody>
        <a:bodyPr wrap="squar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a:ln>
                <a:noFill/>
              </a:ln>
              <a:solidFill>
                <a:sysClr val="windowText" lastClr="000000"/>
              </a:solidFill>
              <a:effectLst/>
              <a:uLnTx/>
              <a:uFillTx/>
              <a:latin typeface="Arial" pitchFamily="34" charset="0"/>
              <a:ea typeface="+mn-ea"/>
              <a:cs typeface="Arial" pitchFamily="34" charset="0"/>
            </a:rPr>
            <a:t>ANNUAL REPORT 2016</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a:ln>
                <a:noFill/>
              </a:ln>
              <a:solidFill>
                <a:sysClr val="windowText" lastClr="000000"/>
              </a:solidFill>
              <a:effectLst/>
              <a:uLnTx/>
              <a:uFillTx/>
              <a:latin typeface="Arial" pitchFamily="34" charset="0"/>
              <a:ea typeface="+mn-ea"/>
              <a:cs typeface="Arial" pitchFamily="34" charset="0"/>
            </a:rPr>
            <a:t>www.adb.org/ar2016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a:ln>
              <a:noFill/>
            </a:ln>
            <a:solidFill>
              <a:sysClr val="windowText" lastClr="000000"/>
            </a:solidFill>
            <a:effectLst/>
            <a:uLnTx/>
            <a:uFillTx/>
            <a:latin typeface="Arial" pitchFamily="34" charset="0"/>
            <a:ea typeface="+mn-ea"/>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a:ln>
                <a:noFill/>
              </a:ln>
              <a:solidFill>
                <a:sysClr val="windowText" lastClr="000000"/>
              </a:solidFill>
              <a:effectLst/>
              <a:uLnTx/>
              <a:uFillTx/>
              <a:latin typeface="Arial" pitchFamily="34" charset="0"/>
              <a:ea typeface="+mn-ea"/>
              <a:cs typeface="Arial" pitchFamily="34" charset="0"/>
            </a:rPr>
            <a:t>Keywords: cofinancing, commercial cofinancing, private sector, nonsovereign</a:t>
          </a:r>
        </a:p>
      </xdr:txBody>
    </xdr:sp>
    <xdr:clientData/>
  </xdr:twoCellAnchor>
  <xdr:twoCellAnchor editAs="oneCell">
    <xdr:from>
      <xdr:col>0</xdr:col>
      <xdr:colOff>33132</xdr:colOff>
      <xdr:row>0</xdr:row>
      <xdr:rowOff>33132</xdr:rowOff>
    </xdr:from>
    <xdr:to>
      <xdr:col>0</xdr:col>
      <xdr:colOff>421752</xdr:colOff>
      <xdr:row>3</xdr:row>
      <xdr:rowOff>54335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32" y="33132"/>
          <a:ext cx="388620" cy="518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105"/>
  <sheetViews>
    <sheetView tabSelected="1" zoomScale="115" zoomScaleNormal="115" zoomScalePageLayoutView="115" workbookViewId="0">
      <selection activeCell="H91" sqref="H91"/>
    </sheetView>
  </sheetViews>
  <sheetFormatPr baseColWidth="10" defaultColWidth="8.83203125" defaultRowHeight="13" x14ac:dyDescent="0.2"/>
  <cols>
    <col min="1" max="1" width="23.6640625" style="3" customWidth="1"/>
    <col min="2" max="2" width="26.5" style="3" customWidth="1"/>
    <col min="3" max="3" width="9.6640625" style="8" customWidth="1"/>
    <col min="4" max="4" width="2.5" style="8" customWidth="1"/>
    <col min="5" max="5" width="10.5" style="8" customWidth="1"/>
    <col min="6" max="7" width="2.5" style="8" customWidth="1"/>
    <col min="8" max="8" width="48.1640625" style="8" customWidth="1"/>
    <col min="9" max="9" width="7.1640625" style="3" customWidth="1"/>
    <col min="10" max="16384" width="8.83203125" style="3"/>
  </cols>
  <sheetData>
    <row r="8" spans="1:8" x14ac:dyDescent="0.2">
      <c r="A8" s="4" t="s">
        <v>31</v>
      </c>
    </row>
    <row r="9" spans="1:8" x14ac:dyDescent="0.2">
      <c r="A9" s="5" t="s">
        <v>30</v>
      </c>
    </row>
    <row r="10" spans="1:8" x14ac:dyDescent="0.2">
      <c r="A10" s="6"/>
    </row>
    <row r="11" spans="1:8" s="1" customFormat="1" ht="39.75" customHeight="1" x14ac:dyDescent="0.15">
      <c r="A11" s="2" t="s">
        <v>0</v>
      </c>
      <c r="B11" s="2"/>
      <c r="C11" s="56" t="s">
        <v>20</v>
      </c>
      <c r="D11" s="56"/>
      <c r="E11" s="56" t="s">
        <v>49</v>
      </c>
      <c r="F11" s="56"/>
      <c r="G11" s="23"/>
      <c r="H11" s="23" t="s">
        <v>19</v>
      </c>
    </row>
    <row r="12" spans="1:8" s="1" customFormat="1" x14ac:dyDescent="0.2">
      <c r="C12" s="17"/>
      <c r="D12" s="17"/>
      <c r="E12" s="17"/>
      <c r="F12" s="17"/>
      <c r="G12" s="17"/>
      <c r="H12" s="17"/>
    </row>
    <row r="13" spans="1:8" s="1" customFormat="1" x14ac:dyDescent="0.2">
      <c r="A13" s="24" t="s">
        <v>10</v>
      </c>
      <c r="B13" s="25"/>
      <c r="C13" s="45">
        <f>SUM(C16:C30)</f>
        <v>723.24</v>
      </c>
      <c r="D13" s="45"/>
      <c r="E13" s="46">
        <f>SUM(E16:E30)</f>
        <v>592.98210000000006</v>
      </c>
      <c r="F13" s="46"/>
      <c r="G13" s="46"/>
      <c r="H13" s="15"/>
    </row>
    <row r="14" spans="1:8" s="1" customFormat="1" x14ac:dyDescent="0.2">
      <c r="A14" s="26"/>
      <c r="B14" s="27"/>
      <c r="C14" s="15"/>
      <c r="D14" s="15"/>
      <c r="E14" s="47"/>
      <c r="F14" s="47"/>
      <c r="G14" s="47"/>
      <c r="H14" s="15"/>
    </row>
    <row r="15" spans="1:8" s="1" customFormat="1" x14ac:dyDescent="0.2">
      <c r="A15" s="28" t="s">
        <v>4</v>
      </c>
      <c r="B15" s="29"/>
      <c r="C15" s="15"/>
      <c r="D15" s="15"/>
      <c r="E15" s="15"/>
      <c r="F15" s="15"/>
      <c r="G15" s="15"/>
      <c r="H15" s="15"/>
    </row>
    <row r="16" spans="1:8" s="1" customFormat="1" x14ac:dyDescent="0.2">
      <c r="A16" s="30" t="s">
        <v>17</v>
      </c>
      <c r="B16" s="29"/>
      <c r="C16" s="14">
        <v>6.27</v>
      </c>
      <c r="D16" s="14"/>
      <c r="E16" s="14">
        <v>1.6483000000000001</v>
      </c>
      <c r="F16" s="14"/>
      <c r="G16" s="14"/>
      <c r="H16" s="15" t="s">
        <v>5</v>
      </c>
    </row>
    <row r="17" spans="1:8" s="1" customFormat="1" x14ac:dyDescent="0.2">
      <c r="A17" s="30"/>
      <c r="B17" s="29"/>
      <c r="C17" s="14"/>
      <c r="D17" s="14"/>
      <c r="E17" s="14"/>
      <c r="F17" s="14"/>
      <c r="G17" s="14"/>
      <c r="H17" s="15"/>
    </row>
    <row r="18" spans="1:8" s="1" customFormat="1" x14ac:dyDescent="0.2">
      <c r="A18" s="28" t="s">
        <v>32</v>
      </c>
      <c r="B18" s="29"/>
      <c r="C18" s="14"/>
      <c r="D18" s="14"/>
      <c r="E18" s="14"/>
      <c r="F18" s="14"/>
      <c r="G18" s="14"/>
      <c r="H18" s="15"/>
    </row>
    <row r="19" spans="1:8" s="1" customFormat="1" x14ac:dyDescent="0.2">
      <c r="A19" s="30" t="s">
        <v>17</v>
      </c>
      <c r="B19" s="29"/>
      <c r="C19" s="14">
        <v>4.13</v>
      </c>
      <c r="D19" s="14"/>
      <c r="E19" s="14">
        <v>1.5888</v>
      </c>
      <c r="F19" s="14"/>
      <c r="G19" s="14"/>
      <c r="H19" s="15" t="s">
        <v>5</v>
      </c>
    </row>
    <row r="20" spans="1:8" s="1" customFormat="1" x14ac:dyDescent="0.2">
      <c r="A20" s="30"/>
      <c r="B20" s="29"/>
      <c r="C20" s="14"/>
      <c r="D20" s="14"/>
      <c r="E20" s="14"/>
      <c r="F20" s="14"/>
      <c r="G20" s="14"/>
      <c r="H20" s="15"/>
    </row>
    <row r="21" spans="1:8" s="1" customFormat="1" x14ac:dyDescent="0.2">
      <c r="A21" s="28" t="s">
        <v>1</v>
      </c>
      <c r="B21" s="29"/>
      <c r="C21" s="14"/>
      <c r="D21" s="14"/>
      <c r="E21" s="14"/>
      <c r="F21" s="14"/>
      <c r="G21" s="14"/>
      <c r="H21" s="15"/>
    </row>
    <row r="22" spans="1:8" s="1" customFormat="1" x14ac:dyDescent="0.2">
      <c r="A22" s="51" t="s">
        <v>17</v>
      </c>
      <c r="B22" s="51"/>
      <c r="C22" s="14">
        <v>446.98</v>
      </c>
      <c r="D22" s="14"/>
      <c r="E22" s="14">
        <v>578.63160000000005</v>
      </c>
      <c r="F22" s="14"/>
      <c r="G22" s="14"/>
      <c r="H22" s="15" t="s">
        <v>5</v>
      </c>
    </row>
    <row r="23" spans="1:8" s="1" customFormat="1" x14ac:dyDescent="0.2">
      <c r="A23" s="30"/>
      <c r="B23" s="30"/>
      <c r="C23" s="14"/>
      <c r="D23" s="14"/>
      <c r="E23" s="14"/>
      <c r="F23" s="14"/>
      <c r="G23" s="14"/>
      <c r="H23" s="15"/>
    </row>
    <row r="24" spans="1:8" s="1" customFormat="1" x14ac:dyDescent="0.2">
      <c r="A24" s="28" t="s">
        <v>14</v>
      </c>
      <c r="B24" s="29"/>
      <c r="C24" s="14"/>
      <c r="D24" s="14"/>
      <c r="E24" s="14"/>
      <c r="F24" s="14"/>
      <c r="G24" s="14"/>
      <c r="H24" s="15"/>
    </row>
    <row r="25" spans="1:8" s="1" customFormat="1" x14ac:dyDescent="0.2">
      <c r="A25" s="51" t="s">
        <v>17</v>
      </c>
      <c r="B25" s="51"/>
      <c r="C25" s="14">
        <v>2.37</v>
      </c>
      <c r="D25" s="14"/>
      <c r="E25" s="14">
        <v>0.97119999999999995</v>
      </c>
      <c r="F25" s="14"/>
      <c r="G25" s="14"/>
      <c r="H25" s="15" t="s">
        <v>5</v>
      </c>
    </row>
    <row r="26" spans="1:8" s="1" customFormat="1" x14ac:dyDescent="0.2">
      <c r="A26" s="30"/>
      <c r="B26" s="30"/>
      <c r="C26" s="14"/>
      <c r="D26" s="14"/>
      <c r="E26" s="14"/>
      <c r="F26" s="14"/>
      <c r="G26" s="14"/>
      <c r="H26" s="15"/>
    </row>
    <row r="27" spans="1:8" s="1" customFormat="1" x14ac:dyDescent="0.2">
      <c r="A27" s="31" t="s">
        <v>2</v>
      </c>
      <c r="B27" s="32"/>
      <c r="C27" s="14"/>
      <c r="D27" s="14"/>
      <c r="E27" s="14"/>
      <c r="F27" s="14"/>
      <c r="G27" s="14"/>
      <c r="H27" s="15"/>
    </row>
    <row r="28" spans="1:8" s="1" customFormat="1" x14ac:dyDescent="0.2">
      <c r="A28" s="51" t="s">
        <v>17</v>
      </c>
      <c r="B28" s="51"/>
      <c r="C28" s="14">
        <v>13.49</v>
      </c>
      <c r="D28" s="14"/>
      <c r="E28" s="14">
        <v>3.0122</v>
      </c>
      <c r="F28" s="14"/>
      <c r="G28" s="14"/>
      <c r="H28" s="15" t="s">
        <v>5</v>
      </c>
    </row>
    <row r="29" spans="1:8" s="1" customFormat="1" x14ac:dyDescent="0.2">
      <c r="A29" s="30"/>
      <c r="B29" s="30"/>
      <c r="C29" s="14"/>
      <c r="D29" s="14"/>
      <c r="E29" s="14"/>
      <c r="F29" s="14"/>
      <c r="G29" s="14"/>
      <c r="H29" s="15"/>
    </row>
    <row r="30" spans="1:8" s="1" customFormat="1" x14ac:dyDescent="0.2">
      <c r="A30" s="33" t="s">
        <v>33</v>
      </c>
      <c r="B30" s="25"/>
      <c r="C30" s="14">
        <v>250</v>
      </c>
      <c r="D30" s="14"/>
      <c r="E30" s="14">
        <v>7.13</v>
      </c>
      <c r="F30" s="14"/>
      <c r="G30" s="14"/>
      <c r="H30" s="15" t="s">
        <v>34</v>
      </c>
    </row>
    <row r="31" spans="1:8" s="1" customFormat="1" x14ac:dyDescent="0.2">
      <c r="A31" s="33"/>
      <c r="B31" s="25"/>
      <c r="C31" s="14"/>
      <c r="D31" s="14"/>
      <c r="E31" s="14"/>
      <c r="F31" s="14"/>
      <c r="G31" s="14"/>
      <c r="H31" s="15"/>
    </row>
    <row r="32" spans="1:8" s="1" customFormat="1" x14ac:dyDescent="0.2">
      <c r="A32" s="25"/>
      <c r="B32" s="25"/>
      <c r="C32" s="14"/>
      <c r="D32" s="14"/>
      <c r="E32" s="14"/>
      <c r="F32" s="14"/>
      <c r="G32" s="14"/>
      <c r="H32" s="15"/>
    </row>
    <row r="33" spans="1:8" s="1" customFormat="1" x14ac:dyDescent="0.2">
      <c r="A33" s="34" t="s">
        <v>11</v>
      </c>
      <c r="B33" s="25"/>
      <c r="C33" s="16">
        <f>SUM(C36:C42)</f>
        <v>397.12</v>
      </c>
      <c r="D33" s="16"/>
      <c r="E33" s="16">
        <f>SUM(E36:E42)</f>
        <v>336.07920000000001</v>
      </c>
      <c r="F33" s="16"/>
      <c r="G33" s="16"/>
      <c r="H33" s="15"/>
    </row>
    <row r="34" spans="1:8" s="1" customFormat="1" x14ac:dyDescent="0.2">
      <c r="A34" s="34"/>
      <c r="B34" s="25"/>
      <c r="C34" s="14"/>
      <c r="D34" s="14"/>
      <c r="E34" s="14"/>
      <c r="F34" s="14"/>
      <c r="G34" s="14"/>
      <c r="H34" s="15"/>
    </row>
    <row r="35" spans="1:8" s="1" customFormat="1" x14ac:dyDescent="0.2">
      <c r="A35" s="58" t="s">
        <v>18</v>
      </c>
      <c r="B35" s="58"/>
      <c r="C35" s="14"/>
      <c r="D35" s="14"/>
      <c r="E35" s="14"/>
      <c r="F35" s="14"/>
      <c r="G35" s="14"/>
      <c r="H35" s="15"/>
    </row>
    <row r="36" spans="1:8" s="1" customFormat="1" x14ac:dyDescent="0.2">
      <c r="A36" s="35" t="s">
        <v>35</v>
      </c>
      <c r="B36" s="36"/>
      <c r="C36" s="14">
        <v>62.5</v>
      </c>
      <c r="D36" s="14"/>
      <c r="E36" s="14">
        <v>32.5</v>
      </c>
      <c r="F36" s="14"/>
      <c r="G36" s="14"/>
      <c r="H36" s="15" t="s">
        <v>36</v>
      </c>
    </row>
    <row r="37" spans="1:8" s="1" customFormat="1" x14ac:dyDescent="0.2">
      <c r="A37" s="59" t="s">
        <v>37</v>
      </c>
      <c r="B37" s="60"/>
      <c r="C37" s="14">
        <v>150</v>
      </c>
      <c r="D37" s="14"/>
      <c r="E37" s="14">
        <v>100</v>
      </c>
      <c r="F37" s="14"/>
      <c r="G37" s="14"/>
      <c r="H37" s="15" t="s">
        <v>36</v>
      </c>
    </row>
    <row r="38" spans="1:8" s="1" customFormat="1" x14ac:dyDescent="0.2">
      <c r="A38" s="37" t="s">
        <v>24</v>
      </c>
      <c r="B38" s="32"/>
      <c r="C38" s="14">
        <v>101.33</v>
      </c>
      <c r="D38" s="14"/>
      <c r="E38" s="14">
        <v>101.33</v>
      </c>
      <c r="F38" s="14"/>
      <c r="G38" s="14"/>
      <c r="H38" s="15" t="s">
        <v>26</v>
      </c>
    </row>
    <row r="39" spans="1:8" s="1" customFormat="1" x14ac:dyDescent="0.2">
      <c r="A39" s="38" t="s">
        <v>38</v>
      </c>
      <c r="B39" s="32"/>
      <c r="C39" s="14">
        <v>62.5</v>
      </c>
      <c r="D39" s="14"/>
      <c r="E39" s="14">
        <v>62.5</v>
      </c>
      <c r="F39" s="14"/>
      <c r="G39" s="14"/>
      <c r="H39" s="15" t="s">
        <v>36</v>
      </c>
    </row>
    <row r="40" spans="1:8" s="1" customFormat="1" x14ac:dyDescent="0.2">
      <c r="A40" s="32"/>
      <c r="B40" s="32"/>
      <c r="C40" s="14"/>
      <c r="D40" s="14"/>
      <c r="E40" s="14"/>
      <c r="F40" s="14"/>
      <c r="G40" s="14"/>
      <c r="H40" s="15"/>
    </row>
    <row r="41" spans="1:8" s="1" customFormat="1" x14ac:dyDescent="0.2">
      <c r="A41" s="31" t="s">
        <v>8</v>
      </c>
      <c r="B41" s="29"/>
      <c r="C41" s="14"/>
      <c r="D41" s="14"/>
      <c r="E41" s="14"/>
      <c r="F41" s="14"/>
      <c r="G41" s="14"/>
      <c r="H41" s="15"/>
    </row>
    <row r="42" spans="1:8" s="1" customFormat="1" x14ac:dyDescent="0.2">
      <c r="A42" s="22" t="s">
        <v>17</v>
      </c>
      <c r="B42" s="29"/>
      <c r="C42" s="14">
        <v>20.79</v>
      </c>
      <c r="D42" s="14"/>
      <c r="E42" s="14">
        <v>39.749200000000002</v>
      </c>
      <c r="F42" s="14"/>
      <c r="G42" s="14"/>
      <c r="H42" s="15" t="s">
        <v>5</v>
      </c>
    </row>
    <row r="43" spans="1:8" s="1" customFormat="1" x14ac:dyDescent="0.2">
      <c r="A43" s="22"/>
      <c r="B43" s="29"/>
      <c r="C43" s="14"/>
      <c r="D43" s="14"/>
      <c r="E43" s="14"/>
      <c r="F43" s="14"/>
      <c r="G43" s="14"/>
      <c r="H43" s="15"/>
    </row>
    <row r="44" spans="1:8" s="1" customFormat="1" x14ac:dyDescent="0.2">
      <c r="A44" s="25"/>
      <c r="B44" s="25"/>
      <c r="C44" s="14"/>
      <c r="D44" s="14"/>
      <c r="E44" s="14"/>
      <c r="F44" s="14"/>
      <c r="G44" s="14"/>
      <c r="H44" s="15"/>
    </row>
    <row r="45" spans="1:8" s="1" customFormat="1" x14ac:dyDescent="0.2">
      <c r="A45" s="39" t="s">
        <v>12</v>
      </c>
      <c r="B45" s="25"/>
      <c r="C45" s="16">
        <f>SUM(C48:C60)</f>
        <v>960.5100000000001</v>
      </c>
      <c r="D45" s="16"/>
      <c r="E45" s="16">
        <f>SUM(E48:E60)</f>
        <v>399.40673169000002</v>
      </c>
      <c r="F45" s="16"/>
      <c r="G45" s="16"/>
      <c r="H45" s="15"/>
    </row>
    <row r="46" spans="1:8" s="1" customFormat="1" x14ac:dyDescent="0.2">
      <c r="A46" s="39"/>
      <c r="B46" s="40"/>
      <c r="C46" s="14"/>
      <c r="D46" s="14"/>
      <c r="E46" s="14"/>
      <c r="F46" s="14"/>
      <c r="G46" s="14"/>
      <c r="H46" s="15"/>
    </row>
    <row r="47" spans="1:8" s="1" customFormat="1" x14ac:dyDescent="0.2">
      <c r="A47" s="31" t="s">
        <v>6</v>
      </c>
      <c r="B47" s="25"/>
      <c r="C47" s="14"/>
      <c r="D47" s="14"/>
      <c r="E47" s="14"/>
      <c r="F47" s="14"/>
      <c r="G47" s="14"/>
      <c r="H47" s="15"/>
    </row>
    <row r="48" spans="1:8" s="1" customFormat="1" x14ac:dyDescent="0.2">
      <c r="A48" s="52" t="s">
        <v>39</v>
      </c>
      <c r="B48" s="52"/>
      <c r="C48" s="14">
        <v>240</v>
      </c>
      <c r="D48" s="14"/>
      <c r="E48" s="14">
        <v>1.05</v>
      </c>
      <c r="F48" s="14"/>
      <c r="G48" s="14"/>
      <c r="H48" s="15" t="s">
        <v>40</v>
      </c>
    </row>
    <row r="49" spans="1:8" s="1" customFormat="1" x14ac:dyDescent="0.2">
      <c r="A49" s="22" t="s">
        <v>17</v>
      </c>
      <c r="B49" s="29"/>
      <c r="C49" s="14">
        <v>194.38</v>
      </c>
      <c r="D49" s="14"/>
      <c r="E49" s="14">
        <v>149.15979315999999</v>
      </c>
      <c r="F49" s="14"/>
      <c r="G49" s="14"/>
      <c r="H49" s="15" t="s">
        <v>5</v>
      </c>
    </row>
    <row r="50" spans="1:8" s="1" customFormat="1" x14ac:dyDescent="0.2">
      <c r="A50" s="39"/>
      <c r="B50" s="25"/>
      <c r="C50" s="14"/>
      <c r="D50" s="14"/>
      <c r="E50" s="14"/>
      <c r="F50" s="14"/>
      <c r="G50" s="14"/>
      <c r="H50" s="15"/>
    </row>
    <row r="51" spans="1:8" s="1" customFormat="1" x14ac:dyDescent="0.2">
      <c r="A51" s="31" t="s">
        <v>28</v>
      </c>
      <c r="B51" s="25"/>
      <c r="C51" s="14"/>
      <c r="D51" s="14"/>
      <c r="E51" s="14"/>
      <c r="F51" s="14"/>
      <c r="G51" s="14"/>
      <c r="H51" s="15"/>
    </row>
    <row r="52" spans="1:8" s="1" customFormat="1" ht="15" x14ac:dyDescent="0.2">
      <c r="A52" s="55" t="s">
        <v>17</v>
      </c>
      <c r="B52" s="55"/>
      <c r="C52" s="14">
        <v>0.05</v>
      </c>
      <c r="D52" s="14"/>
      <c r="E52" s="14">
        <v>5.2319999999999998E-2</v>
      </c>
      <c r="F52" s="48"/>
      <c r="G52" s="48"/>
      <c r="H52" s="15" t="s">
        <v>5</v>
      </c>
    </row>
    <row r="53" spans="1:8" s="1" customFormat="1" x14ac:dyDescent="0.2">
      <c r="A53" s="39"/>
      <c r="B53" s="25"/>
      <c r="C53" s="14"/>
      <c r="D53" s="14"/>
      <c r="E53" s="14"/>
      <c r="F53" s="14"/>
      <c r="G53" s="14"/>
      <c r="H53" s="15"/>
    </row>
    <row r="54" spans="1:8" s="1" customFormat="1" x14ac:dyDescent="0.2">
      <c r="A54" s="31" t="s">
        <v>3</v>
      </c>
      <c r="B54" s="25"/>
      <c r="C54" s="14"/>
      <c r="D54" s="14"/>
      <c r="E54" s="14"/>
      <c r="F54" s="14"/>
      <c r="G54" s="14"/>
      <c r="H54" s="15"/>
    </row>
    <row r="55" spans="1:8" s="1" customFormat="1" x14ac:dyDescent="0.2">
      <c r="A55" s="55" t="s">
        <v>39</v>
      </c>
      <c r="B55" s="55"/>
      <c r="C55" s="14">
        <v>240</v>
      </c>
      <c r="D55" s="14"/>
      <c r="E55" s="14">
        <f>18.572663+2.992704+61.996752</f>
        <v>83.562118999999996</v>
      </c>
      <c r="F55" s="14"/>
      <c r="G55" s="14"/>
      <c r="H55" s="15" t="s">
        <v>41</v>
      </c>
    </row>
    <row r="56" spans="1:8" s="1" customFormat="1" x14ac:dyDescent="0.2">
      <c r="A56" s="25"/>
      <c r="B56" s="25"/>
      <c r="C56" s="14"/>
      <c r="D56" s="14"/>
      <c r="E56" s="14"/>
      <c r="F56" s="14"/>
      <c r="G56" s="14"/>
      <c r="H56" s="15"/>
    </row>
    <row r="57" spans="1:8" s="1" customFormat="1" x14ac:dyDescent="0.2">
      <c r="A57" s="31" t="s">
        <v>9</v>
      </c>
      <c r="B57" s="25"/>
      <c r="C57" s="14"/>
      <c r="D57" s="14"/>
      <c r="E57" s="14"/>
      <c r="F57" s="14"/>
      <c r="G57" s="14"/>
      <c r="H57" s="15"/>
    </row>
    <row r="58" spans="1:8" s="1" customFormat="1" x14ac:dyDescent="0.2">
      <c r="A58" s="51" t="s">
        <v>17</v>
      </c>
      <c r="B58" s="51"/>
      <c r="C58" s="14">
        <v>135.08000000000001</v>
      </c>
      <c r="D58" s="14"/>
      <c r="E58" s="14">
        <v>142.02249953</v>
      </c>
      <c r="F58" s="14"/>
      <c r="G58" s="14"/>
      <c r="H58" s="15" t="s">
        <v>5</v>
      </c>
    </row>
    <row r="59" spans="1:8" s="1" customFormat="1" x14ac:dyDescent="0.2">
      <c r="A59" s="25"/>
      <c r="B59" s="25"/>
      <c r="C59" s="14"/>
      <c r="D59" s="14"/>
      <c r="E59" s="14"/>
      <c r="F59" s="14"/>
      <c r="G59" s="14"/>
      <c r="H59" s="15"/>
    </row>
    <row r="60" spans="1:8" s="1" customFormat="1" x14ac:dyDescent="0.2">
      <c r="A60" s="33" t="s">
        <v>33</v>
      </c>
      <c r="B60" s="25"/>
      <c r="C60" s="14">
        <v>151</v>
      </c>
      <c r="D60" s="14"/>
      <c r="E60" s="14">
        <f>18.96+4.6</f>
        <v>23.560000000000002</v>
      </c>
      <c r="F60" s="14"/>
      <c r="G60" s="14"/>
      <c r="H60" s="15" t="s">
        <v>23</v>
      </c>
    </row>
    <row r="61" spans="1:8" s="1" customFormat="1" x14ac:dyDescent="0.2">
      <c r="A61" s="33"/>
      <c r="B61" s="25"/>
      <c r="C61" s="14"/>
      <c r="D61" s="14"/>
      <c r="E61" s="14"/>
      <c r="F61" s="14"/>
      <c r="G61" s="14"/>
      <c r="H61" s="15"/>
    </row>
    <row r="62" spans="1:8" s="1" customFormat="1" x14ac:dyDescent="0.2">
      <c r="A62" s="33"/>
      <c r="B62" s="25"/>
      <c r="C62" s="14"/>
      <c r="D62" s="14"/>
      <c r="E62" s="14"/>
      <c r="F62" s="14"/>
      <c r="G62" s="14"/>
      <c r="H62" s="15"/>
    </row>
    <row r="63" spans="1:8" s="1" customFormat="1" x14ac:dyDescent="0.2">
      <c r="A63" s="39" t="s">
        <v>13</v>
      </c>
      <c r="B63" s="25"/>
      <c r="C63" s="16">
        <f>SUM(C66:C91)</f>
        <v>1387.357</v>
      </c>
      <c r="D63" s="16"/>
      <c r="E63" s="16">
        <f>SUM(E66:E91)</f>
        <v>4267.7734</v>
      </c>
      <c r="F63" s="16"/>
      <c r="G63" s="16"/>
      <c r="H63" s="15"/>
    </row>
    <row r="64" spans="1:8" s="1" customFormat="1" x14ac:dyDescent="0.2">
      <c r="A64" s="39"/>
      <c r="B64" s="25"/>
      <c r="C64" s="14"/>
      <c r="D64" s="14"/>
      <c r="E64" s="14"/>
      <c r="F64" s="14"/>
      <c r="G64" s="14"/>
      <c r="H64" s="15"/>
    </row>
    <row r="65" spans="1:8" s="1" customFormat="1" x14ac:dyDescent="0.2">
      <c r="A65" s="31" t="s">
        <v>15</v>
      </c>
      <c r="B65" s="25"/>
      <c r="C65" s="14"/>
      <c r="D65" s="14"/>
      <c r="E65" s="14"/>
      <c r="F65" s="14"/>
      <c r="G65" s="14"/>
      <c r="H65" s="15"/>
    </row>
    <row r="66" spans="1:8" s="1" customFormat="1" x14ac:dyDescent="0.2">
      <c r="A66" s="51" t="s">
        <v>42</v>
      </c>
      <c r="B66" s="51"/>
      <c r="C66" s="14">
        <v>3.6</v>
      </c>
      <c r="D66" s="14"/>
      <c r="E66" s="14">
        <v>3</v>
      </c>
      <c r="F66" s="14"/>
      <c r="G66" s="14"/>
      <c r="H66" s="15" t="s">
        <v>25</v>
      </c>
    </row>
    <row r="67" spans="1:8" s="1" customFormat="1" x14ac:dyDescent="0.2">
      <c r="A67" s="51" t="s">
        <v>17</v>
      </c>
      <c r="B67" s="51"/>
      <c r="C67" s="14">
        <v>0.99</v>
      </c>
      <c r="D67" s="14"/>
      <c r="E67" s="14">
        <v>0.63929999999999998</v>
      </c>
      <c r="F67" s="14"/>
      <c r="G67" s="14"/>
      <c r="H67" s="15" t="s">
        <v>5</v>
      </c>
    </row>
    <row r="68" spans="1:8" s="1" customFormat="1" x14ac:dyDescent="0.2">
      <c r="A68" s="30"/>
      <c r="B68" s="30"/>
      <c r="C68" s="14"/>
      <c r="D68" s="14"/>
      <c r="E68" s="14"/>
      <c r="F68" s="14"/>
      <c r="G68" s="14"/>
      <c r="H68" s="15"/>
    </row>
    <row r="69" spans="1:8" s="1" customFormat="1" x14ac:dyDescent="0.2">
      <c r="A69" s="30"/>
      <c r="B69" s="30"/>
      <c r="C69" s="14"/>
      <c r="D69" s="14"/>
      <c r="E69" s="14"/>
      <c r="F69" s="14"/>
      <c r="G69" s="14"/>
      <c r="H69" s="15"/>
    </row>
    <row r="70" spans="1:8" s="1" customFormat="1" x14ac:dyDescent="0.2">
      <c r="A70" s="30"/>
      <c r="B70" s="30"/>
      <c r="C70" s="14"/>
      <c r="D70" s="14"/>
      <c r="E70" s="14"/>
      <c r="F70" s="14"/>
      <c r="G70" s="14"/>
      <c r="H70" s="15"/>
    </row>
    <row r="71" spans="1:8" s="1" customFormat="1" x14ac:dyDescent="0.2">
      <c r="A71" s="30"/>
      <c r="B71" s="30"/>
      <c r="C71" s="14"/>
      <c r="D71" s="14"/>
      <c r="E71" s="14"/>
      <c r="F71" s="14"/>
      <c r="G71" s="14"/>
      <c r="H71" s="15"/>
    </row>
    <row r="72" spans="1:8" s="1" customFormat="1" x14ac:dyDescent="0.2">
      <c r="A72" s="30"/>
      <c r="B72" s="30"/>
      <c r="C72" s="14"/>
      <c r="D72" s="14"/>
      <c r="E72" s="14"/>
      <c r="F72" s="14"/>
      <c r="G72" s="14"/>
      <c r="H72" s="15"/>
    </row>
    <row r="73" spans="1:8" s="1" customFormat="1" x14ac:dyDescent="0.2">
      <c r="A73" s="30"/>
      <c r="B73" s="30"/>
      <c r="C73" s="14"/>
      <c r="D73" s="14"/>
      <c r="E73" s="14"/>
      <c r="F73" s="14"/>
      <c r="G73" s="14"/>
      <c r="H73" s="15"/>
    </row>
    <row r="74" spans="1:8" s="1" customFormat="1" x14ac:dyDescent="0.2">
      <c r="A74" s="30"/>
      <c r="B74" s="30"/>
      <c r="C74" s="14"/>
      <c r="D74" s="14"/>
      <c r="E74" s="14"/>
      <c r="F74" s="14"/>
      <c r="G74" s="14"/>
      <c r="H74" s="15"/>
    </row>
    <row r="75" spans="1:8" x14ac:dyDescent="0.15">
      <c r="A75" s="50"/>
      <c r="B75" s="42"/>
      <c r="C75" s="13"/>
      <c r="D75" s="13"/>
      <c r="E75" s="43"/>
      <c r="F75" s="43"/>
      <c r="G75" s="43"/>
      <c r="H75" s="44"/>
    </row>
    <row r="76" spans="1:8" x14ac:dyDescent="0.15">
      <c r="A76" s="57" t="s">
        <v>22</v>
      </c>
      <c r="B76" s="57"/>
      <c r="C76" s="57"/>
      <c r="D76" s="57"/>
      <c r="E76" s="57"/>
      <c r="F76" s="57"/>
      <c r="G76" s="57"/>
      <c r="H76" s="57"/>
    </row>
    <row r="77" spans="1:8" x14ac:dyDescent="0.15">
      <c r="A77" s="50" t="s">
        <v>27</v>
      </c>
      <c r="B77" s="42"/>
      <c r="C77" s="13"/>
      <c r="D77" s="13"/>
      <c r="E77" s="43"/>
      <c r="F77" s="43"/>
      <c r="G77" s="43"/>
      <c r="H77" s="44"/>
    </row>
    <row r="78" spans="1:8" s="1" customFormat="1" x14ac:dyDescent="0.2">
      <c r="A78" s="31" t="s">
        <v>7</v>
      </c>
      <c r="B78" s="25"/>
      <c r="C78" s="14"/>
      <c r="D78" s="14"/>
      <c r="E78" s="14"/>
      <c r="F78" s="14"/>
      <c r="G78" s="14"/>
      <c r="H78" s="15"/>
    </row>
    <row r="79" spans="1:8" s="1" customFormat="1" ht="91.5" customHeight="1" x14ac:dyDescent="0.2">
      <c r="A79" s="52" t="s">
        <v>43</v>
      </c>
      <c r="B79" s="52"/>
      <c r="C79" s="14">
        <v>400</v>
      </c>
      <c r="D79" s="14"/>
      <c r="E79" s="14">
        <v>3245</v>
      </c>
      <c r="F79" s="14"/>
      <c r="G79" s="14"/>
      <c r="H79" s="15" t="s">
        <v>44</v>
      </c>
    </row>
    <row r="80" spans="1:8" s="1" customFormat="1" x14ac:dyDescent="0.2">
      <c r="A80" s="51" t="s">
        <v>17</v>
      </c>
      <c r="B80" s="51"/>
      <c r="C80" s="14">
        <v>14.71</v>
      </c>
      <c r="D80" s="14"/>
      <c r="E80" s="14">
        <v>24.3139</v>
      </c>
      <c r="F80" s="14"/>
      <c r="G80" s="14"/>
      <c r="H80" s="15" t="s">
        <v>5</v>
      </c>
    </row>
    <row r="81" spans="1:8" s="1" customFormat="1" x14ac:dyDescent="0.2">
      <c r="A81" s="30"/>
      <c r="B81" s="30"/>
      <c r="C81" s="14"/>
      <c r="D81" s="14"/>
      <c r="E81" s="14"/>
      <c r="F81" s="14"/>
      <c r="G81" s="14"/>
      <c r="H81" s="15"/>
    </row>
    <row r="82" spans="1:8" s="1" customFormat="1" x14ac:dyDescent="0.2">
      <c r="A82" s="31" t="s">
        <v>16</v>
      </c>
      <c r="B82" s="25"/>
      <c r="C82" s="14"/>
      <c r="D82" s="14"/>
      <c r="E82" s="14"/>
      <c r="F82" s="14"/>
      <c r="G82" s="14"/>
      <c r="H82" s="15"/>
    </row>
    <row r="83" spans="1:8" s="1" customFormat="1" x14ac:dyDescent="0.2">
      <c r="A83" s="53" t="s">
        <v>45</v>
      </c>
      <c r="B83" s="53"/>
      <c r="C83" s="14">
        <f>35+15</f>
        <v>50</v>
      </c>
      <c r="D83" s="14"/>
      <c r="E83" s="14">
        <v>5</v>
      </c>
      <c r="F83" s="14"/>
      <c r="G83" s="14"/>
      <c r="H83" s="15" t="s">
        <v>25</v>
      </c>
    </row>
    <row r="84" spans="1:8" s="1" customFormat="1" x14ac:dyDescent="0.2">
      <c r="A84" s="39"/>
      <c r="B84" s="25"/>
      <c r="C84" s="14"/>
      <c r="D84" s="14"/>
      <c r="E84" s="14"/>
      <c r="F84" s="14"/>
      <c r="G84" s="14"/>
      <c r="H84" s="15"/>
    </row>
    <row r="85" spans="1:8" s="1" customFormat="1" x14ac:dyDescent="0.2">
      <c r="A85" s="31" t="s">
        <v>29</v>
      </c>
      <c r="B85" s="25"/>
      <c r="C85" s="14"/>
      <c r="D85" s="14"/>
      <c r="E85" s="14"/>
      <c r="F85" s="14"/>
      <c r="G85" s="14"/>
      <c r="H85" s="15"/>
    </row>
    <row r="86" spans="1:8" s="1" customFormat="1" x14ac:dyDescent="0.2">
      <c r="A86" s="54" t="s">
        <v>46</v>
      </c>
      <c r="B86" s="55"/>
      <c r="C86" s="14">
        <f>40.637+181.17</f>
        <v>221.80699999999999</v>
      </c>
      <c r="D86" s="14"/>
      <c r="E86" s="14">
        <v>56.28</v>
      </c>
      <c r="F86" s="14"/>
      <c r="G86" s="14"/>
      <c r="H86" s="15" t="s">
        <v>47</v>
      </c>
    </row>
    <row r="87" spans="1:8" s="1" customFormat="1" x14ac:dyDescent="0.2">
      <c r="A87" s="39"/>
      <c r="B87" s="25"/>
      <c r="C87" s="14"/>
      <c r="D87" s="14"/>
      <c r="E87" s="14"/>
      <c r="F87" s="14"/>
      <c r="G87" s="14"/>
      <c r="H87" s="15"/>
    </row>
    <row r="88" spans="1:8" s="1" customFormat="1" x14ac:dyDescent="0.2">
      <c r="A88" s="31" t="s">
        <v>21</v>
      </c>
      <c r="B88" s="32"/>
      <c r="C88" s="14"/>
      <c r="D88" s="14"/>
      <c r="E88" s="14"/>
      <c r="F88" s="14"/>
      <c r="G88" s="14"/>
      <c r="H88" s="15"/>
    </row>
    <row r="89" spans="1:8" s="1" customFormat="1" x14ac:dyDescent="0.2">
      <c r="A89" s="61" t="s">
        <v>17</v>
      </c>
      <c r="B89" s="61"/>
      <c r="C89" s="14">
        <v>474.44</v>
      </c>
      <c r="D89" s="14"/>
      <c r="E89" s="14">
        <v>823.49019999999996</v>
      </c>
      <c r="F89" s="14"/>
      <c r="G89" s="14"/>
      <c r="H89" s="15" t="s">
        <v>5</v>
      </c>
    </row>
    <row r="90" spans="1:8" s="1" customFormat="1" x14ac:dyDescent="0.2">
      <c r="A90" s="32"/>
      <c r="B90" s="32"/>
      <c r="C90" s="14"/>
      <c r="D90" s="14"/>
      <c r="E90" s="14"/>
      <c r="F90" s="14"/>
      <c r="G90" s="14"/>
      <c r="H90" s="15"/>
    </row>
    <row r="91" spans="1:8" s="1" customFormat="1" x14ac:dyDescent="0.2">
      <c r="A91" s="33" t="s">
        <v>33</v>
      </c>
      <c r="B91" s="25"/>
      <c r="C91" s="14">
        <f>40.64+181.17</f>
        <v>221.81</v>
      </c>
      <c r="D91" s="14"/>
      <c r="E91" s="14">
        <f>78.88+18.66+12.51</f>
        <v>110.05</v>
      </c>
      <c r="F91" s="14"/>
      <c r="G91" s="14"/>
      <c r="H91" s="15" t="s">
        <v>23</v>
      </c>
    </row>
    <row r="92" spans="1:8" s="1" customFormat="1" x14ac:dyDescent="0.2">
      <c r="A92" s="32"/>
      <c r="B92" s="32"/>
      <c r="C92" s="14"/>
      <c r="D92" s="14"/>
      <c r="E92" s="14"/>
      <c r="F92" s="14"/>
      <c r="G92" s="14"/>
      <c r="H92" s="15"/>
    </row>
    <row r="93" spans="1:8" s="1" customFormat="1" x14ac:dyDescent="0.2">
      <c r="A93" s="62" t="s">
        <v>48</v>
      </c>
      <c r="B93" s="62"/>
      <c r="C93" s="62"/>
      <c r="D93" s="41"/>
      <c r="E93" s="49">
        <f>+E63+E45+E33+E13</f>
        <v>5596.2414316900004</v>
      </c>
      <c r="F93" s="49"/>
      <c r="G93" s="49"/>
      <c r="H93" s="49"/>
    </row>
    <row r="94" spans="1:8" x14ac:dyDescent="0.2">
      <c r="A94" s="12"/>
      <c r="B94" s="11"/>
      <c r="C94" s="20"/>
      <c r="D94" s="20"/>
      <c r="E94" s="19"/>
      <c r="F94" s="19"/>
      <c r="G94" s="19"/>
      <c r="H94" s="21"/>
    </row>
    <row r="95" spans="1:8" x14ac:dyDescent="0.15">
      <c r="A95" s="57" t="s">
        <v>22</v>
      </c>
      <c r="B95" s="57"/>
      <c r="C95" s="57"/>
      <c r="D95" s="57"/>
      <c r="E95" s="57"/>
      <c r="F95" s="57"/>
      <c r="G95" s="57"/>
      <c r="H95" s="57"/>
    </row>
    <row r="96" spans="1:8" x14ac:dyDescent="0.15">
      <c r="A96" s="50" t="s">
        <v>27</v>
      </c>
      <c r="B96" s="42"/>
      <c r="C96" s="13"/>
      <c r="D96" s="13"/>
      <c r="E96" s="43"/>
      <c r="F96" s="43"/>
      <c r="G96" s="43"/>
      <c r="H96" s="44"/>
    </row>
    <row r="97" spans="1:7" x14ac:dyDescent="0.2">
      <c r="A97" s="9"/>
      <c r="B97" s="9"/>
      <c r="C97" s="10"/>
      <c r="D97" s="10"/>
      <c r="E97" s="10"/>
      <c r="F97" s="10"/>
      <c r="G97" s="10"/>
    </row>
    <row r="98" spans="1:7" x14ac:dyDescent="0.2">
      <c r="A98" s="9"/>
      <c r="B98" s="9"/>
      <c r="C98" s="10"/>
      <c r="D98" s="10"/>
      <c r="E98" s="10"/>
      <c r="F98" s="10"/>
      <c r="G98" s="10"/>
    </row>
    <row r="99" spans="1:7" x14ac:dyDescent="0.2">
      <c r="A99" s="9"/>
      <c r="B99" s="9"/>
      <c r="C99" s="10"/>
      <c r="D99" s="10"/>
      <c r="E99" s="10"/>
      <c r="F99" s="10"/>
      <c r="G99" s="10"/>
    </row>
    <row r="100" spans="1:7" x14ac:dyDescent="0.2">
      <c r="A100" s="9"/>
      <c r="B100" s="9"/>
      <c r="C100" s="10"/>
      <c r="D100" s="10"/>
      <c r="E100" s="10"/>
      <c r="F100" s="10"/>
      <c r="G100" s="10"/>
    </row>
    <row r="101" spans="1:7" x14ac:dyDescent="0.2">
      <c r="A101" s="7"/>
      <c r="B101" s="7"/>
      <c r="C101" s="18"/>
      <c r="D101" s="18"/>
      <c r="E101" s="18"/>
      <c r="F101" s="18"/>
      <c r="G101" s="18"/>
    </row>
    <row r="102" spans="1:7" x14ac:dyDescent="0.2">
      <c r="A102" s="7"/>
      <c r="B102" s="7"/>
      <c r="E102" s="18"/>
      <c r="F102" s="18"/>
      <c r="G102" s="18"/>
    </row>
    <row r="103" spans="1:7" x14ac:dyDescent="0.2">
      <c r="A103" s="7"/>
      <c r="B103" s="7"/>
    </row>
    <row r="104" spans="1:7" x14ac:dyDescent="0.2">
      <c r="A104" s="7"/>
      <c r="B104" s="7"/>
    </row>
    <row r="105" spans="1:7" x14ac:dyDescent="0.2">
      <c r="A105" s="7"/>
      <c r="B105" s="7"/>
    </row>
  </sheetData>
  <mergeCells count="21">
    <mergeCell ref="C11:D11"/>
    <mergeCell ref="E11:F11"/>
    <mergeCell ref="A95:H95"/>
    <mergeCell ref="A22:B22"/>
    <mergeCell ref="A25:B25"/>
    <mergeCell ref="A28:B28"/>
    <mergeCell ref="A35:B35"/>
    <mergeCell ref="A37:B37"/>
    <mergeCell ref="A48:B48"/>
    <mergeCell ref="A52:B52"/>
    <mergeCell ref="A55:B55"/>
    <mergeCell ref="A58:B58"/>
    <mergeCell ref="A66:B66"/>
    <mergeCell ref="A89:B89"/>
    <mergeCell ref="A93:C93"/>
    <mergeCell ref="A76:H76"/>
    <mergeCell ref="A67:B67"/>
    <mergeCell ref="A79:B79"/>
    <mergeCell ref="A80:B80"/>
    <mergeCell ref="A83:B83"/>
    <mergeCell ref="A86:B86"/>
  </mergeCells>
  <phoneticPr fontId="7" type="noConversion"/>
  <pageMargins left="0.5" right="0.5" top="0.5" bottom="0.5" header="0.3" footer="0.3"/>
  <pageSetup scale="73" orientation="portrait"/>
  <headerFooter differentFirst="1">
    <oddHeader>&amp;L&amp;"Lucida Grande,Regular"&amp;7&amp;K000000CONTINUED&amp;R&amp;"Arial,Regular"&amp;7&amp;KFF0000Click here to view Excel file</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5" x14ac:dyDescent="0.2"/>
  <sheetData/>
  <phoneticPr fontId="7" type="noConversion"/>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0" sqref="B40"/>
    </sheetView>
  </sheetViews>
  <sheetFormatPr baseColWidth="10" defaultColWidth="8.83203125" defaultRowHeight="15" x14ac:dyDescent="0.2"/>
  <sheetData/>
  <phoneticPr fontId="7" type="noConversion"/>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Asian Development Bank</Company>
  <LinksUpToDate>false</LinksUpToDate>
  <SharedDoc>false</SharedDoc>
  <HyperlinkBase>www.adb.org/ar2016</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2016: Projects Involving Commercial Cofinancing, 2016</dc:title>
  <dc:subject>ADB Annual Report 2016 - Operational Data</dc:subject>
  <dc:creator>Asian Development Bank</dc:creator>
  <cp:keywords>asian development bank, adb, adb annual report 2016, asian development bank annual report 2016, operational data, cofinancing, commercial cofinancing, private sector, nonsovereign</cp:keywords>
  <dc:description/>
  <cp:lastModifiedBy>Microsoft Office User</cp:lastModifiedBy>
  <cp:lastPrinted>2017-03-05T11:55:38Z</cp:lastPrinted>
  <dcterms:created xsi:type="dcterms:W3CDTF">2013-01-29T02:57:29Z</dcterms:created>
  <dcterms:modified xsi:type="dcterms:W3CDTF">2017-11-21T08:34:20Z</dcterms:modified>
  <cp:category/>
</cp:coreProperties>
</file>