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d/Desktop/"/>
    </mc:Choice>
  </mc:AlternateContent>
  <xr:revisionPtr revIDLastSave="0" documentId="13_ncr:1_{26E850BA-570B-B244-B31D-C56F98C80C79}" xr6:coauthVersionLast="47" xr6:coauthVersionMax="47" xr10:uidLastSave="{00000000-0000-0000-0000-000000000000}"/>
  <bookViews>
    <workbookView xWindow="0" yWindow="0" windowWidth="28800" windowHeight="16480" tabRatio="781" firstSheet="3" activeTab="4" xr2:uid="{CDAC0D65-2F76-4DDB-A0D1-EB398EBD0B61}"/>
  </bookViews>
  <sheets>
    <sheet name="DMC Project List_GSU" sheetId="1" r:id="rId1"/>
    <sheet name="DMC Project List_Raw" sheetId="2" r:id="rId2"/>
    <sheet name="DMC Summary Data_Raw" sheetId="4" r:id="rId3"/>
    <sheet name="DMC Summary Tables" sheetId="3" r:id="rId4"/>
    <sheet name="Donor Summary Tables" sheetId="5" r:id="rId5"/>
    <sheet name="Donor Project List" sheetId="6" r:id="rId6"/>
    <sheet name="DMC_Ref_Sum_2018-2022" sheetId="8" state="hidden" r:id="rId7"/>
    <sheet name="DMC_Ref_Sum_1972-2022" sheetId="9" state="hidden" r:id="rId8"/>
    <sheet name="DMC_Ref_Det_2018-2022" sheetId="7" state="hidden" r:id="rId9"/>
    <sheet name="DMC_Ref_Det_2018-2022_Raw" sheetId="10" state="hidden" r:id="rId10"/>
    <sheet name="Donor_Ref_Sum_2018-2022" sheetId="11" state="hidden" r:id="rId11"/>
  </sheets>
  <definedNames>
    <definedName name="_xlnm._FilterDatabase" localSheetId="1" hidden="1">'DMC Project List_Raw'!$A$1:$H$219</definedName>
    <definedName name="_xlnm._FilterDatabase" localSheetId="2" hidden="1">'DMC Summary Data_Raw'!$A$1:$F$122</definedName>
    <definedName name="_xlnm._FilterDatabase" localSheetId="8" hidden="1">'DMC_Ref_Det_2018-2022'!$A$7:$T$1106</definedName>
    <definedName name="_xlnm._FilterDatabase" localSheetId="9" hidden="1">'DMC_Ref_Det_2018-2022_Raw'!$A$1:$AM$967</definedName>
    <definedName name="_xlnm._FilterDatabase" localSheetId="5" hidden="1">'Donor Project List'!$A$109:$I$177</definedName>
    <definedName name="_xlnm._FilterDatabase" localSheetId="4" hidden="1">'Donor Summary Tables'!$A$1:$C$140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9" i="1" l="1"/>
  <c r="B269" i="1"/>
  <c r="D220" i="2"/>
  <c r="C220" i="2"/>
  <c r="Q1107" i="7"/>
  <c r="P1107" i="7"/>
  <c r="N1107" i="7"/>
  <c r="O1107" i="7"/>
  <c r="H1107" i="7"/>
  <c r="M1107" i="7"/>
  <c r="J1107" i="7"/>
  <c r="C15" i="5" l="1"/>
  <c r="C22" i="5"/>
  <c r="D120" i="4" l="1"/>
  <c r="L4" i="9"/>
  <c r="D118" i="4"/>
  <c r="D114" i="4"/>
  <c r="D112" i="4"/>
  <c r="B279" i="3" l="1"/>
  <c r="D108" i="4" l="1"/>
  <c r="B267" i="3"/>
  <c r="D102" i="4"/>
  <c r="B253" i="3"/>
  <c r="D98" i="4"/>
  <c r="D94" i="4"/>
  <c r="B235" i="3"/>
  <c r="D91" i="4"/>
  <c r="D89" i="4" l="1"/>
  <c r="B221" i="3"/>
  <c r="D82" i="4"/>
  <c r="B202" i="3"/>
  <c r="B191" i="3"/>
  <c r="D75" i="4"/>
  <c r="B184" i="3"/>
  <c r="D65" i="4" l="1"/>
  <c r="B131" i="3" l="1"/>
  <c r="D46" i="4"/>
  <c r="D44" i="4"/>
  <c r="D41" i="4" l="1"/>
  <c r="D30" i="4" l="1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D23" i="4"/>
  <c r="B54" i="3"/>
  <c r="D16" i="4" l="1"/>
  <c r="D9" i="4"/>
  <c r="D6" i="4"/>
  <c r="B13" i="3" l="1"/>
  <c r="C60" i="5" l="1"/>
  <c r="C137" i="5" l="1"/>
  <c r="C129" i="5"/>
  <c r="C121" i="5"/>
  <c r="C115" i="5"/>
  <c r="C99" i="5"/>
  <c r="C91" i="5"/>
  <c r="C84" i="5"/>
  <c r="C76" i="5"/>
  <c r="C67" i="5"/>
  <c r="C51" i="5"/>
  <c r="C43" i="5"/>
  <c r="C36" i="5"/>
  <c r="C29" i="5"/>
  <c r="C4" i="5"/>
  <c r="D78" i="4" l="1"/>
  <c r="D85" i="4"/>
  <c r="D71" i="4"/>
  <c r="D68" i="4"/>
  <c r="D61" i="4"/>
  <c r="D57" i="4"/>
  <c r="D53" i="4"/>
  <c r="D49" i="4"/>
  <c r="D37" i="4"/>
  <c r="D33" i="4"/>
  <c r="D26" i="4"/>
  <c r="D19" i="4"/>
  <c r="D12" i="4"/>
  <c r="D2" i="4" l="1"/>
  <c r="B299" i="3" l="1"/>
  <c r="B293" i="3"/>
  <c r="B285" i="3"/>
  <c r="B273" i="3"/>
  <c r="B260" i="3"/>
  <c r="B245" i="3"/>
  <c r="B227" i="3"/>
  <c r="B211" i="3"/>
  <c r="B174" i="3"/>
  <c r="B167" i="3"/>
  <c r="B159" i="3"/>
  <c r="B151" i="3"/>
  <c r="B141" i="3"/>
  <c r="B118" i="3"/>
  <c r="B111" i="3"/>
  <c r="B105" i="3"/>
  <c r="B98" i="3"/>
  <c r="B90" i="3"/>
  <c r="B80" i="3"/>
  <c r="B72" i="3"/>
  <c r="B62" i="3"/>
  <c r="B44" i="3"/>
  <c r="B38" i="3"/>
  <c r="B28" i="3"/>
  <c r="B21" i="3"/>
  <c r="B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tc={5378022A-5607-4BDE-A922-4E2F2452B349}</author>
    <author>tc={5CCBEEA2-97F2-4FF1-AAC4-5B2B2F698488}</author>
  </authors>
  <commentList>
    <comment ref="E971" authorId="0" shapeId="0" xr:uid="{5378022A-5607-4BDE-A922-4E2F2452B349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be 75M</t>
      </text>
    </comment>
    <comment ref="H971" authorId="1" shapeId="0" xr:uid="{5CCBEEA2-97F2-4FF1-AAC4-5B2B2F698488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be 75M</t>
      </text>
    </comment>
  </commentList>
</comments>
</file>

<file path=xl/sharedStrings.xml><?xml version="1.0" encoding="utf-8"?>
<sst xmlns="http://schemas.openxmlformats.org/spreadsheetml/2006/main" count="18118" uniqueCount="3325">
  <si>
    <t>DMC PROJECTS COFINANCED - LIST</t>
  </si>
  <si>
    <t xml:space="preserve">Note: List of project by DMC will be uploaded in adb.org, see example: </t>
  </si>
  <si>
    <t>https://www.adb.org/countries/afghanistan/cofinancing</t>
  </si>
  <si>
    <t>Investment Projects Cofinanced for Afghanistan, 1 January 2018–31 December 2022</t>
  </si>
  <si>
    <t>Project</t>
  </si>
  <si>
    <r>
      <t>ADB Amount</t>
    </r>
    <r>
      <rPr>
        <b/>
        <vertAlign val="superscript"/>
        <sz val="11"/>
        <rFont val="Arial"/>
        <family val="2"/>
      </rPr>
      <t xml:space="preserve">a  </t>
    </r>
    <r>
      <rPr>
        <b/>
        <sz val="11"/>
        <rFont val="Arial"/>
        <family val="2"/>
      </rPr>
      <t>($ million)</t>
    </r>
  </si>
  <si>
    <t>Cofinancing Amount ($ million)</t>
  </si>
  <si>
    <r>
      <t>Type of Cofinancing</t>
    </r>
    <r>
      <rPr>
        <b/>
        <vertAlign val="superscript"/>
        <sz val="11"/>
        <rFont val="Arial"/>
        <family val="2"/>
      </rPr>
      <t>b </t>
    </r>
  </si>
  <si>
    <t>Arghandab Integrated Water Resources Development</t>
  </si>
  <si>
    <t>G</t>
  </si>
  <si>
    <t>Energy Supply Improvement Investment Program – Tranche 3</t>
  </si>
  <si>
    <t>L</t>
  </si>
  <si>
    <t>Energy Supply Improvement Investment Program – Tranche 4</t>
  </si>
  <si>
    <t>Energy Supply Improvement Investment Program – Tranche 7</t>
  </si>
  <si>
    <t>- = nil.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</si>
  <si>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> Loan, grant, or blend.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</si>
  <si>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cofinancing, L = sovereign loan cofinancing.</t>
    </r>
  </si>
  <si>
    <t>Investment Projects Cofinanced for Armenia, 1 January 2018–31 December 2022</t>
  </si>
  <si>
    <t>Fiscal Sustainability and Financial Markets Development Program – Subprogram 1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</si>
  <si>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L = sovereign loan cofinancing.</t>
    </r>
  </si>
  <si>
    <t>Investment Projects Cofinanced for Azerbaijan, 1 January 2018–31 December 2022</t>
  </si>
  <si>
    <t xml:space="preserve">COVID-19 Active Response and Expenditure Support Program </t>
  </si>
  <si>
    <t>Railway Sector Development Program</t>
  </si>
  <si>
    <t>Investment Projects Cofinanced for Bangladesh, 1 January 2018–31 December 2022</t>
  </si>
  <si>
    <t>COVID-19 Active Response and Expenditure Support Program</t>
  </si>
  <si>
    <t>Dhaka and Western Zone Transmission Grid Expansion</t>
  </si>
  <si>
    <t>G/L</t>
  </si>
  <si>
    <r>
      <t>Dhaka Environmentally Sustainable Water Supply – Additional Financing</t>
    </r>
    <r>
      <rPr>
        <vertAlign val="superscript"/>
        <sz val="11"/>
        <rFont val="Arial"/>
        <family val="2"/>
      </rPr>
      <t>c</t>
    </r>
  </si>
  <si>
    <t>Dhaka Water Supply Network Improvement</t>
  </si>
  <si>
    <t>Emergency Assistance</t>
  </si>
  <si>
    <t>Flood and Riverbank Erosion Risk Management Investment Program – Tranche 2</t>
  </si>
  <si>
    <r>
      <t>Power System Efficiency Improvement</t>
    </r>
    <r>
      <rPr>
        <vertAlign val="superscript"/>
        <sz val="11"/>
        <rFont val="Arial"/>
        <family val="2"/>
      </rPr>
      <t>c</t>
    </r>
  </si>
  <si>
    <t>Rupsha 800-Megawatt Combined Cycle Power Plant</t>
  </si>
  <si>
    <t>Secondary Education Sector Investment Program – Tranche 3</t>
  </si>
  <si>
    <t>Skills for Employment Investment Program – Tranche 2</t>
  </si>
  <si>
    <t>Southwest Transmission Grid Expansion</t>
  </si>
  <si>
    <t>Strengthening Social Resilience Program – Subprogram 1</t>
  </si>
  <si>
    <t>Strengthening Social Resilience Program – Subprogram 2</t>
  </si>
  <si>
    <t>Supporting Fourth Primary Education Development Program</t>
  </si>
  <si>
    <t>Sustainable Economic Recovery Program – Subprogram 1</t>
  </si>
  <si>
    <r>
      <t>Urban Primary Health Care Services Delivery – Additional Financing</t>
    </r>
    <r>
      <rPr>
        <vertAlign val="superscript"/>
        <sz val="11"/>
        <rFont val="Arial"/>
        <family val="2"/>
      </rPr>
      <t>c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</si>
  <si>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Anchor project was approved in prior year(s) with cofinancing committed between 2018–2022.</t>
    </r>
  </si>
  <si>
    <t>Investment Projects Cofinanced for Bhutan, 1 January 2018–31 December 2022</t>
  </si>
  <si>
    <t>Alternative Renewable Energy Pilot</t>
  </si>
  <si>
    <t>Responsive COVID-19 Vaccines for Recovery under the Asia Pacific Vaccine Access Facility</t>
  </si>
  <si>
    <t>Water Flagship Program Support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</si>
  <si>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cofinancing.</t>
    </r>
  </si>
  <si>
    <t>Investment Projects Cofinanced for Cambodia, 1 January 2018–31 December 2022</t>
  </si>
  <si>
    <t>Agricultural Value Chain Competitiveness and Safety Enhancement</t>
  </si>
  <si>
    <t>Cambodia Rapid Immunization Support under the Asia Pacific Vaccine Access Facility</t>
  </si>
  <si>
    <r>
      <t>Climate Resilient Rice Commercialization Sector Development Program – Additional Financing</t>
    </r>
    <r>
      <rPr>
        <vertAlign val="superscript"/>
        <sz val="11"/>
        <rFont val="Arial"/>
        <family val="2"/>
      </rPr>
      <t>c</t>
    </r>
  </si>
  <si>
    <t>Climate-Friendly Agribusiness Value Chains Sector</t>
  </si>
  <si>
    <t>Community-Based Tourism COVID-19 Recovery</t>
  </si>
  <si>
    <t>Energy Transition Sector Development Program – Subprogram 1</t>
  </si>
  <si>
    <t>Fourth Greater Mekong Subregion Corridor Towns Development</t>
  </si>
  <si>
    <t>Greater Mekong Subregion Cross-Border Livestock Health and Value Chains Improvement</t>
  </si>
  <si>
    <r>
      <t>Greater Mekong Subregion Health Security – Additional Financing</t>
    </r>
    <r>
      <rPr>
        <vertAlign val="superscript"/>
        <sz val="11"/>
        <rFont val="Arial"/>
        <family val="2"/>
      </rPr>
      <t>c</t>
    </r>
  </si>
  <si>
    <t>Grid Reinforcement</t>
  </si>
  <si>
    <t>Irrigated Agriculture Improvement</t>
  </si>
  <si>
    <t>National Solar Park</t>
  </si>
  <si>
    <t>Provincial Water Supply and Sanitation</t>
  </si>
  <si>
    <t>Rural Roads Improvement III</t>
  </si>
  <si>
    <t>Skills for Competitiveness</t>
  </si>
  <si>
    <t xml:space="preserve">Sustainable Coastal and Marine Fisheries </t>
  </si>
  <si>
    <t>Third Rural Water Supply and Sanitation Services Sector Development Program</t>
  </si>
  <si>
    <r>
      <t>Tonle Sap Poverty Reduction and Smallholder Development – Additional Financing</t>
    </r>
    <r>
      <rPr>
        <vertAlign val="superscript"/>
        <sz val="11"/>
        <rFont val="Arial"/>
        <family val="2"/>
      </rPr>
      <t>c</t>
    </r>
  </si>
  <si>
    <t>Investment Projects Cofinanced for Cook Islands, 1 January 2018–31 December 2022</t>
  </si>
  <si>
    <t>COVID-19 Active Response and Economic Support Program</t>
  </si>
  <si>
    <t>Improving Internet Connectivity for the South Pacific</t>
  </si>
  <si>
    <r>
      <t>Renewable Energy Sector – Additional Financing</t>
    </r>
    <r>
      <rPr>
        <vertAlign val="superscript"/>
        <sz val="11"/>
        <rFont val="Arial"/>
        <family val="2"/>
      </rPr>
      <t>c</t>
    </r>
  </si>
  <si>
    <t>Supporting Safe Recovery of Travel and Tourism</t>
  </si>
  <si>
    <t>Supporting Sustainable Economic Recovery Program</t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</si>
  <si>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Anchor project was approved in prior year(s) with cofinancing committed between 2018–2022. </t>
    </r>
  </si>
  <si>
    <t>Investment Projects Cofinanced for Fiji, 1 January 2018–31 December 2022</t>
  </si>
  <si>
    <t>Enhancing COVID-19 Preparedness for Tourism Recovery</t>
  </si>
  <si>
    <t>Sustainable and Resilient Recovery Program</t>
  </si>
  <si>
    <t>Sustained Private Sector-Led Growth Reform Program – Subprogram 1</t>
  </si>
  <si>
    <t>Sustained Private Sector-Led Growth Reform Program – Subprogram 2</t>
  </si>
  <si>
    <t>Sustained Private Sector-Led Growth Reform Program – Subprogram 3</t>
  </si>
  <si>
    <t>Investment Projects Cofinanced for Georgia, 1 January 2018–31 December 2022</t>
  </si>
  <si>
    <t>East-West Highway (Khevi-Ubisa Section) Improvement</t>
  </si>
  <si>
    <t>North–South Corridor (Kvesheti–Kobi) Road</t>
  </si>
  <si>
    <t>Sustainable Water Supply and Sanitation Sector Development Program</t>
  </si>
  <si>
    <t>Investment Projects Cofinanced for India, 1 January 2018–31 December 2022</t>
  </si>
  <si>
    <t>Assam Power Sector Investment Program – Tranche 3</t>
  </si>
  <si>
    <t>Bengaluru Metro Rail</t>
  </si>
  <si>
    <t>Chennai Metro Rail Investment – Tranche 1</t>
  </si>
  <si>
    <t>Delhi-Meerut Regional Rapid Transit System Investment – Tranche 1</t>
  </si>
  <si>
    <t>Delhi-Meerut Regional Rapid Transit System Investment – Tranche 2</t>
  </si>
  <si>
    <r>
      <t>Demand-Side Energy Efficiency Sector – Additional Financing</t>
    </r>
    <r>
      <rPr>
        <vertAlign val="superscript"/>
        <sz val="11"/>
        <color theme="1"/>
        <rFont val="Arial"/>
        <family val="2"/>
      </rPr>
      <t>c</t>
    </r>
  </si>
  <si>
    <r>
      <t>Green Energy Corridor and Grid Strengthening</t>
    </r>
    <r>
      <rPr>
        <vertAlign val="superscript"/>
        <sz val="11"/>
        <rFont val="Arial"/>
        <family val="2"/>
      </rPr>
      <t>c</t>
    </r>
  </si>
  <si>
    <t>Integrated Urban Flood Management for the Chennai-Kosasthalaiyar Basin – Additional Financing</t>
  </si>
  <si>
    <t>Karnataka State Highways Improvement III</t>
  </si>
  <si>
    <t>Meghalaya Power Distribution Sector Improvement</t>
  </si>
  <si>
    <t>Mumbai Metro Rail Systems</t>
  </si>
  <si>
    <t>Public–Private Partnership in Madhya Pradesh Road Sector</t>
  </si>
  <si>
    <t>Rajasthan State Highway Investment Program – Tranche 1</t>
  </si>
  <si>
    <t>Rajasthan State Highway Investment Program – Tranche 2</t>
  </si>
  <si>
    <t>Scaling Up Demand-Side Energy Efficiency Sector</t>
  </si>
  <si>
    <t>Tamil Nadu Urban Flagship Investment Program – Tranche 1</t>
  </si>
  <si>
    <t>West Bengal Drinking Water Sector Improvement</t>
  </si>
  <si>
    <t>Investment Projects Cofinanced for Indonesia,1 January 2018–31 December 2022</t>
  </si>
  <si>
    <t>Boosting Productivity Through Human Capital Development Program – Subprogram 1</t>
  </si>
  <si>
    <t>Competitiveness, Industrial Modernization, and Trade Acceleration Program – Subprogram 1</t>
  </si>
  <si>
    <t>Fiscal and Public Expenditure Management Program – Subprogram 2</t>
  </si>
  <si>
    <t>Fiscal and Public Expenditure Management Program – Subprogram 3</t>
  </si>
  <si>
    <t>Geothermal Power Generation</t>
  </si>
  <si>
    <t>Promoting Innovative Financial Inclusion Program – Subprogram 1</t>
  </si>
  <si>
    <t>Stepping Up Investments for Growth Acceleration Program – Subprogram 3</t>
  </si>
  <si>
    <t>Sustainable and Inclusive Energy Program – Subprogram 3</t>
  </si>
  <si>
    <t xml:space="preserve">Sustainable Energy Access in Eastern Indonesia – Electricity Grid Development Program </t>
  </si>
  <si>
    <t>Sustainable Energy Access in Eastern Indonesia – Electricity Grid Development Program – Phase 2</t>
  </si>
  <si>
    <t>Investment Projects Cofinanced for Kazakhstan, 1 January 2018–31 December 2022</t>
  </si>
  <si>
    <t>Cofinancing 
Amount ($ million)</t>
  </si>
  <si>
    <t>Investment Projects Cofinanced for Kiribati, 1 January 2018–31 December 2022</t>
  </si>
  <si>
    <t>Outer Islands Transport Infrastructure Investment</t>
  </si>
  <si>
    <t>South Tarawa Renewable Energy</t>
  </si>
  <si>
    <t>South Tarawa Water Supply</t>
  </si>
  <si>
    <t>Strengthening Economic Management Reform Program – Subprogram 2</t>
  </si>
  <si>
    <t>Investment Projects Cofinanced for Kyrgyz Republic, 1 January 2018–31 December 2022</t>
  </si>
  <si>
    <t>Urban Transport Electrification</t>
  </si>
  <si>
    <t>Investment Projects Cofinanced for Lao People's Democratic Republic, 1 January 2018–31 December 2022</t>
  </si>
  <si>
    <t>Sustainable Rural Infrastructure and Watershed Management Sector</t>
  </si>
  <si>
    <t>Investment Projects Cofinanced for Maldives, 1 January 2018–31 December 2022</t>
  </si>
  <si>
    <t>Greater Malé Environmental Improvement and Waste Management</t>
  </si>
  <si>
    <t>Greater Malé Waste-to-Energy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</si>
  <si>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cofinancing, L =sovereign loan cofinancing.</t>
    </r>
  </si>
  <si>
    <t>Investment Projects Cofinanced for Mongolia,1 January 2018–31 December 2022</t>
  </si>
  <si>
    <t>Combating Domestic Violence Against Women and Children</t>
  </si>
  <si>
    <r>
      <t>Community Vegetable Farming for Livelihood Improvement – Additional Financing</t>
    </r>
    <r>
      <rPr>
        <vertAlign val="superscript"/>
        <sz val="11"/>
        <rFont val="Arial"/>
        <family val="2"/>
      </rPr>
      <t>c</t>
    </r>
  </si>
  <si>
    <t>COVID-19 Rapid Response Program</t>
  </si>
  <si>
    <t xml:space="preserve">Ensuring Inclusiveness and Service Delivery for Persons with Disabilities </t>
  </si>
  <si>
    <t>First Utility-Scale Energy Storage</t>
  </si>
  <si>
    <t>Improving Access to Health Services for Disadvantaged Groups Investment Program – Tranche 1</t>
  </si>
  <si>
    <t>Improving Transport Services in Ger Areas</t>
  </si>
  <si>
    <t>Managing Solid Waste in Secondary Cities</t>
  </si>
  <si>
    <t>Regional Road Development and Maintenance – Additional Financing</t>
  </si>
  <si>
    <t>Renewable Heating Demonstration in Remote Areas</t>
  </si>
  <si>
    <t>Shock-Responsive Social Protection</t>
  </si>
  <si>
    <t xml:space="preserve">Strengthening Rapid Epidemic Response Capacity of Health Systems </t>
  </si>
  <si>
    <t>Support for COVID-19 Vaccine Delivery in Mongolia under the Asia Pacific Vaccine Access Facility</t>
  </si>
  <si>
    <t>Support for Inclusive Education</t>
  </si>
  <si>
    <t>Sustainable Tourism Development – Phase 2</t>
  </si>
  <si>
    <t>Ulaanbaatar Air Quality Improvement Program</t>
  </si>
  <si>
    <t>Ulaanbaatar Community Food Waste Recycling</t>
  </si>
  <si>
    <t>Ulaanbaatar Green Affordable Housing and Resilient Urban Renewal Sector</t>
  </si>
  <si>
    <t>Ulaanbaatar Urban Services and Ger Areas Development Investment Program – Tranche 3</t>
  </si>
  <si>
    <t>Upscaling Renewable Energy Sector</t>
  </si>
  <si>
    <t>Vegetable Production and Irrigated Agriculture</t>
  </si>
  <si>
    <t>Weathering Exogenous Shocks Program</t>
  </si>
  <si>
    <t>Investment Projects Cofinanced for Myanmar, 1 January 2018–31 December 2022</t>
  </si>
  <si>
    <t>Resilient Community Development</t>
  </si>
  <si>
    <t>Second Greater Mekong Subregion Highway Modernization</t>
  </si>
  <si>
    <t>Third Greater Mekong Subregion Corridor Towns Development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</si>
  <si>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cofinancing, L = sovereign  loan cofinancing.</t>
    </r>
  </si>
  <si>
    <t>Investment Projects Cofinanced for Nauru, 1 January 2018–31 December 2022</t>
  </si>
  <si>
    <t>Improving Public Investment Management Program</t>
  </si>
  <si>
    <t>Sustainable and Climate-Resilient Connectivity</t>
  </si>
  <si>
    <t>Investment Projects Cofinanced for Nepal, 1 January 2018–31 December 2022</t>
  </si>
  <si>
    <t>Disaster Resilience of Schools</t>
  </si>
  <si>
    <t>Nuts and Fruits in Hilly Areas</t>
  </si>
  <si>
    <t>Prevention and Control of COVID-19 through WASH and Health initiatives in Secondary and Small Towns</t>
  </si>
  <si>
    <t>South Asia Subregional Economic Cooperation Power Transmission and Distribution System Strengthening</t>
  </si>
  <si>
    <r>
      <t>Supporting School Sector Development Plan</t>
    </r>
    <r>
      <rPr>
        <vertAlign val="superscript"/>
        <sz val="11"/>
        <rFont val="Arial"/>
        <family val="2"/>
      </rPr>
      <t>c</t>
    </r>
  </si>
  <si>
    <t>Supporting the School Education Sector Plan</t>
  </si>
  <si>
    <r>
      <t>Tanahu Hydropower</t>
    </r>
    <r>
      <rPr>
        <vertAlign val="superscript"/>
        <sz val="11"/>
        <rFont val="Arial"/>
        <family val="2"/>
      </rPr>
      <t>c</t>
    </r>
  </si>
  <si>
    <t>Investment Projects Cofinanced for Pakistan, 1 January 2018–31 December 2022</t>
  </si>
  <si>
    <t>Balakot Hydropower Development</t>
  </si>
  <si>
    <t>Balochistan Water Resources Development</t>
  </si>
  <si>
    <t>Building Resilience with Active Countercyclical Expenditures Program</t>
  </si>
  <si>
    <t>Emergency Assistance for Fighting the COVID-19 Pandemic</t>
  </si>
  <si>
    <t>Energy Sector Reforms and Financial Sustainability Program – Subprogram 1</t>
  </si>
  <si>
    <t>Enhancing Public-Private Partnerships in Punjab</t>
  </si>
  <si>
    <t>Integrated Social Protection Development Program</t>
  </si>
  <si>
    <t>Karachi Bus Rapid Transit Red Line</t>
  </si>
  <si>
    <t>Khyber Pakhtunkhwa Cities Improvement</t>
  </si>
  <si>
    <t>Khyber Pakhtunkhwa Cities Improvement Projects – Project Readiness Financing</t>
  </si>
  <si>
    <r>
      <t>National Disaster Risk Management Fund – Additional Financing</t>
    </r>
    <r>
      <rPr>
        <vertAlign val="superscript"/>
        <sz val="11"/>
        <rFont val="Arial"/>
        <family val="2"/>
      </rPr>
      <t>c</t>
    </r>
  </si>
  <si>
    <t>Second Power Transmission Enhancement Investment Program – Tranche 3</t>
  </si>
  <si>
    <t>Investment Projects Cofinanced for Palau, 1 January 2018–31 December 2022</t>
  </si>
  <si>
    <t>COVID-19 Response for Affected Poor and Vulnerable Groups</t>
  </si>
  <si>
    <t>Disaster Resilient Clean Energy Financing</t>
  </si>
  <si>
    <t>Investment Projects Cofinanced for Papua New Guinea, 1 January 2018–31 December 2022</t>
  </si>
  <si>
    <r>
      <t>Building Resilience to Climate Change in Papua New Guinea – Additional Financing</t>
    </r>
    <r>
      <rPr>
        <vertAlign val="superscript"/>
        <sz val="11"/>
        <rFont val="Arial"/>
        <family val="2"/>
      </rPr>
      <t>c</t>
    </r>
  </si>
  <si>
    <r>
      <t>Health Services Sector Development Program – Subprogram 1 – Additional Financing</t>
    </r>
    <r>
      <rPr>
        <vertAlign val="superscript"/>
        <sz val="11"/>
        <rFont val="Arial"/>
        <family val="2"/>
      </rPr>
      <t>c</t>
    </r>
  </si>
  <si>
    <t>Health Services Sector Development Program – Subprogram 3</t>
  </si>
  <si>
    <r>
      <t>Highlands Region Road Improvement Investment Program – Project 3 – Additional Financing</t>
    </r>
    <r>
      <rPr>
        <vertAlign val="superscript"/>
        <sz val="11"/>
        <rFont val="Arial"/>
        <family val="2"/>
      </rPr>
      <t>c</t>
    </r>
  </si>
  <si>
    <t>Improved Technical and Vocational Education and Training for Employment</t>
  </si>
  <si>
    <t>Power Sector Development</t>
  </si>
  <si>
    <t>State-Owned Enterprises Reform Program – Subprogram 2</t>
  </si>
  <si>
    <t>State-Owned Enterprises Reform Program – Subprogram 3</t>
  </si>
  <si>
    <t>Sustainable Highlands Highway Investment Program – Tranche 2</t>
  </si>
  <si>
    <t>Water Supply Scheme for Tete Settlement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</si>
  <si>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> G = sovereign grant cofinancing, L = sovereign loan cofinancing</t>
    </r>
  </si>
  <si>
    <t>Investment Projects Cofinanced for People's Republic of China, 1 January 2018–31 December 2022</t>
  </si>
  <si>
    <r>
      <t>Air Quality Improvement in the Greater Beijing–Tianjin–Hebei Region - China National Investment and Guaranty Corporation’s Green Financing Platform</t>
    </r>
    <r>
      <rPr>
        <vertAlign val="superscript"/>
        <sz val="11"/>
        <rFont val="Arial"/>
        <family val="2"/>
      </rPr>
      <t>c</t>
    </r>
  </si>
  <si>
    <t>Air Quality Improvement in the Greater Beijing-Tianjin-Hebei Region--Henan Cleaner Fuel Switch Investment Program</t>
  </si>
  <si>
    <t>Anhui Huangshan Xin’an River Ecological Protection and Green Development</t>
  </si>
  <si>
    <t>Hunan Miluo River Disaster Risk Management and Comprehensive Environment Improvement</t>
  </si>
  <si>
    <t>Shaanxi Green Intelligent Transport and Logistics Management Demonstration</t>
  </si>
  <si>
    <t>Shandong Green Development Fund</t>
  </si>
  <si>
    <t>Investment Projects Cofinanced for Philippines, 1 January 2018–31 December 2022</t>
  </si>
  <si>
    <t>Climate Change Action Program – Subprogram 1</t>
  </si>
  <si>
    <t>Emergency Assistance for Reconstruction and Recovery of Marawi</t>
  </si>
  <si>
    <t>Epifanio de los Santos Avenue Greenways</t>
  </si>
  <si>
    <t>Expanded Social Assistance</t>
  </si>
  <si>
    <t>Expanding Private Participation in Infrastructure Program – Subprogram 2</t>
  </si>
  <si>
    <t>Inclusive Finance Development Program – Subprogram 1</t>
  </si>
  <si>
    <t>Malolos-Clark Railway – Tranche 1</t>
  </si>
  <si>
    <t>Second Health System Enhancement to Address and Limit COVID-19 under the Asia Pacific Vaccine Access Facility</t>
  </si>
  <si>
    <t>Investment Projects Cofinanced for Samoa, 1 January 2018–31 December 2022</t>
  </si>
  <si>
    <t>Strengthening Macroeconomic Resilience Program – Subprogram 1</t>
  </si>
  <si>
    <t>Investment Projects Cofinanced for Solomon Islands, 1 January 2018–31 December 2022</t>
  </si>
  <si>
    <t>Domestic Resource Mobilization</t>
  </si>
  <si>
    <t>Improved Fiscal Sustainability Reform Program</t>
  </si>
  <si>
    <t>Supporting Fiscal and Economic Recovery Program – Subprogram 1</t>
  </si>
  <si>
    <t>Tina River Hydropower</t>
  </si>
  <si>
    <t>Urban Water Supply and Sanitation Sector</t>
  </si>
  <si>
    <t>Investment Projects Cofinanced for Sri Lanka, 1 January 2018–31 December 2022</t>
  </si>
  <si>
    <t>Food Security and Livelihood Recovery Emergency Assistance</t>
  </si>
  <si>
    <t>Green Power Development and Energy Efficiency Improvement Investment Program – Tranche 2</t>
  </si>
  <si>
    <t>Health System Enhancement</t>
  </si>
  <si>
    <r>
      <t>Skills Sector Enhancement Program – Additional Financing</t>
    </r>
    <r>
      <rPr>
        <vertAlign val="superscript"/>
        <sz val="11"/>
        <rFont val="Arial"/>
        <family val="2"/>
      </rPr>
      <t>c</t>
    </r>
  </si>
  <si>
    <r>
      <t>Small and Medium-Sized Enterprises Line of Credit – Additional Financing</t>
    </r>
    <r>
      <rPr>
        <vertAlign val="superscript"/>
        <sz val="11"/>
        <rFont val="Arial"/>
        <family val="2"/>
      </rPr>
      <t>c</t>
    </r>
  </si>
  <si>
    <t>South Asia Subregional Economic Cooperation Port Access Elevated Highway</t>
  </si>
  <si>
    <t>Investment Projects Cofinanced for Tajikistan, 1 January 2018–31 December 2022</t>
  </si>
  <si>
    <t>Central Asia Regional Economic Cooperation Corridors 2, 3, and 5 (Obigarm-Nurobod) Road</t>
  </si>
  <si>
    <t>Maternal and Child Health Integrated Care</t>
  </si>
  <si>
    <t>Power Sector Development Program</t>
  </si>
  <si>
    <t>Skills and Employability Enhancement</t>
  </si>
  <si>
    <r>
      <t>Water Resources Management in the Pyanj River Basin – Additional Financing</t>
    </r>
    <r>
      <rPr>
        <vertAlign val="superscript"/>
        <sz val="11"/>
        <rFont val="Arial"/>
        <family val="2"/>
      </rPr>
      <t>c</t>
    </r>
  </si>
  <si>
    <t>Investment Projects Cofinanced for Thailand, 1 January 2018–31 December 2022</t>
  </si>
  <si>
    <t>Investment Projects Cofinanced for Timor-Leste, 1 January 2018–31 December 2022</t>
  </si>
  <si>
    <t>Coffee and Agroforestry Livelihood Improvement</t>
  </si>
  <si>
    <t xml:space="preserve">Presidente Nicolau Lobato International Airport Expansion </t>
  </si>
  <si>
    <t>Water Supply and Sanitation Investment</t>
  </si>
  <si>
    <t>Investment Projects Cofinanced for Tonga, 1 January 2018–31 December 2022</t>
  </si>
  <si>
    <t>Building Macroeconomic Resilience Program – Subprogram 3</t>
  </si>
  <si>
    <t>Economic Recovery Support Program</t>
  </si>
  <si>
    <r>
      <t>Nuku'alofa Urban Development Sector – Additional Financing</t>
    </r>
    <r>
      <rPr>
        <vertAlign val="superscript"/>
        <sz val="11"/>
        <rFont val="Arial"/>
        <family val="2"/>
      </rPr>
      <t>c</t>
    </r>
  </si>
  <si>
    <r>
      <t>Outer Island Renewable Energy – Additional Financing</t>
    </r>
    <r>
      <rPr>
        <vertAlign val="superscript"/>
        <sz val="11"/>
        <rFont val="Arial"/>
        <family val="2"/>
      </rPr>
      <t>c</t>
    </r>
  </si>
  <si>
    <t>Renewable Energy</t>
  </si>
  <si>
    <t>Strengthening Macroeconomic Resilience Program</t>
  </si>
  <si>
    <t>Investment Projects Cofinanced for Tuvalu, 1 January 2018–31 December 2022</t>
  </si>
  <si>
    <t>Improved Fiscal and Infrastructure Management Program</t>
  </si>
  <si>
    <t>Investment Projects Cofinanced for Uzbekistan, 1 January 2018–31 December 2022</t>
  </si>
  <si>
    <t>Central Asia Regional Economic Cooperation Corridor 2 (Bukhara-Miskin-Urgench-Khiva) Railway Electrification</t>
  </si>
  <si>
    <t>Climate Adaptive Water Resources Management in the Aral Sea Basin Sector</t>
  </si>
  <si>
    <t>COVID-19 Emergency Response</t>
  </si>
  <si>
    <t>Economic Management Improvement Program – Subprogram 1</t>
  </si>
  <si>
    <t>Economic Management Improvement Program – Subprogram 2</t>
  </si>
  <si>
    <t>Power Generation Efficiency Improvement</t>
  </si>
  <si>
    <t>Power Sector Reform Program – Subprogram 1</t>
  </si>
  <si>
    <t>Investment Projects Cofinanced for Vanuatu, 1 January 2018–31 December 2022</t>
  </si>
  <si>
    <t>Greater Port Vila Urban Resilience – Additional Financing</t>
  </si>
  <si>
    <t>Investment Projects Cofinanced for Viet Nam, 1 January 2018–31 December 2022</t>
  </si>
  <si>
    <t>Climate Resilient Inclusive Infrastructure for Ethnic Minorities Project I</t>
  </si>
  <si>
    <t>COVID-19 Relief for Women-Led Small and Medium-Sized Enterprises</t>
  </si>
  <si>
    <t>Northern Mountain Provinces Transport Connectivity</t>
  </si>
  <si>
    <t>Second Health Human Resources Development</t>
  </si>
  <si>
    <t>Secondary Green Cities Development</t>
  </si>
  <si>
    <t>Skills and Knowledge for Inclusive Economic Growth</t>
  </si>
  <si>
    <t>Water Efficiency Improvement in Drought-Affected Provinces</t>
  </si>
  <si>
    <t>Country</t>
  </si>
  <si>
    <t>ADB Amount ($ million)</t>
  </si>
  <si>
    <t>Type of Cofinancing</t>
  </si>
  <si>
    <t>﻿ISO ALPHA-3 Country Code</t>
  </si>
  <si>
    <t>ADB Country Code</t>
  </si>
  <si>
    <t>Afghanistan</t>
  </si>
  <si>
    <t>AFG</t>
  </si>
  <si>
    <t>Armenia</t>
  </si>
  <si>
    <t>ARM</t>
  </si>
  <si>
    <t>Azerbaijan</t>
  </si>
  <si>
    <t>AZE</t>
  </si>
  <si>
    <t>Bangladesh</t>
  </si>
  <si>
    <t>BGD</t>
  </si>
  <si>
    <t>BAN</t>
  </si>
  <si>
    <t>Dhaka Environmentally Sustainable Water Supply – Additional Financing</t>
  </si>
  <si>
    <t>Power System Efficiency Improvement</t>
  </si>
  <si>
    <t>Urban Primary Health Care Services Delivery – Additional Financing</t>
  </si>
  <si>
    <t>Bhutan</t>
  </si>
  <si>
    <t>BTN</t>
  </si>
  <si>
    <t>BHU</t>
  </si>
  <si>
    <t>Cambodia</t>
  </si>
  <si>
    <t>KHM</t>
  </si>
  <si>
    <t>CAM</t>
  </si>
  <si>
    <t>Climate Resilient Rice Commercialization Sector Development Program – Additional Financing</t>
  </si>
  <si>
    <t>Greater Mekong Subregion Health Security – Additional Financing</t>
  </si>
  <si>
    <t>Tonle Sap Poverty Reduction and Smallholder Development – Additional Financing</t>
  </si>
  <si>
    <t>Cook Islands</t>
  </si>
  <si>
    <t>COK</t>
  </si>
  <si>
    <t>COO</t>
  </si>
  <si>
    <t>Renewable Energy Sector – Additional Financing</t>
  </si>
  <si>
    <t>Fiji</t>
  </si>
  <si>
    <t>FJI</t>
  </si>
  <si>
    <t>FIJ</t>
  </si>
  <si>
    <t>Georgia</t>
  </si>
  <si>
    <t>GEO</t>
  </si>
  <si>
    <t>India</t>
  </si>
  <si>
    <t>IND</t>
  </si>
  <si>
    <t>Demand-Side Energy Efficiency Sector – Additional Financing</t>
  </si>
  <si>
    <t>Green Energy Corridor and Grid Strengthening</t>
  </si>
  <si>
    <t xml:space="preserve">Scaling Up Demand-Side Energy Efficiency Sector </t>
  </si>
  <si>
    <t>Indonesia</t>
  </si>
  <si>
    <t>IDN</t>
  </si>
  <si>
    <t>INO</t>
  </si>
  <si>
    <t>Kazakhstan</t>
  </si>
  <si>
    <t>KAZ</t>
  </si>
  <si>
    <t>Kiribati</t>
  </si>
  <si>
    <t>KIR</t>
  </si>
  <si>
    <t>Kyrgyz Republic</t>
  </si>
  <si>
    <t>KGZ</t>
  </si>
  <si>
    <t>Lao People's Democratic Republic</t>
  </si>
  <si>
    <t>LAO</t>
  </si>
  <si>
    <t>Maldives</t>
  </si>
  <si>
    <t>MDV</t>
  </si>
  <si>
    <t>MLD</t>
  </si>
  <si>
    <t>Mongolia</t>
  </si>
  <si>
    <t>Combating Domestic Violence against Women and Children</t>
  </si>
  <si>
    <t>MNG</t>
  </si>
  <si>
    <t>MON</t>
  </si>
  <si>
    <t>Community Vegetable Farming for Livelihood Improvement – Additional Financing</t>
  </si>
  <si>
    <t>Ensuring Inclusiveness and Service Delivery for Persons with Disabilities</t>
  </si>
  <si>
    <t>Myanmar</t>
  </si>
  <si>
    <t>MMR</t>
  </si>
  <si>
    <t>MYA</t>
  </si>
  <si>
    <t xml:space="preserve">Resilient Community Development </t>
  </si>
  <si>
    <t>Nauru</t>
  </si>
  <si>
    <t>NRU</t>
  </si>
  <si>
    <t>NAU</t>
  </si>
  <si>
    <t>Nepal</t>
  </si>
  <si>
    <t>NPL</t>
  </si>
  <si>
    <t>NEP</t>
  </si>
  <si>
    <t>Supporting School Sector Development Plan</t>
  </si>
  <si>
    <t>Tanahu Hydropower</t>
  </si>
  <si>
    <t>Pakistan</t>
  </si>
  <si>
    <t>PAK</t>
  </si>
  <si>
    <t>Khyber Pakhtunkhwa Cities Improvement – Project Readiness Financing</t>
  </si>
  <si>
    <t>National Disaster Risk Management Fund – Additional Financing</t>
  </si>
  <si>
    <t>Palau</t>
  </si>
  <si>
    <t>PLW</t>
  </si>
  <si>
    <t>PAL</t>
  </si>
  <si>
    <t>Papua New Guinea</t>
  </si>
  <si>
    <t>Building Resilience to Climate Change in Papua New Guinea – Additional Financing</t>
  </si>
  <si>
    <t>PNG</t>
  </si>
  <si>
    <t>Health Services Sector Development Program – Subprogram 1 – Additional Financing</t>
  </si>
  <si>
    <t>Highlands Region Road Improvement Investment Program – Project 3 – Additional Financing</t>
  </si>
  <si>
    <t>People's Republic of China</t>
  </si>
  <si>
    <t>Air Quality Improvement in the Greater Beijing–Tianjin–Hebei Region - China National Investment and Guaranty Corporation’s Green Financing Platform</t>
  </si>
  <si>
    <t>CHN</t>
  </si>
  <si>
    <t>PRC</t>
  </si>
  <si>
    <t>Philippines</t>
  </si>
  <si>
    <t>PHL</t>
  </si>
  <si>
    <t>PHI</t>
  </si>
  <si>
    <t>Samoa</t>
  </si>
  <si>
    <t>WSM</t>
  </si>
  <si>
    <t>SAM</t>
  </si>
  <si>
    <t>Solomon Islands</t>
  </si>
  <si>
    <t>SLB</t>
  </si>
  <si>
    <t>SOL</t>
  </si>
  <si>
    <t>Sri Lanka</t>
  </si>
  <si>
    <t>LKA</t>
  </si>
  <si>
    <t>SRI</t>
  </si>
  <si>
    <t>Skills Sector Enhancement Program – Additional Financing</t>
  </si>
  <si>
    <t>Small and Medium-Sized Enterprises Line of Credit – Additional Financing</t>
  </si>
  <si>
    <t>Tajikistan</t>
  </si>
  <si>
    <t>TJK</t>
  </si>
  <si>
    <t>TAJ</t>
  </si>
  <si>
    <t>Water Resources Management in the Pyanj River Basin – Additional Financing</t>
  </si>
  <si>
    <t>Thailand</t>
  </si>
  <si>
    <t>THA</t>
  </si>
  <si>
    <t>Timor-Leste</t>
  </si>
  <si>
    <t>TLS</t>
  </si>
  <si>
    <t>TIM</t>
  </si>
  <si>
    <t>Tonga</t>
  </si>
  <si>
    <t>TON</t>
  </si>
  <si>
    <t>Nuku'alofa Urban Development Sector – Additional Financing</t>
  </si>
  <si>
    <t>Outer Island Renewable Energy – Additional Financing</t>
  </si>
  <si>
    <t>Tuvalu</t>
  </si>
  <si>
    <t>TUV</t>
  </si>
  <si>
    <t>Uzbekistan</t>
  </si>
  <si>
    <t>UZB</t>
  </si>
  <si>
    <t>Vanuatu</t>
  </si>
  <si>
    <t>VUT</t>
  </si>
  <si>
    <t>VAN</t>
  </si>
  <si>
    <t>Viet Nam</t>
  </si>
  <si>
    <t>VNM</t>
  </si>
  <si>
    <t>VIE</t>
  </si>
  <si>
    <t>Cofinancing</t>
  </si>
  <si>
    <t>Number of Projects</t>
  </si>
  <si>
    <t>Amount ($ million)</t>
  </si>
  <si>
    <t xml:space="preserve">Sovereign </t>
  </si>
  <si>
    <t xml:space="preserve">     Loan</t>
  </si>
  <si>
    <t xml:space="preserve">     Grants</t>
  </si>
  <si>
    <t xml:space="preserve">     Technical Assistance </t>
  </si>
  <si>
    <t xml:space="preserve">     Loans</t>
  </si>
  <si>
    <t xml:space="preserve">    Technical Assistance </t>
  </si>
  <si>
    <t xml:space="preserve">     Loans and others</t>
  </si>
  <si>
    <t xml:space="preserve">     Grant</t>
  </si>
  <si>
    <t>Lao People’s Democratic Republic</t>
  </si>
  <si>
    <t>People’s Republic of China</t>
  </si>
  <si>
    <t>Sovereign</t>
  </si>
  <si>
    <t>Turkmenistan</t>
  </si>
  <si>
    <t>TKM</t>
  </si>
  <si>
    <t xml:space="preserve">   Technical Assistance</t>
  </si>
  <si>
    <t>Afghanistan: Projects Cofinanced, 1 January 2018–31 December 2022</t>
  </si>
  <si>
    <r>
      <t xml:space="preserve">Amount 
</t>
    </r>
    <r>
      <rPr>
        <sz val="10"/>
        <color rgb="FF000000"/>
        <rFont val="Arial"/>
        <family val="2"/>
      </rPr>
      <t>(US$ million)</t>
    </r>
  </si>
  <si>
    <t>No. of Projects</t>
  </si>
  <si>
    <t xml:space="preserve">  Sovereign</t>
  </si>
  <si>
    <t xml:space="preserve">      Loan</t>
  </si>
  <si>
    <t>   Grants</t>
  </si>
  <si>
    <t xml:space="preserve">      Technical Assistance </t>
  </si>
  <si>
    <t xml:space="preserve">  Non Sovereign </t>
  </si>
  <si>
    <t>Armenia: Projects Cofinanced, 1 January 2018–31 December 2022</t>
  </si>
  <si>
    <t>Azerbaijan: Projects Cofinanced, 1 January 2018–31 December 2022</t>
  </si>
  <si>
    <t xml:space="preserve">      Loans</t>
  </si>
  <si>
    <t>Bangladesh: Projects Cofinanced, 1 January 2018–31 December 2022</t>
  </si>
  <si>
    <r>
      <t xml:space="preserve">  Sovereign</t>
    </r>
    <r>
      <rPr>
        <b/>
        <vertAlign val="superscript"/>
        <sz val="10"/>
        <color rgb="FF000000"/>
        <rFont val="Arial"/>
        <family val="2"/>
      </rPr>
      <t>a</t>
    </r>
  </si>
  <si>
    <r>
      <rPr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A project with more than one source of cofinancing is counted once.</t>
    </r>
  </si>
  <si>
    <t>Bhutan: Projects Cofinanced, 1 January 2018–31 December 2022</t>
  </si>
  <si>
    <t>Cambodia: Projects Cofinanced, 1 January 2018–31 December 2022</t>
  </si>
  <si>
    <t>Cook Islands: Projects Cofinanced, 1 January 2018–31 December 2022</t>
  </si>
  <si>
    <t>Fiji: Projects Cofinanced, 1 January 2018–31 December 2022</t>
  </si>
  <si>
    <t>Georgia: Projects Cofinanced, 1 January 2018–31 December 2022</t>
  </si>
  <si>
    <t>India: Projects Cofinanced, 1 January 2018–31 December 2022</t>
  </si>
  <si>
    <t>Indonesia: Projects Cofinanced, 1 January 2018–31 December 2022</t>
  </si>
  <si>
    <t>   Grant</t>
  </si>
  <si>
    <t>Kazakhstan: Projects Cofinanced, 1 January 2018–31 December 2022</t>
  </si>
  <si>
    <t>Kiribati: Projects Cofinanced, 1 January 2018–31 December 2022</t>
  </si>
  <si>
    <t>Kyrgyz Republic: Projects Cofinanced, 1 January 2018–31 December 2022</t>
  </si>
  <si>
    <t>Lao PDR: Projects Cofinanced, 1 January 2018–31 December 2022</t>
  </si>
  <si>
    <r>
      <t xml:space="preserve">Amount 
</t>
    </r>
    <r>
      <rPr>
        <sz val="10"/>
        <color rgb="FF000000"/>
        <rFont val="Arial"/>
        <family val="2"/>
      </rPr>
      <t>(US$ million)</t>
    </r>
    <r>
      <rPr>
        <b/>
        <vertAlign val="superscript"/>
        <sz val="10"/>
        <color rgb="FF000000"/>
        <rFont val="Arial"/>
        <family val="2"/>
      </rPr>
      <t>a</t>
    </r>
  </si>
  <si>
    <r>
      <t xml:space="preserve">  Sovereign</t>
    </r>
    <r>
      <rPr>
        <b/>
        <vertAlign val="superscript"/>
        <sz val="10"/>
        <color rgb="FF000000"/>
        <rFont val="Arial"/>
        <family val="2"/>
      </rPr>
      <t>b</t>
    </r>
  </si>
  <si>
    <r>
      <rPr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Numbers may not sum precisely because of rounding.</t>
    </r>
  </si>
  <si>
    <r>
      <rPr>
        <vertAlign val="superscript"/>
        <sz val="9"/>
        <color theme="1"/>
        <rFont val="Arial"/>
        <family val="2"/>
      </rPr>
      <t>b</t>
    </r>
    <r>
      <rPr>
        <sz val="9"/>
        <color theme="1"/>
        <rFont val="Arial"/>
        <family val="2"/>
      </rPr>
      <t xml:space="preserve"> A project with more than one source of cofinancing is counted once.</t>
    </r>
  </si>
  <si>
    <t>Malaysia: Projects Cofinanced, 1 January 2018–31 December 2022</t>
  </si>
  <si>
    <t>*</t>
  </si>
  <si>
    <t>Maldives: Projects Cofinanced, 1 January 2018–31 December 2022</t>
  </si>
  <si>
    <t>Mongolia: Projects Cofinanced, 1 January 2018–31 December 2022</t>
  </si>
  <si>
    <t>Myanmar: Projects Cofinanced, 1 January 2018–31 December 2022</t>
  </si>
  <si>
    <t>Nauru: Projects Cofinanced, 1 January 2018–31 December 2022</t>
  </si>
  <si>
    <r>
      <t xml:space="preserve">Amount 
</t>
    </r>
    <r>
      <rPr>
        <sz val="10"/>
        <color rgb="FF000000"/>
        <rFont val="Arial"/>
        <family val="2"/>
      </rPr>
      <t>(US$ million)</t>
    </r>
    <r>
      <rPr>
        <vertAlign val="superscript"/>
        <sz val="10"/>
        <color rgb="FF000000"/>
        <rFont val="Arial"/>
        <family val="2"/>
      </rPr>
      <t>a</t>
    </r>
  </si>
  <si>
    <t>Nepal: Projects Cofinanced, 1 January 2018–31 December 2022</t>
  </si>
  <si>
    <t>Pakistan: Projects Cofinanced, 1 January 2018–31 December 2022</t>
  </si>
  <si>
    <t>Palau: Projects Cofinanced, 1 January 2018–31 December 2022</t>
  </si>
  <si>
    <t>Papua New Guinea: Projects Cofinanced, 1 January 2018–31 December 2022</t>
  </si>
  <si>
    <t>People's Republic of China: Projects Cofinanced, 1 January 2018–31 December 2022</t>
  </si>
  <si>
    <t>Philippines: Projects Cofinanced, 1 January 2018–31 December 2022</t>
  </si>
  <si>
    <t>Samoa: Projects Cofinanced, 1 January 2018–31 December 2022</t>
  </si>
  <si>
    <t>Solomon Islands: Projects Cofinanced, 1 January 2018–31 December 2022</t>
  </si>
  <si>
    <t>Sri Lanka: Projects Cofinanced, 1 January 2018–31 December 2022</t>
  </si>
  <si>
    <t>Tajikistan: Projects Cofinanced, 1 January 2018–31 December 2022</t>
  </si>
  <si>
    <t>Thailand: Projects Cofinanced, 1 January 2018–31 December 2022</t>
  </si>
  <si>
    <t>Timor Leste: Projects Cofinanced, 1 January 2018–31 December 2022</t>
  </si>
  <si>
    <t>Tonga: Projects Cofinanced, 1 January 2018–31 December 2022</t>
  </si>
  <si>
    <t>Turkmenistan: Projects Cofinanced, 1 January 2018–31 December 2022</t>
  </si>
  <si>
    <t>Tuvalu: Projects Cofinanced, 1 January 2018–31 December 2022</t>
  </si>
  <si>
    <t>Uzbekistan: Projects Cofinanced, 1 January 2018–31 December 2022</t>
  </si>
  <si>
    <t xml:space="preserve">      Grant</t>
  </si>
  <si>
    <t>Vanuatu: Projects Cofinanced, 1 January 2018–31 December 2022</t>
  </si>
  <si>
    <t>Vietnam: Projects Cofinanced, 1 January 2018–31 December 2022</t>
  </si>
  <si>
    <t>Australia: Projects Cofinanced, 1 January 2018–31 December 2022</t>
  </si>
  <si>
    <r>
      <t xml:space="preserve">Amount </t>
    </r>
    <r>
      <rPr>
        <sz val="11"/>
        <color rgb="FF000000"/>
        <rFont val="Arial"/>
        <family val="2"/>
      </rPr>
      <t>($ million)</t>
    </r>
  </si>
  <si>
    <r>
      <t xml:space="preserve">   Sovereign</t>
    </r>
    <r>
      <rPr>
        <b/>
        <vertAlign val="superscript"/>
        <sz val="11"/>
        <color rgb="FF000000"/>
        <rFont val="Arial"/>
        <family val="2"/>
      </rPr>
      <t>a</t>
    </r>
  </si>
  <si>
    <t>Austria: Projects Cofinanced, 1 January 2018–31 December 2022</t>
  </si>
  <si>
    <t xml:space="preserve">   Sovereign </t>
  </si>
  <si>
    <t>Canada: Projects Cofinanced, 1 January 2018–31 December 2022</t>
  </si>
  <si>
    <t>Denmark: Projects Cofinanced, 1 January 2018–31 December 2022</t>
  </si>
  <si>
    <t>Finland: Projects Cofinanced, 1 January 2018–31 December 2022</t>
  </si>
  <si>
    <t>France: Projects Cofinanced, 1 January 2018–31 December 2022</t>
  </si>
  <si>
    <r>
      <t xml:space="preserve">Amount </t>
    </r>
    <r>
      <rPr>
        <sz val="11"/>
        <color rgb="FF000000"/>
        <rFont val="Arial"/>
        <family val="2"/>
      </rPr>
      <t>($ million)</t>
    </r>
    <r>
      <rPr>
        <vertAlign val="superscript"/>
        <sz val="11"/>
        <color rgb="FF000000"/>
        <rFont val="Arial"/>
        <family val="2"/>
      </rPr>
      <t>a</t>
    </r>
  </si>
  <si>
    <t>Germany: Projects Cofinanced, 1 January 2018–31 December 2022</t>
  </si>
  <si>
    <t>Ireland: Projects Cofinanced, 1 January 2018–31 December 2022</t>
  </si>
  <si>
    <t>Japan: Projects Cofinanced, 1 January 2018–31 December 2022</t>
  </si>
  <si>
    <t>Netherlands: Projects Cofinanced, 1 January 2018–31 December 2022</t>
  </si>
  <si>
    <t>New Zealand: Projects Cofinanced, 1 January 2018–31 December 2022</t>
  </si>
  <si>
    <t>Norway: Projects Cofinanced, 1 January 2018–31 December 2022</t>
  </si>
  <si>
    <t>Republic of Korea: Projects Cofinanced, 1 January 2018–31 December 2022</t>
  </si>
  <si>
    <t>Spain: Projects Cofinanced, 1 January 2018–31 December 2022</t>
  </si>
  <si>
    <t>Sweden: Projects Cofinanced, 1 January 2018–31 December 2022</t>
  </si>
  <si>
    <t>Switzerland: Projects Cofinanced, 1 January 2018–31 December 2022</t>
  </si>
  <si>
    <t>United Kingdom: Projects Cofinanced, 1 January 2018–31 December 2022</t>
  </si>
  <si>
    <t>United States: Projects Cofinanced, 1 January 2018–31 December 2022</t>
  </si>
  <si>
    <t>Investment Projects Cofinanced with Australia, 1 January 2018–31 December 2022</t>
  </si>
  <si>
    <r>
      <t xml:space="preserve">ADB Amount
</t>
    </r>
    <r>
      <rPr>
        <sz val="11"/>
        <rFont val="Arial"/>
        <family val="2"/>
      </rPr>
      <t>($ million)</t>
    </r>
    <r>
      <rPr>
        <vertAlign val="superscript"/>
        <sz val="11"/>
        <rFont val="Arial"/>
        <family val="2"/>
      </rPr>
      <t>a</t>
    </r>
  </si>
  <si>
    <r>
      <t xml:space="preserve">Cofinancing Amount
</t>
    </r>
    <r>
      <rPr>
        <sz val="11"/>
        <rFont val="Arial"/>
        <family val="2"/>
      </rPr>
      <t>($ million)</t>
    </r>
  </si>
  <si>
    <r>
      <t>Type of Cofinancing</t>
    </r>
    <r>
      <rPr>
        <vertAlign val="superscript"/>
        <sz val="11"/>
        <rFont val="Arial"/>
        <family val="2"/>
      </rPr>
      <t>b</t>
    </r>
  </si>
  <si>
    <r>
      <t>Health Services Sector Development Program Subprogram 1 – Additional Financing</t>
    </r>
    <r>
      <rPr>
        <vertAlign val="superscript"/>
        <sz val="11"/>
        <rFont val="Arial"/>
        <family val="2"/>
      </rPr>
      <t>c</t>
    </r>
  </si>
  <si>
    <t>- = nil, COVID-19 = cornonavirus disease.</t>
  </si>
  <si>
    <r>
      <t>a</t>
    </r>
    <r>
      <rPr>
        <sz val="10"/>
        <rFont val="Arial"/>
        <family val="2"/>
      </rPr>
      <t xml:space="preserve"> Loan, grant, or blend.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</si>
  <si>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G = sovereign grant cofinancing, L = sovereign loan cofinancing.</t>
    </r>
  </si>
  <si>
    <r>
      <t>c</t>
    </r>
    <r>
      <rPr>
        <sz val="10"/>
        <rFont val="Arial"/>
        <family val="2"/>
      </rPr>
      <t xml:space="preserve"> Anchor project was approved in prior year(s) with cofinancing committed between 2018–2022.</t>
    </r>
  </si>
  <si>
    <t>Investment Projects Cofinanced with Denmark, 1 January 2018–31 December 2022</t>
  </si>
  <si>
    <r>
      <t>b</t>
    </r>
    <r>
      <rPr>
        <sz val="10"/>
        <rFont val="Arial"/>
        <family val="2"/>
      </rPr>
      <t xml:space="preserve"> L = sovereign loan cofinancing</t>
    </r>
    <r>
      <rPr>
        <vertAlign val="superscript"/>
        <sz val="10"/>
        <rFont val="Arial"/>
        <family val="2"/>
      </rPr>
      <t>.</t>
    </r>
  </si>
  <si>
    <t>Investment Projects Cofinanced with Finland, 1 January 2018–31 December 2022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</si>
  <si>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G = sovereign grant cofinancing.</t>
    </r>
  </si>
  <si>
    <t>Investment Projects Cofinanced with France, 1 January 2018–31 December 2022</t>
  </si>
  <si>
    <t>Sustainable Coastal and Marine Fisheries</t>
  </si>
  <si>
    <t xml:space="preserve">China, People’s Republic of </t>
  </si>
  <si>
    <t>COVID-19 = cornonavirus disease.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</si>
  <si>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L = sovereign loan cofinancing.</t>
    </r>
  </si>
  <si>
    <t>Investment Projects Cofinanced with Germany, 1 January 2018–31 December 2022</t>
  </si>
  <si>
    <t xml:space="preserve">China, People's Republic of </t>
  </si>
  <si>
    <t>Changed hyphen to en dash</t>
  </si>
  <si>
    <r>
      <t>Sustainable Rural Infrastructure and Watershed Management Sector</t>
    </r>
    <r>
      <rPr>
        <vertAlign val="superscript"/>
        <sz val="11"/>
        <rFont val="Arial"/>
        <family val="2"/>
      </rPr>
      <t>c</t>
    </r>
  </si>
  <si>
    <t>Investment Projects Cofinanced with Ireland, 1 January 2018–31 December 2022</t>
  </si>
  <si>
    <r>
      <t>b</t>
    </r>
    <r>
      <rPr>
        <sz val="10"/>
        <rFont val="Arial"/>
        <family val="2"/>
      </rPr>
      <t xml:space="preserve"> G = sovereign grant cofinancing</t>
    </r>
    <r>
      <rPr>
        <vertAlign val="superscript"/>
        <sz val="10"/>
        <rFont val="Arial"/>
        <family val="2"/>
      </rPr>
      <t>.</t>
    </r>
  </si>
  <si>
    <t>Investment Projects Cofinanced with Japan, 1 January 2018–31 December 2022</t>
  </si>
  <si>
    <t>Responsive COVID-19 Vaccines for Recovery Project under the Asia Pacific Vaccine Access Facility</t>
  </si>
  <si>
    <t xml:space="preserve">India </t>
  </si>
  <si>
    <t>Improving Access to Health Services for Disadvantaged Groups Investment Program –Tranche 1</t>
  </si>
  <si>
    <t>Health System Enhancement – Additional Financing</t>
  </si>
  <si>
    <t>– = nil, COVID-19 = coronavirus disease</t>
  </si>
  <si>
    <r>
      <t>b</t>
    </r>
    <r>
      <rPr>
        <sz val="10"/>
        <rFont val="Arial"/>
        <family val="2"/>
      </rPr>
      <t xml:space="preserve"> G = sovereign grant cofinancing, L = sovereign loan cofinancing.</t>
    </r>
  </si>
  <si>
    <t>Investment Projects Cofinanced with Netherlands, 1 January 2018–31 December 2022</t>
  </si>
  <si>
    <t>Investment Projects Cofinanced with New Zealand, 1 January 2018–31 December 2022</t>
  </si>
  <si>
    <t>COVID-19 = coronavirus disease.</t>
  </si>
  <si>
    <r>
      <t>b</t>
    </r>
    <r>
      <rPr>
        <sz val="10"/>
        <rFont val="Arial"/>
        <family val="2"/>
      </rPr>
      <t xml:space="preserve"> G = sovereign grant cofinancing</t>
    </r>
  </si>
  <si>
    <t>Investment Projects Cofinanced with Norway, 1 January 2018–31 December 2022</t>
  </si>
  <si>
    <t>Investment Projects Cofinanced with the Republic of Korea, 1 January 2018–31 December 2022</t>
  </si>
  <si>
    <t>Investment Projects Cofinanced with Switzerland, 1 January 2018–31 December 2022</t>
  </si>
  <si>
    <t>- =nil</t>
  </si>
  <si>
    <t>Investment Projects Cofinanced with the United Kingdom, 1 January 2018–31 December 2022</t>
  </si>
  <si>
    <t>Investment Projects Cofinanced with the United States, 1 January 2018–31 December 2022</t>
  </si>
  <si>
    <r>
      <t>Supporting School Sector Development Plan</t>
    </r>
    <r>
      <rPr>
        <vertAlign val="superscript"/>
        <sz val="11"/>
        <color rgb="FF000000"/>
        <rFont val="Arial"/>
        <family val="2"/>
      </rPr>
      <t>c</t>
    </r>
  </si>
  <si>
    <r>
      <rPr>
        <b/>
        <sz val="11"/>
        <color theme="1"/>
        <rFont val="Andale WT"/>
        <family val="2"/>
      </rPr>
      <t xml:space="preserve"> Sovereign </t>
    </r>
    <r>
      <rPr>
        <b/>
        <sz val="11"/>
        <color theme="1"/>
        <rFont val="Andale WT"/>
        <family val="2"/>
      </rPr>
      <t xml:space="preserve">Cofinancing </t>
    </r>
    <r>
      <rPr>
        <b/>
        <sz val="11"/>
        <color theme="1"/>
        <rFont val="Andale WT"/>
        <family val="2"/>
      </rPr>
      <t xml:space="preserve"> by DMC</t>
    </r>
    <r>
      <rPr>
        <b/>
        <sz val="11"/>
        <color theme="1"/>
        <rFont val="Andale WT"/>
        <family val="2"/>
      </rPr>
      <t xml:space="preserve"> (Commitments) </t>
    </r>
  </si>
  <si>
    <r>
      <rPr>
        <b/>
        <sz val="11"/>
        <color theme="1"/>
        <rFont val="Andale WT"/>
        <family val="2"/>
      </rPr>
      <t>01-Jan-2018</t>
    </r>
    <r>
      <rPr>
        <b/>
        <sz val="11"/>
        <color theme="1"/>
        <rFont val="Andale WT"/>
        <family val="2"/>
      </rPr>
      <t xml:space="preserve"> to </t>
    </r>
    <r>
      <rPr>
        <b/>
        <sz val="11"/>
        <color theme="1"/>
        <rFont val="Andale WT"/>
        <family val="2"/>
      </rPr>
      <t>31-Dec-2022</t>
    </r>
  </si>
  <si>
    <t>(amounts in $million)</t>
  </si>
  <si>
    <t>No. of Projects/TAs</t>
  </si>
  <si>
    <r>
      <rPr>
        <b/>
        <sz val="8"/>
        <color theme="1"/>
        <rFont val="Andale WT"/>
        <family val="2"/>
      </rPr>
      <t>Cofinancing Amount</t>
    </r>
  </si>
  <si>
    <t>DMC</t>
  </si>
  <si>
    <t>Name</t>
  </si>
  <si>
    <t>Investment Projects</t>
  </si>
  <si>
    <t>Subtotal</t>
  </si>
  <si>
    <t>TAs</t>
  </si>
  <si>
    <t>Total*</t>
  </si>
  <si>
    <t>Total</t>
  </si>
  <si>
    <t>Loans</t>
  </si>
  <si>
    <t>Grants</t>
  </si>
  <si>
    <t>Others</t>
  </si>
  <si>
    <t>Others*</t>
  </si>
  <si>
    <t>no change</t>
  </si>
  <si>
    <t>REG</t>
  </si>
  <si>
    <t>Regional</t>
  </si>
  <si>
    <t>Cumulative Total</t>
  </si>
  <si>
    <t>* A project with more than one source of cofinancing is counted once.</t>
  </si>
  <si>
    <r>
      <rPr>
        <sz val="8"/>
        <color theme="1"/>
        <rFont val="Andale WT"/>
        <family val="2"/>
      </rPr>
      <t xml:space="preserve">Filter: </t>
    </r>
    <r>
      <rPr>
        <sz val="8"/>
        <color theme="1"/>
        <rFont val="Andale WT"/>
        <family val="2"/>
      </rPr>
      <t xml:space="preserve">Reference Date= Signing Date; and </t>
    </r>
  </si>
  <si>
    <t xml:space="preserve">Start Year= Jan 1, 2018; and </t>
  </si>
  <si>
    <t xml:space="preserve">End Year= Dec 31, 2022; and </t>
  </si>
  <si>
    <t xml:space="preserve">Cofinanced Product= Projects, TAs; and </t>
  </si>
  <si>
    <t xml:space="preserve">Source Type= Bilateral, Global Fund, Multi-Donor Trust Fund, Multilateral, Private Sector; and </t>
  </si>
  <si>
    <t xml:space="preserve">Sov/NonSov = Sovereign and </t>
  </si>
  <si>
    <t>Sort By= by Recipient DMC</t>
  </si>
  <si>
    <t xml:space="preserve">*Others refer to equities and risk transfer arrangements </t>
  </si>
  <si>
    <r>
      <rPr>
        <sz val="8"/>
        <color theme="1"/>
        <rFont val="Andale WT"/>
        <family val="2"/>
      </rPr>
      <t xml:space="preserve">Cutoff: Data as of </t>
    </r>
    <r>
      <rPr>
        <sz val="8"/>
        <color theme="1"/>
        <rFont val="Andale WT"/>
        <family val="2"/>
      </rPr>
      <t>07-Feb-2023 12:11:43 PM</t>
    </r>
  </si>
  <si>
    <r>
      <rPr>
        <sz val="8"/>
        <color theme="1"/>
        <rFont val="Andale WT"/>
        <family val="2"/>
      </rPr>
      <t>Data Source:</t>
    </r>
    <r>
      <rPr>
        <sz val="8"/>
        <color theme="1"/>
        <rFont val="Andale WT"/>
        <family val="2"/>
      </rPr>
      <t xml:space="preserve"> Cofinancing Database</t>
    </r>
  </si>
  <si>
    <r>
      <rPr>
        <sz val="10"/>
        <color theme="1"/>
        <rFont val="Andale WT"/>
        <family val="2"/>
      </rPr>
      <t xml:space="preserve">- </t>
    </r>
    <r>
      <rPr>
        <sz val="10"/>
        <color theme="1"/>
        <rFont val="Andale WT"/>
        <family val="2"/>
      </rPr>
      <t>1</t>
    </r>
    <r>
      <rPr>
        <sz val="10"/>
        <color theme="1"/>
        <rFont val="Andale WT"/>
        <family val="2"/>
      </rPr>
      <t xml:space="preserve"> -</t>
    </r>
  </si>
  <si>
    <r>
      <rPr>
        <b/>
        <sz val="11"/>
        <color theme="1"/>
        <rFont val="Andale WT"/>
        <family val="2"/>
      </rPr>
      <t>01-Jan-1972</t>
    </r>
    <r>
      <rPr>
        <b/>
        <sz val="11"/>
        <color theme="1"/>
        <rFont val="Andale WT"/>
        <family val="2"/>
      </rPr>
      <t xml:space="preserve"> to </t>
    </r>
    <r>
      <rPr>
        <b/>
        <sz val="11"/>
        <color theme="1"/>
        <rFont val="Andale WT"/>
        <family val="2"/>
      </rPr>
      <t>31-Dec-2022</t>
    </r>
  </si>
  <si>
    <t>FSM</t>
  </si>
  <si>
    <t>Federated States of Micronesia</t>
  </si>
  <si>
    <t>KOR</t>
  </si>
  <si>
    <t>Republic of Korea</t>
  </si>
  <si>
    <t>N/A</t>
  </si>
  <si>
    <t>MAL</t>
  </si>
  <si>
    <t>Malaysia</t>
  </si>
  <si>
    <t>RMI</t>
  </si>
  <si>
    <t>Marshall Islands</t>
  </si>
  <si>
    <t>SIN</t>
  </si>
  <si>
    <t>Singapore</t>
  </si>
  <si>
    <t xml:space="preserve">Start Year= Jan 1, 1972; and </t>
  </si>
  <si>
    <t>2778;</t>
  </si>
  <si>
    <t>2794;</t>
  </si>
  <si>
    <t>2800;</t>
  </si>
  <si>
    <t>2823;</t>
  </si>
  <si>
    <t>2830;</t>
  </si>
  <si>
    <t>(amounts in $M)</t>
  </si>
  <si>
    <t>Bank Financing</t>
  </si>
  <si>
    <r>
      <rPr>
        <b/>
        <sz val="8"/>
        <color theme="1"/>
        <rFont val="Andale WT"/>
        <family val="2"/>
      </rPr>
      <t>Cofinancing</t>
    </r>
  </si>
  <si>
    <t>Approval Nos.</t>
  </si>
  <si>
    <t>Project /TA Name</t>
  </si>
  <si>
    <t>TA</t>
  </si>
  <si>
    <t>Grand Total</t>
  </si>
  <si>
    <t>Approval Date</t>
  </si>
  <si>
    <t>Commitment  Date</t>
  </si>
  <si>
    <t>Cofinancier</t>
  </si>
  <si>
    <t>Administration Arrangement</t>
  </si>
  <si>
    <t>OCR</t>
  </si>
  <si>
    <t>COL</t>
  </si>
  <si>
    <t>ADF</t>
  </si>
  <si>
    <t>TASF</t>
  </si>
  <si>
    <t>Loan</t>
  </si>
  <si>
    <t>Grant</t>
  </si>
  <si>
    <t>0545</t>
  </si>
  <si>
    <r>
      <rPr>
        <sz val="8"/>
        <color theme="1"/>
        <rFont val="Andale WT"/>
        <family val="2"/>
      </rPr>
      <t>Energy Supply Improvement Investment Program—Tranche 3</t>
    </r>
  </si>
  <si>
    <t>Islamic Development Bank (IsDB)</t>
  </si>
  <si>
    <t>Not ADB Administered</t>
  </si>
  <si>
    <t>0556</t>
  </si>
  <si>
    <t>Energy Supply Improvement Investment Program—Tranche 4</t>
  </si>
  <si>
    <t>Afghanistan Infrastructure Trust Fund (AITF)</t>
  </si>
  <si>
    <t>Full Administration</t>
  </si>
  <si>
    <t>0655/0656</t>
  </si>
  <si>
    <r>
      <rPr>
        <sz val="8"/>
        <color theme="1"/>
        <rFont val="Andale WT"/>
        <family val="2"/>
      </rPr>
      <t>Arghandab Integrated Water Resources Development</t>
    </r>
  </si>
  <si>
    <t>International Fund for Agricultural Development (IFAD)</t>
  </si>
  <si>
    <t>Partial Administration</t>
  </si>
  <si>
    <t>World Bank (WB)</t>
  </si>
  <si>
    <t>0769/0770</t>
  </si>
  <si>
    <r>
      <rPr>
        <sz val="8"/>
        <color theme="1"/>
        <rFont val="Andale WT"/>
        <family val="2"/>
      </rPr>
      <t>Energy Supply Improvement Investment Program - Tranche 7</t>
    </r>
  </si>
  <si>
    <t>6664</t>
  </si>
  <si>
    <r>
      <rPr>
        <sz val="8"/>
        <color theme="1"/>
        <rFont val="Andale WT"/>
        <family val="2"/>
      </rPr>
      <t>Natural Resources Operations Support and Enhancement</t>
    </r>
  </si>
  <si>
    <t>9396</t>
  </si>
  <si>
    <r>
      <rPr>
        <sz val="8"/>
        <color theme="1"/>
        <rFont val="Andale WT"/>
        <family val="2"/>
      </rPr>
      <t>Second Support for Infrastructure Investments and Policy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</si>
  <si>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AFG</t>
    </r>
  </si>
  <si>
    <t>AMOUNT</t>
  </si>
  <si>
    <t>PRODUCT COUNT</t>
  </si>
  <si>
    <t xml:space="preserve">PROJECT COUNT </t>
  </si>
  <si>
    <t>4250</t>
  </si>
  <si>
    <r>
      <rPr>
        <sz val="8"/>
        <color theme="1"/>
        <rFont val="Andale WT"/>
        <family val="2"/>
      </rPr>
      <t>Fiscal Sustainability and Financial Markets Development Program - Subprogram 1</t>
    </r>
  </si>
  <si>
    <t>Agence Française de Développement (AFD)</t>
  </si>
  <si>
    <t>6724</t>
  </si>
  <si>
    <r>
      <rPr>
        <sz val="8"/>
        <color theme="1"/>
        <rFont val="Andale WT"/>
        <family val="2"/>
      </rPr>
      <t>Supporting the Establishment of National Standardized Spatial Data Infrastructure</t>
    </r>
  </si>
  <si>
    <t>Republic of Korea e-Asia and Knowledge Partnership Fund (EAKPF)</t>
  </si>
  <si>
    <t>High-Level Technology Fund (HLTF)</t>
  </si>
  <si>
    <t>6959</t>
  </si>
  <si>
    <r>
      <rPr>
        <sz val="8"/>
        <color theme="1"/>
        <rFont val="Andale WT"/>
        <family val="2"/>
      </rPr>
      <t>Viability Assessment for Potential Wind Power Electricity Generation Projects</t>
    </r>
  </si>
  <si>
    <t>Clean Energy Fund (CEFPF-CEF)</t>
  </si>
  <si>
    <t>9456</t>
  </si>
  <si>
    <r>
      <rPr>
        <sz val="8"/>
        <color theme="1"/>
        <rFont val="Andale WT"/>
        <family val="2"/>
      </rPr>
      <t>Social Sectors Reform Program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</si>
  <si>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ARM</t>
    </r>
  </si>
  <si>
    <t>3614/3615/8375</t>
  </si>
  <si>
    <r>
      <rPr>
        <sz val="8"/>
        <color theme="1"/>
        <rFont val="Andale WT"/>
        <family val="2"/>
      </rPr>
      <t>Railway Sector Development Program</t>
    </r>
  </si>
  <si>
    <t>4082</t>
  </si>
  <si>
    <r>
      <rPr>
        <sz val="8"/>
        <color theme="1"/>
        <rFont val="Andale WT"/>
        <family val="2"/>
      </rPr>
      <t xml:space="preserve">COVID-19 Active Response and Expenditure Support Program </t>
    </r>
  </si>
  <si>
    <t>Asian Infrastructure Investment Bank (AIIB)</t>
  </si>
  <si>
    <t>6650</t>
  </si>
  <si>
    <r>
      <rPr>
        <sz val="8"/>
        <color theme="1"/>
        <rFont val="Andale WT"/>
        <family val="2"/>
      </rPr>
      <t>Fostering Development of Local Tech Startups</t>
    </r>
  </si>
  <si>
    <t>9799</t>
  </si>
  <si>
    <r>
      <rPr>
        <sz val="8"/>
        <color theme="1"/>
        <rFont val="Andale WT"/>
        <family val="2"/>
      </rPr>
      <t>Strengthening Tax Policy and Administration Capacity</t>
    </r>
  </si>
  <si>
    <t>9876</t>
  </si>
  <si>
    <r>
      <rPr>
        <sz val="8"/>
        <color theme="1"/>
        <rFont val="Andale WT"/>
        <family val="2"/>
      </rPr>
      <t>Supporting Public Sector Governance Reform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</si>
  <si>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AZE</t>
    </r>
  </si>
  <si>
    <t>0582</t>
  </si>
  <si>
    <r>
      <rPr>
        <sz val="8"/>
        <color theme="1"/>
        <rFont val="Andale WT"/>
        <family val="2"/>
      </rPr>
      <t>Emergency Assistance</t>
    </r>
  </si>
  <si>
    <t>0805/4124/4126/8405</t>
  </si>
  <si>
    <r>
      <rPr>
        <sz val="8"/>
        <color theme="1"/>
        <rFont val="Andale WT"/>
        <family val="2"/>
      </rPr>
      <t>Dhaka Environmentally Sustainable Water Supply Project – Additional Financing</t>
    </r>
  </si>
  <si>
    <t>2769/0583/0584</t>
  </si>
  <si>
    <r>
      <rPr>
        <sz val="8"/>
        <color theme="1"/>
        <rFont val="Andale WT"/>
        <family val="2"/>
      </rPr>
      <t>Power System Efficiency Improvement</t>
    </r>
  </si>
  <si>
    <t>Strategic Climate Fund (CIF-SCF)</t>
  </si>
  <si>
    <t>3397</t>
  </si>
  <si>
    <r>
      <rPr>
        <sz val="8"/>
        <color theme="1"/>
        <rFont val="Andale WT"/>
        <family val="2"/>
      </rPr>
      <t>Dhaka Water Supply Network Improvement</t>
    </r>
  </si>
  <si>
    <t>Danish International Development Agency (DANIDA)</t>
  </si>
  <si>
    <t>3468</t>
  </si>
  <si>
    <r>
      <rPr>
        <sz val="8"/>
        <color theme="1"/>
        <rFont val="Andale WT"/>
        <family val="2"/>
      </rPr>
      <t>Skills for Employment Investment Program—Tranche 2</t>
    </r>
  </si>
  <si>
    <t>Korea International Cooperation Agency (KOICA)</t>
  </si>
  <si>
    <t>3649</t>
  </si>
  <si>
    <r>
      <rPr>
        <sz val="8"/>
        <color theme="1"/>
        <rFont val="Andale WT"/>
        <family val="2"/>
      </rPr>
      <t>Secondary Education Sector Investment Program—Tranche 3</t>
    </r>
  </si>
  <si>
    <t>3676/9194</t>
  </si>
  <si>
    <r>
      <rPr>
        <sz val="8"/>
        <color theme="1"/>
        <rFont val="Andale WT"/>
        <family val="2"/>
      </rPr>
      <t>Rupsha 800-Megawatt Combined Cycle Power Plant</t>
    </r>
  </si>
  <si>
    <t>Japan Fund for Prosperous and Resilient Asia and the Pacific (JFPR)</t>
  </si>
  <si>
    <t>3683/0589/0590</t>
  </si>
  <si>
    <r>
      <rPr>
        <sz val="8"/>
        <color theme="1"/>
        <rFont val="Andale WT"/>
        <family val="2"/>
      </rPr>
      <t>Southwest Transmission Grid Expansion</t>
    </r>
  </si>
  <si>
    <t>Japan Fund for the Joint Crediting Mechanism (JFJCM)</t>
  </si>
  <si>
    <t>3705/0607</t>
  </si>
  <si>
    <r>
      <rPr>
        <sz val="8"/>
        <color theme="1"/>
        <rFont val="Andale WT"/>
        <family val="2"/>
      </rPr>
      <t>Urban Primary Health Care Services Delivery Project (Additional Financing)</t>
    </r>
  </si>
  <si>
    <t>Urban Climate Change Resilience Trust Fund (UFPF-UCCRTF)</t>
  </si>
  <si>
    <t>3714</t>
  </si>
  <si>
    <r>
      <rPr>
        <sz val="8"/>
        <color theme="1"/>
        <rFont val="Andale WT"/>
        <family val="2"/>
      </rPr>
      <t>Supporting Fourth Primary Education Development Program</t>
    </r>
  </si>
  <si>
    <t>European Union (EU)</t>
  </si>
  <si>
    <t>United Nations Children's Fund (UNICEF)</t>
  </si>
  <si>
    <t>Japan International Cooperation Agency (JICA)</t>
  </si>
  <si>
    <t>3853/8374/0675</t>
  </si>
  <si>
    <r>
      <rPr>
        <sz val="8"/>
        <color theme="1"/>
        <rFont val="Andale WT"/>
        <family val="2"/>
      </rPr>
      <t>Dhaka and Western Zone Transmission Grid Expansion</t>
    </r>
  </si>
  <si>
    <t>People's Republic of China Poverty Reduction and Regional Cooperation Fund (PRCF)</t>
  </si>
  <si>
    <t>3919/3920</t>
  </si>
  <si>
    <r>
      <rPr>
        <sz val="8"/>
        <color theme="1"/>
        <rFont val="Andale WT"/>
        <family val="2"/>
      </rPr>
      <t>COVID-19 Active Response and Expenditure Support Program</t>
    </r>
  </si>
  <si>
    <t>OPEC Fund for International Development (OFID)</t>
  </si>
  <si>
    <t>4076</t>
  </si>
  <si>
    <r>
      <rPr>
        <sz val="8"/>
        <color theme="1"/>
        <rFont val="Andale WT"/>
        <family val="2"/>
      </rPr>
      <t>Strengthening Social Resilience Program - Subprogram 1</t>
    </r>
  </si>
  <si>
    <t>4107/0799</t>
  </si>
  <si>
    <r>
      <rPr>
        <sz val="8"/>
        <color theme="1"/>
        <rFont val="Andale WT"/>
        <family val="2"/>
      </rPr>
      <t>Flood and Riverbank Erosion Risk Management Investment Program - Tranche 2</t>
    </r>
  </si>
  <si>
    <t>Netherlands (NET)</t>
  </si>
  <si>
    <t>4115</t>
  </si>
  <si>
    <r>
      <rPr>
        <sz val="8"/>
        <color theme="1"/>
        <rFont val="Andale WT"/>
        <family val="2"/>
      </rPr>
      <t>Sustainable Economic Recovery Program - Subprogram 1</t>
    </r>
  </si>
  <si>
    <t>Export Import Bank of Korea (KEXIM)</t>
  </si>
  <si>
    <t>4187</t>
  </si>
  <si>
    <r>
      <rPr>
        <sz val="8"/>
        <color theme="1"/>
        <rFont val="Andale WT"/>
        <family val="2"/>
      </rPr>
      <t>Strengthening Social Resilience Program - Subprogram 2</t>
    </r>
  </si>
  <si>
    <t>6546</t>
  </si>
  <si>
    <r>
      <rPr>
        <sz val="8"/>
        <color theme="1"/>
        <rFont val="Andale WT"/>
        <family val="2"/>
      </rPr>
      <t>Preparing the Climate Resilient Livelihood Improvement and Watershed Management in Chittagong Hill Tracts Sector Project</t>
    </r>
  </si>
  <si>
    <t>Water Financing Partnership Facility (NET) (WFPF-NET)</t>
  </si>
  <si>
    <t>6735</t>
  </si>
  <si>
    <r>
      <rPr>
        <sz val="8"/>
        <color theme="1"/>
        <rFont val="Andale WT"/>
        <family val="2"/>
      </rPr>
      <t xml:space="preserve">Strengthening Social Resilience Program (Subprogram 1)  </t>
    </r>
  </si>
  <si>
    <t>6772</t>
  </si>
  <si>
    <r>
      <rPr>
        <sz val="8"/>
        <color theme="1"/>
        <rFont val="Andale WT"/>
        <family val="2"/>
      </rPr>
      <t>Institutional Strengthening of Roads and Highways Department on Road Safety and Maintenance</t>
    </r>
  </si>
  <si>
    <t>6825</t>
  </si>
  <si>
    <r>
      <rPr>
        <sz val="8"/>
        <color theme="1"/>
        <rFont val="Andale WT"/>
        <family val="2"/>
      </rPr>
      <t>Updating the Revised Strategic Transport Plan for Dhaka</t>
    </r>
  </si>
  <si>
    <t>9276</t>
  </si>
  <si>
    <r>
      <rPr>
        <sz val="8"/>
        <color theme="1"/>
        <rFont val="Andale WT"/>
        <family val="2"/>
      </rPr>
      <t>Support to Primary Education Development (Supplementary)</t>
    </r>
  </si>
  <si>
    <t>Canada (CAN)</t>
  </si>
  <si>
    <t>9504</t>
  </si>
  <si>
    <r>
      <rPr>
        <sz val="8"/>
        <color theme="1"/>
        <rFont val="Andale WT"/>
        <family val="2"/>
      </rPr>
      <t>Railway Rolling Stock Operations Improvement</t>
    </r>
  </si>
  <si>
    <t>Asian Clean Energy Fund (CEFPF-ACEF)</t>
  </si>
  <si>
    <t>9575</t>
  </si>
  <si>
    <r>
      <rPr>
        <sz val="8"/>
        <color theme="1"/>
        <rFont val="Andale WT"/>
        <family val="2"/>
      </rPr>
      <t>Institutionalizing Gender Equality Practices in the Local Government Engineering Department</t>
    </r>
  </si>
  <si>
    <t>9602</t>
  </si>
  <si>
    <r>
      <rPr>
        <sz val="8"/>
        <color theme="1"/>
        <rFont val="Andale WT"/>
        <family val="2"/>
      </rPr>
      <t>Knowledge Solutions for Inclusive and Sustainable Development</t>
    </r>
  </si>
  <si>
    <t>9628</t>
  </si>
  <si>
    <r>
      <rPr>
        <sz val="8"/>
        <color theme="1"/>
        <rFont val="Andale WT"/>
        <family val="2"/>
      </rPr>
      <t>Capacity Development for Renewable Energy Investment Programming and Implementation</t>
    </r>
  </si>
  <si>
    <t>Clean Technology Fund (CIF-CTF)</t>
  </si>
  <si>
    <t>9883</t>
  </si>
  <si>
    <r>
      <rPr>
        <sz val="8"/>
        <color theme="1"/>
        <rFont val="Andale WT"/>
        <family val="2"/>
      </rPr>
      <t>Support to Quality Enhancement in Primary Education</t>
    </r>
  </si>
  <si>
    <t>9927</t>
  </si>
  <si>
    <r>
      <rPr>
        <sz val="8"/>
        <color theme="1"/>
        <rFont val="Andale WT"/>
        <family val="2"/>
      </rPr>
      <t>Preparing the Climate and Disaster Resilient Small-Scale Water Resources Management Project (Supplementary)</t>
    </r>
  </si>
  <si>
    <r>
      <rPr>
        <sz val="8"/>
        <color theme="1"/>
        <rFont val="Andale WT"/>
        <family val="2"/>
      </rPr>
      <t>Preparing the Climate and Disaster Resilient Small-Scale Water Resources Management Project</t>
    </r>
  </si>
  <si>
    <t>9961</t>
  </si>
  <si>
    <r>
      <rPr>
        <sz val="8"/>
        <color theme="1"/>
        <rFont val="Andale WT"/>
        <family val="2"/>
      </rPr>
      <t>Sustainable and Resilient Energy Sector Facility in Bangladesh (Supplementary)</t>
    </r>
  </si>
  <si>
    <t>9966</t>
  </si>
  <si>
    <r>
      <rPr>
        <sz val="8"/>
        <color theme="1"/>
        <rFont val="Andale WT"/>
        <family val="2"/>
      </rPr>
      <t>Supporting Technical Education and Skills Development Facility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</si>
  <si>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BAN</t>
    </r>
  </si>
  <si>
    <t>4199/9230</t>
  </si>
  <si>
    <r>
      <rPr>
        <sz val="8"/>
        <color theme="1"/>
        <rFont val="Andale WT"/>
        <family val="2"/>
      </rPr>
      <t>Responsive COVID-19 Vaccines for Recovery Project under the Asia Pacific Vaccine Access Facility</t>
    </r>
  </si>
  <si>
    <t>4281/0874/9233</t>
  </si>
  <si>
    <r>
      <rPr>
        <sz val="8"/>
        <color theme="1"/>
        <rFont val="Andale WT"/>
        <family val="2"/>
      </rPr>
      <t>Water Flagship Program Support</t>
    </r>
  </si>
  <si>
    <t>6537</t>
  </si>
  <si>
    <r>
      <rPr>
        <sz val="8"/>
        <color theme="1"/>
        <rFont val="Andale WT"/>
        <family val="2"/>
      </rPr>
      <t>Improving Market Linkages for Cottage and Small Industries</t>
    </r>
  </si>
  <si>
    <t>6581</t>
  </si>
  <si>
    <r>
      <rPr>
        <sz val="8"/>
        <color theme="1"/>
        <rFont val="Andale WT"/>
        <family val="2"/>
      </rPr>
      <t>Financial Market Development Program (Subprogram 2) (Supplementary)</t>
    </r>
  </si>
  <si>
    <t>6598</t>
  </si>
  <si>
    <r>
      <rPr>
        <sz val="8"/>
        <color theme="1"/>
        <rFont val="Andale WT"/>
        <family val="2"/>
      </rPr>
      <t>Preparing Renewable Energy for Climate Resilience (Supplementary)</t>
    </r>
  </si>
  <si>
    <t>9211</t>
  </si>
  <si>
    <r>
      <rPr>
        <sz val="8"/>
        <color theme="1"/>
        <rFont val="Andale WT"/>
        <family val="2"/>
      </rPr>
      <t>Alternative Renewable Energy Pilot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</si>
  <si>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BHU</t>
    </r>
  </si>
  <si>
    <t>10052</t>
  </si>
  <si>
    <r>
      <rPr>
        <sz val="8"/>
        <color theme="1"/>
        <rFont val="Andale WT"/>
        <family val="2"/>
      </rPr>
      <t>Supporting the Energy Transition Sector Development Program</t>
    </r>
  </si>
  <si>
    <t>Green Climate Fund (GCF)</t>
  </si>
  <si>
    <t>2599/3570/0186/0191/0192/0542/8243/8331</t>
  </si>
  <si>
    <r>
      <rPr>
        <sz val="8"/>
        <color theme="1"/>
        <rFont val="Andale WT"/>
        <family val="2"/>
      </rPr>
      <t>Tonle Sap Poverty Reduction and Smallholder Development Project—Additional Financing</t>
    </r>
  </si>
  <si>
    <t>3006/3007/0349/0350/0818/8271</t>
  </si>
  <si>
    <r>
      <rPr>
        <sz val="8"/>
        <color theme="1"/>
        <rFont val="Andale WT"/>
        <family val="2"/>
      </rPr>
      <t>Climate Resilient Rice Commercialization Sector Development Program - Additional Financing</t>
    </r>
  </si>
  <si>
    <t>Global Agriculture and Food Security Program (GAFSP)</t>
  </si>
  <si>
    <t>3630/8335/0561</t>
  </si>
  <si>
    <r>
      <rPr>
        <sz val="8"/>
        <color theme="1"/>
        <rFont val="Andale WT"/>
        <family val="2"/>
      </rPr>
      <t>Provincial Water Supply and Sanitation</t>
    </r>
  </si>
  <si>
    <t>Asian Investment Facility (AsIF)</t>
  </si>
  <si>
    <t>3661/8346/0579</t>
  </si>
  <si>
    <r>
      <rPr>
        <sz val="8"/>
        <color theme="1"/>
        <rFont val="Andale WT"/>
        <family val="2"/>
      </rPr>
      <t>Climate-Friendly Agribusiness Value Chains Sector</t>
    </r>
  </si>
  <si>
    <t>3678/0581</t>
  </si>
  <si>
    <r>
      <rPr>
        <sz val="8"/>
        <color theme="1"/>
        <rFont val="Andale WT"/>
        <family val="2"/>
      </rPr>
      <t>Rural Roads Improvement III</t>
    </r>
  </si>
  <si>
    <t>3686/0592/0593</t>
  </si>
  <si>
    <r>
      <rPr>
        <sz val="8"/>
        <color theme="1"/>
        <rFont val="Andale WT"/>
        <family val="2"/>
      </rPr>
      <t>Fourth Greater Mekong Subregion Corridor Towns Development</t>
    </r>
  </si>
  <si>
    <t>3789/8357/0645</t>
  </si>
  <si>
    <r>
      <rPr>
        <sz val="8"/>
        <color theme="1"/>
        <rFont val="Andale WT"/>
        <family val="2"/>
      </rPr>
      <t>National Solar Park</t>
    </r>
  </si>
  <si>
    <t>3791/8365</t>
  </si>
  <si>
    <r>
      <rPr>
        <sz val="8"/>
        <color theme="1"/>
        <rFont val="Andale WT"/>
        <family val="2"/>
      </rPr>
      <t>Skills for Competitiveness</t>
    </r>
  </si>
  <si>
    <t>3832/3833/0670/0671</t>
  </si>
  <si>
    <r>
      <rPr>
        <sz val="8"/>
        <color theme="1"/>
        <rFont val="Andale WT"/>
        <family val="2"/>
      </rPr>
      <t>Third Rural Water Supply and Sanitation Services Sector Development Program</t>
    </r>
  </si>
  <si>
    <t>3877/0681/0682</t>
  </si>
  <si>
    <r>
      <rPr>
        <sz val="8"/>
        <color theme="1"/>
        <rFont val="Andale WT"/>
        <family val="2"/>
      </rPr>
      <t>Irrigated Agriculture Improvement</t>
    </r>
  </si>
  <si>
    <t>Australia (AUS)</t>
  </si>
  <si>
    <t>3951</t>
  </si>
  <si>
    <t>3967/0736/0737</t>
  </si>
  <si>
    <r>
      <rPr>
        <sz val="8"/>
        <color theme="1"/>
        <rFont val="Andale WT"/>
        <family val="2"/>
      </rPr>
      <t>Grid Reinforcement</t>
    </r>
  </si>
  <si>
    <t>4013/8387/8389/9216</t>
  </si>
  <si>
    <r>
      <rPr>
        <sz val="8"/>
        <color theme="1"/>
        <rFont val="Andale WT"/>
        <family val="2"/>
      </rPr>
      <t>Agricultural Value Chain Competitiveness and Safety Enhancement</t>
    </r>
  </si>
  <si>
    <t>ASEAN Infrastructure Fund (AIF)</t>
  </si>
  <si>
    <t>4125/9223</t>
  </si>
  <si>
    <r>
      <rPr>
        <sz val="8"/>
        <color theme="1"/>
        <rFont val="Andale WT"/>
        <family val="2"/>
      </rPr>
      <t>Greater Mekong Subregion Health Security - Additional Financing</t>
    </r>
  </si>
  <si>
    <t>4173/8416</t>
  </si>
  <si>
    <r>
      <rPr>
        <sz val="8"/>
        <color theme="1"/>
        <rFont val="Andale WT"/>
        <family val="2"/>
      </rPr>
      <t>Cambodia Rapid Immunization Support Project under the Asia Pacific Vaccine Access Facility</t>
    </r>
  </si>
  <si>
    <t>4270/0869/8431/8432</t>
  </si>
  <si>
    <r>
      <rPr>
        <sz val="8"/>
        <color theme="1"/>
        <rFont val="Andale WT"/>
        <family val="2"/>
      </rPr>
      <t xml:space="preserve">Sustainable Coastal and Marine Fisheries </t>
    </r>
  </si>
  <si>
    <t>4280/0872/0873/8433</t>
  </si>
  <si>
    <r>
      <rPr>
        <sz val="8"/>
        <color theme="1"/>
        <rFont val="Andale WT"/>
        <family val="2"/>
      </rPr>
      <t>Greater Mekong Subregion Cross-Border Livestock Health and Value Chains Improvement</t>
    </r>
  </si>
  <si>
    <t>4285/0878/8434/8435/8436</t>
  </si>
  <si>
    <r>
      <rPr>
        <sz val="8"/>
        <color theme="1"/>
        <rFont val="Andale WT"/>
        <family val="2"/>
      </rPr>
      <t>Energy Transition Sector Development Program - Subprogram 1</t>
    </r>
  </si>
  <si>
    <t>6681</t>
  </si>
  <si>
    <r>
      <rPr>
        <sz val="8"/>
        <color theme="1"/>
        <rFont val="Andale WT"/>
        <family val="2"/>
      </rPr>
      <t>Supporting Digital Cambodia for Inclusive Development Project</t>
    </r>
  </si>
  <si>
    <t>6830</t>
  </si>
  <si>
    <r>
      <rPr>
        <sz val="8"/>
        <color theme="1"/>
        <rFont val="Andale WT"/>
        <family val="2"/>
      </rPr>
      <t>Technical Support and Capacity Development in Urban Planning</t>
    </r>
  </si>
  <si>
    <t>9226</t>
  </si>
  <si>
    <r>
      <rPr>
        <sz val="8"/>
        <color theme="1"/>
        <rFont val="Andale WT"/>
        <family val="2"/>
      </rPr>
      <t>Community-Based Tourism COVID-19 Recovery</t>
    </r>
  </si>
  <si>
    <t>9423</t>
  </si>
  <si>
    <r>
      <rPr>
        <sz val="8"/>
        <color theme="1"/>
        <rFont val="Andale WT"/>
        <family val="2"/>
      </rPr>
      <t>Skills for Competitiveness (Supplementary)</t>
    </r>
  </si>
  <si>
    <t>Cooperation Fund for Project Preparation in the Greater Mekong Subregion and in Other Specific Asian Countries (AFD GMS)</t>
  </si>
  <si>
    <t>9503</t>
  </si>
  <si>
    <r>
      <rPr>
        <sz val="8"/>
        <color theme="1"/>
        <rFont val="Andale WT"/>
        <family val="2"/>
      </rPr>
      <t>Supporting Sustainable Integrated Urban Public Transport Development</t>
    </r>
  </si>
  <si>
    <t>9545</t>
  </si>
  <si>
    <r>
      <rPr>
        <sz val="8"/>
        <color theme="1"/>
        <rFont val="Andale WT"/>
        <family val="2"/>
      </rPr>
      <t>Agricultural Value Chain Infrastructure Improvement (Supplementary)</t>
    </r>
  </si>
  <si>
    <r>
      <rPr>
        <sz val="8"/>
        <color theme="1"/>
        <rFont val="Andale WT"/>
        <family val="2"/>
      </rPr>
      <t>Agricultural Value Chain Infrastructure Improvement</t>
    </r>
  </si>
  <si>
    <t>Project Readiness Improvement Trust Fund (PRITF)</t>
  </si>
  <si>
    <t>9736</t>
  </si>
  <si>
    <r>
      <rPr>
        <sz val="8"/>
        <color theme="1"/>
        <rFont val="Andale WT"/>
        <family val="2"/>
      </rPr>
      <t>Capacity Development in the Electric Utility Industry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</si>
  <si>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CAM</t>
    </r>
  </si>
  <si>
    <t>3193/0415/0493/0548</t>
  </si>
  <si>
    <r>
      <rPr>
        <sz val="8"/>
        <color theme="1"/>
        <rFont val="Andale WT"/>
        <family val="2"/>
      </rPr>
      <t>Renewable Energy Sector—Additional Financing</t>
    </r>
  </si>
  <si>
    <t>3632</t>
  </si>
  <si>
    <r>
      <rPr>
        <sz val="8"/>
        <color theme="1"/>
        <rFont val="Andale WT"/>
        <family val="2"/>
      </rPr>
      <t>Improving Internet Connectivity for the South Pacific</t>
    </r>
  </si>
  <si>
    <t>New Zealand (NZL)</t>
  </si>
  <si>
    <t>4010</t>
  </si>
  <si>
    <r>
      <rPr>
        <sz val="8"/>
        <color theme="1"/>
        <rFont val="Andale WT"/>
        <family val="2"/>
      </rPr>
      <t>COVID-19 Active Response and Economic Support Program</t>
    </r>
  </si>
  <si>
    <t>4161/4162</t>
  </si>
  <si>
    <r>
      <rPr>
        <sz val="8"/>
        <color theme="1"/>
        <rFont val="Andale WT"/>
        <family val="2"/>
      </rPr>
      <t>Supporting Sustainable Economic Recovery Program</t>
    </r>
  </si>
  <si>
    <t>9225</t>
  </si>
  <si>
    <r>
      <rPr>
        <sz val="8"/>
        <color theme="1"/>
        <rFont val="Andale WT"/>
        <family val="2"/>
      </rPr>
      <t>Supporting Safe Recovery of Travel and Tourism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</si>
  <si>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COO</t>
    </r>
  </si>
  <si>
    <t>3667</t>
  </si>
  <si>
    <r>
      <rPr>
        <sz val="8"/>
        <color theme="1"/>
        <rFont val="Andale WT"/>
        <family val="2"/>
      </rPr>
      <t>Sustained Private Sector-Led Growth Reform Program—Subprogram 1</t>
    </r>
  </si>
  <si>
    <t>3812</t>
  </si>
  <si>
    <r>
      <rPr>
        <sz val="8"/>
        <color theme="1"/>
        <rFont val="Andale WT"/>
        <family val="2"/>
      </rPr>
      <t>Sustained Private Sector-Led Growth Reform Program—Subprogram 2</t>
    </r>
  </si>
  <si>
    <t>3952</t>
  </si>
  <si>
    <r>
      <rPr>
        <sz val="8"/>
        <color theme="1"/>
        <rFont val="Andale WT"/>
        <family val="2"/>
      </rPr>
      <t>Sustained Private Sector-Led Growth Reform Program - Subprogram 3</t>
    </r>
  </si>
  <si>
    <r>
      <rPr>
        <sz val="8"/>
        <color theme="1"/>
        <rFont val="Andale WT"/>
        <family val="2"/>
      </rPr>
      <t>Sustained Private Sector-Led Growth Reform Program (Subprogram 3)</t>
    </r>
  </si>
  <si>
    <t>4193/4194</t>
  </si>
  <si>
    <r>
      <rPr>
        <sz val="8"/>
        <color theme="1"/>
        <rFont val="Andale WT"/>
        <family val="2"/>
      </rPr>
      <t>Sustainable and Resilient Recovery Program</t>
    </r>
  </si>
  <si>
    <t>9228</t>
  </si>
  <si>
    <r>
      <rPr>
        <sz val="8"/>
        <color theme="1"/>
        <rFont val="Andale WT"/>
        <family val="2"/>
      </rPr>
      <t>Enhancing COVID-19 Preparedness for Tourism Recovery</t>
    </r>
  </si>
  <si>
    <t>9427</t>
  </si>
  <si>
    <r>
      <rPr>
        <sz val="8"/>
        <color theme="1"/>
        <rFont val="Andale WT"/>
        <family val="2"/>
      </rPr>
      <t>Supporting Public Financial Management Reform (Supplementary)</t>
    </r>
  </si>
  <si>
    <t>9724</t>
  </si>
  <si>
    <r>
      <rPr>
        <sz val="8"/>
        <color theme="1"/>
        <rFont val="Andale WT"/>
        <family val="2"/>
      </rPr>
      <t>Preparing the Nadi Flood Alleviation</t>
    </r>
  </si>
  <si>
    <t>9909</t>
  </si>
  <si>
    <r>
      <rPr>
        <sz val="8"/>
        <color theme="1"/>
        <rFont val="Andale WT"/>
        <family val="2"/>
      </rPr>
      <t>Supporting Competition Policy and Law Reform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</si>
  <si>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FIJ</t>
    </r>
  </si>
  <si>
    <t>10025</t>
  </si>
  <si>
    <r>
      <rPr>
        <sz val="8"/>
        <color theme="1"/>
        <rFont val="Andale WT"/>
        <family val="2"/>
      </rPr>
      <t>Support to Health Sector Enhancement Program</t>
    </r>
  </si>
  <si>
    <t>3715</t>
  </si>
  <si>
    <r>
      <rPr>
        <sz val="8"/>
        <color theme="1"/>
        <rFont val="Andale WT"/>
        <family val="2"/>
      </rPr>
      <t>East-West Highway (Khevi-Ubisa Section) Improvement</t>
    </r>
  </si>
  <si>
    <t>European Investment Bank (EIB)</t>
  </si>
  <si>
    <t>3803</t>
  </si>
  <si>
    <r>
      <rPr>
        <sz val="8"/>
        <color theme="1"/>
        <rFont val="Andale WT"/>
        <family val="2"/>
      </rPr>
      <t>North–South Corridor (Kvesheti–Kobi) Road</t>
    </r>
  </si>
  <si>
    <t>European Bank for Reconstruction and Development (EBRD)</t>
  </si>
  <si>
    <t>3982/3985</t>
  </si>
  <si>
    <r>
      <rPr>
        <sz val="8"/>
        <color theme="1"/>
        <rFont val="Andale WT"/>
        <family val="2"/>
      </rPr>
      <t>Sustainable Water Supply and Sanitation Sector Development Program</t>
    </r>
  </si>
  <si>
    <t>6570</t>
  </si>
  <si>
    <r>
      <rPr>
        <sz val="8"/>
        <color theme="1"/>
        <rFont val="Andale WT"/>
        <family val="2"/>
      </rPr>
      <t>Supporting High-Level Technology for Asset Management</t>
    </r>
  </si>
  <si>
    <t>6966</t>
  </si>
  <si>
    <r>
      <rPr>
        <sz val="8"/>
        <color theme="1"/>
        <rFont val="Andale WT"/>
        <family val="2"/>
      </rPr>
      <t xml:space="preserve">Preparing Energy Storage and Green Hydrogen Sector Development Program 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</si>
  <si>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GEO</t>
    </r>
  </si>
  <si>
    <t>3365</t>
  </si>
  <si>
    <r>
      <rPr>
        <sz val="8"/>
        <color theme="1"/>
        <rFont val="Andale WT"/>
        <family val="2"/>
      </rPr>
      <t>Green Energy Corridor and Grid Strengthening</t>
    </r>
  </si>
  <si>
    <t>Kreditanstalt für Wiederaufbau  (KfW)</t>
  </si>
  <si>
    <t>3436/0605</t>
  </si>
  <si>
    <r>
      <rPr>
        <sz val="8"/>
        <color theme="1"/>
        <rFont val="Andale WT"/>
        <family val="2"/>
      </rPr>
      <t>Demand-Side Energy Efficiency Sector (Additional Financing</t>
    </r>
  </si>
  <si>
    <t>Global Environment Facility (GEF)</t>
  </si>
  <si>
    <t>3534</t>
  </si>
  <si>
    <r>
      <rPr>
        <sz val="8"/>
        <color theme="1"/>
        <rFont val="Andale WT"/>
        <family val="2"/>
      </rPr>
      <t>Rajasthan State Highway Investment Program—Tranche 1</t>
    </r>
  </si>
  <si>
    <t>Concessionaires (Concessionaires)</t>
  </si>
  <si>
    <t>3619</t>
  </si>
  <si>
    <r>
      <rPr>
        <sz val="8"/>
        <color theme="1"/>
        <rFont val="Andale WT"/>
        <family val="2"/>
      </rPr>
      <t>Karnataka State Highways Improvement III</t>
    </r>
  </si>
  <si>
    <t>3696/9196</t>
  </si>
  <si>
    <r>
      <rPr>
        <sz val="8"/>
        <color theme="1"/>
        <rFont val="Andale WT"/>
        <family val="2"/>
      </rPr>
      <t>West Bengal Drinking Water Sector Improvement</t>
    </r>
  </si>
  <si>
    <t>3718/0613</t>
  </si>
  <si>
    <r>
      <rPr>
        <sz val="8"/>
        <color theme="1"/>
        <rFont val="Andale WT"/>
        <family val="2"/>
      </rPr>
      <t>Tamil Nadu Urban Flagship Investment Program—Tranche 1</t>
    </r>
  </si>
  <si>
    <t>3775</t>
  </si>
  <si>
    <r>
      <rPr>
        <sz val="8"/>
        <color theme="1"/>
        <rFont val="Andale WT"/>
        <family val="2"/>
      </rPr>
      <t>Mumbai Metro Rail Systems</t>
    </r>
  </si>
  <si>
    <t>New Development Bank (NDB)</t>
  </si>
  <si>
    <t>3815</t>
  </si>
  <si>
    <r>
      <rPr>
        <sz val="8"/>
        <color theme="1"/>
        <rFont val="Andale WT"/>
        <family val="2"/>
      </rPr>
      <t>Rajasthan State Highway Investment Program - Tranche 2</t>
    </r>
  </si>
  <si>
    <t>3849</t>
  </si>
  <si>
    <r>
      <rPr>
        <sz val="8"/>
        <color theme="1"/>
        <rFont val="Andale WT"/>
        <family val="2"/>
      </rPr>
      <t>Public–Private Partnership in Madhya Pradesh Road Sector</t>
    </r>
  </si>
  <si>
    <t xml:space="preserve">3867/8376 </t>
  </si>
  <si>
    <r>
      <rPr>
        <sz val="8"/>
        <color theme="1"/>
        <rFont val="Andale WT"/>
        <family val="2"/>
      </rPr>
      <t xml:space="preserve">Scaling Up Demand-Side Energy Efficiency Sector </t>
    </r>
  </si>
  <si>
    <t>3915/3916</t>
  </si>
  <si>
    <t>3964/9210</t>
  </si>
  <si>
    <r>
      <rPr>
        <sz val="8"/>
        <color theme="1"/>
        <rFont val="Andale WT"/>
        <family val="2"/>
      </rPr>
      <t>Delhi-Meerut Regional Rapid Transit System Investment - Tranche 1</t>
    </r>
  </si>
  <si>
    <t>3996/9213</t>
  </si>
  <si>
    <r>
      <rPr>
        <sz val="8"/>
        <color theme="1"/>
        <rFont val="Andale WT"/>
        <family val="2"/>
      </rPr>
      <t>Meghalaya Power Distribution Sector Improvement</t>
    </r>
  </si>
  <si>
    <t>4029/9217</t>
  </si>
  <si>
    <r>
      <rPr>
        <sz val="8"/>
        <color theme="1"/>
        <rFont val="Andale WT"/>
        <family val="2"/>
      </rPr>
      <t>Assam Power Sector Investment Program - Tranche 3</t>
    </r>
  </si>
  <si>
    <t>4036</t>
  </si>
  <si>
    <r>
      <rPr>
        <sz val="8"/>
        <color theme="1"/>
        <rFont val="Andale WT"/>
        <family val="2"/>
      </rPr>
      <t>Bengaluru Metro Rail</t>
    </r>
  </si>
  <si>
    <t>4113/0836/9232</t>
  </si>
  <si>
    <r>
      <rPr>
        <sz val="8"/>
        <color theme="1"/>
        <rFont val="Andale WT"/>
        <family val="2"/>
      </rPr>
      <t>Integrated Urban Flood Management for the Chennai-Kosasthalaiyar Basin - Additional Financing</t>
    </r>
  </si>
  <si>
    <t>4147/4151/8408</t>
  </si>
  <si>
    <t>4273</t>
  </si>
  <si>
    <r>
      <rPr>
        <sz val="8"/>
        <color theme="1"/>
        <rFont val="Andale WT"/>
        <family val="2"/>
      </rPr>
      <t>Chennai Metro Rail Investment - Tranche 1</t>
    </r>
  </si>
  <si>
    <t>6636</t>
  </si>
  <si>
    <r>
      <rPr>
        <sz val="8"/>
        <color theme="1"/>
        <rFont val="Andale WT"/>
        <family val="2"/>
      </rPr>
      <t>Enhancing Community Participation, Gender Mainstreaming, and Institutional Capacity Building of Uttar Pradesh Power Corporation Limited</t>
    </r>
  </si>
  <si>
    <t>6638</t>
  </si>
  <si>
    <r>
      <rPr>
        <sz val="8"/>
        <color theme="1"/>
        <rFont val="Andale WT"/>
        <family val="2"/>
      </rPr>
      <t>Promoting Advanced Biofuels Through High Technology</t>
    </r>
  </si>
  <si>
    <t>6658</t>
  </si>
  <si>
    <r>
      <rPr>
        <sz val="8"/>
        <color theme="1"/>
        <rFont val="Andale WT"/>
        <family val="2"/>
      </rPr>
      <t>Strengthening Capacity for Comprehensive Primary Health Care in Urban Areas</t>
    </r>
  </si>
  <si>
    <r>
      <rPr>
        <sz val="8"/>
        <color theme="1"/>
        <rFont val="Andale WT"/>
        <family val="2"/>
      </rPr>
      <t>Strengthening Comprehensive Primary Health Care in Urban Areas Program under Pradhan Mantri Atmanirbhar Swasth Bharat Yojana (Supplementary)</t>
    </r>
  </si>
  <si>
    <t>6726</t>
  </si>
  <si>
    <r>
      <rPr>
        <sz val="8"/>
        <color theme="1"/>
        <rFont val="Andale WT"/>
        <family val="2"/>
      </rPr>
      <t>Promoting Clean Energy Usage through Enhanced Adoption of Electric Vehicles and Grid Integration of Battery Energy Storage Systems</t>
    </r>
  </si>
  <si>
    <t>6733</t>
  </si>
  <si>
    <r>
      <rPr>
        <sz val="8"/>
        <color theme="1"/>
        <rFont val="Andale WT"/>
        <family val="2"/>
      </rPr>
      <t>Supporting COVID-19 Response and Vaccination Program</t>
    </r>
  </si>
  <si>
    <t>6779</t>
  </si>
  <si>
    <r>
      <rPr>
        <sz val="8"/>
        <color theme="1"/>
        <rFont val="Andale WT"/>
        <family val="2"/>
      </rPr>
      <t>Promoting Smart and Integrated Urban Planning for Livability and Cultural Economy in Rajasthan</t>
    </r>
  </si>
  <si>
    <t>6782</t>
  </si>
  <si>
    <r>
      <rPr>
        <sz val="8"/>
        <color theme="1"/>
        <rFont val="Andale WT"/>
        <family val="2"/>
      </rPr>
      <t>Enhancing Market Linkages for Farmer Producer Organizations</t>
    </r>
  </si>
  <si>
    <t>6790</t>
  </si>
  <si>
    <r>
      <rPr>
        <sz val="8"/>
        <color theme="1"/>
        <rFont val="Andale WT"/>
        <family val="2"/>
      </rPr>
      <t>Promoting Regional Partnerships for Adoption of Fintech and Digital Payments Systems</t>
    </r>
  </si>
  <si>
    <t>6875</t>
  </si>
  <si>
    <r>
      <rPr>
        <sz val="8"/>
        <color theme="1"/>
        <rFont val="Andale WT"/>
        <family val="2"/>
      </rPr>
      <t>Supporting the Development of Higher-Level Skills and Entrepreneurship</t>
    </r>
  </si>
  <si>
    <t>8410</t>
  </si>
  <si>
    <r>
      <rPr>
        <sz val="8"/>
        <color theme="1"/>
        <rFont val="Andale WT"/>
        <family val="2"/>
      </rPr>
      <t>Delhi-Meerut Regional Rapid Transit System Investment Project - Tranche 2</t>
    </r>
  </si>
  <si>
    <t>9129</t>
  </si>
  <si>
    <r>
      <rPr>
        <sz val="8"/>
        <color theme="1"/>
        <rFont val="Andale WT"/>
        <family val="2"/>
      </rPr>
      <t>Strengthening Climate Change Resilience in Urban India - Strengthening Smart Water Management and Urban Climate Change Resilience in Tamil Nadu (Subproject 1) (Supplementary)</t>
    </r>
  </si>
  <si>
    <t>9330</t>
  </si>
  <si>
    <r>
      <rPr>
        <sz val="8"/>
        <color theme="1"/>
        <rFont val="Andale WT"/>
        <family val="2"/>
      </rPr>
      <t>Odisha Skill Development</t>
    </r>
  </si>
  <si>
    <t>9446</t>
  </si>
  <si>
    <r>
      <rPr>
        <sz val="8"/>
        <color theme="1"/>
        <rFont val="Andale WT"/>
        <family val="2"/>
      </rPr>
      <t>Supporting the Preparation of a Comprehensive Master Plan for the Chennai-Kanyakumari Industrial Corridor</t>
    </r>
  </si>
  <si>
    <t>9555</t>
  </si>
  <si>
    <r>
      <rPr>
        <sz val="8"/>
        <color theme="1"/>
        <rFont val="Andale WT"/>
        <family val="2"/>
      </rPr>
      <t>Supporting Logistics Sector Development</t>
    </r>
  </si>
  <si>
    <t>9561</t>
  </si>
  <si>
    <r>
      <rPr>
        <sz val="8"/>
        <color theme="1"/>
        <rFont val="Andale WT"/>
        <family val="2"/>
      </rPr>
      <t>Strengthening the Capacity of Kolkata Municipal Corporation for Resilient Urban Services</t>
    </r>
  </si>
  <si>
    <t>9573</t>
  </si>
  <si>
    <r>
      <rPr>
        <sz val="8"/>
        <color theme="1"/>
        <rFont val="Andale WT"/>
        <family val="2"/>
      </rPr>
      <t>Strengthening Smart Water Management and Climate and Disaster Resilience in Selected Districts of West Bengal</t>
    </r>
  </si>
  <si>
    <t>9595</t>
  </si>
  <si>
    <r>
      <rPr>
        <sz val="8"/>
        <color theme="1"/>
        <rFont val="Andale WT"/>
        <family val="2"/>
      </rPr>
      <t>Madhya Pradesh Skills Development</t>
    </r>
  </si>
  <si>
    <t>9735</t>
  </si>
  <si>
    <r>
      <rPr>
        <sz val="8"/>
        <color theme="1"/>
        <rFont val="Andale WT"/>
        <family val="2"/>
      </rPr>
      <t>Advancing Gender Budgeting in Select States</t>
    </r>
  </si>
  <si>
    <t>9738</t>
  </si>
  <si>
    <r>
      <rPr>
        <sz val="8"/>
        <color theme="1"/>
        <rFont val="Andale WT"/>
        <family val="2"/>
      </rPr>
      <t>Strengthening Capacity to Design and Implement Water and Rural Infrastructure Facility (Supplementary)</t>
    </r>
  </si>
  <si>
    <t>Water Financing Partnership Facility (Multi-Donor Trust Fund) (WFPF-MPTF)</t>
  </si>
  <si>
    <t>9829</t>
  </si>
  <si>
    <r>
      <rPr>
        <sz val="8"/>
        <color theme="1"/>
        <rFont val="Andale WT"/>
        <family val="2"/>
      </rPr>
      <t>Strengthening Climate Change Resilience in Urban India - Strengthening Smart Urban Mass Rapid Transit and Climate Change Resilience in the National Capital Region (Subproject 3)</t>
    </r>
  </si>
  <si>
    <t>9849</t>
  </si>
  <si>
    <r>
      <rPr>
        <sz val="8"/>
        <color theme="1"/>
        <rFont val="Andale WT"/>
        <family val="2"/>
      </rPr>
      <t>India Urban and Water Projects Support Facility (Supplementary)</t>
    </r>
  </si>
  <si>
    <t>9874</t>
  </si>
  <si>
    <r>
      <rPr>
        <sz val="8"/>
        <color theme="1"/>
        <rFont val="Andale WT"/>
        <family val="2"/>
      </rPr>
      <t>Scaling Up Demand-Side Energy Efficiency Sector (Supplementary)</t>
    </r>
  </si>
  <si>
    <r>
      <rPr>
        <sz val="8"/>
        <color theme="1"/>
        <rFont val="Andale WT"/>
        <family val="2"/>
      </rPr>
      <t>Scaling Up Demand-Side Energy Efficiency Sector</t>
    </r>
  </si>
  <si>
    <t>9980</t>
  </si>
  <si>
    <r>
      <rPr>
        <sz val="8"/>
        <color theme="1"/>
        <rFont val="Andale WT"/>
        <family val="2"/>
      </rPr>
      <t>Strengthening Universal Health Coverage in India: Supporting the Implementation of Pradhan Mantri Jan Arogya Yojana (Supplementary)</t>
    </r>
  </si>
  <si>
    <r>
      <rPr>
        <sz val="8"/>
        <color theme="1"/>
        <rFont val="Andale WT"/>
        <family val="2"/>
      </rPr>
      <t>Strengthening Universal Health Coverage in India: Supporting the Implementation of Pradhan Mantri Jan Arogya Yojana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</si>
  <si>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IND</t>
    </r>
  </si>
  <si>
    <t>3560</t>
  </si>
  <si>
    <r>
      <rPr>
        <sz val="8"/>
        <color theme="1"/>
        <rFont val="Andale WT"/>
        <family val="2"/>
      </rPr>
      <t xml:space="preserve">Sustainable Energy Access in Eastern Indonesia-Electricity Grid Development Program </t>
    </r>
  </si>
  <si>
    <t>3670</t>
  </si>
  <si>
    <r>
      <rPr>
        <sz val="8"/>
        <color theme="1"/>
        <rFont val="Andale WT"/>
        <family val="2"/>
      </rPr>
      <t>Stepping Up Investments for Growth Acceleration Program—Subprogram 3</t>
    </r>
  </si>
  <si>
    <t>3671</t>
  </si>
  <si>
    <r>
      <rPr>
        <sz val="8"/>
        <color theme="1"/>
        <rFont val="Andale WT"/>
        <family val="2"/>
      </rPr>
      <t>Fiscal and Public Expenditure Management Program—Subprogram 2</t>
    </r>
  </si>
  <si>
    <t>3842</t>
  </si>
  <si>
    <r>
      <rPr>
        <sz val="8"/>
        <color theme="1"/>
        <rFont val="Andale WT"/>
        <family val="2"/>
      </rPr>
      <t>Fiscal and Public Expenditure Management Program—Subprogram 3</t>
    </r>
  </si>
  <si>
    <t>3905/3906</t>
  </si>
  <si>
    <t>3928/8380</t>
  </si>
  <si>
    <r>
      <rPr>
        <sz val="8"/>
        <color theme="1"/>
        <rFont val="Andale WT"/>
        <family val="2"/>
      </rPr>
      <t>Geothermal Power Generation</t>
    </r>
  </si>
  <si>
    <t>4009/0753/9215</t>
  </si>
  <si>
    <r>
      <rPr>
        <sz val="8"/>
        <color theme="1"/>
        <rFont val="Andale WT"/>
        <family val="2"/>
      </rPr>
      <t>Sustainable Energy Access in Eastern Indonesia — Electricity Grid Development Program (Phase 2)</t>
    </r>
  </si>
  <si>
    <t>4038</t>
  </si>
  <si>
    <r>
      <rPr>
        <sz val="8"/>
        <color theme="1"/>
        <rFont val="Andale WT"/>
        <family val="2"/>
      </rPr>
      <t>Promoting Innovative Financial Inclusion Program - Subprogram 1</t>
    </r>
  </si>
  <si>
    <t>4137</t>
  </si>
  <si>
    <r>
      <rPr>
        <sz val="8"/>
        <color theme="1"/>
        <rFont val="Andale WT"/>
        <family val="2"/>
      </rPr>
      <t>Competitiveness, Industrial Modernization, and Trade Acceleration Program - Subprogram 1</t>
    </r>
  </si>
  <si>
    <t>4144</t>
  </si>
  <si>
    <r>
      <rPr>
        <sz val="8"/>
        <color theme="1"/>
        <rFont val="Andale WT"/>
        <family val="2"/>
      </rPr>
      <t>Boosting Productivity Through Human Capital Development Program - Subprogram 1</t>
    </r>
  </si>
  <si>
    <t>4256/8429</t>
  </si>
  <si>
    <r>
      <rPr>
        <sz val="8"/>
        <color theme="1"/>
        <rFont val="Andale WT"/>
        <family val="2"/>
      </rPr>
      <t>Sustainable and Inclusive Energy Program - Subprogram 3</t>
    </r>
  </si>
  <si>
    <t>6583</t>
  </si>
  <si>
    <r>
      <rPr>
        <sz val="8"/>
        <color theme="1"/>
        <rFont val="Andale WT"/>
        <family val="2"/>
      </rPr>
      <t>Electric Transportation and Charging Infrastructure</t>
    </r>
  </si>
  <si>
    <t>6874</t>
  </si>
  <si>
    <r>
      <rPr>
        <sz val="8"/>
        <color theme="1"/>
        <rFont val="Andale WT"/>
        <family val="2"/>
      </rPr>
      <t>Capacity Development in Emerging Technologies</t>
    </r>
  </si>
  <si>
    <t>6906</t>
  </si>
  <si>
    <r>
      <rPr>
        <sz val="8"/>
        <color theme="1"/>
        <rFont val="Andale WT"/>
        <family val="2"/>
      </rPr>
      <t>Sustainable Development Goals Indonesia One - Green Finance Facility (Phase 1)</t>
    </r>
  </si>
  <si>
    <t>8484</t>
  </si>
  <si>
    <r>
      <rPr>
        <sz val="8"/>
        <color theme="1"/>
        <rFont val="Andale WT"/>
        <family val="2"/>
      </rPr>
      <t>Sustainable Infrastructure Assistance Program - Technical Assistance Cluster Management Facility (Subproject 1) (Supplementary)</t>
    </r>
  </si>
  <si>
    <t>9189</t>
  </si>
  <si>
    <r>
      <rPr>
        <sz val="8"/>
        <color theme="1"/>
        <rFont val="Andale WT"/>
        <family val="2"/>
      </rPr>
      <t>Pilot Carbon Capture and Storage Activity in the Natural Gas Processing Sector</t>
    </r>
  </si>
  <si>
    <t>Carbon Capture and Storage Fund (CEFPF-CCSF)</t>
  </si>
  <si>
    <t>9333</t>
  </si>
  <si>
    <r>
      <rPr>
        <sz val="8"/>
        <color theme="1"/>
        <rFont val="Andale WT"/>
        <family val="2"/>
      </rPr>
      <t>Promoting Innovative Financial Inclusion (Supplementary)</t>
    </r>
  </si>
  <si>
    <t>JP Morgan Chase Foundation (JP Morgan Chase)</t>
  </si>
  <si>
    <t>9362</t>
  </si>
  <si>
    <r>
      <rPr>
        <sz val="8"/>
        <color theme="1"/>
        <rFont val="Andale WT"/>
        <family val="2"/>
      </rPr>
      <t>Sustainable Infrastructure Assistance Program - Strengthening Results-Based Lending Independent Monitoring in Irrigation (Subproject 10) (Supplementary)</t>
    </r>
  </si>
  <si>
    <t>9370</t>
  </si>
  <si>
    <r>
      <rPr>
        <sz val="8"/>
        <color theme="1"/>
        <rFont val="Andale WT"/>
        <family val="2"/>
      </rPr>
      <t>Scaling Up Energy Efficiency</t>
    </r>
  </si>
  <si>
    <t>9506</t>
  </si>
  <si>
    <r>
      <rPr>
        <sz val="8"/>
        <color theme="1"/>
        <rFont val="Andale WT"/>
        <family val="2"/>
      </rPr>
      <t>Sustainable Infrastructure Assistance Program: Preparation of the Enhanced Water Security Investment (Subproject 15)</t>
    </r>
  </si>
  <si>
    <t>9511</t>
  </si>
  <si>
    <r>
      <rPr>
        <sz val="8"/>
        <color theme="1"/>
        <rFont val="Andale WT"/>
        <family val="2"/>
      </rPr>
      <t>Sustainable Infrastructure Assistance Program - Indonesia Energy Sector Assessment and Priorities 2020–2024 (Subproject 14)</t>
    </r>
  </si>
  <si>
    <t>9558</t>
  </si>
  <si>
    <r>
      <rPr>
        <sz val="8"/>
        <color theme="1"/>
        <rFont val="Andale WT"/>
        <family val="2"/>
      </rPr>
      <t>Impact of Adolescent Nutrition Support on Development Outcomes</t>
    </r>
  </si>
  <si>
    <t>9559</t>
  </si>
  <si>
    <r>
      <rPr>
        <sz val="8"/>
        <color theme="1"/>
        <rFont val="Andale WT"/>
        <family val="2"/>
      </rPr>
      <t>Sustainable Infrastructure Assistance Program - Supporting Sustainable and Universal Electricity Access in Indonesia (Subproject 13)</t>
    </r>
  </si>
  <si>
    <t>9567</t>
  </si>
  <si>
    <r>
      <rPr>
        <sz val="8"/>
        <color theme="1"/>
        <rFont val="Andale WT"/>
        <family val="2"/>
      </rPr>
      <t>Sustainable Infrastructure Assistance Program - Strengthening State Procurement Systems for Faster Infrastructure Delivery (Subproject 12)</t>
    </r>
  </si>
  <si>
    <t>9609</t>
  </si>
  <si>
    <r>
      <rPr>
        <sz val="8"/>
        <color theme="1"/>
        <rFont val="Andale WT"/>
        <family val="2"/>
      </rPr>
      <t>Building Inclusive Social Assistance (Supplementary)</t>
    </r>
  </si>
  <si>
    <r>
      <rPr>
        <sz val="8"/>
        <color theme="1"/>
        <rFont val="Andale WT"/>
        <family val="2"/>
      </rPr>
      <t>Building Inclusive Social Assistance</t>
    </r>
  </si>
  <si>
    <t>9615</t>
  </si>
  <si>
    <r>
      <rPr>
        <sz val="8"/>
        <color theme="1"/>
        <rFont val="Andale WT"/>
        <family val="2"/>
      </rPr>
      <t>Sustainable Infrastructure Assistance Program - Municipal Bond Issuance and Infrastructure Finance (Subproject 16) (Supplementary)</t>
    </r>
  </si>
  <si>
    <r>
      <rPr>
        <sz val="8"/>
        <color theme="1"/>
        <rFont val="Andale WT"/>
        <family val="2"/>
      </rPr>
      <t>Sustainable Infrastructure Assistance Program - Municipal Bond Issuance and Infrastructure Finance (Subproject 16)</t>
    </r>
  </si>
  <si>
    <t>9678</t>
  </si>
  <si>
    <r>
      <rPr>
        <sz val="8"/>
        <color theme="1"/>
        <rFont val="Andale WT"/>
        <family val="2"/>
      </rPr>
      <t>Supporting the Advanced Knowledge and Skills for Sustainable Growth Project (Supplementary)</t>
    </r>
  </si>
  <si>
    <r>
      <rPr>
        <sz val="8"/>
        <color theme="1"/>
        <rFont val="Andale WT"/>
        <family val="2"/>
      </rPr>
      <t>Supporting the Advanced Knowledge and Skills for Sustainable Growth</t>
    </r>
  </si>
  <si>
    <t>9777</t>
  </si>
  <si>
    <r>
      <rPr>
        <sz val="8"/>
        <color theme="1"/>
        <rFont val="Andale WT"/>
        <family val="2"/>
      </rPr>
      <t>Sustainable Infrastructure Assistance Program Phase II - Supporting Sustainable and Efficient Energy Policies and Investments (Subproject 2) (Supplementary)</t>
    </r>
  </si>
  <si>
    <r>
      <rPr>
        <sz val="8"/>
        <color theme="1"/>
        <rFont val="Andale WT"/>
        <family val="2"/>
      </rPr>
      <t>Sustainable Infrastructure Assistance Program Phase II: Supporting Sustainable and Efficient Energy Policies and Investments (Subproject 2)</t>
    </r>
  </si>
  <si>
    <t>9778</t>
  </si>
  <si>
    <r>
      <rPr>
        <sz val="8"/>
        <color theme="1"/>
        <rFont val="Andale WT"/>
        <family val="2"/>
      </rPr>
      <t>Sustainable Infrastructure Assistance Program Phase II - Innovative Infrastructure Financing, Infrastructure Planning, and Program Management Support (Subproject 1) (Supplementary)</t>
    </r>
  </si>
  <si>
    <r>
      <rPr>
        <sz val="8"/>
        <color theme="1"/>
        <rFont val="Andale WT"/>
        <family val="2"/>
      </rPr>
      <t>Sustainable Infrastructure Assistance Program Phase II: Innovative Infrastructure Financing, Infrastructure Planning, and Program Management Support (Subproject 1)</t>
    </r>
  </si>
  <si>
    <t>9861</t>
  </si>
  <si>
    <r>
      <rPr>
        <sz val="8"/>
        <color theme="1"/>
        <rFont val="Andale WT"/>
        <family val="2"/>
      </rPr>
      <t>Sustainable Infrastructure Assistance Program Phase II - Supporting Sustainable and Universal Electricity Access (Subproject 3)</t>
    </r>
  </si>
  <si>
    <r>
      <rPr>
        <sz val="8"/>
        <color theme="1"/>
        <rFont val="Andale WT"/>
        <family val="2"/>
      </rPr>
      <t>Sustainable Infrastructure Assistance Program Phase II - Supporting Sustainable and Universal Electricity Access Phase 2 (Subproject 3) (Supplementary)</t>
    </r>
  </si>
  <si>
    <t>9947</t>
  </si>
  <si>
    <r>
      <rPr>
        <sz val="8"/>
        <color theme="1"/>
        <rFont val="Andale WT"/>
        <family val="2"/>
      </rPr>
      <t>Sustainable Infrastructure Assistance Program Phase II - Capacity Development of Ministry of Transportation in Project Preparation and Implementation (Subproject 5)</t>
    </r>
  </si>
  <si>
    <t>9951</t>
  </si>
  <si>
    <r>
      <rPr>
        <sz val="8"/>
        <color theme="1"/>
        <rFont val="Andale WT"/>
        <family val="2"/>
      </rPr>
      <t>Sustainable Infrastructure Assistance Program Phase II - Supporting Water Security Investments Facility (Subproject 4)</t>
    </r>
  </si>
  <si>
    <t>9985</t>
  </si>
  <si>
    <r>
      <rPr>
        <sz val="8"/>
        <color theme="1"/>
        <rFont val="Andale WT"/>
        <family val="2"/>
      </rPr>
      <t>Sustainable Infrastructure Assistance Program Phase II - Due Diligence for Road Projects in Kalimantan and Capacity Development (Subproject 6) (Supplementary)</t>
    </r>
  </si>
  <si>
    <r>
      <rPr>
        <sz val="8"/>
        <color theme="1"/>
        <rFont val="Andale WT"/>
        <family val="2"/>
      </rPr>
      <t>Sustainable Infrastructure Assistance Program Phase II - Due Diligence for Road Projects in Kalimantan and Capacity Development (Subproject 6)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</si>
  <si>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INO</t>
    </r>
  </si>
  <si>
    <t>3940/3941</t>
  </si>
  <si>
    <t>6538</t>
  </si>
  <si>
    <r>
      <rPr>
        <sz val="8"/>
        <color theme="1"/>
        <rFont val="Andale WT"/>
        <family val="2"/>
      </rPr>
      <t>Preparing the Central Asia Regional Economic Cooperation Corridors 3 and 6 Turkistan Road Network Improvement (Supplementary)</t>
    </r>
  </si>
  <si>
    <t>6564</t>
  </si>
  <si>
    <r>
      <rPr>
        <sz val="8"/>
        <color theme="1"/>
        <rFont val="Andale WT"/>
        <family val="2"/>
      </rPr>
      <t>Supporting Renewable Technology-Inclusive Heat Supply Legislation</t>
    </r>
  </si>
  <si>
    <t>6635</t>
  </si>
  <si>
    <r>
      <rPr>
        <sz val="8"/>
        <color theme="1"/>
        <rFont val="Andale WT"/>
        <family val="2"/>
      </rPr>
      <t>Institutional Support to the National Quality Center for Road Assets</t>
    </r>
  </si>
  <si>
    <t>9522</t>
  </si>
  <si>
    <r>
      <rPr>
        <sz val="8"/>
        <color theme="1"/>
        <rFont val="Andale WT"/>
        <family val="2"/>
      </rPr>
      <t>Astana Integrated Water Master Plan</t>
    </r>
  </si>
  <si>
    <t>9946</t>
  </si>
  <si>
    <r>
      <rPr>
        <sz val="8"/>
        <color theme="1"/>
        <rFont val="Andale WT"/>
        <family val="2"/>
      </rPr>
      <t>Promoting Digital Technologies for Sustainable Development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</si>
  <si>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KAZ</t>
    </r>
  </si>
  <si>
    <t>4149/0808/0809</t>
  </si>
  <si>
    <r>
      <rPr>
        <sz val="8"/>
        <color theme="1"/>
        <rFont val="Andale WT"/>
        <family val="2"/>
      </rPr>
      <t>Urban Transport Electrification</t>
    </r>
  </si>
  <si>
    <t>6816</t>
  </si>
  <si>
    <r>
      <rPr>
        <sz val="8"/>
        <color theme="1"/>
        <rFont val="Andale WT"/>
        <family val="2"/>
      </rPr>
      <t>Supporting the Completion of e-Procurement System Digitalization (Phase 1)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</si>
  <si>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KGZ</t>
    </r>
  </si>
  <si>
    <t>0633</t>
  </si>
  <si>
    <r>
      <rPr>
        <sz val="8"/>
        <color theme="1"/>
        <rFont val="Andale WT"/>
        <family val="2"/>
      </rPr>
      <t>Strengthening Economic Management Reform Program—Subprogram 2</t>
    </r>
  </si>
  <si>
    <t>0652/0653/0876/0877</t>
  </si>
  <si>
    <r>
      <rPr>
        <sz val="8"/>
        <color theme="1"/>
        <rFont val="Andale WT"/>
        <family val="2"/>
      </rPr>
      <t>South Tarawa Water Supply - Additional Financing</t>
    </r>
  </si>
  <si>
    <t>Least Developed Countries Fund for Climate Change under the Global Environment Facility (LDCF)</t>
  </si>
  <si>
    <r>
      <rPr>
        <sz val="8"/>
        <color theme="1"/>
        <rFont val="Andale WT"/>
        <family val="2"/>
      </rPr>
      <t>South Tarawa Water Supply</t>
    </r>
  </si>
  <si>
    <t>0713</t>
  </si>
  <si>
    <r>
      <rPr>
        <sz val="8"/>
        <color theme="1"/>
        <rFont val="Andale WT"/>
        <family val="2"/>
      </rPr>
      <t>Outer Islands Transport Infrastructure Investment</t>
    </r>
  </si>
  <si>
    <t>0762/0763/0764</t>
  </si>
  <si>
    <r>
      <rPr>
        <sz val="8"/>
        <color theme="1"/>
        <rFont val="Andale WT"/>
        <family val="2"/>
      </rPr>
      <t>South Tarawa Renewable Energy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</si>
  <si>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KIR</t>
    </r>
  </si>
  <si>
    <t>3817/0659/0660</t>
  </si>
  <si>
    <r>
      <rPr>
        <sz val="8"/>
        <color theme="1"/>
        <rFont val="Andale WT"/>
        <family val="2"/>
      </rPr>
      <t>Sustainable Rural Infrastructure and Watershed Management Sector</t>
    </r>
  </si>
  <si>
    <t>Gesellschaft fur Internationale Zusammenarbeit (GIZ)</t>
  </si>
  <si>
    <t>9323</t>
  </si>
  <si>
    <r>
      <rPr>
        <sz val="8"/>
        <color theme="1"/>
        <rFont val="Andale WT"/>
        <family val="2"/>
      </rPr>
      <t>Sustainable Rural Infrastructure and Watershed Management Sector (Supplementary)</t>
    </r>
  </si>
  <si>
    <r>
      <rPr>
        <sz val="8"/>
        <color theme="1"/>
        <rFont val="Andale WT"/>
        <family val="2"/>
      </rPr>
      <t>Sustainable Rural Infrastructure and Watershed Management Sector Facility (Supplementary)</t>
    </r>
  </si>
  <si>
    <t>9499</t>
  </si>
  <si>
    <r>
      <rPr>
        <sz val="8"/>
        <color theme="1"/>
        <rFont val="Andale WT"/>
        <family val="2"/>
      </rPr>
      <t>Capacity Building for Vientiane Sustainable Urban Transport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</si>
  <si>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LAO</t>
    </r>
  </si>
  <si>
    <t>0580/9195</t>
  </si>
  <si>
    <r>
      <rPr>
        <sz val="8"/>
        <color theme="1"/>
        <rFont val="Andale WT"/>
        <family val="2"/>
      </rPr>
      <t>Greater Malé Environmental Improvement and Waste Management</t>
    </r>
  </si>
  <si>
    <t>3942/0710</t>
  </si>
  <si>
    <t>3954/8384/0732/0733</t>
  </si>
  <si>
    <r>
      <rPr>
        <sz val="8"/>
        <color theme="1"/>
        <rFont val="Andale WT"/>
        <family val="2"/>
      </rPr>
      <t>Greater Male Waste-to-Energy</t>
    </r>
  </si>
  <si>
    <t>6820</t>
  </si>
  <si>
    <t>9327</t>
  </si>
  <si>
    <r>
      <rPr>
        <sz val="8"/>
        <color theme="1"/>
        <rFont val="Andale WT"/>
        <family val="2"/>
      </rPr>
      <t>Greater Male Environmental Improvement and Waste Management (Supplementary)</t>
    </r>
  </si>
  <si>
    <t>9739</t>
  </si>
  <si>
    <r>
      <rPr>
        <sz val="8"/>
        <color theme="1"/>
        <rFont val="Andale WT"/>
        <family val="2"/>
      </rPr>
      <t>South Asia Subregional Economic Cooperation National Single Window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</si>
  <si>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MLD</t>
    </r>
  </si>
  <si>
    <t>0684/9192</t>
  </si>
  <si>
    <r>
      <rPr>
        <sz val="8"/>
        <color theme="1"/>
        <rFont val="Andale WT"/>
        <family val="2"/>
      </rPr>
      <t>Community Vegetable Farming for Livelihood Improvement - Additional Financing</t>
    </r>
  </si>
  <si>
    <t>10005</t>
  </si>
  <si>
    <r>
      <rPr>
        <sz val="8"/>
        <color theme="1"/>
        <rFont val="Andale WT"/>
        <family val="2"/>
      </rPr>
      <t>Strengthening Governance and Institutional Capacity for Quality Infrastructure Investment in Ulaanbaatar</t>
    </r>
  </si>
  <si>
    <t>3605/9191</t>
  </si>
  <si>
    <r>
      <rPr>
        <sz val="8"/>
        <color theme="1"/>
        <rFont val="Andale WT"/>
        <family val="2"/>
      </rPr>
      <t>Ensuring Inclusiveness and Service Delivery for Persons with Disabilities</t>
    </r>
  </si>
  <si>
    <t>3648</t>
  </si>
  <si>
    <r>
      <rPr>
        <sz val="8"/>
        <color theme="1"/>
        <rFont val="Andale WT"/>
        <family val="2"/>
      </rPr>
      <t>Ulaanbaatar Air Quality Improvement Program</t>
    </r>
  </si>
  <si>
    <t>3694/3695/8348/0594/0595</t>
  </si>
  <si>
    <r>
      <rPr>
        <sz val="8"/>
        <color theme="1"/>
        <rFont val="Andale WT"/>
        <family val="2"/>
      </rPr>
      <t>Ulaanbaatar Green Affordable Housing and Resilient Urban Renewal Sector</t>
    </r>
  </si>
  <si>
    <t>3708/0610/0611</t>
  </si>
  <si>
    <r>
      <rPr>
        <sz val="8"/>
        <color theme="1"/>
        <rFont val="Andale WT"/>
        <family val="2"/>
      </rPr>
      <t>Upscaling Renewable Energy Sector</t>
    </r>
  </si>
  <si>
    <t>3786/0644</t>
  </si>
  <si>
    <r>
      <rPr>
        <sz val="8"/>
        <color theme="1"/>
        <rFont val="Andale WT"/>
        <family val="2"/>
      </rPr>
      <t>Regional Road Development and Maintenance—Additional Financing</t>
    </r>
  </si>
  <si>
    <t>3843/3844/0672</t>
  </si>
  <si>
    <r>
      <rPr>
        <sz val="8"/>
        <color theme="1"/>
        <rFont val="Andale WT"/>
        <family val="2"/>
      </rPr>
      <t>Improving Access to Health Services for Disadvantaged Groups Investment Program—Tranche 1</t>
    </r>
  </si>
  <si>
    <t>3874/0696</t>
  </si>
  <si>
    <r>
      <rPr>
        <sz val="8"/>
        <color theme="1"/>
        <rFont val="Andale WT"/>
        <family val="2"/>
      </rPr>
      <t>First Utility-Scale Energy Storage</t>
    </r>
  </si>
  <si>
    <t>3895/3896/9205</t>
  </si>
  <si>
    <r>
      <rPr>
        <sz val="8"/>
        <color theme="1"/>
        <rFont val="Andale WT"/>
        <family val="2"/>
      </rPr>
      <t>Vegetable Production and Irrigated Agriculture</t>
    </r>
  </si>
  <si>
    <t>3922</t>
  </si>
  <si>
    <r>
      <rPr>
        <sz val="8"/>
        <color theme="1"/>
        <rFont val="Andale WT"/>
        <family val="2"/>
      </rPr>
      <t>COVID-19 Rapid Response Program</t>
    </r>
  </si>
  <si>
    <t>3937</t>
  </si>
  <si>
    <r>
      <rPr>
        <sz val="8"/>
        <color theme="1"/>
        <rFont val="Andale WT"/>
        <family val="2"/>
      </rPr>
      <t>Shock-Responsive Social Protection</t>
    </r>
  </si>
  <si>
    <t>3946/3947</t>
  </si>
  <si>
    <r>
      <rPr>
        <sz val="8"/>
        <color theme="1"/>
        <rFont val="Andale WT"/>
        <family val="2"/>
      </rPr>
      <t>Ulaanbaatar Urban Services and Ger Areas Development Investment Program - Tranche 3</t>
    </r>
  </si>
  <si>
    <t>4068/4069/8399</t>
  </si>
  <si>
    <r>
      <rPr>
        <sz val="8"/>
        <color theme="1"/>
        <rFont val="Andale WT"/>
        <family val="2"/>
      </rPr>
      <t>Support for COVID-19 Vaccine Delivery in Mongolia under the Asia Pacific Vaccine Access Facility</t>
    </r>
  </si>
  <si>
    <t>4131/9224</t>
  </si>
  <si>
    <r>
      <rPr>
        <sz val="8"/>
        <color theme="1"/>
        <rFont val="Andale WT"/>
        <family val="2"/>
      </rPr>
      <t>Sustainable Tourism Development (Phase 2)</t>
    </r>
  </si>
  <si>
    <t>4202</t>
  </si>
  <si>
    <r>
      <rPr>
        <sz val="8"/>
        <color theme="1"/>
        <rFont val="Andale WT"/>
        <family val="2"/>
      </rPr>
      <t>Weathering Exogenous Shocks Program</t>
    </r>
  </si>
  <si>
    <t>6534</t>
  </si>
  <si>
    <r>
      <rPr>
        <sz val="8"/>
        <color theme="1"/>
        <rFont val="Andale WT"/>
        <family val="2"/>
      </rPr>
      <t>Strengthening Integrated Early Warning System in Mongolia</t>
    </r>
  </si>
  <si>
    <t>6731</t>
  </si>
  <si>
    <r>
      <rPr>
        <sz val="8"/>
        <color theme="1"/>
        <rFont val="Andale WT"/>
        <family val="2"/>
      </rPr>
      <t xml:space="preserve">Capacity Building for Food Safety and Traceability </t>
    </r>
  </si>
  <si>
    <t>6828</t>
  </si>
  <si>
    <r>
      <rPr>
        <sz val="8"/>
        <color theme="1"/>
        <rFont val="Andale WT"/>
        <family val="2"/>
      </rPr>
      <t>Supporting the Implementation of Education Sector Medium-Term Development Plan</t>
    </r>
  </si>
  <si>
    <t>6845</t>
  </si>
  <si>
    <r>
      <rPr>
        <sz val="8"/>
        <color theme="1"/>
        <rFont val="Andale WT"/>
        <family val="2"/>
      </rPr>
      <t>Promotion of the Northeast Asia Power System Interconnection</t>
    </r>
  </si>
  <si>
    <t>6988</t>
  </si>
  <si>
    <r>
      <rPr>
        <sz val="8"/>
        <color theme="1"/>
        <rFont val="Andale WT"/>
        <family val="2"/>
      </rPr>
      <t>Establishing a Digital Museum for Heritage, Livelihoods, and Tourism in Western Mongolia</t>
    </r>
  </si>
  <si>
    <t>9198</t>
  </si>
  <si>
    <r>
      <rPr>
        <sz val="8"/>
        <color theme="1"/>
        <rFont val="Andale WT"/>
        <family val="2"/>
      </rPr>
      <t>Combating Domestic Violence against Women and Children</t>
    </r>
  </si>
  <si>
    <t>9202</t>
  </si>
  <si>
    <r>
      <rPr>
        <sz val="8"/>
        <color theme="1"/>
        <rFont val="Andale WT"/>
        <family val="2"/>
      </rPr>
      <t>Ulaanbaatar Community Food Waste Recycling</t>
    </r>
  </si>
  <si>
    <t>9204</t>
  </si>
  <si>
    <r>
      <rPr>
        <sz val="8"/>
        <color theme="1"/>
        <rFont val="Andale WT"/>
        <family val="2"/>
      </rPr>
      <t>Improving Transport Services in Ger Areas</t>
    </r>
  </si>
  <si>
    <t>9206</t>
  </si>
  <si>
    <r>
      <rPr>
        <sz val="8"/>
        <color theme="1"/>
        <rFont val="Andale WT"/>
        <family val="2"/>
      </rPr>
      <t>Managing Solid Waste in Secondary Cities</t>
    </r>
  </si>
  <si>
    <t>9208</t>
  </si>
  <si>
    <r>
      <rPr>
        <sz val="8"/>
        <color theme="1"/>
        <rFont val="Andale WT"/>
        <family val="2"/>
      </rPr>
      <t>Support for Inclusive Education</t>
    </r>
  </si>
  <si>
    <t>9218</t>
  </si>
  <si>
    <r>
      <rPr>
        <sz val="8"/>
        <color theme="1"/>
        <rFont val="Andale WT"/>
        <family val="2"/>
      </rPr>
      <t xml:space="preserve">Strengthening Rapid Epidemic Response Capacity of Health Systems </t>
    </r>
  </si>
  <si>
    <t>9221</t>
  </si>
  <si>
    <t>Combating Domestic Violence Against Women and Children - Additional Financing</t>
  </si>
  <si>
    <t>9231</t>
  </si>
  <si>
    <r>
      <rPr>
        <sz val="8"/>
        <color theme="1"/>
        <rFont val="Andale WT"/>
        <family val="2"/>
      </rPr>
      <t>Renewable Heating Demonstration in Remote Areas</t>
    </r>
  </si>
  <si>
    <t>9440</t>
  </si>
  <si>
    <r>
      <rPr>
        <sz val="8"/>
        <color theme="1"/>
        <rFont val="Andale WT"/>
        <family val="2"/>
      </rPr>
      <t>Implementing Innovative Approaches for Improved Water Governance (Supplementary)</t>
    </r>
  </si>
  <si>
    <r>
      <rPr>
        <sz val="8"/>
        <color theme="1"/>
        <rFont val="Andale WT"/>
        <family val="2"/>
      </rPr>
      <t>Implementing Innovative Approaches for Improved Water Governance</t>
    </r>
  </si>
  <si>
    <t>9451</t>
  </si>
  <si>
    <r>
      <rPr>
        <sz val="8"/>
        <color theme="1"/>
        <rFont val="Andale WT"/>
        <family val="2"/>
      </rPr>
      <t>Preparing the Aimag and Soum Centers Regional Development Investment Program</t>
    </r>
  </si>
  <si>
    <t>9569</t>
  </si>
  <si>
    <r>
      <rPr>
        <sz val="8"/>
        <color theme="1"/>
        <rFont val="Andale WT"/>
        <family val="2"/>
      </rPr>
      <t>Energy Storage Option for Accelerating Renewable Energy Penetration</t>
    </r>
  </si>
  <si>
    <t>9591</t>
  </si>
  <si>
    <r>
      <rPr>
        <sz val="8"/>
        <color theme="1"/>
        <rFont val="Andale WT"/>
        <family val="2"/>
      </rPr>
      <t>Green Urban Planning</t>
    </r>
  </si>
  <si>
    <t>9666</t>
  </si>
  <si>
    <r>
      <rPr>
        <sz val="8"/>
        <color theme="1"/>
        <rFont val="Andale WT"/>
        <family val="2"/>
      </rPr>
      <t>Human Settlements Development Program</t>
    </r>
  </si>
  <si>
    <t>9701</t>
  </si>
  <si>
    <r>
      <rPr>
        <sz val="8"/>
        <color theme="1"/>
        <rFont val="Andale WT"/>
        <family val="2"/>
      </rPr>
      <t>Improving Health Care Financing for Universal Health Coverage</t>
    </r>
  </si>
  <si>
    <t>9731</t>
  </si>
  <si>
    <r>
      <rPr>
        <sz val="8"/>
        <color theme="1"/>
        <rFont val="Andale WT"/>
        <family val="2"/>
      </rPr>
      <t>Strengthening the Supreme Audit Function</t>
    </r>
  </si>
  <si>
    <t>9750</t>
  </si>
  <si>
    <r>
      <rPr>
        <sz val="8"/>
        <color theme="1"/>
        <rFont val="Andale WT"/>
        <family val="2"/>
      </rPr>
      <t>Moving Gender Equality Forward through Civil Society Engagement</t>
    </r>
  </si>
  <si>
    <t>9808</t>
  </si>
  <si>
    <r>
      <rPr>
        <sz val="8"/>
        <color theme="1"/>
        <rFont val="Andale WT"/>
        <family val="2"/>
      </rPr>
      <t>Improving the Management of Hazardous Chemicals</t>
    </r>
  </si>
  <si>
    <t>Japan Fund for Information and Communication Technology (JFICT)</t>
  </si>
  <si>
    <t>9880</t>
  </si>
  <si>
    <r>
      <rPr>
        <sz val="8"/>
        <color theme="1"/>
        <rFont val="Andale WT"/>
        <family val="2"/>
      </rPr>
      <t>Strengthening Capacity on Disaster Risk Assessment, Reduction and Transfer Instruments in Mongolia</t>
    </r>
  </si>
  <si>
    <t>9884</t>
  </si>
  <si>
    <r>
      <rPr>
        <sz val="8"/>
        <color theme="1"/>
        <rFont val="Andale WT"/>
        <family val="2"/>
      </rPr>
      <t>Smart Energy System for Mongolia</t>
    </r>
  </si>
  <si>
    <t>9887</t>
  </si>
  <si>
    <r>
      <rPr>
        <sz val="8"/>
        <color theme="1"/>
        <rFont val="Andale WT"/>
        <family val="2"/>
      </rPr>
      <t>Sustainable Fodder Management (Supplementary)</t>
    </r>
  </si>
  <si>
    <r>
      <rPr>
        <sz val="8"/>
        <color theme="1"/>
        <rFont val="Andale WT"/>
        <family val="2"/>
      </rPr>
      <t>Sustainable Fodder Management</t>
    </r>
  </si>
  <si>
    <t>9899</t>
  </si>
  <si>
    <r>
      <rPr>
        <sz val="8"/>
        <color theme="1"/>
        <rFont val="Andale WT"/>
        <family val="2"/>
      </rPr>
      <t>Forest Sector Development Program</t>
    </r>
  </si>
  <si>
    <t>9906</t>
  </si>
  <si>
    <t>9938</t>
  </si>
  <si>
    <r>
      <rPr>
        <sz val="8"/>
        <color theme="1"/>
        <rFont val="Andale WT"/>
        <family val="2"/>
      </rPr>
      <t>Methane Gas Supply Chain Development Master Plan</t>
    </r>
  </si>
  <si>
    <t>9941</t>
  </si>
  <si>
    <r>
      <rPr>
        <sz val="8"/>
        <color theme="1"/>
        <rFont val="Andale WT"/>
        <family val="2"/>
      </rPr>
      <t>Supporting Renewable Energy Development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</si>
  <si>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MON</t>
    </r>
  </si>
  <si>
    <t>3663</t>
  </si>
  <si>
    <r>
      <rPr>
        <sz val="8"/>
        <color theme="1"/>
        <rFont val="Andale WT"/>
        <family val="2"/>
      </rPr>
      <t>Third Greater Mekong Subregion Corridor Towns Development</t>
    </r>
  </si>
  <si>
    <t>Neighbouring Countries Economic Development Cooperation Agency (NEDA)</t>
  </si>
  <si>
    <t>3724/0617</t>
  </si>
  <si>
    <t>3864/0678/0679/9203</t>
  </si>
  <si>
    <r>
      <rPr>
        <sz val="8"/>
        <color theme="1"/>
        <rFont val="Andale WT"/>
        <family val="2"/>
      </rPr>
      <t xml:space="preserve">Resilient Community Development </t>
    </r>
  </si>
  <si>
    <t>3994</t>
  </si>
  <si>
    <r>
      <rPr>
        <sz val="8"/>
        <color theme="1"/>
        <rFont val="Andale WT"/>
        <family val="2"/>
      </rPr>
      <t>Second Greater Mekong Subregion Highway Modernization</t>
    </r>
  </si>
  <si>
    <t>9324</t>
  </si>
  <si>
    <r>
      <rPr>
        <sz val="8"/>
        <color theme="1"/>
        <rFont val="Andale WT"/>
        <family val="2"/>
      </rPr>
      <t>Support for Strengthening Business Climate (Supplementary)</t>
    </r>
  </si>
  <si>
    <t>Department for International Development of the United Kingdom (DFID)</t>
  </si>
  <si>
    <t>9345</t>
  </si>
  <si>
    <r>
      <rPr>
        <sz val="8"/>
        <color theme="1"/>
        <rFont val="Andale WT"/>
        <family val="2"/>
      </rPr>
      <t>Preparing the Second Mandalay Urban Services Improvement Project (Supplementary)</t>
    </r>
  </si>
  <si>
    <r>
      <rPr>
        <sz val="8"/>
        <color theme="1"/>
        <rFont val="Andale WT"/>
        <family val="2"/>
      </rPr>
      <t>Preparing the Second Mandalay Urban Services Improvement</t>
    </r>
  </si>
  <si>
    <t>9694</t>
  </si>
  <si>
    <r>
      <rPr>
        <sz val="8"/>
        <color theme="1"/>
        <rFont val="Andale WT"/>
        <family val="2"/>
      </rPr>
      <t>Impact Evaluation of the Climate-Friendly Agribusiness Value Chains Sector</t>
    </r>
  </si>
  <si>
    <t>9743</t>
  </si>
  <si>
    <r>
      <rPr>
        <sz val="8"/>
        <color theme="1"/>
        <rFont val="Andale WT"/>
        <family val="2"/>
      </rPr>
      <t>Road Safety for Highway Development in the Greater Mekong Subregion East-West Economic Corridor</t>
    </r>
  </si>
  <si>
    <t>9891</t>
  </si>
  <si>
    <r>
      <rPr>
        <sz val="8"/>
        <color theme="1"/>
        <rFont val="Andale WT"/>
        <family val="2"/>
      </rPr>
      <t>Support to Enhance Education and Skills Base in Myanmar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</si>
  <si>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MYA</t>
    </r>
  </si>
  <si>
    <t>0564/0565/0566</t>
  </si>
  <si>
    <r>
      <rPr>
        <sz val="8"/>
        <color theme="1"/>
        <rFont val="Andale WT"/>
        <family val="2"/>
      </rPr>
      <t>Sustainable and Climate-Resilient Connectivity</t>
    </r>
  </si>
  <si>
    <t>0703</t>
  </si>
  <si>
    <r>
      <rPr>
        <sz val="8"/>
        <color theme="1"/>
        <rFont val="Andale WT"/>
        <family val="2"/>
      </rPr>
      <t>Improving Public Investment Management Program</t>
    </r>
  </si>
  <si>
    <t>9984</t>
  </si>
  <si>
    <r>
      <rPr>
        <sz val="8"/>
        <color theme="1"/>
        <rFont val="Andale WT"/>
        <family val="2"/>
      </rPr>
      <t>Digital Twin Capabilities in Project Management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</si>
  <si>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NAU</t>
    </r>
  </si>
  <si>
    <t>10012</t>
  </si>
  <si>
    <r>
      <rPr>
        <sz val="8"/>
        <color theme="1"/>
        <rFont val="Andale WT"/>
        <family val="2"/>
      </rPr>
      <t>Enhanced Policy and Program Implementation in School Education</t>
    </r>
  </si>
  <si>
    <t>Norway (NOR)</t>
  </si>
  <si>
    <t>2990/2991</t>
  </si>
  <si>
    <r>
      <rPr>
        <sz val="8"/>
        <color theme="1"/>
        <rFont val="Andale WT"/>
        <family val="2"/>
      </rPr>
      <t>Tanahu Hydropower</t>
    </r>
  </si>
  <si>
    <t>3452</t>
  </si>
  <si>
    <r>
      <rPr>
        <sz val="8"/>
        <color theme="1"/>
        <rFont val="Andale WT"/>
        <family val="2"/>
      </rPr>
      <t>Supporting School Sector Development Plan</t>
    </r>
  </si>
  <si>
    <t>United States Agency for International Development (USAID)</t>
  </si>
  <si>
    <t>3702/0601/0602</t>
  </si>
  <si>
    <r>
      <rPr>
        <sz val="8"/>
        <color theme="1"/>
        <rFont val="Andale WT"/>
        <family val="2"/>
      </rPr>
      <t>Disaster Resilience of Schools</t>
    </r>
  </si>
  <si>
    <t>3943/0711</t>
  </si>
  <si>
    <r>
      <rPr>
        <sz val="8"/>
        <color theme="1"/>
        <rFont val="Andale WT"/>
        <family val="2"/>
      </rPr>
      <t>South Asia Subregional Economic Cooperation Power Transmission and Distribution System Strengthening</t>
    </r>
  </si>
  <si>
    <t>4211/0845/0846</t>
  </si>
  <si>
    <r>
      <rPr>
        <sz val="8"/>
        <color theme="1"/>
        <rFont val="Andale WT"/>
        <family val="2"/>
      </rPr>
      <t>Nuts and Fruits in Hilly Areas</t>
    </r>
  </si>
  <si>
    <t>4269</t>
  </si>
  <si>
    <r>
      <rPr>
        <sz val="8"/>
        <color theme="1"/>
        <rFont val="Andale WT"/>
        <family val="2"/>
      </rPr>
      <t>Supporting the School Education Sector Plan</t>
    </r>
  </si>
  <si>
    <t>Finland (FIN)</t>
  </si>
  <si>
    <t>6526</t>
  </si>
  <si>
    <t>6568</t>
  </si>
  <si>
    <r>
      <rPr>
        <sz val="8"/>
        <color theme="1"/>
        <rFont val="Andale WT"/>
        <family val="2"/>
      </rPr>
      <t>Implementation Support for the Priority River Basin Flood Risk Management Project</t>
    </r>
  </si>
  <si>
    <t>6596</t>
  </si>
  <si>
    <r>
      <rPr>
        <sz val="8"/>
        <color theme="1"/>
        <rFont val="Andale WT"/>
        <family val="2"/>
      </rPr>
      <t>Knowledge Solutions and Institutional Strengthening for Sustainable Development (Supplementary)</t>
    </r>
  </si>
  <si>
    <t>6732</t>
  </si>
  <si>
    <r>
      <rPr>
        <sz val="8"/>
        <color theme="1"/>
        <rFont val="Andale WT"/>
        <family val="2"/>
      </rPr>
      <t>Implementation Support for the Nuts and Fruits in Hilly Areas (Supplementary)</t>
    </r>
  </si>
  <si>
    <t>9215</t>
  </si>
  <si>
    <r>
      <rPr>
        <sz val="8"/>
        <color theme="1"/>
        <rFont val="Andale WT"/>
        <family val="2"/>
      </rPr>
      <t>Supporting Policies and Implementation in the School Sector (Supplementary)</t>
    </r>
  </si>
  <si>
    <t>9219</t>
  </si>
  <si>
    <r>
      <rPr>
        <sz val="8"/>
        <color theme="1"/>
        <rFont val="Andale WT"/>
        <family val="2"/>
      </rPr>
      <t>Prevention and Control of COVID-19 through WASH and Health initiatives in Secondary and Small Towns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</si>
  <si>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NEP</t>
    </r>
  </si>
  <si>
    <t>10035</t>
  </si>
  <si>
    <r>
      <rPr>
        <sz val="8"/>
        <color theme="1"/>
        <rFont val="Andale WT"/>
        <family val="2"/>
      </rPr>
      <t xml:space="preserve">Strengthening the Capacity of the Government of Punjab to Deliver Quality and Inclusive Technical and Vocational Education and Training </t>
    </r>
  </si>
  <si>
    <t>3473/3474/0519/0639</t>
  </si>
  <si>
    <r>
      <rPr>
        <sz val="8"/>
        <color theme="1"/>
        <rFont val="Andale WT"/>
        <family val="2"/>
      </rPr>
      <t>National Disaster Risk Management Fund—Additional Financing</t>
    </r>
  </si>
  <si>
    <t>Switzerland (SWI)</t>
  </si>
  <si>
    <t>3636/0562</t>
  </si>
  <si>
    <r>
      <rPr>
        <sz val="8"/>
        <color theme="1"/>
        <rFont val="Andale WT"/>
        <family val="2"/>
      </rPr>
      <t>Enhancing Public-Private Partnerships in Punjab</t>
    </r>
  </si>
  <si>
    <t>3677/0578</t>
  </si>
  <si>
    <r>
      <rPr>
        <sz val="8"/>
        <color theme="1"/>
        <rFont val="Andale WT"/>
        <family val="2"/>
      </rPr>
      <t>Second Power Transmission Enhancement Investment Program—Tranche 3</t>
    </r>
  </si>
  <si>
    <t>3700/9197/0597</t>
  </si>
  <si>
    <r>
      <rPr>
        <sz val="8"/>
        <color theme="1"/>
        <rFont val="Andale WT"/>
        <family val="2"/>
      </rPr>
      <t>Balochistan Water Resources Development Project</t>
    </r>
  </si>
  <si>
    <t>3799/8366/8367/8368/0649</t>
  </si>
  <si>
    <r>
      <rPr>
        <sz val="8"/>
        <color theme="1"/>
        <rFont val="Andale WT"/>
        <family val="2"/>
      </rPr>
      <t>Karachi Bus Rapid Transit Red Line</t>
    </r>
  </si>
  <si>
    <t>3881</t>
  </si>
  <si>
    <r>
      <rPr>
        <sz val="8"/>
        <color theme="1"/>
        <rFont val="Andale WT"/>
        <family val="2"/>
      </rPr>
      <t>Energy Sector Reforms and Financial Sustainability Program—Subprogram 1</t>
    </r>
  </si>
  <si>
    <t>3923/0701</t>
  </si>
  <si>
    <r>
      <rPr>
        <sz val="8"/>
        <color theme="1"/>
        <rFont val="Andale WT"/>
        <family val="2"/>
      </rPr>
      <t>Emergency Assistance for Fighting the COVID-19 Pandemic</t>
    </r>
  </si>
  <si>
    <t>3931</t>
  </si>
  <si>
    <t>4057/8397</t>
  </si>
  <si>
    <r>
      <rPr>
        <sz val="8"/>
        <color theme="1"/>
        <rFont val="Andale WT"/>
        <family val="2"/>
      </rPr>
      <t>Balakot Hydropower Development</t>
    </r>
  </si>
  <si>
    <t>4154/0814/0815</t>
  </si>
  <si>
    <r>
      <rPr>
        <sz val="8"/>
        <color theme="1"/>
        <rFont val="Andale WT"/>
        <family val="2"/>
      </rPr>
      <t>Integrated Social Protection Development Program</t>
    </r>
  </si>
  <si>
    <t>Education Above All Foundation (EAA)</t>
  </si>
  <si>
    <t>4160/0816/8412</t>
  </si>
  <si>
    <r>
      <rPr>
        <sz val="8"/>
        <color theme="1"/>
        <rFont val="Andale WT"/>
        <family val="2"/>
      </rPr>
      <t>Khyber Pakhtunkhwa Cities Improvement</t>
    </r>
  </si>
  <si>
    <t>4234/4235</t>
  </si>
  <si>
    <r>
      <rPr>
        <sz val="8"/>
        <color theme="1"/>
        <rFont val="Andale WT"/>
        <family val="2"/>
      </rPr>
      <t>Building Resilience with Active Countercyclical Expenditures Program</t>
    </r>
  </si>
  <si>
    <t>6015/6016</t>
  </si>
  <si>
    <r>
      <rPr>
        <sz val="8"/>
        <color theme="1"/>
        <rFont val="Andale WT"/>
        <family val="2"/>
      </rPr>
      <t>Khyber Pakhtunkhwa Cities Improvement Projects - Project Readiness Financing</t>
    </r>
  </si>
  <si>
    <t>6663</t>
  </si>
  <si>
    <r>
      <rPr>
        <sz val="8"/>
        <color theme="1"/>
        <rFont val="Andale WT"/>
        <family val="2"/>
      </rPr>
      <t>Strengthening Food Security Post-COVID-19 and Locust Attacks</t>
    </r>
  </si>
  <si>
    <t>6747</t>
  </si>
  <si>
    <r>
      <rPr>
        <sz val="8"/>
        <color theme="1"/>
        <rFont val="Andale WT"/>
        <family val="2"/>
      </rPr>
      <t>Preparing the Micro, Small, and Medium-Sized Enterprises Financial Access, Inclusivity, and Resilience Project</t>
    </r>
  </si>
  <si>
    <t>9246</t>
  </si>
  <si>
    <r>
      <rPr>
        <sz val="8"/>
        <color theme="1"/>
        <rFont val="Andale WT"/>
        <family val="2"/>
      </rPr>
      <t>National Disaster Risk Management Fund (Supplementary)</t>
    </r>
  </si>
  <si>
    <t>9442</t>
  </si>
  <si>
    <r>
      <rPr>
        <sz val="8"/>
        <color theme="1"/>
        <rFont val="Andale WT"/>
        <family val="2"/>
      </rPr>
      <t>Khyber Pakhtunkhwa Water Resources Development</t>
    </r>
  </si>
  <si>
    <t>9463</t>
  </si>
  <si>
    <r>
      <rPr>
        <sz val="8"/>
        <color theme="1"/>
        <rFont val="Andale WT"/>
        <family val="2"/>
      </rPr>
      <t>Revitalizing the Ecosystem of Ravi River Basin</t>
    </r>
  </si>
  <si>
    <t>9467</t>
  </si>
  <si>
    <r>
      <rPr>
        <sz val="8"/>
        <color theme="1"/>
        <rFont val="Andale WT"/>
        <family val="2"/>
      </rPr>
      <t>Strengthening the Federal Public-Private Partnership Framework and Enabling Reforms for Infrastructure Financing Support</t>
    </r>
  </si>
  <si>
    <t>9469</t>
  </si>
  <si>
    <t>9488</t>
  </si>
  <si>
    <r>
      <rPr>
        <sz val="8"/>
        <color theme="1"/>
        <rFont val="Andale WT"/>
        <family val="2"/>
      </rPr>
      <t>Supporting Economic Corridor Development through Strategic Planning Frameworks</t>
    </r>
  </si>
  <si>
    <t>9576</t>
  </si>
  <si>
    <r>
      <rPr>
        <sz val="8"/>
        <color theme="1"/>
        <rFont val="Andale WT"/>
        <family val="2"/>
      </rPr>
      <t>Climate Resilient Water Resources Management</t>
    </r>
  </si>
  <si>
    <t>9672</t>
  </si>
  <si>
    <r>
      <rPr>
        <sz val="8"/>
        <color theme="1"/>
        <rFont val="Andale WT"/>
        <family val="2"/>
      </rPr>
      <t>Developing an Electricity Market (Supplementary)</t>
    </r>
  </si>
  <si>
    <t>9676</t>
  </si>
  <si>
    <r>
      <rPr>
        <sz val="8"/>
        <color theme="1"/>
        <rFont val="Andale WT"/>
        <family val="2"/>
      </rPr>
      <t>Capacity Building for Structural Transformation, Country Programming, and Portfolio Management (Supplementary)</t>
    </r>
  </si>
  <si>
    <t>9838</t>
  </si>
  <si>
    <r>
      <rPr>
        <sz val="8"/>
        <color theme="1"/>
        <rFont val="Andale WT"/>
        <family val="2"/>
      </rPr>
      <t>Enhancing Technology-Based Agriculture and Marketing in Rural Punjab</t>
    </r>
  </si>
  <si>
    <t>9839</t>
  </si>
  <si>
    <r>
      <rPr>
        <sz val="8"/>
        <color theme="1"/>
        <rFont val="Andale WT"/>
        <family val="2"/>
      </rPr>
      <t>Preparing Urban Development Projects (Supplementary)</t>
    </r>
  </si>
  <si>
    <r>
      <rPr>
        <sz val="8"/>
        <color theme="1"/>
        <rFont val="Andale WT"/>
        <family val="2"/>
      </rPr>
      <t>Preparing Urban Development Projects</t>
    </r>
  </si>
  <si>
    <t>9866</t>
  </si>
  <si>
    <r>
      <rPr>
        <sz val="8"/>
        <color theme="1"/>
        <rFont val="Andale WT"/>
        <family val="2"/>
      </rPr>
      <t>Preparing the Punjab Agriculture Markets Development Project (Supplementary)</t>
    </r>
  </si>
  <si>
    <r>
      <rPr>
        <sz val="8"/>
        <color theme="1"/>
        <rFont val="Andale WT"/>
        <family val="2"/>
      </rPr>
      <t>Preparing the Punjab Agriculture Markets Development Project</t>
    </r>
  </si>
  <si>
    <t>9975</t>
  </si>
  <si>
    <r>
      <rPr>
        <sz val="8"/>
        <color theme="1"/>
        <rFont val="Andale WT"/>
        <family val="2"/>
      </rPr>
      <t>Preparing Transport Projects (Supplementary)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</si>
  <si>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PAK</t>
    </r>
  </si>
  <si>
    <t>0796/0797/9220</t>
  </si>
  <si>
    <r>
      <rPr>
        <sz val="8"/>
        <color theme="1"/>
        <rFont val="Andale WT"/>
        <family val="2"/>
      </rPr>
      <t>COVID-19 Response for Affected Poor and Vulnerable Groups</t>
    </r>
  </si>
  <si>
    <t>Ireland Trust Fund for Building Climate Change and Disaster Resilience in Small Island Developing States (BCCDR)</t>
  </si>
  <si>
    <t>6580</t>
  </si>
  <si>
    <r>
      <rPr>
        <sz val="8"/>
        <color theme="1"/>
        <rFont val="Andale WT"/>
        <family val="2"/>
      </rPr>
      <t>Disaster Resilient Clean Energy Financing (Supplementary)</t>
    </r>
  </si>
  <si>
    <t>9212</t>
  </si>
  <si>
    <r>
      <rPr>
        <sz val="8"/>
        <color theme="1"/>
        <rFont val="Andale WT"/>
        <family val="2"/>
      </rPr>
      <t>Disaster Resilient Clean Energy Financing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</si>
  <si>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PAL</t>
    </r>
  </si>
  <si>
    <t>10009</t>
  </si>
  <si>
    <r>
      <rPr>
        <sz val="8"/>
        <color theme="1"/>
        <rFont val="Andale WT"/>
        <family val="2"/>
      </rPr>
      <t>Accelerating Climate Resilience in Agriculture, Natural Resources and the Environment</t>
    </r>
  </si>
  <si>
    <t>3691</t>
  </si>
  <si>
    <r>
      <rPr>
        <sz val="8"/>
        <color theme="1"/>
        <rFont val="Andale WT"/>
        <family val="2"/>
      </rPr>
      <t>Expanding Private Participation in Infrastructure Program—Subprogram 2</t>
    </r>
  </si>
  <si>
    <t>3707</t>
  </si>
  <si>
    <r>
      <rPr>
        <sz val="8"/>
        <color theme="1"/>
        <rFont val="Andale WT"/>
        <family val="2"/>
      </rPr>
      <t>Inclusive Finance Development Program, Subprogram 1</t>
    </r>
  </si>
  <si>
    <t>3768/3769/0635/9201</t>
  </si>
  <si>
    <r>
      <rPr>
        <sz val="8"/>
        <color theme="1"/>
        <rFont val="Andale WT"/>
        <family val="2"/>
      </rPr>
      <t>Emergency Assistance for Reconstruction and Recovery of Marawi</t>
    </r>
  </si>
  <si>
    <t>3796</t>
  </si>
  <si>
    <r>
      <rPr>
        <sz val="8"/>
        <color theme="1"/>
        <rFont val="Andale WT"/>
        <family val="2"/>
      </rPr>
      <t>Malolos-Clark Railway—Tranche 1</t>
    </r>
  </si>
  <si>
    <t>3907/3908/3909/3910</t>
  </si>
  <si>
    <t>3930</t>
  </si>
  <si>
    <r>
      <rPr>
        <sz val="8"/>
        <color theme="1"/>
        <rFont val="Andale WT"/>
        <family val="2"/>
      </rPr>
      <t>Expanded Social Assistance</t>
    </r>
  </si>
  <si>
    <t>4043/8391</t>
  </si>
  <si>
    <r>
      <rPr>
        <sz val="8"/>
        <color theme="1"/>
        <rFont val="Andale WT"/>
        <family val="2"/>
      </rPr>
      <t>Epifanio de los Santos Avenue Greenways</t>
    </r>
  </si>
  <si>
    <t>4050/8394</t>
  </si>
  <si>
    <r>
      <rPr>
        <sz val="8"/>
        <color theme="1"/>
        <rFont val="Andale WT"/>
        <family val="2"/>
      </rPr>
      <t>Second Health System Enhancement to Address and Limit COVID-19 under the Asia Pacific Vaccine Access Facility</t>
    </r>
  </si>
  <si>
    <t>4163/8413</t>
  </si>
  <si>
    <r>
      <rPr>
        <sz val="8"/>
        <color theme="1"/>
        <rFont val="Andale WT"/>
        <family val="2"/>
      </rPr>
      <t>Second Health System Enhancement to Address and Limit COVID-19 under the Asia Pacific Vaccine Access Facility - Additional Financing</t>
    </r>
  </si>
  <si>
    <t>4186</t>
  </si>
  <si>
    <r>
      <rPr>
        <sz val="8"/>
        <color theme="1"/>
        <rFont val="Andale WT"/>
        <family val="2"/>
      </rPr>
      <t>Climate Change Action Program - Subprogram 1</t>
    </r>
  </si>
  <si>
    <t>6667</t>
  </si>
  <si>
    <r>
      <rPr>
        <sz val="8"/>
        <color theme="1"/>
        <rFont val="Andale WT"/>
        <family val="2"/>
      </rPr>
      <t>Upgrading and Enhancing the Corporate Registration System</t>
    </r>
  </si>
  <si>
    <t>6670</t>
  </si>
  <si>
    <r>
      <rPr>
        <sz val="8"/>
        <color theme="1"/>
        <rFont val="Andale WT"/>
        <family val="2"/>
      </rPr>
      <t>EdTech Solutions for Last Mile Schools in COVID-19</t>
    </r>
  </si>
  <si>
    <t>6832</t>
  </si>
  <si>
    <r>
      <rPr>
        <sz val="8"/>
        <color theme="1"/>
        <rFont val="Andale WT"/>
        <family val="2"/>
      </rPr>
      <t>Supporting Building Up Universal Health Care Program</t>
    </r>
  </si>
  <si>
    <t>6922</t>
  </si>
  <si>
    <r>
      <rPr>
        <sz val="8"/>
        <color theme="1"/>
        <rFont val="Andale WT"/>
        <family val="2"/>
      </rPr>
      <t>Strengthening the Transition of Vulnerable Communities Affected by the South Commuter Railway</t>
    </r>
  </si>
  <si>
    <t>7796</t>
  </si>
  <si>
    <r>
      <rPr>
        <sz val="8"/>
        <color theme="1"/>
        <rFont val="Andale WT"/>
        <family val="2"/>
      </rPr>
      <t>Strengthening Public-Private Partnerships in the Philippines (Supplementary)</t>
    </r>
  </si>
  <si>
    <t>9079</t>
  </si>
  <si>
    <r>
      <rPr>
        <sz val="8"/>
        <color theme="1"/>
        <rFont val="Andale WT"/>
        <family val="2"/>
      </rPr>
      <t>Strengthening Social Protection Reforms (Supplementary)</t>
    </r>
  </si>
  <si>
    <r>
      <rPr>
        <sz val="8"/>
        <color theme="1"/>
        <rFont val="Andale WT"/>
        <family val="2"/>
      </rPr>
      <t>Strengthening Social Protection, Education, and Health Reforms Facility (Supplementary)</t>
    </r>
  </si>
  <si>
    <t>9166</t>
  </si>
  <si>
    <r>
      <rPr>
        <sz val="8"/>
        <color theme="1"/>
        <rFont val="Andale WT"/>
        <family val="2"/>
      </rPr>
      <t>Financial Inclusion Framework Strengthening (Supplementary)</t>
    </r>
  </si>
  <si>
    <t>9535</t>
  </si>
  <si>
    <r>
      <rPr>
        <sz val="8"/>
        <color theme="1"/>
        <rFont val="Andale WT"/>
        <family val="2"/>
      </rPr>
      <t>Integrated Flood Risk Management Sector</t>
    </r>
  </si>
  <si>
    <t>9570</t>
  </si>
  <si>
    <r>
      <rPr>
        <sz val="8"/>
        <color theme="1"/>
        <rFont val="Andale WT"/>
        <family val="2"/>
      </rPr>
      <t>Railway Projects Implementation Support and Institutional Strengthening</t>
    </r>
  </si>
  <si>
    <t>9913</t>
  </si>
  <si>
    <r>
      <rPr>
        <sz val="8"/>
        <color theme="1"/>
        <rFont val="Andale WT"/>
        <family val="2"/>
      </rPr>
      <t>Strengthening the Transition of Vulnerable Communities Affected by the Malolos-Clark Railway Project</t>
    </r>
  </si>
  <si>
    <t>9958</t>
  </si>
  <si>
    <r>
      <rPr>
        <sz val="8"/>
        <color theme="1"/>
        <rFont val="Andale WT"/>
        <family val="2"/>
      </rPr>
      <t>Implementing a Rapid Emergency Supplies Provision (RESP) Assistance to Design a Sustainable Solution for COVID-19 Impact Areas in the National Capital Region, Through a Public Private Collaboration (Supplementary)</t>
    </r>
  </si>
  <si>
    <t>Staff Community Fund (SCF)</t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</si>
  <si>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PHI</t>
    </r>
  </si>
  <si>
    <t>0447/0598/0600</t>
  </si>
  <si>
    <r>
      <rPr>
        <sz val="8"/>
        <color theme="1"/>
        <rFont val="Andale WT"/>
        <family val="2"/>
      </rPr>
      <t>Building Resilience to Climate Change in Papua New Guinea—Additional Financing</t>
    </r>
  </si>
  <si>
    <t>0638</t>
  </si>
  <si>
    <r>
      <rPr>
        <sz val="8"/>
        <color theme="1"/>
        <rFont val="Andale WT"/>
        <family val="2"/>
      </rPr>
      <t>Water Supply Scheme for Tete Settlement</t>
    </r>
  </si>
  <si>
    <t>0648</t>
  </si>
  <si>
    <r>
      <rPr>
        <sz val="8"/>
        <color theme="1"/>
        <rFont val="Andale WT"/>
        <family val="2"/>
      </rPr>
      <t>Health Services Sector Development Program, Subprogram 1—Additional Financing</t>
    </r>
  </si>
  <si>
    <t>3404/3408/0485</t>
  </si>
  <si>
    <r>
      <rPr>
        <sz val="8"/>
        <color theme="1"/>
        <rFont val="Andale WT"/>
        <family val="2"/>
      </rPr>
      <t>Highlands Region Road Improvement Investment Program - Project 3 (Additional Financing)</t>
    </r>
  </si>
  <si>
    <t>4016/4017</t>
  </si>
  <si>
    <r>
      <rPr>
        <sz val="8"/>
        <color theme="1"/>
        <rFont val="Andale WT"/>
        <family val="2"/>
      </rPr>
      <t>Health Services Sector Development Program (Subprogram 3)</t>
    </r>
  </si>
  <si>
    <t>4094/4095</t>
  </si>
  <si>
    <r>
      <rPr>
        <sz val="8"/>
        <color theme="1"/>
        <rFont val="Andale WT"/>
        <family val="2"/>
      </rPr>
      <t>Sustainable Highlands Highway Investment Program, Tranche 2</t>
    </r>
  </si>
  <si>
    <t>4155</t>
  </si>
  <si>
    <r>
      <rPr>
        <sz val="8"/>
        <color theme="1"/>
        <rFont val="Andale WT"/>
        <family val="2"/>
      </rPr>
      <t>State-Owned Enterprises Reform Program - Subprogram 2</t>
    </r>
  </si>
  <si>
    <t>4189/4190</t>
  </si>
  <si>
    <r>
      <rPr>
        <sz val="8"/>
        <color theme="1"/>
        <rFont val="Andale WT"/>
        <family val="2"/>
      </rPr>
      <t>Power Sector Development</t>
    </r>
  </si>
  <si>
    <t>4263/0866</t>
  </si>
  <si>
    <r>
      <rPr>
        <sz val="8"/>
        <color theme="1"/>
        <rFont val="Andale WT"/>
        <family val="2"/>
      </rPr>
      <t>Improved Technical and Vocational Education and Training for Employment</t>
    </r>
  </si>
  <si>
    <t>4266</t>
  </si>
  <si>
    <r>
      <rPr>
        <sz val="8"/>
        <color theme="1"/>
        <rFont val="Andale WT"/>
        <family val="2"/>
      </rPr>
      <t>State-Owned Enterprises Reform Program - Subprogram 3</t>
    </r>
  </si>
  <si>
    <t>9298</t>
  </si>
  <si>
    <r>
      <rPr>
        <sz val="8"/>
        <color theme="1"/>
        <rFont val="Andale WT"/>
        <family val="2"/>
      </rPr>
      <t>Support for Water and Sanitation Sector Management (Supplementary)</t>
    </r>
  </si>
  <si>
    <t>Sanitation Financing Partnership Trust Fund (WFPF-SFPTF)</t>
  </si>
  <si>
    <t>9428</t>
  </si>
  <si>
    <r>
      <rPr>
        <sz val="8"/>
        <color theme="1"/>
        <rFont val="Andale WT"/>
        <family val="2"/>
      </rPr>
      <t>Power Sector Development Investment Program (Supplementary)</t>
    </r>
  </si>
  <si>
    <r>
      <rPr>
        <sz val="8"/>
        <color theme="1"/>
        <rFont val="Andale WT"/>
        <family val="2"/>
      </rPr>
      <t>Power Sector Development Investment Program</t>
    </r>
  </si>
  <si>
    <t>9807</t>
  </si>
  <si>
    <r>
      <rPr>
        <sz val="8"/>
        <color theme="1"/>
        <rFont val="Andale WT"/>
        <family val="2"/>
      </rPr>
      <t>Preparing the Improved Technical and Vocational Education and Training for Employment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</si>
  <si>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PNG</t>
    </r>
  </si>
  <si>
    <t>10033</t>
  </si>
  <si>
    <r>
      <rPr>
        <sz val="8"/>
        <color theme="1"/>
        <rFont val="Andale WT"/>
        <family val="2"/>
      </rPr>
      <t>Innovating Eco-Compensation Mechanisms in Yangtze River Basin</t>
    </r>
  </si>
  <si>
    <t>3504</t>
  </si>
  <si>
    <r>
      <rPr>
        <sz val="8"/>
        <color theme="1"/>
        <rFont val="Andale WT"/>
        <family val="2"/>
      </rPr>
      <t>Air Quality Improvement in the Greater Beijing–Tianjin–Hebei Region - China National Investment and Guaranty Corporation’s Green Financing Platform</t>
    </r>
  </si>
  <si>
    <t>Bank of Beijing (BOB)</t>
  </si>
  <si>
    <t>Huaxia Bank (HXB)</t>
  </si>
  <si>
    <t>3824/8385</t>
  </si>
  <si>
    <r>
      <rPr>
        <sz val="8"/>
        <color theme="1"/>
        <rFont val="Andale WT"/>
        <family val="2"/>
      </rPr>
      <t>Shandong Green Development Fund Project - Additional Financing</t>
    </r>
  </si>
  <si>
    <r>
      <rPr>
        <sz val="8"/>
        <color theme="1"/>
        <rFont val="Andale WT"/>
        <family val="2"/>
      </rPr>
      <t>Shandong Green Development Fund</t>
    </r>
  </si>
  <si>
    <t>3879</t>
  </si>
  <si>
    <r>
      <rPr>
        <sz val="8"/>
        <color theme="1"/>
        <rFont val="Andale WT"/>
        <family val="2"/>
      </rPr>
      <t>Air Quality Improvement in the Greater Beijing-Tianjin-Hebei Region--Henan Cleaner Fuel Switch Investment Program</t>
    </r>
  </si>
  <si>
    <t>China Development Bank (CDB)</t>
  </si>
  <si>
    <t>3888</t>
  </si>
  <si>
    <r>
      <rPr>
        <sz val="8"/>
        <color theme="1"/>
        <rFont val="Andale WT"/>
        <family val="2"/>
      </rPr>
      <t>Anhui Huangshan Xin’an River Ecological Protection and Green Development</t>
    </r>
  </si>
  <si>
    <t>4020</t>
  </si>
  <si>
    <r>
      <rPr>
        <sz val="8"/>
        <color theme="1"/>
        <rFont val="Andale WT"/>
        <family val="2"/>
      </rPr>
      <t>Hunan Miluo River Disaster Risk Management and Comprehensive Environment Improvement</t>
    </r>
  </si>
  <si>
    <t>4035</t>
  </si>
  <si>
    <r>
      <rPr>
        <sz val="8"/>
        <color theme="1"/>
        <rFont val="Andale WT"/>
        <family val="2"/>
      </rPr>
      <t>Shaanxi Green Intelligent Transport and Logistics Management Demonstration</t>
    </r>
  </si>
  <si>
    <t>6560</t>
  </si>
  <si>
    <r>
      <rPr>
        <sz val="8"/>
        <color theme="1"/>
        <rFont val="Andale WT"/>
        <family val="2"/>
      </rPr>
      <t>Climate Change Financing Acceleration Platform</t>
    </r>
  </si>
  <si>
    <t>6736</t>
  </si>
  <si>
    <t>6783</t>
  </si>
  <si>
    <r>
      <rPr>
        <sz val="8"/>
        <color theme="1"/>
        <rFont val="Andale WT"/>
        <family val="2"/>
      </rPr>
      <t>Research on Addressing Climate Change in Ningxia through the Use of Science and Technology (Supplementary)</t>
    </r>
  </si>
  <si>
    <t>6882</t>
  </si>
  <si>
    <r>
      <rPr>
        <sz val="8"/>
        <color theme="1"/>
        <rFont val="Andale WT"/>
        <family val="2"/>
      </rPr>
      <t>Study on the Development of Green Ports and Shipping</t>
    </r>
  </si>
  <si>
    <t>6992</t>
  </si>
  <si>
    <r>
      <rPr>
        <sz val="8"/>
        <color theme="1"/>
        <rFont val="Andale WT"/>
        <family val="2"/>
      </rPr>
      <t>Preparing the Hubei Huanggang Dabie Mountain Ecosystem Protection and Carbon-Neutral Green Development</t>
    </r>
  </si>
  <si>
    <t>9114</t>
  </si>
  <si>
    <r>
      <rPr>
        <sz val="8"/>
        <color theme="1"/>
        <rFont val="Andale WT"/>
        <family val="2"/>
      </rPr>
      <t>Jiaozuo National Pilot Project for the Standardization of Public Employment Services (Supplementary)</t>
    </r>
  </si>
  <si>
    <t>9311</t>
  </si>
  <si>
    <r>
      <rPr>
        <sz val="8"/>
        <color theme="1"/>
        <rFont val="Andale WT"/>
        <family val="2"/>
      </rPr>
      <t>Preparing Yangtze River Economic Belt Projects (Supplementary)</t>
    </r>
  </si>
  <si>
    <t>9398</t>
  </si>
  <si>
    <r>
      <rPr>
        <sz val="8"/>
        <color theme="1"/>
        <rFont val="Andale WT"/>
        <family val="2"/>
      </rPr>
      <t>Green Finance Catalyzing Facility</t>
    </r>
  </si>
  <si>
    <t>9437</t>
  </si>
  <si>
    <r>
      <rPr>
        <sz val="8"/>
        <color theme="1"/>
        <rFont val="Andale WT"/>
        <family val="2"/>
      </rPr>
      <t>Supporting Project Preparation (Supplementary)</t>
    </r>
  </si>
  <si>
    <t>Urban Environmental Infrastructure Fund (UFPF-UEIF)</t>
  </si>
  <si>
    <t>9509</t>
  </si>
  <si>
    <r>
      <rPr>
        <sz val="8"/>
        <color theme="1"/>
        <rFont val="Andale WT"/>
        <family val="2"/>
      </rPr>
      <t>Promoting and Scaling Up Carbon Capture and Storage Demonstration - Capacity Development Support to the National and Local Joint Engineering Research Center on Carbon Capture, Utilization, and Sequestration at Northwest University (Subproject 1)</t>
    </r>
  </si>
  <si>
    <t>9577</t>
  </si>
  <si>
    <r>
      <rPr>
        <sz val="8"/>
        <color theme="1"/>
        <rFont val="Andale WT"/>
        <family val="2"/>
      </rPr>
      <t>Advanced Renewable Energy Technology Demostration</t>
    </r>
  </si>
  <si>
    <t>9585</t>
  </si>
  <si>
    <r>
      <rPr>
        <sz val="8"/>
        <color theme="1"/>
        <rFont val="Andale WT"/>
        <family val="2"/>
      </rPr>
      <t>Policy and Capacity Building for Elderly Care</t>
    </r>
  </si>
  <si>
    <t>9613</t>
  </si>
  <si>
    <r>
      <rPr>
        <sz val="8"/>
        <color theme="1"/>
        <rFont val="Andale WT"/>
        <family val="2"/>
      </rPr>
      <t>Shaanxi Transport and Logistics Port</t>
    </r>
  </si>
  <si>
    <t>9682</t>
  </si>
  <si>
    <r>
      <rPr>
        <sz val="8"/>
        <color theme="1"/>
        <rFont val="Andale WT"/>
        <family val="2"/>
      </rPr>
      <t xml:space="preserve">Air Quality Improvement in the Greater Beijing–Tianjin–Hebei Region—Shandong Clean Heating and Cooling </t>
    </r>
  </si>
  <si>
    <t>9732</t>
  </si>
  <si>
    <r>
      <rPr>
        <sz val="8"/>
        <color theme="1"/>
        <rFont val="Andale WT"/>
        <family val="2"/>
      </rPr>
      <t>Preparing Urban and Social Development Projects (Supplementary)</t>
    </r>
  </si>
  <si>
    <t>9745</t>
  </si>
  <si>
    <r>
      <rPr>
        <sz val="8"/>
        <color theme="1"/>
        <rFont val="Andale WT"/>
        <family val="2"/>
      </rPr>
      <t>Promoting and Scaling Up Carbon Capture and Storage Demonstration - Feasibility Assessment of a Large-Scale Carbon Capture and Storage Demonstration Project and
Development Support to Yanchang Petroleum Group (Subproject 2)</t>
    </r>
  </si>
  <si>
    <t>9753</t>
  </si>
  <si>
    <r>
      <rPr>
        <sz val="8"/>
        <color theme="1"/>
        <rFont val="Andale WT"/>
        <family val="2"/>
      </rPr>
      <t>Preparing Environmental and Rural Development Projects (Supplementary)</t>
    </r>
  </si>
  <si>
    <t>9825</t>
  </si>
  <si>
    <r>
      <rPr>
        <sz val="8"/>
        <color theme="1"/>
        <rFont val="Andale WT"/>
        <family val="2"/>
      </rPr>
      <t>Rural Vitalization—Rural Wastewater Treatment and Environmental Management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</si>
  <si>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PRC</t>
    </r>
  </si>
  <si>
    <t>0570/0571</t>
  </si>
  <si>
    <r>
      <rPr>
        <sz val="8"/>
        <color theme="1"/>
        <rFont val="Andale WT"/>
        <family val="2"/>
      </rPr>
      <t>Improving Internet Connectivity for Micronesia</t>
    </r>
  </si>
  <si>
    <t>10000</t>
  </si>
  <si>
    <r>
      <rPr>
        <sz val="8"/>
        <color theme="1"/>
        <rFont val="Andale WT"/>
        <family val="2"/>
      </rPr>
      <t>Strengthening Asia Pacific Public Electronic Procurement Network – Phase 2</t>
    </r>
  </si>
  <si>
    <t>Republic of Korea (KOR)</t>
  </si>
  <si>
    <t>10001</t>
  </si>
  <si>
    <r>
      <rPr>
        <sz val="8"/>
        <color theme="1"/>
        <rFont val="Andale WT"/>
        <family val="2"/>
      </rPr>
      <t>Maximizing Poverty Alleviation and Gender Co-benefits through Innovative Clean Energy Solutions in Asia and the Pacific</t>
    </r>
  </si>
  <si>
    <t>10017</t>
  </si>
  <si>
    <r>
      <rPr>
        <sz val="8"/>
        <color theme="1"/>
        <rFont val="Andale WT"/>
        <family val="2"/>
      </rPr>
      <t>Developing Digital Financial Infrastructure and Enhancing Financial Access for Resilience and Recovery in Asia and the Pacific</t>
    </r>
  </si>
  <si>
    <t>10020</t>
  </si>
  <si>
    <r>
      <rPr>
        <sz val="8"/>
        <color theme="1"/>
        <rFont val="Andale WT"/>
        <family val="2"/>
      </rPr>
      <t>South Asia Subregional Economic Cooperation Green Fuel Development Initiative</t>
    </r>
  </si>
  <si>
    <t>10032</t>
  </si>
  <si>
    <r>
      <rPr>
        <sz val="8"/>
        <color theme="1"/>
        <rFont val="Andale WT"/>
        <family val="2"/>
      </rPr>
      <t>Digital Regulatory Cooperation: Unpacking the Implementation “Black Box” - A Mapping of Regulatory Practices, Degrees of Implementation and Practical Gaps</t>
    </r>
  </si>
  <si>
    <t>10044</t>
  </si>
  <si>
    <r>
      <rPr>
        <sz val="8"/>
        <color theme="1"/>
        <rFont val="Andale WT"/>
        <family val="2"/>
      </rPr>
      <t>Strengthening Institutional Capacity for Fiscal Management</t>
    </r>
  </si>
  <si>
    <t>10049</t>
  </si>
  <si>
    <r>
      <rPr>
        <sz val="8"/>
        <color theme="1"/>
        <rFont val="Andale WT"/>
        <family val="2"/>
      </rPr>
      <t>Enabling a Just Transition to Low-Carbon and Climate-Resilient Economies and Societies in Asia and the Pacific</t>
    </r>
  </si>
  <si>
    <t>Energy Transition Mechanism Partnership Trust Fund (CEFPF-ETMPTF)</t>
  </si>
  <si>
    <t>10050</t>
  </si>
  <si>
    <r>
      <rPr>
        <sz val="8"/>
        <color theme="1"/>
        <rFont val="Andale WT"/>
        <family val="2"/>
      </rPr>
      <t>Digital Solutions For Optimizing Port Efficiency In Developing Countries</t>
    </r>
  </si>
  <si>
    <t xml:space="preserve">10058
</t>
  </si>
  <si>
    <r>
      <rPr>
        <sz val="8"/>
        <color theme="1"/>
        <rFont val="Andale WT"/>
        <family val="2"/>
      </rPr>
      <t>Strengthening Vocational High Schools in South Asia</t>
    </r>
  </si>
  <si>
    <t>10069</t>
  </si>
  <si>
    <r>
      <rPr>
        <sz val="8"/>
        <color theme="1"/>
        <rFont val="Andale WT"/>
        <family val="2"/>
      </rPr>
      <t>Smart and Livable Cities in Southeast Asia</t>
    </r>
  </si>
  <si>
    <t>ASEAN Australia Smart Cities Trust Fund (UFPF-AASCTF)</t>
  </si>
  <si>
    <t>10074</t>
  </si>
  <si>
    <r>
      <rPr>
        <sz val="8"/>
        <color theme="1"/>
        <rFont val="Andale WT"/>
        <family val="2"/>
      </rPr>
      <t xml:space="preserve">Promoting Climate-Resilient and Sustainable Blue Economies
</t>
    </r>
  </si>
  <si>
    <t>6498</t>
  </si>
  <si>
    <r>
      <rPr>
        <sz val="8"/>
        <color theme="1"/>
        <rFont val="Andale WT"/>
        <family val="2"/>
      </rPr>
      <t>Knowledge and Innovation Support for ADB's Water Financing Program</t>
    </r>
  </si>
  <si>
    <t>6529</t>
  </si>
  <si>
    <r>
      <rPr>
        <sz val="8"/>
        <color theme="1"/>
        <rFont val="Andale WT"/>
        <family val="2"/>
      </rPr>
      <t>Planning for Economic Recovery of South Asia from COVID-19</t>
    </r>
  </si>
  <si>
    <t>6535</t>
  </si>
  <si>
    <r>
      <rPr>
        <sz val="8"/>
        <color theme="1"/>
        <rFont val="Andale WT"/>
        <family val="2"/>
      </rPr>
      <t>Addressing Health Threats in Central Asia Regional Economic Cooperation Countries and the Caucasus</t>
    </r>
  </si>
  <si>
    <t>6536</t>
  </si>
  <si>
    <r>
      <rPr>
        <sz val="8"/>
        <color theme="1"/>
        <rFont val="Andale WT"/>
        <family val="2"/>
      </rPr>
      <t>Nowcasting and Disasters: Impact-Based Forecasting and Socioeconomic Monitoring</t>
    </r>
  </si>
  <si>
    <t>6539</t>
  </si>
  <si>
    <r>
      <rPr>
        <sz val="8"/>
        <color theme="1"/>
        <rFont val="Andale WT"/>
        <family val="2"/>
      </rPr>
      <t>Investing in Climate Change Adaptation through Agroecological Landscape Restoration: A Nature-Based Solution for Climate Resilience</t>
    </r>
  </si>
  <si>
    <t>6540</t>
  </si>
  <si>
    <r>
      <rPr>
        <sz val="8"/>
        <color theme="1"/>
        <rFont val="Andale WT"/>
        <family val="2"/>
      </rPr>
      <t>Fostering Expanded Regional Electricity and Gas Interconnection and Trade under the CAREC Energy Strategy 2030</t>
    </r>
  </si>
  <si>
    <t>United Kingdom Fund for Asia Regional Trade and Connectivity  (RCIFPF-ARTCF)</t>
  </si>
  <si>
    <t>6556</t>
  </si>
  <si>
    <r>
      <rPr>
        <sz val="8"/>
        <color theme="1"/>
        <rFont val="Andale WT"/>
        <family val="2"/>
      </rPr>
      <t>Challenges and Opportunities of Population Aging in Asia: Improving Data and Analysis for Healthy and Productive Aging</t>
    </r>
  </si>
  <si>
    <t>6558</t>
  </si>
  <si>
    <r>
      <rPr>
        <sz val="8"/>
        <color theme="1"/>
        <rFont val="Andale WT"/>
        <family val="2"/>
      </rPr>
      <t>Strengthening Knowledge and Capacities for the Design and Implementation of Free Trade Agreements Involving Central Asia Regional Economic Cooperation Countries</t>
    </r>
  </si>
  <si>
    <t>6559</t>
  </si>
  <si>
    <r>
      <rPr>
        <sz val="8"/>
        <color theme="1"/>
        <rFont val="Andale WT"/>
        <family val="2"/>
      </rPr>
      <t>Implementing the Cities Development Initiative for Asia (Supplementary)</t>
    </r>
  </si>
  <si>
    <t>Cities Development Initiative for Asia Trust Fund (UFPF-CDIATF)</t>
  </si>
  <si>
    <r>
      <rPr>
        <sz val="8"/>
        <color theme="1"/>
        <rFont val="Andale WT"/>
        <family val="2"/>
      </rPr>
      <t>Implementing the Cities Development Initiative for Asia</t>
    </r>
  </si>
  <si>
    <t>6563</t>
  </si>
  <si>
    <r>
      <rPr>
        <sz val="8"/>
        <color theme="1"/>
        <rFont val="Andale WT"/>
        <family val="2"/>
      </rPr>
      <t>Regional Support to Build Virus Resilient and Energy Efficient Centralized Air-Conditioning Systems</t>
    </r>
  </si>
  <si>
    <t>6574</t>
  </si>
  <si>
    <r>
      <rPr>
        <sz val="8"/>
        <color theme="1"/>
        <rFont val="Andale WT"/>
        <family val="2"/>
      </rPr>
      <t>Support to the Implementation of Strategy 2030 Operational Plans (Supplementary)</t>
    </r>
  </si>
  <si>
    <t>6579</t>
  </si>
  <si>
    <r>
      <rPr>
        <sz val="8"/>
        <color theme="1"/>
        <rFont val="Andale WT"/>
        <family val="2"/>
      </rPr>
      <t>"Early Harvest" Implementation of the Cross-Border Transport and Trade Facilitation in the Greater Mekong Subregion</t>
    </r>
  </si>
  <si>
    <t>6585</t>
  </si>
  <si>
    <r>
      <rPr>
        <sz val="8"/>
        <color theme="1"/>
        <rFont val="Andale WT"/>
        <family val="2"/>
      </rPr>
      <t>REG: Impact Evaluation of Financial Technology Innovations in Selected Developing Member Countries</t>
    </r>
  </si>
  <si>
    <t>6592</t>
  </si>
  <si>
    <r>
      <rPr>
        <sz val="8"/>
        <color theme="1"/>
        <rFont val="Andale WT"/>
        <family val="2"/>
      </rPr>
      <t>Building Financial Resilience and Stability to Reinvigorate Growth</t>
    </r>
  </si>
  <si>
    <t>Investment Climate Facilitation Fund (RCIFPF-ICFF)</t>
  </si>
  <si>
    <t>6594</t>
  </si>
  <si>
    <r>
      <rPr>
        <sz val="8"/>
        <color theme="1"/>
        <rFont val="Andale WT"/>
        <family val="2"/>
      </rPr>
      <t>Mitigating the Impact of COVID-19 through Community-Led Interventions (Supplementary)</t>
    </r>
  </si>
  <si>
    <r>
      <rPr>
        <sz val="8"/>
        <color theme="1"/>
        <rFont val="Andale WT"/>
        <family val="2"/>
      </rPr>
      <t>Mitigating the Impact of COVID-19 through Community-Led Interventions</t>
    </r>
  </si>
  <si>
    <t>6600</t>
  </si>
  <si>
    <r>
      <rPr>
        <sz val="8"/>
        <color theme="1"/>
        <rFont val="Andale WT"/>
        <family val="2"/>
      </rPr>
      <t>Promoting Cross-Border Financial Transactions in the ASEAN+3 Region: Support to the Cross-Border Settlement Infrastructure Forum under the Asian Bond Markets Initiative Medium-Term Road Map, 2019-2022</t>
    </r>
  </si>
  <si>
    <t>6602</t>
  </si>
  <si>
    <r>
      <rPr>
        <sz val="8"/>
        <color theme="1"/>
        <rFont val="Andale WT"/>
        <family val="2"/>
      </rPr>
      <t>Supporting Startup Ecosystem in the Central Asia Regional Economic Cooperation Region to Mitigate Impact of COVID-19 and Support Economic Revival</t>
    </r>
  </si>
  <si>
    <t>6612</t>
  </si>
  <si>
    <r>
      <rPr>
        <sz val="8"/>
        <color theme="1"/>
        <rFont val="Andale WT"/>
        <family val="2"/>
      </rPr>
      <t>COVID-19 Infection Prevention and Control through an Integrated Water, Sanitation, Hygiene, and Health Approach</t>
    </r>
  </si>
  <si>
    <t>6619</t>
  </si>
  <si>
    <r>
      <rPr>
        <sz val="8"/>
        <color theme="1"/>
        <rFont val="Andale WT"/>
        <family val="2"/>
      </rPr>
      <t>Marine Aquaculture, Reefs, Renewable Energy, and Ecotourism for Ecosystem Services</t>
    </r>
  </si>
  <si>
    <t>6627</t>
  </si>
  <si>
    <r>
      <rPr>
        <sz val="8"/>
        <color theme="1"/>
        <rFont val="Andale WT"/>
        <family val="2"/>
      </rPr>
      <t>Building Institutional Capacity: Delivering Climate Solutions under Operational Priority 3 of Strategy 2030 (Supplementary)</t>
    </r>
  </si>
  <si>
    <t>6628</t>
  </si>
  <si>
    <r>
      <rPr>
        <sz val="8"/>
        <color theme="1"/>
        <rFont val="Andale WT"/>
        <family val="2"/>
      </rPr>
      <t>Promoting Innovations in Regional Cooperation and Integration in the Aftermath of COVID-19 (Supplementary)</t>
    </r>
  </si>
  <si>
    <r>
      <rPr>
        <sz val="8"/>
        <color theme="1"/>
        <rFont val="Andale WT"/>
        <family val="2"/>
      </rPr>
      <t>Promoting Innovations in Regional Cooperation and Integration in the Aftermath of COVID-19</t>
    </r>
  </si>
  <si>
    <t>6629</t>
  </si>
  <si>
    <r>
      <rPr>
        <sz val="8"/>
        <color theme="1"/>
        <rFont val="Andale WT"/>
        <family val="2"/>
      </rPr>
      <t>Improved Decision-making for Climate Resilient Development in Asia and the Pacific</t>
    </r>
  </si>
  <si>
    <t>6641</t>
  </si>
  <si>
    <r>
      <rPr>
        <sz val="8"/>
        <color theme="1"/>
        <rFont val="Andale WT"/>
        <family val="2"/>
      </rPr>
      <t>Support for ASEAN+3 Bond Market Forum under the Asian Bond Markets Initiative Medium-Term Road Map, 2019–2022</t>
    </r>
  </si>
  <si>
    <t>6645</t>
  </si>
  <si>
    <r>
      <rPr>
        <sz val="8"/>
        <color theme="1"/>
        <rFont val="Andale WT"/>
        <family val="2"/>
      </rPr>
      <t>Strengthening Resilience and Stability of Banking and Nonbank Financial Systems in Asia</t>
    </r>
  </si>
  <si>
    <t>6669</t>
  </si>
  <si>
    <r>
      <rPr>
        <sz val="8"/>
        <color theme="1"/>
        <rFont val="Andale WT"/>
        <family val="2"/>
      </rPr>
      <t>Promoting Action on Plastic Pollution from Source to Sea in Asia and the Pacific - Prioritizing and Implementing Actions to Reduce Marine Plastic Pollution (Subproject 2) (Supplementary)</t>
    </r>
  </si>
  <si>
    <r>
      <rPr>
        <sz val="8"/>
        <color theme="1"/>
        <rFont val="Andale WT"/>
        <family val="2"/>
      </rPr>
      <t>Promoting Action on Plastic Pollution from Source to Sea in Asia and the Pacific - Prioritizing and Implementing Actions to Reduce Marine Plastic Pollution (Subproject 2)</t>
    </r>
  </si>
  <si>
    <t>6671</t>
  </si>
  <si>
    <r>
      <rPr>
        <sz val="8"/>
        <color theme="1"/>
        <rFont val="Andale WT"/>
        <family val="2"/>
      </rPr>
      <t>Technology-Enabled Innovation in Education in Southeast Asia</t>
    </r>
  </si>
  <si>
    <t>6672</t>
  </si>
  <si>
    <r>
      <rPr>
        <sz val="8"/>
        <color theme="1"/>
        <rFont val="Andale WT"/>
        <family val="2"/>
      </rPr>
      <t>Empowering Developing Member Countries to Use Multispectral Satellite Images and Artificial Intelligence for Land Use and Coastal Planning</t>
    </r>
  </si>
  <si>
    <t>6680</t>
  </si>
  <si>
    <r>
      <rPr>
        <sz val="8"/>
        <color theme="1"/>
        <rFont val="Andale WT"/>
        <family val="2"/>
      </rPr>
      <t>Preparing Floating Solar Plus Projects under the Pacific Renewable Energy Investment Facility (Supplementary)</t>
    </r>
  </si>
  <si>
    <r>
      <rPr>
        <sz val="8"/>
        <color theme="1"/>
        <rFont val="Andale WT"/>
        <family val="2"/>
      </rPr>
      <t>Preparing Floating Solar Plus Projects under the Pacific Renewable Energy Investment Facility</t>
    </r>
  </si>
  <si>
    <t>6683</t>
  </si>
  <si>
    <r>
      <rPr>
        <sz val="8"/>
        <color theme="1"/>
        <rFont val="Andale WT"/>
        <family val="2"/>
      </rPr>
      <t>Support to Climate Resilient Investment Pathways in the Pacific (Supplementary)</t>
    </r>
  </si>
  <si>
    <t>6694</t>
  </si>
  <si>
    <r>
      <rPr>
        <sz val="8"/>
        <color theme="1"/>
        <rFont val="Andale WT"/>
        <family val="2"/>
      </rPr>
      <t>Supporting the Central Asia Regional Economic Cooperation Institute</t>
    </r>
  </si>
  <si>
    <t>6699</t>
  </si>
  <si>
    <r>
      <rPr>
        <sz val="8"/>
        <color theme="1"/>
        <rFont val="Andale WT"/>
        <family val="2"/>
      </rPr>
      <t>Enhancing Knowledge as Public Goods for Project Innovation, Demonstration, and Replication</t>
    </r>
  </si>
  <si>
    <t>6704</t>
  </si>
  <si>
    <r>
      <rPr>
        <sz val="8"/>
        <color theme="1"/>
        <rFont val="Andale WT"/>
        <family val="2"/>
      </rPr>
      <t>Subproject 2: Aid for Trade for Inclusive Growth, 2020-2022</t>
    </r>
  </si>
  <si>
    <t>6711</t>
  </si>
  <si>
    <r>
      <rPr>
        <sz val="8"/>
        <color theme="1"/>
        <rFont val="Andale WT"/>
        <family val="2"/>
      </rPr>
      <t>Digital Entrepreneurship in Asia for Economic Resilience and Post-Pandemic Recovery</t>
    </r>
  </si>
  <si>
    <t>6716</t>
  </si>
  <si>
    <r>
      <rPr>
        <sz val="8"/>
        <color theme="1"/>
        <rFont val="Andale WT"/>
        <family val="2"/>
      </rPr>
      <t>Supporting Capital Market Development and Reform in Developing Asia (Phase 1)</t>
    </r>
  </si>
  <si>
    <t>6720</t>
  </si>
  <si>
    <r>
      <rPr>
        <sz val="8"/>
        <color theme="1"/>
        <rFont val="Andale WT"/>
        <family val="2"/>
      </rPr>
      <t>Establishing a Regional Hub on Domestic Resource Mobilization and International Tax Cooperation</t>
    </r>
  </si>
  <si>
    <t>6721</t>
  </si>
  <si>
    <r>
      <rPr>
        <sz val="8"/>
        <color theme="1"/>
        <rFont val="Andale WT"/>
        <family val="2"/>
      </rPr>
      <t>Using Frontier Technology and Big Data Analytics for Smart Infrastructure Facility Planning and Monitoring</t>
    </r>
  </si>
  <si>
    <t>6727</t>
  </si>
  <si>
    <r>
      <rPr>
        <sz val="8"/>
        <color theme="1"/>
        <rFont val="Andale WT"/>
        <family val="2"/>
      </rPr>
      <t>Preparing the Pacific Regional Financing Facility (Supplementary)</t>
    </r>
  </si>
  <si>
    <t>6728</t>
  </si>
  <si>
    <r>
      <rPr>
        <sz val="8"/>
        <color theme="1"/>
        <rFont val="Andale WT"/>
        <family val="2"/>
      </rPr>
      <t>Assessing Impact of Digitalization on Business Resilience and Consumer Welfare during COVID-19 Pandemic</t>
    </r>
  </si>
  <si>
    <t>6730</t>
  </si>
  <si>
    <r>
      <rPr>
        <sz val="8"/>
        <color theme="1"/>
        <rFont val="Andale WT"/>
        <family val="2"/>
      </rPr>
      <t>Promoting Life Cycle Management of Fluorocarbons</t>
    </r>
  </si>
  <si>
    <t>6742</t>
  </si>
  <si>
    <r>
      <rPr>
        <sz val="8"/>
        <color theme="1"/>
        <rFont val="Andale WT"/>
        <family val="2"/>
      </rPr>
      <t>Building Coastal Resilience through Nature-Based and Integrated Solutions (Supplementary)</t>
    </r>
  </si>
  <si>
    <t>Special Climate Change Fund under the Global Environment Facility (SCCF)</t>
  </si>
  <si>
    <t>Asia Pacific Climate Finance Fund (ACLIFF)</t>
  </si>
  <si>
    <r>
      <rPr>
        <sz val="8"/>
        <color theme="1"/>
        <rFont val="Andale WT"/>
        <family val="2"/>
      </rPr>
      <t>Building Coastal Resilience through Nature-Based and Integrated Solutions</t>
    </r>
  </si>
  <si>
    <t>6744</t>
  </si>
  <si>
    <r>
      <rPr>
        <sz val="8"/>
        <color theme="1"/>
        <rFont val="Andale WT"/>
        <family val="2"/>
      </rPr>
      <t>Accelerating the Clean Energy Transition in Southeast Asia (Supplementary)</t>
    </r>
  </si>
  <si>
    <r>
      <rPr>
        <sz val="8"/>
        <color theme="1"/>
        <rFont val="Andale WT"/>
        <family val="2"/>
      </rPr>
      <t>Accelerating the Clean Energy Transition in Southeast Asia</t>
    </r>
  </si>
  <si>
    <t>Spanish Cooperation Fund for Technical Assistance (TAGF-SPA)</t>
  </si>
  <si>
    <t>6752</t>
  </si>
  <si>
    <r>
      <rPr>
        <sz val="8"/>
        <color theme="1"/>
        <rFont val="Andale WT"/>
        <family val="2"/>
      </rPr>
      <t>Southeast Asia Facility for Resilient Cities (Supplementary)</t>
    </r>
  </si>
  <si>
    <r>
      <rPr>
        <sz val="8"/>
        <color theme="1"/>
        <rFont val="Andale WT"/>
        <family val="2"/>
      </rPr>
      <t>Southeast Asia Facility for Resilient Cities</t>
    </r>
  </si>
  <si>
    <t>6756</t>
  </si>
  <si>
    <r>
      <rPr>
        <sz val="8"/>
        <color theme="1"/>
        <rFont val="Andale WT"/>
        <family val="2"/>
      </rPr>
      <t>Improving Infrastructure Sustainability Through Better Asset Management</t>
    </r>
  </si>
  <si>
    <t>6763</t>
  </si>
  <si>
    <r>
      <rPr>
        <sz val="8"/>
        <color theme="1"/>
        <rFont val="Andale WT"/>
        <family val="2"/>
      </rPr>
      <t>Accelerating Innovation in Transport (Supplementary)</t>
    </r>
  </si>
  <si>
    <t>Global Road Safety Facility - Phase 3 Multi-Donor Trust Fund (GRSF3)</t>
  </si>
  <si>
    <t>Austria (AUT)</t>
  </si>
  <si>
    <r>
      <rPr>
        <sz val="8"/>
        <color theme="1"/>
        <rFont val="Andale WT"/>
        <family val="2"/>
      </rPr>
      <t>Accelerating Innovation in Transport</t>
    </r>
  </si>
  <si>
    <t>6806</t>
  </si>
  <si>
    <r>
      <rPr>
        <sz val="8"/>
        <color theme="1"/>
        <rFont val="Andale WT"/>
        <family val="2"/>
      </rPr>
      <t>Strengthening Regional Cooperation on Skills Development under the CAREC Program</t>
    </r>
  </si>
  <si>
    <t>6812</t>
  </si>
  <si>
    <r>
      <rPr>
        <sz val="8"/>
        <color theme="1"/>
        <rFont val="Andale WT"/>
        <family val="2"/>
      </rPr>
      <t>Preparing and Improving Capacities for Sustainable Cross Border Operations and Regional Public Goods</t>
    </r>
  </si>
  <si>
    <t>6819</t>
  </si>
  <si>
    <r>
      <rPr>
        <sz val="8"/>
        <color theme="1"/>
        <rFont val="Andale WT"/>
        <family val="2"/>
      </rPr>
      <t>Central Asia Regional Economic Cooperation and the Caucasus Regional Infrastructure Preparation Facility (Supplementary)</t>
    </r>
  </si>
  <si>
    <t>6826</t>
  </si>
  <si>
    <r>
      <rPr>
        <sz val="8"/>
        <color theme="1"/>
        <rFont val="Andale WT"/>
        <family val="2"/>
      </rPr>
      <t>Preparing Clean and Renewable Energy Investments in the Pacific (Supplementary)</t>
    </r>
  </si>
  <si>
    <t>6844</t>
  </si>
  <si>
    <r>
      <rPr>
        <sz val="8"/>
        <color theme="1"/>
        <rFont val="Andale WT"/>
        <family val="2"/>
      </rPr>
      <t>Enhancing Trade Facilitation in Southeast Asia</t>
    </r>
  </si>
  <si>
    <t>6850</t>
  </si>
  <si>
    <r>
      <rPr>
        <sz val="8"/>
        <color theme="1"/>
        <rFont val="Andale WT"/>
        <family val="2"/>
      </rPr>
      <t>Support to Balanced and Sustainable Urban Operations in Central and West Asia (Supplementary)</t>
    </r>
  </si>
  <si>
    <t>6853</t>
  </si>
  <si>
    <r>
      <rPr>
        <sz val="8"/>
        <color theme="1"/>
        <rFont val="Andale WT"/>
        <family val="2"/>
      </rPr>
      <t>Strengthening Cooperation on Disaster Risk Management within the Association of Southeast Asian Nations (Supplementary)</t>
    </r>
  </si>
  <si>
    <r>
      <rPr>
        <sz val="8"/>
        <color theme="1"/>
        <rFont val="Andale WT"/>
        <family val="2"/>
      </rPr>
      <t>Strengthening Cooperation on Disaster Risk Management within the Association of Southeast Asian Nations</t>
    </r>
  </si>
  <si>
    <t>6854</t>
  </si>
  <si>
    <r>
      <rPr>
        <sz val="8"/>
        <color theme="1"/>
        <rFont val="Andale WT"/>
        <family val="2"/>
      </rPr>
      <t>Mainstreaming Water Resilience in Asia and the Pacific - Improving Water Security and Resilience through Digitalization (Subproject 2)</t>
    </r>
  </si>
  <si>
    <t>6856</t>
  </si>
  <si>
    <r>
      <rPr>
        <sz val="8"/>
        <color theme="1"/>
        <rFont val="Andale WT"/>
        <family val="2"/>
      </rPr>
      <t>Development of New Statistical Resources and Building Capacity in New Data Sources and Technologies</t>
    </r>
  </si>
  <si>
    <t>6872</t>
  </si>
  <si>
    <r>
      <rPr>
        <sz val="8"/>
        <color theme="1"/>
        <rFont val="Andale WT"/>
        <family val="2"/>
      </rPr>
      <t>Mainstreaming Water Resilience in Asia and the Pacific - Digitalization of Water Management for Improved Resilience (Subproject 3)</t>
    </r>
  </si>
  <si>
    <t>6884</t>
  </si>
  <si>
    <r>
      <rPr>
        <sz val="8"/>
        <color theme="1"/>
        <rFont val="Andale WT"/>
        <family val="2"/>
      </rPr>
      <t>Green and Resilient Rural Recovery through Agri-Food System Transformation in the Asia and Pacific Region</t>
    </r>
  </si>
  <si>
    <t>6899</t>
  </si>
  <si>
    <r>
      <rPr>
        <sz val="8"/>
        <color theme="1"/>
        <rFont val="Andale WT"/>
        <family val="2"/>
      </rPr>
      <t>Southeast Asia Sustainable Tourism Facility</t>
    </r>
  </si>
  <si>
    <t>6909</t>
  </si>
  <si>
    <r>
      <rPr>
        <sz val="8"/>
        <color theme="1"/>
        <rFont val="Andale WT"/>
        <family val="2"/>
      </rPr>
      <t>Strengthening Public Financial Management in Selected Countries of Southeast Asia</t>
    </r>
  </si>
  <si>
    <t>6920</t>
  </si>
  <si>
    <r>
      <rPr>
        <sz val="8"/>
        <color theme="1"/>
        <rFont val="Andale WT"/>
        <family val="2"/>
      </rPr>
      <t>Promoting Digitalization for Green and Inclusive Growth in Asia</t>
    </r>
  </si>
  <si>
    <t>6923</t>
  </si>
  <si>
    <r>
      <rPr>
        <sz val="8"/>
        <color theme="1"/>
        <rFont val="Andale WT"/>
        <family val="2"/>
      </rPr>
      <t>Improving Access and Strengthening Innovations for Water, Sanitation, and Hygiene in Selected Central Asia Regional Economic Cooperation Countries and the Caucasus</t>
    </r>
  </si>
  <si>
    <t>6935</t>
  </si>
  <si>
    <r>
      <rPr>
        <sz val="8"/>
        <color theme="1"/>
        <rFont val="Andale WT"/>
        <family val="2"/>
      </rPr>
      <t>Expanding Development Bank Financing of Micro, Small, and Medium-Sized Enterprises in the Pacific</t>
    </r>
  </si>
  <si>
    <t>6952</t>
  </si>
  <si>
    <r>
      <rPr>
        <sz val="8"/>
        <color theme="1"/>
        <rFont val="Andale WT"/>
        <family val="2"/>
      </rPr>
      <t>Policy Advice for COVID-19 Economic Recovery in Southeast Asia (Phase 2) (Supplementary)</t>
    </r>
  </si>
  <si>
    <t>6954</t>
  </si>
  <si>
    <r>
      <rPr>
        <sz val="8"/>
        <color theme="1"/>
        <rFont val="Andale WT"/>
        <family val="2"/>
      </rPr>
      <t>Expanding Connectivity and Affordability to Address the Digital Divide</t>
    </r>
  </si>
  <si>
    <t>6977</t>
  </si>
  <si>
    <r>
      <rPr>
        <sz val="8"/>
        <color theme="1"/>
        <rFont val="Andale WT"/>
        <family val="2"/>
      </rPr>
      <t>Strengthening Capacity to Design and Implement Climate Change Projects Facility</t>
    </r>
  </si>
  <si>
    <t>6978</t>
  </si>
  <si>
    <r>
      <rPr>
        <sz val="8"/>
        <color theme="1"/>
        <rFont val="Andale WT"/>
        <family val="2"/>
      </rPr>
      <t>Supporting Climate Action in Finance Sector Operations</t>
    </r>
  </si>
  <si>
    <t>6983</t>
  </si>
  <si>
    <r>
      <rPr>
        <sz val="8"/>
        <color theme="1"/>
        <rFont val="Andale WT"/>
        <family val="2"/>
      </rPr>
      <t>Accelerating Climate Transitions through Green Finance in Southeast Asia</t>
    </r>
  </si>
  <si>
    <t>8018</t>
  </si>
  <si>
    <r>
      <rPr>
        <sz val="8"/>
        <color theme="1"/>
        <rFont val="Andale WT"/>
        <family val="2"/>
      </rPr>
      <t>Establishing a Pilot Center to Facilitate Climate Technology Investment in Asia and the Pacific - Promotion of Investment in Climate Technology Products Through Venture Capital Funds (Subproject C) (Supplementary)</t>
    </r>
  </si>
  <si>
    <t>8378</t>
  </si>
  <si>
    <r>
      <rPr>
        <sz val="8"/>
        <color theme="1"/>
        <rFont val="Andale WT"/>
        <family val="2"/>
      </rPr>
      <t>Pacific Private Sector Development Initiative, Phase III (Supplementary)</t>
    </r>
  </si>
  <si>
    <t>8552</t>
  </si>
  <si>
    <r>
      <rPr>
        <sz val="8"/>
        <color theme="1"/>
        <rFont val="Andale WT"/>
        <family val="2"/>
      </rPr>
      <t>National Education Planning and Management (Supplementary)</t>
    </r>
  </si>
  <si>
    <t>Global Partnership for Education Fund (GPE)</t>
  </si>
  <si>
    <t>8556</t>
  </si>
  <si>
    <r>
      <rPr>
        <sz val="8"/>
        <color theme="1"/>
        <rFont val="Andale WT"/>
        <family val="2"/>
      </rPr>
      <t>Supporting the Cities Development Initiative for Asia (Supplementary)</t>
    </r>
  </si>
  <si>
    <t>8785</t>
  </si>
  <si>
    <r>
      <rPr>
        <sz val="8"/>
        <color theme="1"/>
        <rFont val="Andale WT"/>
        <family val="2"/>
      </rPr>
      <t>Mekong Business Initiative (Supplementary)</t>
    </r>
  </si>
  <si>
    <t>8819</t>
  </si>
  <si>
    <r>
      <rPr>
        <sz val="8"/>
        <color theme="1"/>
        <rFont val="Andale WT"/>
        <family val="2"/>
      </rPr>
      <t>Sector and Thematic Analyses in Policy Development (Supplementary)</t>
    </r>
  </si>
  <si>
    <t>8900</t>
  </si>
  <si>
    <r>
      <rPr>
        <sz val="8"/>
        <color theme="1"/>
        <rFont val="Andale WT"/>
        <family val="2"/>
      </rPr>
      <t>Support for Implementing Global Partnership for Effective Development Cooperation Principles (Supplementary)</t>
    </r>
  </si>
  <si>
    <t>Cooperation Fund in Support of Managing for Development  Results (CFMfDR)</t>
  </si>
  <si>
    <t>8946</t>
  </si>
  <si>
    <r>
      <rPr>
        <sz val="8"/>
        <color theme="1"/>
        <rFont val="Andale WT"/>
        <family val="2"/>
      </rPr>
      <t>Promoting Sustainable Energy for All in Asia and the Pacific-Energy Access for Urban Poor (Subproject B)</t>
    </r>
  </si>
  <si>
    <t>8953</t>
  </si>
  <si>
    <r>
      <rPr>
        <sz val="8"/>
        <color theme="1"/>
        <rFont val="Andale WT"/>
        <family val="2"/>
      </rPr>
      <t>Promoting Sustainable Energy for All in Asia and the Pacific - Sustainable Energy for All Regional Hub for Asia and the Pacific (Subproject C) (Supplementary)</t>
    </r>
  </si>
  <si>
    <t>Korea Energy Agency (KEA)</t>
  </si>
  <si>
    <t>8954</t>
  </si>
  <si>
    <r>
      <rPr>
        <sz val="8"/>
        <color theme="1"/>
        <rFont val="Andale WT"/>
        <family val="2"/>
      </rPr>
      <t>Promoting Sustainable Energy for All in Asia and the Pacific - Project
Development and Investment Facilitation (Subproject D) (Supplementary)</t>
    </r>
  </si>
  <si>
    <t>8983</t>
  </si>
  <si>
    <r>
      <rPr>
        <sz val="8"/>
        <color theme="1"/>
        <rFont val="Andale WT"/>
        <family val="2"/>
      </rPr>
      <t>Universal Health Coverage for Inclusive Growth: Supporting the Implementation of the Operational Plan for Health, 2015–2020 (Supplementary)</t>
    </r>
  </si>
  <si>
    <t>9003</t>
  </si>
  <si>
    <r>
      <rPr>
        <sz val="8"/>
        <color theme="1"/>
        <rFont val="Andale WT"/>
        <family val="2"/>
      </rPr>
      <t>Integrated Resource Planning with Strategic Environmental Assessment for Sustainable Power Sector Development in the Greater Mekong Subregion (Supplementary)</t>
    </r>
  </si>
  <si>
    <t>9159</t>
  </si>
  <si>
    <r>
      <rPr>
        <sz val="8"/>
        <color theme="1"/>
        <rFont val="Andale WT"/>
        <family val="2"/>
      </rPr>
      <t>Legal Readiness for Climate Finance and Climate Investments (Supplementary)</t>
    </r>
  </si>
  <si>
    <t>Integrated Disaster Risk Management Fund (IDRMF)</t>
  </si>
  <si>
    <t>9170</t>
  </si>
  <si>
    <r>
      <rPr>
        <sz val="8"/>
        <color theme="1"/>
        <rFont val="Andale WT"/>
        <family val="2"/>
      </rPr>
      <t>Promoting Smart Systems in ADB's Future Cities Program (Supplementary)</t>
    </r>
  </si>
  <si>
    <t>9242</t>
  </si>
  <si>
    <r>
      <rPr>
        <sz val="8"/>
        <color theme="1"/>
        <rFont val="Andale WT"/>
        <family val="2"/>
      </rPr>
      <t>Pacific Renewable Energy Investment Facility (Supplementary)</t>
    </r>
  </si>
  <si>
    <t>United Nations Development Programme (UNDP)</t>
  </si>
  <si>
    <t>9267</t>
  </si>
  <si>
    <r>
      <rPr>
        <sz val="8"/>
        <color theme="1"/>
        <rFont val="Andale WT"/>
        <family val="2"/>
      </rPr>
      <t>Promoting and Scaling Up Solar Photovoltaic Power through Knowledge Managment and Pilot Testing in Bangladesh and Nepal (Supplementary)</t>
    </r>
  </si>
  <si>
    <t>9292</t>
  </si>
  <si>
    <r>
      <rPr>
        <sz val="8"/>
        <color theme="1"/>
        <rFont val="Andale WT"/>
        <family val="2"/>
      </rPr>
      <t>Strengthening Project Preparation Capacity in Asia and the Pacific - Supporting Preparation of Infrastructure Projects with Private Sector Participation in Asia Pacific (Subproject 4) (Supplementary)</t>
    </r>
  </si>
  <si>
    <t>Asia Pacific Project Preparation Facility (AP3F)</t>
  </si>
  <si>
    <t>9308</t>
  </si>
  <si>
    <r>
      <rPr>
        <sz val="8"/>
        <color theme="1"/>
        <rFont val="Andale WT"/>
        <family val="2"/>
      </rPr>
      <t>Promoting Low-Carbon Development in Central Asia Regional Economic Cooperation Program Cities (Supplementary)</t>
    </r>
  </si>
  <si>
    <t>9331</t>
  </si>
  <si>
    <r>
      <rPr>
        <sz val="8"/>
        <color theme="1"/>
        <rFont val="Andale WT"/>
        <family val="2"/>
      </rPr>
      <t>Strengthening Domestic Transport Connectivity in the Pacific (Supplementary)</t>
    </r>
  </si>
  <si>
    <t>9364</t>
  </si>
  <si>
    <r>
      <rPr>
        <sz val="8"/>
        <color theme="1"/>
        <rFont val="Andale WT"/>
        <family val="2"/>
      </rPr>
      <t>Strengthening Financial Sector Operations in Asia and the Pacific (Supplementary)</t>
    </r>
  </si>
  <si>
    <t>9387</t>
  </si>
  <si>
    <r>
      <rPr>
        <sz val="8"/>
        <color theme="1"/>
        <rFont val="Andale WT"/>
        <family val="2"/>
      </rPr>
      <t>Strengthening Institutions for Localizing Agenda 2030 for Sustainable Development (Supplementary)</t>
    </r>
  </si>
  <si>
    <t>9395</t>
  </si>
  <si>
    <r>
      <rPr>
        <sz val="8"/>
        <color theme="1"/>
        <rFont val="Andale WT"/>
        <family val="2"/>
      </rPr>
      <t>Support for Implementation of the Asia-Pacific Climate Finance Fund (Supplementary)</t>
    </r>
  </si>
  <si>
    <t>9414</t>
  </si>
  <si>
    <r>
      <rPr>
        <sz val="8"/>
        <color theme="1"/>
        <rFont val="Andale WT"/>
        <family val="2"/>
      </rPr>
      <t>Supporting Adaptation Decision Making for Climate Resilient Investments (Supplementary)</t>
    </r>
  </si>
  <si>
    <t>9415</t>
  </si>
  <si>
    <r>
      <rPr>
        <sz val="8"/>
        <color theme="1"/>
        <rFont val="Andale WT"/>
        <family val="2"/>
      </rPr>
      <t>Innovation in Education Sector Development in Asia and the Pacific (Supplementary)</t>
    </r>
  </si>
  <si>
    <t>9420</t>
  </si>
  <si>
    <r>
      <rPr>
        <sz val="8"/>
        <color theme="1"/>
        <rFont val="Andale WT"/>
        <family val="2"/>
      </rPr>
      <t>Implementation of Sustainable Transport For All (Supplementary)</t>
    </r>
  </si>
  <si>
    <t>Foreign, Commonwealth and Development Office (FCDO)</t>
  </si>
  <si>
    <r>
      <rPr>
        <sz val="8"/>
        <color theme="1"/>
        <rFont val="Andale WT"/>
        <family val="2"/>
      </rPr>
      <t>Implementation of Sustainable Transport for All (Supplementary)</t>
    </r>
  </si>
  <si>
    <t>9443</t>
  </si>
  <si>
    <t>9461</t>
  </si>
  <si>
    <r>
      <rPr>
        <sz val="8"/>
        <color theme="1"/>
        <rFont val="Andale WT"/>
        <family val="2"/>
      </rPr>
      <t>Protecting and Investing in Natural Capital in Asia and the Pacific (Supplementary)</t>
    </r>
  </si>
  <si>
    <t>9464</t>
  </si>
  <si>
    <r>
      <rPr>
        <sz val="8"/>
        <color theme="1"/>
        <rFont val="Andale WT"/>
        <family val="2"/>
      </rPr>
      <t>Pacific Disaster Resilience Program (Supplementary)</t>
    </r>
  </si>
  <si>
    <t>9487</t>
  </si>
  <si>
    <r>
      <rPr>
        <sz val="8"/>
        <color theme="1"/>
        <rFont val="Andale WT"/>
        <family val="2"/>
      </rPr>
      <t>Almaty–Bishkek Economic Corridor Support (Supplementary)</t>
    </r>
  </si>
  <si>
    <t>9497</t>
  </si>
  <si>
    <r>
      <rPr>
        <sz val="8"/>
        <color theme="1"/>
        <rFont val="Andale WT"/>
        <family val="2"/>
      </rPr>
      <t>Strengthening Asia's Financial Safety Nets and Resolution Mechanisms</t>
    </r>
  </si>
  <si>
    <t>9500</t>
  </si>
  <si>
    <r>
      <rPr>
        <sz val="8"/>
        <color theme="1"/>
        <rFont val="Andale WT"/>
        <family val="2"/>
      </rPr>
      <t>Modernizing Sanitary and Phytosanitary Measures to Facilitate Trade</t>
    </r>
  </si>
  <si>
    <t>9501</t>
  </si>
  <si>
    <r>
      <rPr>
        <sz val="8"/>
        <color theme="1"/>
        <rFont val="Andale WT"/>
        <family val="2"/>
      </rPr>
      <t>Capacity Building Support for Asia-Pacific Economic Cooperation Financial Regulators Training Initiative</t>
    </r>
  </si>
  <si>
    <t>9510</t>
  </si>
  <si>
    <r>
      <rPr>
        <sz val="8"/>
        <color theme="1"/>
        <rFont val="Andale WT"/>
        <family val="2"/>
      </rPr>
      <t>Mekong Tourism Innovation</t>
    </r>
  </si>
  <si>
    <t>9513</t>
  </si>
  <si>
    <r>
      <rPr>
        <sz val="8"/>
        <color theme="1"/>
        <rFont val="Andale WT"/>
        <family val="2"/>
      </rPr>
      <t>Advancing Inclusive and Resilient Urban Development Targeted at the Urban Poor</t>
    </r>
  </si>
  <si>
    <t>9518</t>
  </si>
  <si>
    <r>
      <rPr>
        <sz val="8"/>
        <color theme="1"/>
        <rFont val="Andale WT"/>
        <family val="2"/>
      </rPr>
      <t>Sustainable Infrastructure for Asia and the Pacific (Supplementary)</t>
    </r>
  </si>
  <si>
    <t>Millenium Challenge Corporation (MCC)</t>
  </si>
  <si>
    <r>
      <rPr>
        <sz val="8"/>
        <color theme="1"/>
        <rFont val="Andale WT"/>
        <family val="2"/>
      </rPr>
      <t>Sustainable Infrastructure for Asia and the Pacific</t>
    </r>
  </si>
  <si>
    <t>9531</t>
  </si>
  <si>
    <r>
      <rPr>
        <sz val="8"/>
        <color theme="1"/>
        <rFont val="Andale WT"/>
        <family val="2"/>
      </rPr>
      <t>Enhancing Regional Knowledge Sharing Partnerships</t>
    </r>
  </si>
  <si>
    <t>9549</t>
  </si>
  <si>
    <r>
      <rPr>
        <sz val="8"/>
        <color theme="1"/>
        <rFont val="Andale WT"/>
        <family val="2"/>
      </rPr>
      <t>Supporting Innovation and Knowledge Exchange for Transport Projects in South Asia (Supplementary)</t>
    </r>
  </si>
  <si>
    <t>9554</t>
  </si>
  <si>
    <r>
      <rPr>
        <sz val="8"/>
        <color theme="1"/>
        <rFont val="Andale WT"/>
        <family val="2"/>
      </rPr>
      <t xml:space="preserve"> Southeast Asia Urban Services Facility (Supplementary)</t>
    </r>
  </si>
  <si>
    <r>
      <rPr>
        <sz val="8"/>
        <color theme="1"/>
        <rFont val="Andale WT"/>
        <family val="2"/>
      </rPr>
      <t>Southeast Asia Urban Services Facility (Supplementary)</t>
    </r>
  </si>
  <si>
    <r>
      <rPr>
        <sz val="8"/>
        <color theme="1"/>
        <rFont val="Andale WT"/>
        <family val="2"/>
      </rPr>
      <t>Southeast Asia Urban Services Facility</t>
    </r>
  </si>
  <si>
    <t>9557</t>
  </si>
  <si>
    <r>
      <rPr>
        <sz val="8"/>
        <color theme="1"/>
        <rFont val="Andale WT"/>
        <family val="2"/>
      </rPr>
      <t>Demonstrating Innovative Employment Solutions through Regional Knowledge-Sharing Partnerships with Youth Organizations (Supplementary)</t>
    </r>
  </si>
  <si>
    <t>9564</t>
  </si>
  <si>
    <r>
      <rPr>
        <sz val="8"/>
        <color theme="1"/>
        <rFont val="Andale WT"/>
        <family val="2"/>
      </rPr>
      <t>Floating Solar Energy Development</t>
    </r>
  </si>
  <si>
    <t>9572</t>
  </si>
  <si>
    <r>
      <rPr>
        <sz val="8"/>
        <color theme="1"/>
        <rFont val="Andale WT"/>
        <family val="2"/>
      </rPr>
      <t>Enhancing Effectiveness of Subregional Programs to Advance Regional Cooperation and Integration in Southeast Asia (Supplementary)</t>
    </r>
  </si>
  <si>
    <r>
      <rPr>
        <sz val="8"/>
        <color theme="1"/>
        <rFont val="Andale WT"/>
        <family val="2"/>
      </rPr>
      <t>Enhancing Effectiveness of Subregional Programs to Advance Regional Cooperation and Integration in Southeast Asia</t>
    </r>
  </si>
  <si>
    <t>9584</t>
  </si>
  <si>
    <r>
      <rPr>
        <sz val="8"/>
        <color theme="1"/>
        <rFont val="Andale WT"/>
        <family val="2"/>
      </rPr>
      <t>South Asia Subregional Economic Cooperation Regional Energy Cooperation</t>
    </r>
  </si>
  <si>
    <t>9586</t>
  </si>
  <si>
    <r>
      <rPr>
        <sz val="8"/>
        <color theme="1"/>
        <rFont val="Andale WT"/>
        <family val="2"/>
      </rPr>
      <t>Supporting Knowledge Solutions for New Development Strategies in South Asia</t>
    </r>
  </si>
  <si>
    <t>9593</t>
  </si>
  <si>
    <r>
      <rPr>
        <sz val="8"/>
        <color theme="1"/>
        <rFont val="Andale WT"/>
        <family val="2"/>
      </rPr>
      <t>Revitalization of Informal Settlements and their Environments Using a Water-Sensitive Approach</t>
    </r>
  </si>
  <si>
    <t>9600</t>
  </si>
  <si>
    <r>
      <rPr>
        <sz val="8"/>
        <color theme="1"/>
        <rFont val="Andale WT"/>
        <family val="2"/>
      </rPr>
      <t>Southeast Asia Energy Sector Development, Investment Planning and Capacity Building Facility (Supplementary)</t>
    </r>
  </si>
  <si>
    <r>
      <rPr>
        <sz val="8"/>
        <color theme="1"/>
        <rFont val="Andale WT"/>
        <family val="2"/>
      </rPr>
      <t>Southeast Asia Energy Sector Development, Investment Planning and Capacity Building Facility</t>
    </r>
  </si>
  <si>
    <t>9601</t>
  </si>
  <si>
    <r>
      <rPr>
        <sz val="8"/>
        <color theme="1"/>
        <rFont val="Andale WT"/>
        <family val="2"/>
      </rPr>
      <t>Developing the Health Sector in the Pacific (Supplementary)</t>
    </r>
  </si>
  <si>
    <t>9608</t>
  </si>
  <si>
    <r>
      <rPr>
        <sz val="8"/>
        <color theme="1"/>
        <rFont val="Andale WT"/>
        <family val="2"/>
      </rPr>
      <t>Strengthening Knowledge and Actions for Air Quality Improvement (Supplementary)</t>
    </r>
  </si>
  <si>
    <r>
      <rPr>
        <sz val="8"/>
        <color theme="1"/>
        <rFont val="Andale WT"/>
        <family val="2"/>
      </rPr>
      <t>Strengthening Knowledge and Actions for Air Quality Improvement</t>
    </r>
  </si>
  <si>
    <t>9610</t>
  </si>
  <si>
    <r>
      <rPr>
        <sz val="8"/>
        <color theme="1"/>
        <rFont val="Andale WT"/>
        <family val="2"/>
      </rPr>
      <t>Promoting Investments and Economic Growth in Central and West Asia, East Asia, and South Asia Subregions</t>
    </r>
  </si>
  <si>
    <t>9619</t>
  </si>
  <si>
    <r>
      <rPr>
        <sz val="8"/>
        <color theme="1"/>
        <rFont val="Andale WT"/>
        <family val="2"/>
      </rPr>
      <t>Demonstrating Future Thinking and Foresight in Developing Member Countries (Supplementary)</t>
    </r>
  </si>
  <si>
    <t>Korea, Republic of (ROK)</t>
  </si>
  <si>
    <t>9621</t>
  </si>
  <si>
    <r>
      <rPr>
        <sz val="8"/>
        <color theme="1"/>
        <rFont val="Andale WT"/>
        <family val="2"/>
      </rPr>
      <t xml:space="preserve">Green and Innovative Finance Initiative for Scaling Up Southeast Asian Infrastructure (Supplementary) </t>
    </r>
  </si>
  <si>
    <r>
      <rPr>
        <sz val="8"/>
        <color theme="1"/>
        <rFont val="Andale WT"/>
        <family val="2"/>
      </rPr>
      <t>Green and Innovative Finance Initiative for Scaling Up Southeast Asian Infrastructure (Supplementary)</t>
    </r>
  </si>
  <si>
    <t>9630</t>
  </si>
  <si>
    <r>
      <rPr>
        <sz val="8"/>
        <color theme="1"/>
        <rFont val="Andale WT"/>
        <family val="2"/>
      </rPr>
      <t>Assessing Economic Corridor Development Potential Among Kazakhstan, Uzbekistan, and Tajikistan</t>
    </r>
  </si>
  <si>
    <t>9634</t>
  </si>
  <si>
    <r>
      <rPr>
        <sz val="8"/>
        <color theme="1"/>
        <rFont val="Andale WT"/>
        <family val="2"/>
      </rPr>
      <t>Strengthening Integrated Flood Risk Management (Supplementary)</t>
    </r>
  </si>
  <si>
    <r>
      <rPr>
        <sz val="8"/>
        <color theme="1"/>
        <rFont val="Andale WT"/>
        <family val="2"/>
      </rPr>
      <t>Strengthening Integrated Flood Risk Management</t>
    </r>
  </si>
  <si>
    <t>9641</t>
  </si>
  <si>
    <r>
      <rPr>
        <sz val="8"/>
        <color theme="1"/>
        <rFont val="Andale WT"/>
        <family val="2"/>
      </rPr>
      <t>Railway Sector Development in Central Asia Regional Economic Cooperation Countries</t>
    </r>
  </si>
  <si>
    <t>9645</t>
  </si>
  <si>
    <r>
      <rPr>
        <sz val="8"/>
        <color theme="1"/>
        <rFont val="Andale WT"/>
        <family val="2"/>
      </rPr>
      <t>Strengthening Education in the Pacific Region (Supplementary)</t>
    </r>
  </si>
  <si>
    <t>9660</t>
  </si>
  <si>
    <r>
      <rPr>
        <sz val="8"/>
        <color theme="1"/>
        <rFont val="Andale WT"/>
        <family val="2"/>
      </rPr>
      <t>Promoting Transformative Gender Equality Agenda in Asia and the Pacific (Supplementary)</t>
    </r>
  </si>
  <si>
    <t>Gender and Development Cooperation Fund (GDCF)</t>
  </si>
  <si>
    <t>Women Entrepreneurs Finance Initiative (We-Fi)</t>
  </si>
  <si>
    <t>9680</t>
  </si>
  <si>
    <r>
      <rPr>
        <sz val="8"/>
        <color theme="1"/>
        <rFont val="Andale WT"/>
        <family val="2"/>
      </rPr>
      <t>Strengthening the Asia Pacific Public Electronic Procurement Network (Supplementary)</t>
    </r>
  </si>
  <si>
    <t>9681</t>
  </si>
  <si>
    <r>
      <rPr>
        <sz val="8"/>
        <color theme="1"/>
        <rFont val="Andale WT"/>
        <family val="2"/>
      </rPr>
      <t>Southeast Asia Agriculture, Natural Resources and Rural Development Facility (Supplementary)</t>
    </r>
  </si>
  <si>
    <r>
      <rPr>
        <sz val="8"/>
        <color theme="1"/>
        <rFont val="Andale WT"/>
        <family val="2"/>
      </rPr>
      <t>Southeast Asia Agriculture, Natural Resources and Rural Development Facility</t>
    </r>
  </si>
  <si>
    <t>9686</t>
  </si>
  <si>
    <r>
      <rPr>
        <sz val="8"/>
        <color theme="1"/>
        <rFont val="Andale WT"/>
        <family val="2"/>
      </rPr>
      <t>Prefeasibility Analysis for Carbon Capture, Utilization and Storage</t>
    </r>
  </si>
  <si>
    <t>9689</t>
  </si>
  <si>
    <r>
      <rPr>
        <sz val="8"/>
        <color theme="1"/>
        <rFont val="Andale WT"/>
        <family val="2"/>
      </rPr>
      <t>Agricultural Value Chain Development in Selected Asian Countries</t>
    </r>
  </si>
  <si>
    <t>9690</t>
  </si>
  <si>
    <r>
      <rPr>
        <sz val="8"/>
        <color theme="1"/>
        <rFont val="Andale WT"/>
        <family val="2"/>
      </rPr>
      <t>Energy System Analysis, Technology Road Maps and Feasibility Studies for Pilot Testing</t>
    </r>
  </si>
  <si>
    <r>
      <rPr>
        <sz val="8"/>
        <color theme="1"/>
        <rFont val="Andale WT"/>
        <family val="2"/>
      </rPr>
      <t>Integrated High Impact Innovation in Sustainable Energy Technology - Energy System Analysis, Technology Road Maps and Feasibility Studies for Pilot Testing (Subproject 1) (Supplementary)</t>
    </r>
  </si>
  <si>
    <r>
      <rPr>
        <sz val="8"/>
        <color theme="1"/>
        <rFont val="Andale WT"/>
        <family val="2"/>
      </rPr>
      <t>Integrated High Impact Innovation in Sustainable Energy Technology-Energy System Analysis, Technology Road Maps and Feasibility Studies for Pilot Testing (Subproject 1)(Supplementary)</t>
    </r>
  </si>
  <si>
    <t>9695</t>
  </si>
  <si>
    <r>
      <rPr>
        <sz val="8"/>
        <color theme="1"/>
        <rFont val="Andale WT"/>
        <family val="2"/>
      </rPr>
      <t>Establishing a Support Facility for Article 6 of the Paris Agreement (Supplementary)</t>
    </r>
  </si>
  <si>
    <t>Swedish Energy Agency (SEA)</t>
  </si>
  <si>
    <r>
      <rPr>
        <sz val="8"/>
        <color theme="1"/>
        <rFont val="Andale WT"/>
        <family val="2"/>
      </rPr>
      <t>Establishing a Support Facility for Article 6 of the Paris Agreement</t>
    </r>
  </si>
  <si>
    <t>Germany (GER)</t>
  </si>
  <si>
    <t>9707</t>
  </si>
  <si>
    <r>
      <rPr>
        <sz val="8"/>
        <color theme="1"/>
        <rFont val="Andale WT"/>
        <family val="2"/>
      </rPr>
      <t>Northeast Asia Regional Development Studies</t>
    </r>
  </si>
  <si>
    <t>9709</t>
  </si>
  <si>
    <r>
      <rPr>
        <sz val="8"/>
        <color theme="1"/>
        <rFont val="Andale WT"/>
        <family val="2"/>
      </rPr>
      <t>Regional Cooperation on Increasing Cross-Border Energy Trading within the Central Asian Power System-Modernization of Coordinating Dispatch Center Energiya (Subproject 1)</t>
    </r>
  </si>
  <si>
    <t>9710</t>
  </si>
  <si>
    <r>
      <rPr>
        <sz val="8"/>
        <color theme="1"/>
        <rFont val="Andale WT"/>
        <family val="2"/>
      </rPr>
      <t>Aid for Trade for Inclusive Growth - Aid for Trade for Inclusive Growth, 2019-2020 (Subproject 1)</t>
    </r>
  </si>
  <si>
    <t>9712</t>
  </si>
  <si>
    <r>
      <rPr>
        <sz val="8"/>
        <color theme="1"/>
        <rFont val="Andale WT"/>
        <family val="2"/>
      </rPr>
      <t>Implementing the Integrated Trade Agenda in the Central Asia Regional Economic Cooperation Program</t>
    </r>
  </si>
  <si>
    <t>9718</t>
  </si>
  <si>
    <r>
      <rPr>
        <sz val="8"/>
        <color theme="1"/>
        <rFont val="Andale WT"/>
        <family val="2"/>
      </rPr>
      <t>Developing an Accountability Mechanism Framework for Financial Intermediaries</t>
    </r>
  </si>
  <si>
    <t>9719</t>
  </si>
  <si>
    <r>
      <rPr>
        <sz val="8"/>
        <color theme="1"/>
        <rFont val="Andale WT"/>
        <family val="2"/>
      </rPr>
      <t>Pacific Economic Management (Phase 3) (Supplementary)</t>
    </r>
  </si>
  <si>
    <t>9723</t>
  </si>
  <si>
    <r>
      <rPr>
        <sz val="8"/>
        <color theme="1"/>
        <rFont val="Andale WT"/>
        <family val="2"/>
      </rPr>
      <t>Support for Human and Social Development in Southeast Asia (Supplementary)</t>
    </r>
  </si>
  <si>
    <t>9725</t>
  </si>
  <si>
    <r>
      <rPr>
        <sz val="8"/>
        <color theme="1"/>
        <rFont val="Andale WT"/>
        <family val="2"/>
      </rPr>
      <t>Strengthening Human Resources and Leadership for Education (Supplementary)</t>
    </r>
  </si>
  <si>
    <t>9728</t>
  </si>
  <si>
    <r>
      <rPr>
        <sz val="8"/>
        <color theme="1"/>
        <rFont val="Andale WT"/>
        <family val="2"/>
      </rPr>
      <t>Scoping of Community Resilience Partnership Program (Supplementary)</t>
    </r>
  </si>
  <si>
    <r>
      <rPr>
        <sz val="8"/>
        <color theme="1"/>
        <rFont val="Andale WT"/>
        <family val="2"/>
      </rPr>
      <t>Scoping of Community Resilience Partnership Program</t>
    </r>
  </si>
  <si>
    <t>9742</t>
  </si>
  <si>
    <r>
      <rPr>
        <sz val="8"/>
        <color theme="1"/>
        <rFont val="Andale WT"/>
        <family val="2"/>
      </rPr>
      <t>Deploying Solar Energy at Scale</t>
    </r>
  </si>
  <si>
    <r>
      <rPr>
        <sz val="8"/>
        <color theme="1"/>
        <rFont val="Andale WT"/>
        <family val="2"/>
      </rPr>
      <t>Deploying Solar Systems at Scale (Supplementary)</t>
    </r>
  </si>
  <si>
    <t>9744</t>
  </si>
  <si>
    <r>
      <rPr>
        <sz val="8"/>
        <color theme="1"/>
        <rFont val="Andale WT"/>
        <family val="2"/>
      </rPr>
      <t>Supporting the Implementation of ADB's Climate Change Operational Framework 2017-2030 - Enhancing Financial Mechanisms to Develop Climate Actions of Developing Member Countries (Subproject 2) (Supplementary)</t>
    </r>
  </si>
  <si>
    <t>9746</t>
  </si>
  <si>
    <r>
      <rPr>
        <sz val="8"/>
        <color theme="1"/>
        <rFont val="Andale WT"/>
        <family val="2"/>
      </rPr>
      <t>Upgrading the Asia Small and Medium-Sized Enterprise Monitor</t>
    </r>
  </si>
  <si>
    <t>9748</t>
  </si>
  <si>
    <r>
      <rPr>
        <sz val="8"/>
        <color theme="1"/>
        <rFont val="Andale WT"/>
        <family val="2"/>
      </rPr>
      <t>Establishing a Platform for Climate-Resilient and Low-Carbon Urban Development</t>
    </r>
  </si>
  <si>
    <t>9754</t>
  </si>
  <si>
    <r>
      <rPr>
        <sz val="8"/>
        <color theme="1"/>
        <rFont val="Andale WT"/>
        <family val="2"/>
      </rPr>
      <t>Central Asia Regional Economic Cooperation: Knowledge Sharing and Services in Transport and Transport Facilitation (Phase 2)</t>
    </r>
  </si>
  <si>
    <t>9758</t>
  </si>
  <si>
    <r>
      <rPr>
        <sz val="8"/>
        <color theme="1"/>
        <rFont val="Andale WT"/>
        <family val="2"/>
      </rPr>
      <t>Advancing Cooperation in the Maritime Sector in South Asia Subregional Economic Cooperation Program</t>
    </r>
  </si>
  <si>
    <t>9760</t>
  </si>
  <si>
    <r>
      <rPr>
        <sz val="8"/>
        <color theme="1"/>
        <rFont val="Andale WT"/>
        <family val="2"/>
      </rPr>
      <t>Improving Pacific Public Financial Management Facility (Supplementary)</t>
    </r>
  </si>
  <si>
    <t>9766</t>
  </si>
  <si>
    <r>
      <rPr>
        <sz val="8"/>
        <color theme="1"/>
        <rFont val="Andale WT"/>
        <family val="2"/>
      </rPr>
      <t>Southeast Asia Public Management, Financial Sector, and Trade Policy Facility (Supplementary)</t>
    </r>
  </si>
  <si>
    <t>9772</t>
  </si>
  <si>
    <r>
      <rPr>
        <sz val="8"/>
        <color theme="1"/>
        <rFont val="Andale WT"/>
        <family val="2"/>
      </rPr>
      <t>Preparing the Pacific Renewable Energy Investment Facility (Phase 2)</t>
    </r>
  </si>
  <si>
    <t>9776</t>
  </si>
  <si>
    <r>
      <rPr>
        <sz val="8"/>
        <color theme="1"/>
        <rFont val="Andale WT"/>
        <family val="2"/>
      </rPr>
      <t>Sustainable Tourism Development in the Central Asia Regional Economic Cooperation Region</t>
    </r>
  </si>
  <si>
    <t>9786</t>
  </si>
  <si>
    <r>
      <rPr>
        <sz val="8"/>
        <color theme="1"/>
        <rFont val="Andale WT"/>
        <family val="2"/>
      </rPr>
      <t>Supporting the Implementation of the Bay of Bengal Initiative for Multi-Sectoral Technical and Economic Cooperation Initiatives</t>
    </r>
  </si>
  <si>
    <t>9791</t>
  </si>
  <si>
    <r>
      <rPr>
        <sz val="8"/>
        <color theme="1"/>
        <rFont val="Andale WT"/>
        <family val="2"/>
      </rPr>
      <t>Strengthening Fiscal Governance and Sustainability in Public-Private Partnerships (Supplementary)</t>
    </r>
  </si>
  <si>
    <t>9792</t>
  </si>
  <si>
    <r>
      <rPr>
        <sz val="8"/>
        <color theme="1"/>
        <rFont val="Andale WT"/>
        <family val="2"/>
      </rPr>
      <t>Preparing Sustainable Energy Projects in Central Asia</t>
    </r>
  </si>
  <si>
    <t>9794</t>
  </si>
  <si>
    <r>
      <rPr>
        <sz val="8"/>
        <color theme="1"/>
        <rFont val="Andale WT"/>
        <family val="2"/>
      </rPr>
      <t>Digital Development Facility for Asia and the Pacific (Supplementary)</t>
    </r>
  </si>
  <si>
    <r>
      <rPr>
        <sz val="8"/>
        <color theme="1"/>
        <rFont val="Andale WT"/>
        <family val="2"/>
      </rPr>
      <t>Digital Development Facility for Asia and the Pacific</t>
    </r>
  </si>
  <si>
    <t>9798</t>
  </si>
  <si>
    <r>
      <rPr>
        <sz val="8"/>
        <color theme="1"/>
        <rFont val="Andale WT"/>
        <family val="2"/>
      </rPr>
      <t>Strengthening Knowledge Partnership to Support Project Development</t>
    </r>
  </si>
  <si>
    <t>9815</t>
  </si>
  <si>
    <r>
      <rPr>
        <sz val="8"/>
        <color theme="1"/>
        <rFont val="Andale WT"/>
        <family val="2"/>
      </rPr>
      <t>Support for Innovation and Technology Partnerships in Asia and the Pacific - Energy Sector High-Level Technology Application (Subproject 2)</t>
    </r>
  </si>
  <si>
    <t>9819</t>
  </si>
  <si>
    <r>
      <rPr>
        <sz val="8"/>
        <color theme="1"/>
        <rFont val="Andale WT"/>
        <family val="2"/>
      </rPr>
      <t>Pacific Region Infrastructure Facility Coordination Office - Leveraging Infrastructure for Sustainable Development (Supplementary)</t>
    </r>
  </si>
  <si>
    <t>United States (USA)</t>
  </si>
  <si>
    <r>
      <rPr>
        <sz val="8"/>
        <color theme="1"/>
        <rFont val="Andale WT"/>
        <family val="2"/>
      </rPr>
      <t>Pacific Region Infrastructure Facility Coordination Office - Leveraging Infrastructure for Sustainable Development</t>
    </r>
  </si>
  <si>
    <t>9822</t>
  </si>
  <si>
    <r>
      <rPr>
        <sz val="8"/>
        <color theme="1"/>
        <rFont val="Andale WT"/>
        <family val="2"/>
      </rPr>
      <t>Integrated Disaster Risk Management Fund: Sharing Lessons, Achievements, and Best Practices</t>
    </r>
  </si>
  <si>
    <t>9824</t>
  </si>
  <si>
    <r>
      <rPr>
        <sz val="8"/>
        <color theme="1"/>
        <rFont val="Andale WT"/>
        <family val="2"/>
      </rPr>
      <t>Better Customs for Better Client Services in Central Asia Regional Economic Cooperation Countries (Supplementary)</t>
    </r>
  </si>
  <si>
    <r>
      <rPr>
        <sz val="8"/>
        <color theme="1"/>
        <rFont val="Andale WT"/>
        <family val="2"/>
      </rPr>
      <t>Better Customs for Better Client Services in Central Asia Regional Economic Cooperation Countries</t>
    </r>
  </si>
  <si>
    <t>9846</t>
  </si>
  <si>
    <r>
      <rPr>
        <sz val="8"/>
        <color theme="1"/>
        <rFont val="Andale WT"/>
        <family val="2"/>
      </rPr>
      <t>Developing Partnerships for Knowledge Sharing on Natural Capital Investment in the Yangtze River Economic Belt</t>
    </r>
  </si>
  <si>
    <t>9848</t>
  </si>
  <si>
    <r>
      <rPr>
        <sz val="8"/>
        <color theme="1"/>
        <rFont val="Andale WT"/>
        <family val="2"/>
      </rPr>
      <t>Pacific Private Sector Development Initiative, Phase IV (Supplementary)</t>
    </r>
  </si>
  <si>
    <r>
      <rPr>
        <sz val="8"/>
        <color theme="1"/>
        <rFont val="Andale WT"/>
        <family val="2"/>
      </rPr>
      <t>Pacific Private Sector Development Initiative, Phase IV</t>
    </r>
  </si>
  <si>
    <t>9875</t>
  </si>
  <si>
    <r>
      <rPr>
        <sz val="8"/>
        <color theme="1"/>
        <rFont val="Andale WT"/>
        <family val="2"/>
      </rPr>
      <t>Achieving Water Sector Priorities in Asia and the Pacific under Strategy 2030 (Supplementary)</t>
    </r>
  </si>
  <si>
    <r>
      <rPr>
        <sz val="8"/>
        <color theme="1"/>
        <rFont val="Andale WT"/>
        <family val="2"/>
      </rPr>
      <t>Achieving Water Sector Priorities in Asia and the Pacific under Strategy 2030</t>
    </r>
  </si>
  <si>
    <t>9896</t>
  </si>
  <si>
    <r>
      <rPr>
        <sz val="8"/>
        <color theme="1"/>
        <rFont val="Andale WT"/>
        <family val="2"/>
      </rPr>
      <t>Supporting the Operational Priority 1 Agenda: Strengthening Poverty and Social Analysis</t>
    </r>
  </si>
  <si>
    <t>9897</t>
  </si>
  <si>
    <r>
      <rPr>
        <sz val="8"/>
        <color theme="1"/>
        <rFont val="Andale WT"/>
        <family val="2"/>
      </rPr>
      <t>Accelerating Sanitation for All in Asia and the Pacific (Supplementary)</t>
    </r>
  </si>
  <si>
    <r>
      <rPr>
        <sz val="8"/>
        <color theme="1"/>
        <rFont val="Andale WT"/>
        <family val="2"/>
      </rPr>
      <t>Accelerating Sanitation for All in Asia and the Pacific</t>
    </r>
  </si>
  <si>
    <t>9901</t>
  </si>
  <si>
    <r>
      <rPr>
        <sz val="8"/>
        <color theme="1"/>
        <rFont val="Andale WT"/>
        <family val="2"/>
      </rPr>
      <t>Strengthening Safeguards Implementation and Addressing Cross Cutting Issues in ADB Projects</t>
    </r>
  </si>
  <si>
    <t>9902</t>
  </si>
  <si>
    <r>
      <rPr>
        <sz val="8"/>
        <color theme="1"/>
        <rFont val="Andale WT"/>
        <family val="2"/>
      </rPr>
      <t>Digital Solutions to Improve Agricultural Value Chains</t>
    </r>
  </si>
  <si>
    <t>9911</t>
  </si>
  <si>
    <r>
      <rPr>
        <sz val="8"/>
        <color theme="1"/>
        <rFont val="Andale WT"/>
        <family val="2"/>
      </rPr>
      <t>Promoting Action on Plastic Pollution from Source to Sea in Asia and the Pacific - Enhancing Knowledge and Creating Enabling Environments for Reducing Marine Plastic Pollution (Subproject 1) (Supplementary)</t>
    </r>
  </si>
  <si>
    <t>9915</t>
  </si>
  <si>
    <r>
      <rPr>
        <sz val="8"/>
        <color theme="1"/>
        <rFont val="Andale WT"/>
        <family val="2"/>
      </rPr>
      <t>Greater Mekong Subregion Climate Change and Environment Sustainability Program (Supplementary)</t>
    </r>
  </si>
  <si>
    <t>9916</t>
  </si>
  <si>
    <r>
      <rPr>
        <sz val="8"/>
        <color theme="1"/>
        <rFont val="Andale WT"/>
        <family val="2"/>
      </rPr>
      <t>Greater Mekong Subregion Sustainable Agriculture and Food Security Program (Supplementary)</t>
    </r>
  </si>
  <si>
    <t>9917</t>
  </si>
  <si>
    <r>
      <rPr>
        <sz val="8"/>
        <color theme="1"/>
        <rFont val="Andale WT"/>
        <family val="2"/>
      </rPr>
      <t>Developing Insurance Markets for Sustainable and Resilient Societies in Asia and the Pacific (Supplementary)</t>
    </r>
  </si>
  <si>
    <r>
      <rPr>
        <sz val="8"/>
        <color theme="1"/>
        <rFont val="Andale WT"/>
        <family val="2"/>
      </rPr>
      <t>Developing Insurance Sector for Sustainable and Resilient Society in Asia and the Pacific</t>
    </r>
  </si>
  <si>
    <t>9918</t>
  </si>
  <si>
    <r>
      <rPr>
        <sz val="8"/>
        <color theme="1"/>
        <rFont val="Andale WT"/>
        <family val="2"/>
      </rPr>
      <t>Connecting the Railways of the Greater Mekong Subregion-Phase 2</t>
    </r>
  </si>
  <si>
    <t>9919</t>
  </si>
  <si>
    <r>
      <rPr>
        <sz val="8"/>
        <color theme="1"/>
        <rFont val="Andale WT"/>
        <family val="2"/>
      </rPr>
      <t>Integrated and Innovative Solutions for More Livable Cities</t>
    </r>
  </si>
  <si>
    <t>9924</t>
  </si>
  <si>
    <r>
      <rPr>
        <sz val="8"/>
        <color theme="1"/>
        <rFont val="Andale WT"/>
        <family val="2"/>
      </rPr>
      <t>Promoting an Interconnected, Inclusive, and Resilient Association of Southeast Asian Nations Capital Market (Supplementary)</t>
    </r>
  </si>
  <si>
    <r>
      <rPr>
        <sz val="8"/>
        <color theme="1"/>
        <rFont val="Andale WT"/>
        <family val="2"/>
      </rPr>
      <t>Promoting an Interconnected, Inclusive, and Resilient Association of Southeast Asian Nations Capital Market</t>
    </r>
  </si>
  <si>
    <t>9925</t>
  </si>
  <si>
    <r>
      <rPr>
        <sz val="8"/>
        <color theme="1"/>
        <rFont val="Andale WT"/>
        <family val="2"/>
      </rPr>
      <t>Southeast Asia Transport Project Preparatory Facility Phase 2 (Supplementary)</t>
    </r>
  </si>
  <si>
    <t>9928</t>
  </si>
  <si>
    <r>
      <rPr>
        <sz val="8"/>
        <color theme="1"/>
        <rFont val="Andale WT"/>
        <family val="2"/>
      </rPr>
      <t>Developing Innovative Community-Based Long-Term Care Systems and Services (Supplementary)</t>
    </r>
  </si>
  <si>
    <r>
      <rPr>
        <sz val="8"/>
        <color theme="1"/>
        <rFont val="Andale WT"/>
        <family val="2"/>
      </rPr>
      <t>Developing Innovative Community-Based Long-Term Care Systems and Services</t>
    </r>
  </si>
  <si>
    <t>9937</t>
  </si>
  <si>
    <r>
      <rPr>
        <sz val="8"/>
        <color theme="1"/>
        <rFont val="Andale WT"/>
        <family val="2"/>
      </rPr>
      <t>Supporting Internationalization of Small and Medium Enterprises: Linking India and the Mekong Region</t>
    </r>
  </si>
  <si>
    <t>9943</t>
  </si>
  <si>
    <r>
      <rPr>
        <sz val="8"/>
        <color theme="1"/>
        <rFont val="Andale WT"/>
        <family val="2"/>
      </rPr>
      <t>Facilitating Knowledge for Innovation and Technology Cooperation to Accelerate Development</t>
    </r>
  </si>
  <si>
    <t>9950</t>
  </si>
  <si>
    <r>
      <rPr>
        <sz val="8"/>
        <color theme="1"/>
        <rFont val="Andale WT"/>
        <family val="2"/>
      </rPr>
      <t>Regional Support to Address the Outbreak of Coronavirus Disease 2019 and Potential Outbreaks of Other Communicable Diseases (Supplementary)</t>
    </r>
  </si>
  <si>
    <t>Regional Malaria and other Communicable Disease Threats Trust Fund (HFPF - RMTF)</t>
  </si>
  <si>
    <t>9953</t>
  </si>
  <si>
    <r>
      <rPr>
        <sz val="8"/>
        <color theme="1"/>
        <rFont val="Andale WT"/>
        <family val="2"/>
      </rPr>
      <t>Creating Ecosystems for Green Local Currency Bonds for Infrastructure Development in ASEAN+3</t>
    </r>
  </si>
  <si>
    <t>9955</t>
  </si>
  <si>
    <r>
      <rPr>
        <sz val="8"/>
        <color theme="1"/>
        <rFont val="Andale WT"/>
        <family val="2"/>
      </rPr>
      <t>Building Disaster-Resilient Infrastructure through Enhanced Knowledge</t>
    </r>
  </si>
  <si>
    <t>9957</t>
  </si>
  <si>
    <r>
      <rPr>
        <sz val="8"/>
        <color theme="1"/>
        <rFont val="Andale WT"/>
        <family val="2"/>
      </rPr>
      <t>Enhance AsianBondsOnline as the Primary Bond Information Platform in ASEAN+3</t>
    </r>
  </si>
  <si>
    <t>9960</t>
  </si>
  <si>
    <r>
      <rPr>
        <sz val="8"/>
        <color theme="1"/>
        <rFont val="Andale WT"/>
        <family val="2"/>
      </rPr>
      <t>Integrated High Impact Innovation in Sustainable Energy Technology: Pilot Testing of Innovative Energy
Technologies and Business Models (Subproject 3)</t>
    </r>
  </si>
  <si>
    <t>9963</t>
  </si>
  <si>
    <r>
      <rPr>
        <sz val="8"/>
        <color theme="1"/>
        <rFont val="Andale WT"/>
        <family val="2"/>
      </rPr>
      <t>Strengthening Social Protection in the Pacific (Supplementary)</t>
    </r>
  </si>
  <si>
    <r>
      <rPr>
        <sz val="8"/>
        <color theme="1"/>
        <rFont val="Andale WT"/>
        <family val="2"/>
      </rPr>
      <t>Strengthening Social Protection in the Pacific</t>
    </r>
  </si>
  <si>
    <t>9965</t>
  </si>
  <si>
    <r>
      <rPr>
        <sz val="8"/>
        <color theme="1"/>
        <rFont val="Andale WT"/>
        <family val="2"/>
      </rPr>
      <t>Support for Innovation and Technology Partnerships in Asia and the Pacific – High-Level Technology Application to Address Development Challenges (Subproject 3)</t>
    </r>
  </si>
  <si>
    <t>9967</t>
  </si>
  <si>
    <r>
      <rPr>
        <sz val="8"/>
        <color theme="1"/>
        <rFont val="Andale WT"/>
        <family val="2"/>
      </rPr>
      <t>Using Digital Technology to Improve National Health Insurance in Asia and the Pacific (Supplementary)</t>
    </r>
  </si>
  <si>
    <r>
      <rPr>
        <sz val="8"/>
        <color theme="1"/>
        <rFont val="Andale WT"/>
        <family val="2"/>
      </rPr>
      <t>Using Digital Technology to Improve National Health Insurance in Asia and the Pacific</t>
    </r>
  </si>
  <si>
    <t>9968</t>
  </si>
  <si>
    <r>
      <rPr>
        <sz val="8"/>
        <color theme="1"/>
        <rFont val="Andale WT"/>
        <family val="2"/>
      </rPr>
      <t>Preparing Projects to Enhance Transport Connectivity and Resilience in the Pacific (Supplementary)</t>
    </r>
  </si>
  <si>
    <t>9971</t>
  </si>
  <si>
    <r>
      <rPr>
        <sz val="8"/>
        <color theme="1"/>
        <rFont val="Andale WT"/>
        <family val="2"/>
      </rPr>
      <t>Southeast Asia Agriculture, Natural Resources and Rural Development Facility – Phase II (Supplementary)</t>
    </r>
  </si>
  <si>
    <r>
      <rPr>
        <sz val="8"/>
        <color theme="1"/>
        <rFont val="Andale WT"/>
        <family val="2"/>
      </rPr>
      <t>Southeast Asia Agriculture, Natural Resources, and Rural Development Facility – Phase II (Supplementary)</t>
    </r>
  </si>
  <si>
    <r>
      <rPr>
        <sz val="8"/>
        <color theme="1"/>
        <rFont val="Andale WT"/>
        <family val="2"/>
      </rPr>
      <t>Southeast Asia Agriculture, Natural Resources, and Rural Development Facility – Phase II</t>
    </r>
  </si>
  <si>
    <t>9976</t>
  </si>
  <si>
    <r>
      <rPr>
        <sz val="8"/>
        <color theme="1"/>
        <rFont val="Andale WT"/>
        <family val="2"/>
      </rPr>
      <t>Pacific Urban Development Investment Project Enhancement and Capacity Development Facility (Supplementary)</t>
    </r>
  </si>
  <si>
    <t>9994</t>
  </si>
  <si>
    <r>
      <rPr>
        <sz val="8"/>
        <color theme="1"/>
        <rFont val="Andale WT"/>
        <family val="2"/>
      </rPr>
      <t>Supporting Public Sector Management Reforms (Supplementary)</t>
    </r>
  </si>
  <si>
    <r>
      <rPr>
        <sz val="8"/>
        <color theme="1"/>
        <rFont val="Andale WT"/>
        <family val="2"/>
      </rPr>
      <t>Supporting Public Sector Management Reforms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</si>
  <si>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REG</t>
    </r>
  </si>
  <si>
    <t>0862</t>
  </si>
  <si>
    <r>
      <rPr>
        <sz val="8"/>
        <color theme="1"/>
        <rFont val="Andale WT"/>
        <family val="2"/>
      </rPr>
      <t>Strengthening Macroeconomic Resilience Program - Subprogram 1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</si>
  <si>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SAM</t>
    </r>
  </si>
  <si>
    <t>0629</t>
  </si>
  <si>
    <r>
      <rPr>
        <sz val="8"/>
        <color theme="1"/>
        <rFont val="Andale WT"/>
        <family val="2"/>
      </rPr>
      <t>Improved Fiscal Sustainability Reform Program</t>
    </r>
  </si>
  <si>
    <t>0802/0803/0804</t>
  </si>
  <si>
    <r>
      <rPr>
        <sz val="8"/>
        <color theme="1"/>
        <rFont val="Andale WT"/>
        <family val="2"/>
      </rPr>
      <t>Domestic Resource Mobilization</t>
    </r>
  </si>
  <si>
    <t>3826/0662/0663/0801</t>
  </si>
  <si>
    <r>
      <rPr>
        <sz val="8"/>
        <color theme="1"/>
        <rFont val="Andale WT"/>
        <family val="2"/>
      </rPr>
      <t>Urban Water Supply and Sanitation Sector Project - Additional Financing</t>
    </r>
  </si>
  <si>
    <r>
      <rPr>
        <sz val="8"/>
        <color theme="1"/>
        <rFont val="Andale WT"/>
        <family val="2"/>
      </rPr>
      <t>Urban Water Supply and Sanitation Sector</t>
    </r>
  </si>
  <si>
    <t>3828/0665</t>
  </si>
  <si>
    <r>
      <rPr>
        <sz val="8"/>
        <color theme="1"/>
        <rFont val="Andale WT"/>
        <family val="2"/>
      </rPr>
      <t>Tina River Hydropower</t>
    </r>
  </si>
  <si>
    <t>Abu Dhabi Fund for Development  (ADFD)</t>
  </si>
  <si>
    <t>3938/0708</t>
  </si>
  <si>
    <t>4274/0871</t>
  </si>
  <si>
    <r>
      <rPr>
        <sz val="8"/>
        <color theme="1"/>
        <rFont val="Andale WT"/>
        <family val="2"/>
      </rPr>
      <t>Supporting Fiscal and Economic Recovery Program - Subprogram 1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</si>
  <si>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SOL</t>
    </r>
  </si>
  <si>
    <t>3119/3120/3650/3651/9193</t>
  </si>
  <si>
    <r>
      <rPr>
        <sz val="8"/>
        <color theme="1"/>
        <rFont val="Andale WT"/>
        <family val="2"/>
      </rPr>
      <t>Skills Sector Enhancement Program—Additional Financing</t>
    </r>
  </si>
  <si>
    <t>3370/3640/0574</t>
  </si>
  <si>
    <r>
      <rPr>
        <sz val="8"/>
        <color theme="1"/>
        <rFont val="Andale WT"/>
        <family val="2"/>
      </rPr>
      <t>Small and Medium-Sized Enterprises Line of Credit—Additional Financing</t>
    </r>
  </si>
  <si>
    <t>3483/3484/8313</t>
  </si>
  <si>
    <r>
      <rPr>
        <sz val="8"/>
        <color theme="1"/>
        <rFont val="Andale WT"/>
        <family val="2"/>
      </rPr>
      <t>Green Power Development and Energy Efficiency Improvement Investment Program–Tranche 2</t>
    </r>
  </si>
  <si>
    <t>3716</t>
  </si>
  <si>
    <r>
      <rPr>
        <sz val="8"/>
        <color theme="1"/>
        <rFont val="Andale WT"/>
        <family val="2"/>
      </rPr>
      <t>South Asia Subregional Economic Cooperation Port Access Elevated Highway</t>
    </r>
  </si>
  <si>
    <t>3727/4121/0618/9222</t>
  </si>
  <si>
    <r>
      <rPr>
        <sz val="8"/>
        <color theme="1"/>
        <rFont val="Andale WT"/>
        <family val="2"/>
      </rPr>
      <t>Health System Enhancement Project - Additional Financing</t>
    </r>
  </si>
  <si>
    <r>
      <rPr>
        <sz val="8"/>
        <color theme="1"/>
        <rFont val="Andale WT"/>
        <family val="2"/>
      </rPr>
      <t>Health System Enhancement</t>
    </r>
  </si>
  <si>
    <t>4007/9214</t>
  </si>
  <si>
    <r>
      <rPr>
        <sz val="8"/>
        <color theme="1"/>
        <rFont val="Andale WT"/>
        <family val="2"/>
      </rPr>
      <t>Small and Medium-Sized Enterprises Line of Credit Project - Third Additional Financing</t>
    </r>
  </si>
  <si>
    <t>4205/9229</t>
  </si>
  <si>
    <r>
      <rPr>
        <sz val="8"/>
        <color theme="1"/>
        <rFont val="Andale WT"/>
        <family val="2"/>
      </rPr>
      <t>Food Security and Livelihood Recovery Emergency Assistance</t>
    </r>
  </si>
  <si>
    <t>6609</t>
  </si>
  <si>
    <r>
      <rPr>
        <sz val="8"/>
        <color theme="1"/>
        <rFont val="Andale WT"/>
        <family val="2"/>
      </rPr>
      <t>Value Chain Development for Tea Sector</t>
    </r>
  </si>
  <si>
    <t>6713</t>
  </si>
  <si>
    <r>
      <rPr>
        <sz val="8"/>
        <color theme="1"/>
        <rFont val="Andale WT"/>
        <family val="2"/>
      </rPr>
      <t>Supporting Secondary Education Sector Improvement Program</t>
    </r>
  </si>
  <si>
    <t>9080</t>
  </si>
  <si>
    <r>
      <rPr>
        <sz val="8"/>
        <color theme="1"/>
        <rFont val="Andale WT"/>
        <family val="2"/>
      </rPr>
      <t>Cluster Development and Small and Medium-Sized Enterprise Finance Innovation (Supplementary)</t>
    </r>
  </si>
  <si>
    <t>9389</t>
  </si>
  <si>
    <r>
      <rPr>
        <sz val="8"/>
        <color theme="1"/>
        <rFont val="Andale WT"/>
        <family val="2"/>
      </rPr>
      <t>Rooftop Solar Power Generation (Supplementary)</t>
    </r>
  </si>
  <si>
    <t>9597</t>
  </si>
  <si>
    <r>
      <rPr>
        <sz val="8"/>
        <color theme="1"/>
        <rFont val="Andale WT"/>
        <family val="2"/>
      </rPr>
      <t xml:space="preserve">Supporting Trade Logistics Facilitation (Supplementary) </t>
    </r>
  </si>
  <si>
    <r>
      <rPr>
        <sz val="8"/>
        <color theme="1"/>
        <rFont val="Andale WT"/>
        <family val="2"/>
      </rPr>
      <t>Supporting Trade Logistics Facilitation</t>
    </r>
  </si>
  <si>
    <t>9636</t>
  </si>
  <si>
    <r>
      <rPr>
        <sz val="8"/>
        <color theme="1"/>
        <rFont val="Andale WT"/>
        <family val="2"/>
      </rPr>
      <t>Integrated Water Productivity Improvement</t>
    </r>
  </si>
  <si>
    <t>9711</t>
  </si>
  <si>
    <r>
      <rPr>
        <sz val="8"/>
        <color theme="1"/>
        <rFont val="Andale WT"/>
        <family val="2"/>
      </rPr>
      <t>Enhancing Rural Micro and Small-Sized Enterprises Finance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</si>
  <si>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SRI</t>
    </r>
  </si>
  <si>
    <t>0627</t>
  </si>
  <si>
    <r>
      <rPr>
        <sz val="8"/>
        <color theme="1"/>
        <rFont val="Andale WT"/>
        <family val="2"/>
      </rPr>
      <t>Maternal and Child Health Integrated Care</t>
    </r>
  </si>
  <si>
    <t>0683</t>
  </si>
  <si>
    <r>
      <rPr>
        <sz val="8"/>
        <color theme="1"/>
        <rFont val="Andale WT"/>
        <family val="2"/>
      </rPr>
      <t>Central Asia Regional Economic Cooperation Corridors 2, 3, and 5 (Obigarm-Nurobod) Road</t>
    </r>
  </si>
  <si>
    <t>0714/9207</t>
  </si>
  <si>
    <r>
      <rPr>
        <sz val="8"/>
        <color theme="1"/>
        <rFont val="Andale WT"/>
        <family val="2"/>
      </rPr>
      <t>Skills and Employability Enhancement</t>
    </r>
  </si>
  <si>
    <t>0777/0778</t>
  </si>
  <si>
    <r>
      <rPr>
        <sz val="8"/>
        <color theme="1"/>
        <rFont val="Andale WT"/>
        <family val="2"/>
      </rPr>
      <t>Power Sector Development Program</t>
    </r>
  </si>
  <si>
    <t>3434/0498/0576/0577/9188</t>
  </si>
  <si>
    <r>
      <rPr>
        <sz val="8"/>
        <color theme="1"/>
        <rFont val="Andale WT"/>
        <family val="2"/>
      </rPr>
      <t>Water Resources Management in the Pyanj River Basin—Additional Financing</t>
    </r>
  </si>
  <si>
    <t>6807</t>
  </si>
  <si>
    <r>
      <rPr>
        <sz val="8"/>
        <color theme="1"/>
        <rFont val="Andale WT"/>
        <family val="2"/>
      </rPr>
      <t>Capacity Building Support to the Ministry of Transport for Better Planning and Implementation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</si>
  <si>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TAJ</t>
    </r>
  </si>
  <si>
    <t>10079</t>
  </si>
  <si>
    <r>
      <rPr>
        <sz val="8"/>
        <color theme="1"/>
        <rFont val="Andale WT"/>
        <family val="2"/>
      </rPr>
      <t>Strengthening the Bio-Circular-Green Economy</t>
    </r>
  </si>
  <si>
    <t>3945/3949</t>
  </si>
  <si>
    <t>9993</t>
  </si>
  <si>
    <r>
      <rPr>
        <sz val="8"/>
        <color theme="1"/>
        <rFont val="Andale WT"/>
        <family val="2"/>
      </rPr>
      <t>Climate Change Adaptation in Agriculture for Enhanced Recovery and Sustainability of Highlands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</si>
  <si>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THA</t>
    </r>
  </si>
  <si>
    <t>4081/0792</t>
  </si>
  <si>
    <r>
      <rPr>
        <sz val="8"/>
        <color theme="1"/>
        <rFont val="Andale WT"/>
        <family val="2"/>
      </rPr>
      <t>Water Supply and Sanitation Investment</t>
    </r>
  </si>
  <si>
    <t>4104/4105</t>
  </si>
  <si>
    <r>
      <rPr>
        <sz val="8"/>
        <color theme="1"/>
        <rFont val="Andale WT"/>
        <family val="2"/>
      </rPr>
      <t xml:space="preserve">Presidente Nicolau Lobato International Airport Expansion </t>
    </r>
  </si>
  <si>
    <t>8762</t>
  </si>
  <si>
    <r>
      <rPr>
        <sz val="8"/>
        <color theme="1"/>
        <rFont val="Andale WT"/>
        <family val="2"/>
      </rPr>
      <t>Expansion of Financial Services (Supplementary)</t>
    </r>
  </si>
  <si>
    <t>9209</t>
  </si>
  <si>
    <r>
      <rPr>
        <sz val="8"/>
        <color theme="1"/>
        <rFont val="Andale WT"/>
        <family val="2"/>
      </rPr>
      <t>Coffee and Agroforestry Livelihood Improvement</t>
    </r>
  </si>
  <si>
    <t>9932</t>
  </si>
  <si>
    <r>
      <rPr>
        <sz val="8"/>
        <color theme="1"/>
        <rFont val="Andale WT"/>
        <family val="2"/>
      </rPr>
      <t>Implementing Reforms for Growth and Competitiveness (Supplementary)</t>
    </r>
  </si>
  <si>
    <r>
      <rPr>
        <sz val="8"/>
        <color theme="1"/>
        <rFont val="Andale WT"/>
        <family val="2"/>
      </rPr>
      <t>Implementing Reforms for Growth and Competitiveness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</si>
  <si>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TIM</t>
    </r>
  </si>
  <si>
    <t>6876</t>
  </si>
  <si>
    <r>
      <rPr>
        <sz val="8"/>
        <color theme="1"/>
        <rFont val="Andale WT"/>
        <family val="2"/>
      </rPr>
      <t>Strengthening Institutional Capacity for Policy Formulation and Implementation</t>
    </r>
  </si>
  <si>
    <t>9637</t>
  </si>
  <si>
    <r>
      <rPr>
        <sz val="8"/>
        <color theme="1"/>
        <rFont val="Andale WT"/>
        <family val="2"/>
      </rPr>
      <t>Improving Energy Efficiency and Capacity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</si>
  <si>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TKM</t>
    </r>
  </si>
  <si>
    <t>0264/0265</t>
  </si>
  <si>
    <r>
      <rPr>
        <sz val="8"/>
        <color theme="1"/>
        <rFont val="Andale WT"/>
        <family val="2"/>
      </rPr>
      <t>Nuku'alofa Urban Development Sector—Additional Financing</t>
    </r>
  </si>
  <si>
    <t>0347/0348/0444/0445/0446/0586/0587/0588/0768</t>
  </si>
  <si>
    <r>
      <rPr>
        <sz val="8"/>
        <color theme="1"/>
        <rFont val="Andale WT"/>
        <family val="2"/>
      </rPr>
      <t>Outer Island Renewable Energy Project (4th Additional Financing)</t>
    </r>
  </si>
  <si>
    <r>
      <rPr>
        <sz val="8"/>
        <color theme="1"/>
        <rFont val="Andale WT"/>
        <family val="2"/>
      </rPr>
      <t>Outer Island Renewable Energy—Additional Financing</t>
    </r>
  </si>
  <si>
    <t>0640/0641/0642</t>
  </si>
  <si>
    <r>
      <rPr>
        <sz val="8"/>
        <color theme="1"/>
        <rFont val="Andale WT"/>
        <family val="2"/>
      </rPr>
      <t>Renewable Energy</t>
    </r>
  </si>
  <si>
    <t>0647</t>
  </si>
  <si>
    <r>
      <rPr>
        <sz val="8"/>
        <color theme="1"/>
        <rFont val="Andale WT"/>
        <family val="2"/>
      </rPr>
      <t>Building Macroeconomic Resilience Program—Subprogram 3</t>
    </r>
  </si>
  <si>
    <t>0709</t>
  </si>
  <si>
    <r>
      <rPr>
        <sz val="8"/>
        <color theme="1"/>
        <rFont val="Andale WT"/>
        <family val="2"/>
      </rPr>
      <t>Strengthening Macroeconomic Resilience Program</t>
    </r>
  </si>
  <si>
    <t>0807</t>
  </si>
  <si>
    <r>
      <rPr>
        <sz val="8"/>
        <color theme="1"/>
        <rFont val="Andale WT"/>
        <family val="2"/>
      </rPr>
      <t>Economic Recovery Support Program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</si>
  <si>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TON</t>
    </r>
  </si>
  <si>
    <t>0673</t>
  </si>
  <si>
    <r>
      <rPr>
        <sz val="8"/>
        <color theme="1"/>
        <rFont val="Andale WT"/>
        <family val="2"/>
      </rPr>
      <t>Improved Fiscal and Infrastructure Management Program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</si>
  <si>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TUV</t>
    </r>
  </si>
  <si>
    <t>3621</t>
  </si>
  <si>
    <r>
      <rPr>
        <sz val="8"/>
        <color theme="1"/>
        <rFont val="Andale WT"/>
        <family val="2"/>
      </rPr>
      <t>Power Generation Efficiency Improvement</t>
    </r>
  </si>
  <si>
    <t>Uzbekistan Fund for Reconstruction and Development  (UFRD)</t>
  </si>
  <si>
    <t>3675</t>
  </si>
  <si>
    <r>
      <rPr>
        <sz val="8"/>
        <color theme="1"/>
        <rFont val="Andale WT"/>
        <family val="2"/>
      </rPr>
      <t>Economic Management Improvement Program—Subprogram 1</t>
    </r>
  </si>
  <si>
    <t>3866</t>
  </si>
  <si>
    <r>
      <rPr>
        <sz val="8"/>
        <color theme="1"/>
        <rFont val="Andale WT"/>
        <family val="2"/>
      </rPr>
      <t>Economic Management Improvement Program, Subprogram 2</t>
    </r>
  </si>
  <si>
    <t>3956/8383</t>
  </si>
  <si>
    <r>
      <rPr>
        <sz val="8"/>
        <color theme="1"/>
        <rFont val="Andale WT"/>
        <family val="2"/>
      </rPr>
      <t>COVID-19 Emergency Response</t>
    </r>
  </si>
  <si>
    <t>3980</t>
  </si>
  <si>
    <r>
      <rPr>
        <sz val="8"/>
        <color theme="1"/>
        <rFont val="Andale WT"/>
        <family val="2"/>
      </rPr>
      <t>Power Sector Reform Program - Subprogram 1</t>
    </r>
  </si>
  <si>
    <t>4170/8414</t>
  </si>
  <si>
    <r>
      <rPr>
        <sz val="8"/>
        <color theme="1"/>
        <rFont val="Andale WT"/>
        <family val="2"/>
      </rPr>
      <t>Central Asia Regional Economic Cooperation Corridor 2 (Bukhara-Miskin-Urgench-Khiva) Railway Electrification</t>
    </r>
  </si>
  <si>
    <t>4207/0842/0843</t>
  </si>
  <si>
    <r>
      <rPr>
        <sz val="8"/>
        <color theme="1"/>
        <rFont val="Andale WT"/>
        <family val="2"/>
      </rPr>
      <t>Climate Adaptive Water Resources Management in the Aral Sea Basin Sector</t>
    </r>
  </si>
  <si>
    <t>6637</t>
  </si>
  <si>
    <r>
      <rPr>
        <sz val="8"/>
        <color theme="1"/>
        <rFont val="Andale WT"/>
        <family val="2"/>
      </rPr>
      <t>Promoting Distributed Solar Photovoltaic Systems for Enhanced Access to Energy</t>
    </r>
  </si>
  <si>
    <t>6787</t>
  </si>
  <si>
    <r>
      <rPr>
        <sz val="8"/>
        <color theme="1"/>
        <rFont val="Andale WT"/>
        <family val="2"/>
      </rPr>
      <t>Power Sector Reform Support Program</t>
    </r>
  </si>
  <si>
    <t>6789</t>
  </si>
  <si>
    <r>
      <rPr>
        <sz val="8"/>
        <color theme="1"/>
        <rFont val="Andale WT"/>
        <family val="2"/>
      </rPr>
      <t>Preparing the Science, Technology, Engineering and Mathematics in Secondary Education (Supplementary)</t>
    </r>
  </si>
  <si>
    <t>6804</t>
  </si>
  <si>
    <r>
      <rPr>
        <sz val="8"/>
        <color theme="1"/>
        <rFont val="Andale WT"/>
        <family val="2"/>
      </rPr>
      <t>Preparing Road Modernization Projects (Supplementary)</t>
    </r>
  </si>
  <si>
    <r>
      <rPr>
        <sz val="8"/>
        <color theme="1"/>
        <rFont val="Andale WT"/>
        <family val="2"/>
      </rPr>
      <t>Preparing Road Modernization Projects</t>
    </r>
  </si>
  <si>
    <t>6837</t>
  </si>
  <si>
    <r>
      <rPr>
        <sz val="8"/>
        <color theme="1"/>
        <rFont val="Andale WT"/>
        <family val="2"/>
      </rPr>
      <t>Institutional Capacity Support for Modern Utility Management</t>
    </r>
  </si>
  <si>
    <t>9459</t>
  </si>
  <si>
    <r>
      <rPr>
        <sz val="8"/>
        <color theme="1"/>
        <rFont val="Andale WT"/>
        <family val="2"/>
      </rPr>
      <t>Power Sector Reform and Sustainability Support Program</t>
    </r>
  </si>
  <si>
    <t>9481</t>
  </si>
  <si>
    <r>
      <rPr>
        <sz val="8"/>
        <color theme="1"/>
        <rFont val="Andale WT"/>
        <family val="2"/>
      </rPr>
      <t>Water and Sanitation Strategy Development and Capacity Building</t>
    </r>
  </si>
  <si>
    <t>9715</t>
  </si>
  <si>
    <r>
      <rPr>
        <sz val="8"/>
        <color theme="1"/>
        <rFont val="Andale WT"/>
        <family val="2"/>
      </rPr>
      <t>Preparing Urban Development and Improvement Projects (Supplementary)</t>
    </r>
  </si>
  <si>
    <t>9722</t>
  </si>
  <si>
    <r>
      <rPr>
        <sz val="8"/>
        <color theme="1"/>
        <rFont val="Andale WT"/>
        <family val="2"/>
      </rPr>
      <t>Operationalization of the Uzbekistan Mortgage Refinancing Company (UMRC)</t>
    </r>
  </si>
  <si>
    <t>9812</t>
  </si>
  <si>
    <r>
      <rPr>
        <sz val="8"/>
        <color theme="1"/>
        <rFont val="Andale WT"/>
        <family val="2"/>
      </rPr>
      <t>Enhancing Climate Resilience of Hydropower Plants</t>
    </r>
  </si>
  <si>
    <t>9892</t>
  </si>
  <si>
    <r>
      <rPr>
        <sz val="8"/>
        <color theme="1"/>
        <rFont val="Andale WT"/>
        <family val="2"/>
      </rPr>
      <t>Integrated Perinatal Care (Supplementary)</t>
    </r>
  </si>
  <si>
    <r>
      <rPr>
        <sz val="8"/>
        <color theme="1"/>
        <rFont val="Andale WT"/>
        <family val="2"/>
      </rPr>
      <t>Integrated Perinatal Care</t>
    </r>
  </si>
  <si>
    <t>9987</t>
  </si>
  <si>
    <r>
      <rPr>
        <sz val="8"/>
        <color theme="1"/>
        <rFont val="Andale WT"/>
        <family val="2"/>
      </rPr>
      <t>Road Subsector Development Strategy and Action Plan (Supplementary)</t>
    </r>
  </si>
  <si>
    <r>
      <rPr>
        <sz val="8"/>
        <color theme="1"/>
        <rFont val="Andale WT"/>
        <family val="2"/>
      </rPr>
      <t>Road Subsector Development Strategy and Action Plan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</si>
  <si>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UZB</t>
    </r>
  </si>
  <si>
    <t>0825/0826/9227</t>
  </si>
  <si>
    <t>0831/0832</t>
  </si>
  <si>
    <r>
      <rPr>
        <sz val="8"/>
        <color theme="1"/>
        <rFont val="Andale WT"/>
        <family val="2"/>
      </rPr>
      <t>Greater Port Vila Urban Resilience Project - Additional Financing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</si>
  <si>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VAN</t>
    </r>
  </si>
  <si>
    <t>0781</t>
  </si>
  <si>
    <r>
      <rPr>
        <sz val="8"/>
        <color theme="1"/>
        <rFont val="Andale WT"/>
        <family val="2"/>
      </rPr>
      <t>COVID-19 Relief for Women-Led Small and Medium-Sized Enterprises</t>
    </r>
  </si>
  <si>
    <t>3590/3591/0549/0550</t>
  </si>
  <si>
    <r>
      <rPr>
        <sz val="8"/>
        <color theme="1"/>
        <rFont val="Andale WT"/>
        <family val="2"/>
      </rPr>
      <t>Secondary Green Cities Development</t>
    </r>
  </si>
  <si>
    <t>3745/0630/0631</t>
  </si>
  <si>
    <r>
      <rPr>
        <sz val="8"/>
        <color theme="1"/>
        <rFont val="Andale WT"/>
        <family val="2"/>
      </rPr>
      <t>Water Efficiency Improvement in Drought-Affected Provinces</t>
    </r>
  </si>
  <si>
    <t>3761/9199</t>
  </si>
  <si>
    <r>
      <rPr>
        <sz val="8"/>
        <color theme="1"/>
        <rFont val="Andale WT"/>
        <family val="2"/>
      </rPr>
      <t>Skills and Knowledge for Inclusive Economic Growth</t>
    </r>
  </si>
  <si>
    <t>3762</t>
  </si>
  <si>
    <r>
      <rPr>
        <sz val="8"/>
        <color theme="1"/>
        <rFont val="Andale WT"/>
        <family val="2"/>
      </rPr>
      <t>Northern Mountain Provinces Transport Connectivity</t>
    </r>
  </si>
  <si>
    <t>3764/9200</t>
  </si>
  <si>
    <r>
      <rPr>
        <sz val="8"/>
        <color theme="1"/>
        <rFont val="Andale WT"/>
        <family val="2"/>
      </rPr>
      <t>Second Health Human Resources Development</t>
    </r>
  </si>
  <si>
    <t>4100/4103/0798</t>
  </si>
  <si>
    <r>
      <rPr>
        <sz val="8"/>
        <color theme="1"/>
        <rFont val="Andale WT"/>
        <family val="2"/>
      </rPr>
      <t>Climate Resilient Inclusive Infrastructure for Ethnic Minorities Project I</t>
    </r>
  </si>
  <si>
    <t>6734</t>
  </si>
  <si>
    <r>
      <rPr>
        <sz val="8"/>
        <color theme="1"/>
        <rFont val="Andale WT"/>
        <family val="2"/>
      </rPr>
      <t>Public–Private Partnerships, Private Sector Development, and State-Owned Enterprise Reform (Supplementary)</t>
    </r>
  </si>
  <si>
    <r>
      <rPr>
        <sz val="8"/>
        <color theme="1"/>
        <rFont val="Andale WT"/>
        <family val="2"/>
      </rPr>
      <t xml:space="preserve">Public–Private Partnerships, Private Sector Development, and State-Owned Enterprise Reform </t>
    </r>
  </si>
  <si>
    <t>6776</t>
  </si>
  <si>
    <r>
      <rPr>
        <sz val="8"/>
        <color theme="1"/>
        <rFont val="Andale WT"/>
        <family val="2"/>
      </rPr>
      <t>Strengthening Institutional Capacity for the Implementation of the Master Plan on Socio-Economic Development of the Ethnic Minorities and Mountainous Areas 2021-2030</t>
    </r>
  </si>
  <si>
    <t>9101</t>
  </si>
  <si>
    <r>
      <rPr>
        <sz val="8"/>
        <color theme="1"/>
        <rFont val="Andale WT"/>
        <family val="2"/>
      </rPr>
      <t>Financial Sector Development and Inclusion Program (Supplementary)</t>
    </r>
  </si>
  <si>
    <t>9205</t>
  </si>
  <si>
    <r>
      <rPr>
        <sz val="8"/>
        <color theme="1"/>
        <rFont val="Andale WT"/>
        <family val="2"/>
      </rPr>
      <t>Ho Chi Minh City Wastewater and Drainage System Improvement</t>
    </r>
  </si>
  <si>
    <t>9417</t>
  </si>
  <si>
    <r>
      <rPr>
        <sz val="8"/>
        <color theme="1"/>
        <rFont val="Andale WT"/>
        <family val="2"/>
      </rPr>
      <t>Mainstreaming Climate Resilience and Environmental Protection for Secondary Green Cities Development</t>
    </r>
  </si>
  <si>
    <r>
      <rPr>
        <b/>
        <sz val="8"/>
        <color theme="1"/>
        <rFont val="Andale WT"/>
        <family val="2"/>
      </rPr>
      <t xml:space="preserve">Total Project(s) - </t>
    </r>
    <r>
      <rPr>
        <b/>
        <sz val="8"/>
        <color theme="1"/>
        <rFont val="Andale WT"/>
        <family val="2"/>
      </rPr>
      <t>VIE</t>
    </r>
  </si>
  <si>
    <t>Grand Total Projects</t>
  </si>
  <si>
    <t>PROJECT COUNT</t>
  </si>
  <si>
    <t>*Others refer to equities and risk transfer arrangements</t>
  </si>
  <si>
    <t>DMC Regional Mnemonic</t>
  </si>
  <si>
    <t>Approval Number</t>
  </si>
  <si>
    <t>GroupSpanProjectName</t>
  </si>
  <si>
    <t>Project Name</t>
  </si>
  <si>
    <t>isOthers</t>
  </si>
  <si>
    <t>OCR Amount</t>
  </si>
  <si>
    <t>ADF Amount</t>
  </si>
  <si>
    <t>ADF Grant Amount</t>
  </si>
  <si>
    <t>InvestmentProjectSubtotal</t>
  </si>
  <si>
    <t>TA Fund Amount</t>
  </si>
  <si>
    <t>ADBAmount</t>
  </si>
  <si>
    <t>Signing Date</t>
  </si>
  <si>
    <t>Approval Signing Year</t>
  </si>
  <si>
    <t>Loan Cofr Amount</t>
  </si>
  <si>
    <t>Grant Cofr Amount</t>
  </si>
  <si>
    <t>Others Cofr Amount</t>
  </si>
  <si>
    <t>InvestmentProjectCofrSubtotal</t>
  </si>
  <si>
    <t>TA Cofr Amount</t>
  </si>
  <si>
    <t>Grand Total Cofinancing Amount</t>
  </si>
  <si>
    <t>Donor</t>
  </si>
  <si>
    <t>Admin Arrangement</t>
  </si>
  <si>
    <t>Project Status</t>
  </si>
  <si>
    <t>CountAppNumBankProdSubTotal</t>
  </si>
  <si>
    <t>CountApprovalNumTA</t>
  </si>
  <si>
    <t>CountProductNumber</t>
  </si>
  <si>
    <t>CountApprovalNumLoan</t>
  </si>
  <si>
    <t>CountApprovalNumGrant</t>
  </si>
  <si>
    <t>CountApprovalNumOthers</t>
  </si>
  <si>
    <t>Last Update Date</t>
  </si>
  <si>
    <t>Arghandab Integrated Water Resources Development348.78</t>
  </si>
  <si>
    <t>Active</t>
  </si>
  <si>
    <t>Energy Supply Improvement Investment Program - Tranche 736.4</t>
  </si>
  <si>
    <t>Energy Supply Improvement Investment Program - Tranche 7</t>
  </si>
  <si>
    <t>Energy Supply Improvement Investment Program—Tranche 344.76</t>
  </si>
  <si>
    <t>Energy Supply Improvement Investment Program—Tranche 3</t>
  </si>
  <si>
    <t>Energy Supply Improvement Investment Program—Tranche 40</t>
  </si>
  <si>
    <t>Natural Resources Operations Support and Enhancement1</t>
  </si>
  <si>
    <t>Natural Resources Operations Support and Enhancement</t>
  </si>
  <si>
    <t>Second Support for Infrastructure Investments and Policy (Supplementary)1.275</t>
  </si>
  <si>
    <t>Second Support for Infrastructure Investments and Policy (Supplementary)</t>
  </si>
  <si>
    <t>Fiscal Sustainability and Financial Markets Development Program - Subprogram 1100</t>
  </si>
  <si>
    <t>Fiscal Sustainability and Financial Markets Development Program - Subprogram 1</t>
  </si>
  <si>
    <t>Social Sectors Reform Program (Supplementary)0</t>
  </si>
  <si>
    <t>Social Sectors Reform Program (Supplementary)</t>
  </si>
  <si>
    <t>Supporting the Establishment of National Standardized Spatial Data Infrastructure0</t>
  </si>
  <si>
    <t>Supporting the Establishment of National Standardized Spatial Data Infrastructure</t>
  </si>
  <si>
    <t>Viability Assessment for Potential Wind Power Electricity Generation Projects0</t>
  </si>
  <si>
    <t>Viability Assessment for Potential Wind Power Electricity Generation Projects</t>
  </si>
  <si>
    <t>COVID-19 Active Response and Expenditure Support Program 250</t>
  </si>
  <si>
    <t>Fostering Development of Local Tech Startups0</t>
  </si>
  <si>
    <t>Fostering Development of Local Tech Startups</t>
  </si>
  <si>
    <t>Railway Sector Development Program400</t>
  </si>
  <si>
    <t>Strengthening Tax Policy and Administration Capacity.1</t>
  </si>
  <si>
    <t>Strengthening Tax Policy and Administration Capacity</t>
  </si>
  <si>
    <t>Supporting Public Sector Governance Reform (Supplementary)0</t>
  </si>
  <si>
    <t>Supporting Public Sector Governance Reform (Supplementary)</t>
  </si>
  <si>
    <t>Capacity Development for Renewable Energy Investment Programming and Implementation0</t>
  </si>
  <si>
    <t>Capacity Development for Renewable Energy Investment Programming and Implementation</t>
  </si>
  <si>
    <t>COVID-19 Active Response and Expenditure Support Program0</t>
  </si>
  <si>
    <t>COVID-19 Active Response and Expenditure Support Program500</t>
  </si>
  <si>
    <t>Dhaka and Western Zone Transmission Grid Expansion300</t>
  </si>
  <si>
    <t>Dhaka Environmentally Sustainable Water Supply Project – Additional Financing140</t>
  </si>
  <si>
    <t>Dhaka Environmentally Sustainable Water Supply Project – Additional Financing</t>
  </si>
  <si>
    <t>Dhaka Water Supply Network Improvement275</t>
  </si>
  <si>
    <t>Emergency Assistance100</t>
  </si>
  <si>
    <t>Flood and Riverbank Erosion Risk Management Investment Program - Tranche 2157</t>
  </si>
  <si>
    <t>Flood and Riverbank Erosion Risk Management Investment Program - Tranche 2</t>
  </si>
  <si>
    <t>Institutional Strengthening of Roads and Highways Department on Road Safety and Maintenance1</t>
  </si>
  <si>
    <t>Institutional Strengthening of Roads and Highways Department on Road Safety and Maintenance</t>
  </si>
  <si>
    <t>Institutionalizing Gender Equality Practices in the Local Government Engineering Department0</t>
  </si>
  <si>
    <t>Institutionalizing Gender Equality Practices in the Local Government Engineering Department</t>
  </si>
  <si>
    <t>Knowledge Solutions for Inclusive and Sustainable Development1</t>
  </si>
  <si>
    <t>Knowledge Solutions for Inclusive and Sustainable Development</t>
  </si>
  <si>
    <t>Power System Efficiency Improvement0</t>
  </si>
  <si>
    <t>Preparing the Climate and Disaster Resilient Small-Scale Water Resources Management Project.5</t>
  </si>
  <si>
    <t>Preparing the Climate and Disaster Resilient Small-Scale Water Resources Management Project</t>
  </si>
  <si>
    <t>Preparing the Climate and Disaster Resilient Small-Scale Water Resources Management Project (Supplementary)0</t>
  </si>
  <si>
    <t>Preparing the Climate and Disaster Resilient Small-Scale Water Resources Management Project (Supplementary)</t>
  </si>
  <si>
    <t>Preparing the Climate Resilient Livelihood Improvement and Watershed Management in Chittagong Hill Tracts Sector Project.5</t>
  </si>
  <si>
    <t>Preparing the Climate Resilient Livelihood Improvement and Watershed Management in Chittagong Hill Tracts Sector Project</t>
  </si>
  <si>
    <t>Railway Rolling Stock Operations Improvement0</t>
  </si>
  <si>
    <t>Railway Rolling Stock Operations Improvement</t>
  </si>
  <si>
    <t>Rupsha 800-Megawatt Combined Cycle Power Plant500</t>
  </si>
  <si>
    <t>Secondary Education Sector Investment Program—Tranche 3225</t>
  </si>
  <si>
    <t>Secondary Education Sector Investment Program—Tranche 3</t>
  </si>
  <si>
    <t>Skills for Employment Investment Program—Tranche 2100</t>
  </si>
  <si>
    <t>Skills for Employment Investment Program—Tranche 2</t>
  </si>
  <si>
    <t>Southwest Transmission Grid Expansion350</t>
  </si>
  <si>
    <t>Strengthening Social Resilience Program - Subprogram 1250</t>
  </si>
  <si>
    <t>Strengthening Social Resilience Program - Subprogram 1</t>
  </si>
  <si>
    <t>Strengthening Social Resilience Program - Subprogram 2250</t>
  </si>
  <si>
    <t>Strengthening Social Resilience Program - Subprogram 2</t>
  </si>
  <si>
    <t>Strengthening Social Resilience Program (Subprogram 1)  0</t>
  </si>
  <si>
    <t xml:space="preserve">Strengthening Social Resilience Program (Subprogram 1)  </t>
  </si>
  <si>
    <t>Support to Primary Education Development (Supplementary)0</t>
  </si>
  <si>
    <t>Support to Primary Education Development (Supplementary)</t>
  </si>
  <si>
    <t>Support to Quality Enhancement in Primary Education0</t>
  </si>
  <si>
    <t>Support to Quality Enhancement in Primary Education</t>
  </si>
  <si>
    <t>Supporting Fourth Primary Education Development Program500</t>
  </si>
  <si>
    <t>Supporting Technical Education and Skills Development Facility (Supplementary)1</t>
  </si>
  <si>
    <t>Supporting Technical Education and Skills Development Facility (Supplementary)</t>
  </si>
  <si>
    <t>Sustainable and Resilient Energy Sector Facility in Bangladesh (Supplementary)0</t>
  </si>
  <si>
    <t>Sustainable and Resilient Energy Sector Facility in Bangladesh (Supplementary)</t>
  </si>
  <si>
    <t>Sustainable Economic Recovery Program - Subprogram 1250</t>
  </si>
  <si>
    <t>Sustainable Economic Recovery Program - Subprogram 1</t>
  </si>
  <si>
    <t>Updating the Revised Strategic Transport Plan for Dhaka1</t>
  </si>
  <si>
    <t>Updating the Revised Strategic Transport Plan for Dhaka</t>
  </si>
  <si>
    <t>Urban Primary Health Care Services Delivery Project (Additional Financing)110</t>
  </si>
  <si>
    <t>Urban Primary Health Care Services Delivery Project (Additional Financing)</t>
  </si>
  <si>
    <t>Alternative Renewable Energy Pilot0</t>
  </si>
  <si>
    <t>Financial Market Development Program (Subprogram 2) (Supplementary)0</t>
  </si>
  <si>
    <t>Financial Market Development Program (Subprogram 2) (Supplementary)</t>
  </si>
  <si>
    <t>Improving Market Linkages for Cottage and Small Industries0</t>
  </si>
  <si>
    <t>Improving Market Linkages for Cottage and Small Industries</t>
  </si>
  <si>
    <t>Preparing Renewable Energy for Climate Resilience (Supplementary).8</t>
  </si>
  <si>
    <t>Preparing Renewable Energy for Climate Resilience (Supplementary)</t>
  </si>
  <si>
    <t>Responsive COVID-19 Vaccines for Recovery Project under the Asia Pacific Vaccine Access Facility10</t>
  </si>
  <si>
    <t>Water Flagship Program Support20</t>
  </si>
  <si>
    <t>Agricultural Value Chain Competitiveness and Safety Enhancement70</t>
  </si>
  <si>
    <t>Agricultural Value Chain Infrastructure Improvement0</t>
  </si>
  <si>
    <t>Agricultural Value Chain Infrastructure Improvement</t>
  </si>
  <si>
    <t>Agricultural Value Chain Infrastructure Improvement (Supplementary)0</t>
  </si>
  <si>
    <t>Agricultural Value Chain Infrastructure Improvement (Supplementary)</t>
  </si>
  <si>
    <t>Cambodia Rapid Immunization Support Project under the Asia Pacific Vaccine Access Facility95</t>
  </si>
  <si>
    <t>Cambodia Rapid Immunization Support Project under the Asia Pacific Vaccine Access Facility</t>
  </si>
  <si>
    <t>Capacity Development in the Electric Utility Industry0</t>
  </si>
  <si>
    <t>Capacity Development in the Electric Utility Industry</t>
  </si>
  <si>
    <t>Climate Resilient Rice Commercialization Sector Development Program - Additional Financing0</t>
  </si>
  <si>
    <t>Climate Resilient Rice Commercialization Sector Development Program - Additional Financing</t>
  </si>
  <si>
    <t>Climate-Friendly Agribusiness Value Chains Sector90</t>
  </si>
  <si>
    <t>Community-Based Tourism COVID-19 Recovery0</t>
  </si>
  <si>
    <t>COVID-19 Active Response and Expenditure Support Program250</t>
  </si>
  <si>
    <t>Energy Transition Sector Development Program - Subprogram 140</t>
  </si>
  <si>
    <t>Energy Transition Sector Development Program - Subprogram 1</t>
  </si>
  <si>
    <t>Fourth Greater Mekong Subregion Corridor Towns Development80</t>
  </si>
  <si>
    <t>Greater Mekong Subregion Cross-Border Livestock Health and Value Chains Improvement62</t>
  </si>
  <si>
    <t>Greater Mekong Subregion Health Security - Additional Financing25</t>
  </si>
  <si>
    <t>Greater Mekong Subregion Health Security - Additional Financing</t>
  </si>
  <si>
    <t>Grid Reinforcement127.8</t>
  </si>
  <si>
    <t>Irrigated Agriculture Improvement119.16</t>
  </si>
  <si>
    <t>National Solar Park7.64</t>
  </si>
  <si>
    <t>Provincial Water Supply and Sanitation50</t>
  </si>
  <si>
    <t>Rural Roads Improvement III60</t>
  </si>
  <si>
    <t>Skills for Competitiveness60</t>
  </si>
  <si>
    <t>Skills for Competitiveness (Supplementary)0</t>
  </si>
  <si>
    <t>Skills for Competitiveness (Supplementary)</t>
  </si>
  <si>
    <t>Supporting Digital Cambodia for Inclusive Development Project0</t>
  </si>
  <si>
    <t>Supporting Digital Cambodia for Inclusive Development Project</t>
  </si>
  <si>
    <t>Supporting Sustainable Integrated Urban Public Transport Development0</t>
  </si>
  <si>
    <t>Supporting Sustainable Integrated Urban Public Transport Development</t>
  </si>
  <si>
    <t>Supporting the Energy Transition Sector Development Program1.2</t>
  </si>
  <si>
    <t>Supporting the Energy Transition Sector Development Program</t>
  </si>
  <si>
    <t>Sustainable Coastal and Marine Fisheries 63</t>
  </si>
  <si>
    <t>Technical Support and Capacity Development in Urban Planning0</t>
  </si>
  <si>
    <t>Technical Support and Capacity Development in Urban Planning</t>
  </si>
  <si>
    <t>Third Rural Water Supply and Sanitation Services Sector Development Program49</t>
  </si>
  <si>
    <t>Tonle Sap Poverty Reduction and Smallholder Development Project—Additional Financing50</t>
  </si>
  <si>
    <t>Tonle Sap Poverty Reduction and Smallholder Development Project—Additional Financing</t>
  </si>
  <si>
    <t>COVID-19 Active Response and Economic Support Program20</t>
  </si>
  <si>
    <t>Improving Internet Connectivity for the South Pacific15</t>
  </si>
  <si>
    <t>Renewable Energy Sector—Additional Financing0</t>
  </si>
  <si>
    <t>Renewable Energy Sector—Additional Financing</t>
  </si>
  <si>
    <t>Supporting Safe Recovery of Travel and Tourism0</t>
  </si>
  <si>
    <t>Supporting Sustainable Economic Recovery Program80</t>
  </si>
  <si>
    <t>Enhancing COVID-19 Preparedness for Tourism Recovery0</t>
  </si>
  <si>
    <t>Preparing the Nadi Flood Alleviation0</t>
  </si>
  <si>
    <t>Preparing the Nadi Flood Alleviation</t>
  </si>
  <si>
    <t>Supporting Competition Policy and Law Reform0</t>
  </si>
  <si>
    <t>Supporting Competition Policy and Law Reform</t>
  </si>
  <si>
    <t>Supporting Public Financial Management Reform (Supplementary).725</t>
  </si>
  <si>
    <t>Supporting Public Financial Management Reform (Supplementary)</t>
  </si>
  <si>
    <t>Supporting Public Financial Management Reform (Supplementary)0</t>
  </si>
  <si>
    <t>Sustainable and Resilient Recovery Program0</t>
  </si>
  <si>
    <t>Sustainable and Resilient Recovery Program150</t>
  </si>
  <si>
    <t>Sustained Private Sector-Led Growth Reform Program - Subprogram 3200</t>
  </si>
  <si>
    <t>Sustained Private Sector-Led Growth Reform Program - Subprogram 3</t>
  </si>
  <si>
    <t>Sustained Private Sector-Led Growth Reform Program (Subprogram 3)0</t>
  </si>
  <si>
    <t>Sustained Private Sector-Led Growth Reform Program (Subprogram 3)</t>
  </si>
  <si>
    <t>Sustained Private Sector-Led Growth Reform Program—Subprogram 115</t>
  </si>
  <si>
    <t>Sustained Private Sector-Led Growth Reform Program—Subprogram 1</t>
  </si>
  <si>
    <t>Sustained Private Sector-Led Growth Reform Program—Subprogram 265</t>
  </si>
  <si>
    <t>Sustained Private Sector-Led Growth Reform Program—Subprogram 2</t>
  </si>
  <si>
    <t>East-West Highway (Khevi-Ubisa Section) Improvement300</t>
  </si>
  <si>
    <t>North–South Corridor (Kvesheti–Kobi) Road415</t>
  </si>
  <si>
    <t>Preparing Energy Storage and Green Hydrogen Sector Development Program .775</t>
  </si>
  <si>
    <t xml:space="preserve">Preparing Energy Storage and Green Hydrogen Sector Development Program </t>
  </si>
  <si>
    <t>Support to Health Sector Enhancement Program.225</t>
  </si>
  <si>
    <t>Support to Health Sector Enhancement Program</t>
  </si>
  <si>
    <t>Supporting High-Level Technology for Asset Management0</t>
  </si>
  <si>
    <t>Supporting High-Level Technology for Asset Management</t>
  </si>
  <si>
    <t>Sustainable Water Supply and Sanitation Sector Development Program150</t>
  </si>
  <si>
    <t>Advancing Gender Budgeting in Select States0</t>
  </si>
  <si>
    <t>Advancing Gender Budgeting in Select States</t>
  </si>
  <si>
    <t>Assam Power Sector Investment Program - Tranche 3231</t>
  </si>
  <si>
    <t>Assam Power Sector Investment Program - Tranche 3</t>
  </si>
  <si>
    <t>Bengaluru Metro Rail500</t>
  </si>
  <si>
    <t>Financially Closed</t>
  </si>
  <si>
    <t>Chennai Metro Rail Investment - Tranche 1350</t>
  </si>
  <si>
    <t>Chennai Metro Rail Investment - Tranche 1</t>
  </si>
  <si>
    <t>COVID-19 Active Response and Expenditure Support Program1500</t>
  </si>
  <si>
    <t>Delhi-Meerut Regional Rapid Transit System Investment - Tranche 1500</t>
  </si>
  <si>
    <t>Delhi-Meerut Regional Rapid Transit System Investment - Tranche 1</t>
  </si>
  <si>
    <t>Delhi-Meerut Regional Rapid Transit System Investment Project - Tranche 20</t>
  </si>
  <si>
    <t>Delhi-Meerut Regional Rapid Transit System Investment Project - Tranche 2</t>
  </si>
  <si>
    <t>Demand-Side Energy Efficiency Sector (Additional Financing200</t>
  </si>
  <si>
    <t>Demand-Side Energy Efficiency Sector (Additional Financing</t>
  </si>
  <si>
    <t>Enhancing Community Participation, Gender Mainstreaming, and Institutional Capacity Building of Uttar Pradesh Power Corporation Limited.5</t>
  </si>
  <si>
    <t>Enhancing Community Participation, Gender Mainstreaming, and Institutional Capacity Building of Uttar Pradesh Power Corporation Limited</t>
  </si>
  <si>
    <t>Enhancing Market Linkages for Farmer Producer Organizations.5</t>
  </si>
  <si>
    <t>Enhancing Market Linkages for Farmer Producer Organizations</t>
  </si>
  <si>
    <t>Green Energy Corridor and Grid Strengthening0</t>
  </si>
  <si>
    <t>India Urban and Water Projects Support Facility (Supplementary)0</t>
  </si>
  <si>
    <t>India Urban and Water Projects Support Facility (Supplementary)</t>
  </si>
  <si>
    <t>Integrated Urban Flood Management for the Chennai-Kosasthalaiyar Basin - Additional Financing0</t>
  </si>
  <si>
    <t>Integrated Urban Flood Management for the Chennai-Kosasthalaiyar Basin - Additional Financing</t>
  </si>
  <si>
    <t>Integrated Urban Flood Management for the Chennai-Kosasthalaiyar Basin - Additional Financing251</t>
  </si>
  <si>
    <t>Karnataka State Highways Improvement III346</t>
  </si>
  <si>
    <t>Madhya Pradesh Skills Development0</t>
  </si>
  <si>
    <t>Madhya Pradesh Skills Development</t>
  </si>
  <si>
    <t>Meghalaya Power Distribution Sector Improvement132.8</t>
  </si>
  <si>
    <t>Mumbai Metro Rail Systems926</t>
  </si>
  <si>
    <t>Odisha Skill Development0</t>
  </si>
  <si>
    <t>Odisha Skill Development</t>
  </si>
  <si>
    <t>Promoting Advanced Biofuels Through High Technology0</t>
  </si>
  <si>
    <t>Promoting Advanced Biofuels Through High Technology</t>
  </si>
  <si>
    <t>Promoting Clean Energy Usage through Enhanced Adoption of Electric Vehicles and Grid Integration of Battery Energy Storage Systems0</t>
  </si>
  <si>
    <t>Promoting Clean Energy Usage through Enhanced Adoption of Electric Vehicles and Grid Integration of Battery Energy Storage Systems</t>
  </si>
  <si>
    <t>Promoting Regional Partnerships for Adoption of Fintech and Digital Payments Systems0</t>
  </si>
  <si>
    <t>Promoting Regional Partnerships for Adoption of Fintech and Digital Payments Systems</t>
  </si>
  <si>
    <t>Promoting Smart and Integrated Urban Planning for Livability and Cultural Economy in Rajasthan0</t>
  </si>
  <si>
    <t>Promoting Smart and Integrated Urban Planning for Livability and Cultural Economy in Rajasthan</t>
  </si>
  <si>
    <t>Public–Private Partnership in Madhya Pradesh Road Sector490</t>
  </si>
  <si>
    <t>Rajasthan State Highway Investment Program - Tranche 2190</t>
  </si>
  <si>
    <t>Rajasthan State Highway Investment Program - Tranche 2</t>
  </si>
  <si>
    <t>Rajasthan State Highway Investment Program—Tranche 1220</t>
  </si>
  <si>
    <t>Rajasthan State Highway Investment Program—Tranche 1</t>
  </si>
  <si>
    <t>Responsive COVID-19 Vaccines for Recovery Project under the Asia Pacific Vaccine Access Facility1500</t>
  </si>
  <si>
    <t>Scaling Up Demand-Side Energy Efficiency Sector0</t>
  </si>
  <si>
    <t>Scaling Up Demand-Side Energy Efficiency Sector 250</t>
  </si>
  <si>
    <t>Scaling Up Demand-Side Energy Efficiency Sector (Supplementary)0</t>
  </si>
  <si>
    <t>Scaling Up Demand-Side Energy Efficiency Sector (Supplementary)</t>
  </si>
  <si>
    <t>Strengthening Capacity for Comprehensive Primary Health Care in Urban Areas0</t>
  </si>
  <si>
    <t>Strengthening Capacity for Comprehensive Primary Health Care in Urban Areas</t>
  </si>
  <si>
    <t>Strengthening Capacity to Design and Implement Water and Rural Infrastructure Facility (Supplementary)0</t>
  </si>
  <si>
    <t>Strengthening Capacity to Design and Implement Water and Rural Infrastructure Facility (Supplementary)</t>
  </si>
  <si>
    <t>Strengthening Capacity to Design and Implement Water and Rural Infrastructure Facility (Supplementary)1</t>
  </si>
  <si>
    <t>Strengthening Climate Change Resilience in Urban India - Strengthening Smart Urban Mass Rapid Transit and Climate Change Resilience in the National Capital Region (Subproject 3)0</t>
  </si>
  <si>
    <t>Strengthening Climate Change Resilience in Urban India - Strengthening Smart Urban Mass Rapid Transit and Climate Change Resilience in the National Capital Region (Subproject 3)</t>
  </si>
  <si>
    <t>Strengthening Climate Change Resilience in Urban India - Strengthening Smart Water Management and Urban Climate Change Resilience in Tamil Nadu (Subproject 1) (Supplementary)0</t>
  </si>
  <si>
    <t>Strengthening Climate Change Resilience in Urban India - Strengthening Smart Water Management and Urban Climate Change Resilience in Tamil Nadu (Subproject 1) (Supplementary)</t>
  </si>
  <si>
    <t>Strengthening Comprehensive Primary Health Care in Urban Areas Program under Pradhan Mantri Atmanirbhar Swasth Bharat Yojana (Supplementary)0</t>
  </si>
  <si>
    <t>Strengthening Comprehensive Primary Health Care in Urban Areas Program under Pradhan Mantri Atmanirbhar Swasth Bharat Yojana (Supplementary)</t>
  </si>
  <si>
    <t>Strengthening Smart Water Management and Climate and Disaster Resilience in Selected Districts of West Bengal0</t>
  </si>
  <si>
    <t>Strengthening Smart Water Management and Climate and Disaster Resilience in Selected Districts of West Bengal</t>
  </si>
  <si>
    <t>Strengthening the Capacity of Kolkata Municipal Corporation for Resilient Urban Services0</t>
  </si>
  <si>
    <t>Strengthening the Capacity of Kolkata Municipal Corporation for Resilient Urban Services</t>
  </si>
  <si>
    <t>Strengthening Universal Health Coverage in India: Supporting the Implementation of Pradhan Mantri Jan Arogya Yojana.2</t>
  </si>
  <si>
    <t>Strengthening Universal Health Coverage in India: Supporting the Implementation of Pradhan Mantri Jan Arogya Yojana</t>
  </si>
  <si>
    <t>Strengthening Universal Health Coverage in India: Supporting the Implementation of Pradhan Mantri Jan Arogya Yojana (Supplementary)0</t>
  </si>
  <si>
    <t>Strengthening Universal Health Coverage in India: Supporting the Implementation of Pradhan Mantri Jan Arogya Yojana (Supplementary)</t>
  </si>
  <si>
    <t>Supporting COVID-19 Response and Vaccination Program2</t>
  </si>
  <si>
    <t>Supporting COVID-19 Response and Vaccination Program</t>
  </si>
  <si>
    <t>Supporting Logistics Sector Development1</t>
  </si>
  <si>
    <t>Supporting Logistics Sector Development</t>
  </si>
  <si>
    <t>Supporting the Development of Higher-Level Skills and Entrepreneurship0</t>
  </si>
  <si>
    <t>Supporting the Development of Higher-Level Skills and Entrepreneurship</t>
  </si>
  <si>
    <t>Supporting the Preparation of a Comprehensive Master Plan for the Chennai-Kanyakumari Industrial Corridor0</t>
  </si>
  <si>
    <t>Supporting the Preparation of a Comprehensive Master Plan for the Chennai-Kanyakumari Industrial Corridor</t>
  </si>
  <si>
    <t>Tamil Nadu Urban Flagship Investment Program—Tranche 1169</t>
  </si>
  <si>
    <t>Tamil Nadu Urban Flagship Investment Program—Tranche 1</t>
  </si>
  <si>
    <t>West Bengal Drinking Water Sector Improvement240</t>
  </si>
  <si>
    <t>Boosting Productivity Through Human Capital Development Program - Subprogram 1500</t>
  </si>
  <si>
    <t>Boosting Productivity Through Human Capital Development Program - Subprogram 1</t>
  </si>
  <si>
    <t>Building Inclusive Social Assistance0</t>
  </si>
  <si>
    <t>Building Inclusive Social Assistance</t>
  </si>
  <si>
    <t>Building Inclusive Social Assistance (Supplementary)0</t>
  </si>
  <si>
    <t>Building Inclusive Social Assistance (Supplementary)</t>
  </si>
  <si>
    <t>Capacity Development in Emerging Technologies0</t>
  </si>
  <si>
    <t>Capacity Development in Emerging Technologies</t>
  </si>
  <si>
    <t>Competitiveness, Industrial Modernization, and Trade Acceleration Program - Subprogram 1500</t>
  </si>
  <si>
    <t>Competitiveness, Industrial Modernization, and Trade Acceleration Program - Subprogram 1</t>
  </si>
  <si>
    <t>Electric Transportation and Charging Infrastructure0</t>
  </si>
  <si>
    <t>Electric Transportation and Charging Infrastructure</t>
  </si>
  <si>
    <t>Fiscal and Public Expenditure Management Program—Subprogram 2500</t>
  </si>
  <si>
    <t>Fiscal and Public Expenditure Management Program—Subprogram 2</t>
  </si>
  <si>
    <t>Fiscal and Public Expenditure Management Program—Subprogram 3500</t>
  </si>
  <si>
    <t>Fiscal and Public Expenditure Management Program—Subprogram 3</t>
  </si>
  <si>
    <t>Geothermal Power Generation300</t>
  </si>
  <si>
    <t>Impact of Adolescent Nutrition Support on Development Outcomes0</t>
  </si>
  <si>
    <t>Impact of Adolescent Nutrition Support on Development Outcomes</t>
  </si>
  <si>
    <t>Pilot Carbon Capture and Storage Activity in the Natural Gas Processing Sector0</t>
  </si>
  <si>
    <t>Pilot Carbon Capture and Storage Activity in the Natural Gas Processing Sector</t>
  </si>
  <si>
    <t>Promoting Innovative Financial Inclusion (Supplementary)0</t>
  </si>
  <si>
    <t>Promoting Innovative Financial Inclusion (Supplementary)</t>
  </si>
  <si>
    <t>Promoting Innovative Financial Inclusion Program - Subprogram 1500</t>
  </si>
  <si>
    <t>Promoting Innovative Financial Inclusion Program - Subprogram 1</t>
  </si>
  <si>
    <t>Scaling Up Energy Efficiency0</t>
  </si>
  <si>
    <t>Scaling Up Energy Efficiency</t>
  </si>
  <si>
    <t>Stepping Up Investments for Growth Acceleration Program—Subprogram 3500</t>
  </si>
  <si>
    <t>Stepping Up Investments for Growth Acceleration Program—Subprogram 3</t>
  </si>
  <si>
    <t>Supporting the Advanced Knowledge and Skills for Sustainable Growth0</t>
  </si>
  <si>
    <t>Supporting the Advanced Knowledge and Skills for Sustainable Growth</t>
  </si>
  <si>
    <t>Supporting the Advanced Knowledge and Skills for Sustainable Growth Project (Supplementary)0</t>
  </si>
  <si>
    <t>Supporting the Advanced Knowledge and Skills for Sustainable Growth Project (Supplementary)</t>
  </si>
  <si>
    <t>Sustainable and Inclusive Energy Program - Subprogram 3500</t>
  </si>
  <si>
    <t>Sustainable and Inclusive Energy Program - Subprogram 3</t>
  </si>
  <si>
    <t>Sustainable Development Goals Indonesia One - Green Finance Facility (Phase 1)0</t>
  </si>
  <si>
    <t>Sustainable Development Goals Indonesia One - Green Finance Facility (Phase 1)</t>
  </si>
  <si>
    <t>Sustainable Energy Access in Eastern Indonesia — Electricity Grid Development Program (Phase 2)600</t>
  </si>
  <si>
    <t>Sustainable Energy Access in Eastern Indonesia — Electricity Grid Development Program (Phase 2)</t>
  </si>
  <si>
    <t>Sustainable Energy Access in Eastern Indonesia-Electricity Grid Development Program 600</t>
  </si>
  <si>
    <t xml:space="preserve">Sustainable Energy Access in Eastern Indonesia-Electricity Grid Development Program </t>
  </si>
  <si>
    <t>Sustainable Infrastructure Assistance Program - Indonesia Energy Sector Assessment and Priorities 2020–2024 (Subproject 14)0</t>
  </si>
  <si>
    <t>Sustainable Infrastructure Assistance Program - Indonesia Energy Sector Assessment and Priorities 2020–2024 (Subproject 14)</t>
  </si>
  <si>
    <t>Sustainable Infrastructure Assistance Program - Municipal Bond Issuance and Infrastructure Finance (Subproject 16)0</t>
  </si>
  <si>
    <t>Sustainable Infrastructure Assistance Program - Municipal Bond Issuance and Infrastructure Finance (Subproject 16)</t>
  </si>
  <si>
    <t>Sustainable Infrastructure Assistance Program - Municipal Bond Issuance and Infrastructure Finance (Subproject 16) (Supplementary)0</t>
  </si>
  <si>
    <t>Sustainable Infrastructure Assistance Program - Municipal Bond Issuance and Infrastructure Finance (Subproject 16) (Supplementary)</t>
  </si>
  <si>
    <t>Sustainable Infrastructure Assistance Program - Strengthening Results-Based Lending Independent Monitoring in Irrigation (Subproject 10) (Supplementary)0</t>
  </si>
  <si>
    <t>Sustainable Infrastructure Assistance Program - Strengthening Results-Based Lending Independent Monitoring in Irrigation (Subproject 10) (Supplementary)</t>
  </si>
  <si>
    <t>Sustainable Infrastructure Assistance Program - Strengthening State Procurement Systems for Faster Infrastructure Delivery (Subproject 12)0</t>
  </si>
  <si>
    <t>Sustainable Infrastructure Assistance Program - Strengthening State Procurement Systems for Faster Infrastructure Delivery (Subproject 12)</t>
  </si>
  <si>
    <t>Sustainable Infrastructure Assistance Program - Supporting Sustainable and Universal Electricity Access in Indonesia (Subproject 13)0</t>
  </si>
  <si>
    <t>Sustainable Infrastructure Assistance Program - Supporting Sustainable and Universal Electricity Access in Indonesia (Subproject 13)</t>
  </si>
  <si>
    <t>Sustainable Infrastructure Assistance Program - Technical Assistance Cluster Management Facility (Subproject 1) (Supplementary)0</t>
  </si>
  <si>
    <t>Sustainable Infrastructure Assistance Program - Technical Assistance Cluster Management Facility (Subproject 1) (Supplementary)</t>
  </si>
  <si>
    <t>Sustainable Infrastructure Assistance Program Phase II - Capacity Development of Ministry of Transportation in Project Preparation and Implementation (Subproject 5)0</t>
  </si>
  <si>
    <t>Sustainable Infrastructure Assistance Program Phase II - Capacity Development of Ministry of Transportation in Project Preparation and Implementation (Subproject 5)</t>
  </si>
  <si>
    <t>Sustainable Infrastructure Assistance Program Phase II - Due Diligence for Road Projects in Kalimantan and Capacity Development (Subproject 6)0</t>
  </si>
  <si>
    <t>Sustainable Infrastructure Assistance Program Phase II - Due Diligence for Road Projects in Kalimantan and Capacity Development (Subproject 6)</t>
  </si>
  <si>
    <t>Sustainable Infrastructure Assistance Program Phase II - Due Diligence for Road Projects in Kalimantan and Capacity Development (Subproject 6) (Supplementary)0</t>
  </si>
  <si>
    <t>Sustainable Infrastructure Assistance Program Phase II - Due Diligence for Road Projects in Kalimantan and Capacity Development (Subproject 6) (Supplementary)</t>
  </si>
  <si>
    <t>Sustainable Infrastructure Assistance Program Phase II - Innovative Infrastructure Financing, Infrastructure Planning, and Program Management Support (Subproject 1) (Supplementary)0</t>
  </si>
  <si>
    <t>Sustainable Infrastructure Assistance Program Phase II - Innovative Infrastructure Financing, Infrastructure Planning, and Program Management Support (Subproject 1) (Supplementary)</t>
  </si>
  <si>
    <t>Sustainable Infrastructure Assistance Program Phase II - Supporting Sustainable and Efficient Energy Policies and Investments (Subproject 2) (Supplementary)0</t>
  </si>
  <si>
    <t>Sustainable Infrastructure Assistance Program Phase II - Supporting Sustainable and Efficient Energy Policies and Investments (Subproject 2) (Supplementary)</t>
  </si>
  <si>
    <t>Sustainable Infrastructure Assistance Program Phase II - Supporting Sustainable and Universal Electricity Access (Subproject 3)0</t>
  </si>
  <si>
    <t>Sustainable Infrastructure Assistance Program Phase II - Supporting Sustainable and Universal Electricity Access (Subproject 3)</t>
  </si>
  <si>
    <t>Sustainable Infrastructure Assistance Program Phase II - Supporting Sustainable and Universal Electricity Access Phase 2 (Subproject 3) (Supplementary)0</t>
  </si>
  <si>
    <t>Sustainable Infrastructure Assistance Program Phase II - Supporting Sustainable and Universal Electricity Access Phase 2 (Subproject 3) (Supplementary)</t>
  </si>
  <si>
    <t>Sustainable Infrastructure Assistance Program Phase II - Supporting Water Security Investments Facility (Subproject 4)0</t>
  </si>
  <si>
    <t>Sustainable Infrastructure Assistance Program Phase II - Supporting Water Security Investments Facility (Subproject 4)</t>
  </si>
  <si>
    <t>Sustainable Infrastructure Assistance Program Phase II: Innovative Infrastructure Financing, Infrastructure Planning, and Program Management Support (Subproject 1)0</t>
  </si>
  <si>
    <t>Sustainable Infrastructure Assistance Program Phase II: Innovative Infrastructure Financing, Infrastructure Planning, and Program Management Support (Subproject 1)</t>
  </si>
  <si>
    <t>Sustainable Infrastructure Assistance Program Phase II: Supporting Sustainable and Efficient Energy Policies and Investments (Subproject 2)0</t>
  </si>
  <si>
    <t>Sustainable Infrastructure Assistance Program Phase II: Supporting Sustainable and Efficient Energy Policies and Investments (Subproject 2)</t>
  </si>
  <si>
    <t>Sustainable Infrastructure Assistance Program: Preparation of the Enhanced Water Security Investment (Subproject 15)0</t>
  </si>
  <si>
    <t>Sustainable Infrastructure Assistance Program: Preparation of the Enhanced Water Security Investment (Subproject 15)</t>
  </si>
  <si>
    <t>Astana Integrated Water Master Plan0</t>
  </si>
  <si>
    <t>Astana Integrated Water Master Plan</t>
  </si>
  <si>
    <t>COVID-19 Active Response and Expenditure Support Program1000</t>
  </si>
  <si>
    <t>Institutional Support to the National Quality Center for Road Assets0</t>
  </si>
  <si>
    <t>Institutional Support to the National Quality Center for Road Assets</t>
  </si>
  <si>
    <t>Preparing the Central Asia Regional Economic Cooperation Corridors 3 and 6 Turkistan Road Network Improvement (Supplementary)0</t>
  </si>
  <si>
    <t>Preparing the Central Asia Regional Economic Cooperation Corridors 3 and 6 Turkistan Road Network Improvement (Supplementary)</t>
  </si>
  <si>
    <t>Promoting Digital Technologies for Sustainable Development0</t>
  </si>
  <si>
    <t>Promoting Digital Technologies for Sustainable Development</t>
  </si>
  <si>
    <t>Supporting Renewable Technology-Inclusive Heat Supply Legislation0</t>
  </si>
  <si>
    <t>Supporting Renewable Technology-Inclusive Heat Supply Legislation</t>
  </si>
  <si>
    <t>Outer Islands Transport Infrastructure Investment12</t>
  </si>
  <si>
    <t>South Tarawa Renewable Energy8</t>
  </si>
  <si>
    <t>South Tarawa Water Supply13</t>
  </si>
  <si>
    <t>South Tarawa Water Supply - Additional Financing20</t>
  </si>
  <si>
    <t>South Tarawa Water Supply - Additional Financing</t>
  </si>
  <si>
    <t>Strengthening Economic Management Reform Program—Subprogram 22.5</t>
  </si>
  <si>
    <t>Strengthening Economic Management Reform Program—Subprogram 2</t>
  </si>
  <si>
    <t>Supporting the Completion of e-Procurement System Digitalization (Phase 1).5</t>
  </si>
  <si>
    <t>Supporting the Completion of e-Procurement System Digitalization (Phase 1)</t>
  </si>
  <si>
    <t>Urban Transport Electrification50</t>
  </si>
  <si>
    <t>Capacity Building for Vientiane Sustainable Urban Transport0</t>
  </si>
  <si>
    <t>Capacity Building for Vientiane Sustainable Urban Transport</t>
  </si>
  <si>
    <t>Sustainable Rural Infrastructure and Watershed Management Sector0</t>
  </si>
  <si>
    <t>Sustainable Rural Infrastructure and Watershed Management Sector45</t>
  </si>
  <si>
    <t>Sustainable Rural Infrastructure and Watershed Management Sector (Supplementary)0</t>
  </si>
  <si>
    <t>Sustainable Rural Infrastructure and Watershed Management Sector (Supplementary)</t>
  </si>
  <si>
    <t>Sustainable Rural Infrastructure and Watershed Management Sector Facility (Supplementary)0</t>
  </si>
  <si>
    <t>Sustainable Rural Infrastructure and Watershed Management Sector Facility (Supplementary)</t>
  </si>
  <si>
    <t>COVID-19 Active Response and Expenditure Support Program50</t>
  </si>
  <si>
    <t>Greater Malé Environmental Improvement and Waste Management33.07</t>
  </si>
  <si>
    <t>Greater Male Environmental Improvement and Waste Management (Supplementary)0</t>
  </si>
  <si>
    <t>Greater Male Environmental Improvement and Waste Management (Supplementary)</t>
  </si>
  <si>
    <t>Greater Male Waste-to-Energy73.39</t>
  </si>
  <si>
    <t>Greater Male Waste-to-Energy</t>
  </si>
  <si>
    <t>South Asia Subregional Economic Cooperation National Single Window0</t>
  </si>
  <si>
    <t>South Asia Subregional Economic Cooperation National Single Window</t>
  </si>
  <si>
    <t>Supporting COVID-19 Response and Vaccination Program0</t>
  </si>
  <si>
    <t>Capacity Building for Food Safety and Traceability 0</t>
  </si>
  <si>
    <t xml:space="preserve">Capacity Building for Food Safety and Traceability </t>
  </si>
  <si>
    <t>Combating Domestic Violence against Women and Children0</t>
  </si>
  <si>
    <t>Combating Domestic Violence Against Women and Children - Additional Financing0</t>
  </si>
  <si>
    <t>Community Vegetable Farming for Livelihood Improvement - Additional Financing0</t>
  </si>
  <si>
    <t>Community Vegetable Farming for Livelihood Improvement - Additional Financing</t>
  </si>
  <si>
    <t>COVID-19 Rapid Response Program100</t>
  </si>
  <si>
    <t>Energy Storage Option for Accelerating Renewable Energy Penetration0</t>
  </si>
  <si>
    <t>Energy Storage Option for Accelerating Renewable Energy Penetration</t>
  </si>
  <si>
    <t>Ensuring Inclusiveness and Service Delivery for Persons with Disabilities25</t>
  </si>
  <si>
    <t>Establishing a Digital Museum for Heritage, Livelihoods, and Tourism in Western Mongolia0</t>
  </si>
  <si>
    <t>Establishing a Digital Museum for Heritage, Livelihoods, and Tourism in Western Mongolia</t>
  </si>
  <si>
    <t>First Utility-Scale Energy Storage100</t>
  </si>
  <si>
    <t>Forest Sector Development Program0</t>
  </si>
  <si>
    <t>Forest Sector Development Program</t>
  </si>
  <si>
    <t>Green Urban Planning0</t>
  </si>
  <si>
    <t>Green Urban Planning</t>
  </si>
  <si>
    <t>Human Settlements Development Program0</t>
  </si>
  <si>
    <t>Human Settlements Development Program</t>
  </si>
  <si>
    <t>Implementing Innovative Approaches for Improved Water Governance0</t>
  </si>
  <si>
    <t>Implementing Innovative Approaches for Improved Water Governance</t>
  </si>
  <si>
    <t>Implementing Innovative Approaches for Improved Water Governance (Supplementary)0</t>
  </si>
  <si>
    <t>Implementing Innovative Approaches for Improved Water Governance (Supplementary)</t>
  </si>
  <si>
    <t>Improving Access to Health Services for Disadvantaged Groups Investment Program—Tranche 176.14</t>
  </si>
  <si>
    <t>Improving Access to Health Services for Disadvantaged Groups Investment Program—Tranche 1</t>
  </si>
  <si>
    <t>Improving Health Care Financing for Universal Health Coverage0</t>
  </si>
  <si>
    <t>Improving Health Care Financing for Universal Health Coverage</t>
  </si>
  <si>
    <t>Improving the Management of Hazardous Chemicals0</t>
  </si>
  <si>
    <t>Improving the Management of Hazardous Chemicals</t>
  </si>
  <si>
    <t>Improving Transport Services in Ger Areas0</t>
  </si>
  <si>
    <t>Managing Solid Waste in Secondary Cities0</t>
  </si>
  <si>
    <t>Methane Gas Supply Chain Development Master Plan0</t>
  </si>
  <si>
    <t>Methane Gas Supply Chain Development Master Plan</t>
  </si>
  <si>
    <t>Moving Gender Equality Forward through Civil Society Engagement0</t>
  </si>
  <si>
    <t>Moving Gender Equality Forward through Civil Society Engagement</t>
  </si>
  <si>
    <t>Preparing the Aimag and Soum Centers Regional Development Investment Program0</t>
  </si>
  <si>
    <t>Preparing the Aimag and Soum Centers Regional Development Investment Program</t>
  </si>
  <si>
    <t>Promotion of the Northeast Asia Power System Interconnection0</t>
  </si>
  <si>
    <t>Promotion of the Northeast Asia Power System Interconnection</t>
  </si>
  <si>
    <t>Regional Road Development and Maintenance—Additional Financing58.5</t>
  </si>
  <si>
    <t>Regional Road Development and Maintenance—Additional Financing</t>
  </si>
  <si>
    <t>Renewable Heating Demonstration in Remote Areas0</t>
  </si>
  <si>
    <t>Shock-Responsive Social Protection26.4</t>
  </si>
  <si>
    <t>Smart Energy System for Mongolia0</t>
  </si>
  <si>
    <t>Smart Energy System for Mongolia</t>
  </si>
  <si>
    <t>Strengthening Capacity on Disaster Risk Assessment, Reduction and Transfer Instruments in Mongolia0</t>
  </si>
  <si>
    <t>Strengthening Capacity on Disaster Risk Assessment, Reduction and Transfer Instruments in Mongolia</t>
  </si>
  <si>
    <t>Strengthening Governance and Institutional Capacity for Quality Infrastructure Investment in Ulaanbaatar1</t>
  </si>
  <si>
    <t>Strengthening Governance and Institutional Capacity for Quality Infrastructure Investment in Ulaanbaatar</t>
  </si>
  <si>
    <t>Strengthening Integrated Early Warning System in Mongolia.55</t>
  </si>
  <si>
    <t>Strengthening Integrated Early Warning System in Mongolia</t>
  </si>
  <si>
    <t>Strengthening Rapid Epidemic Response Capacity of Health Systems 0</t>
  </si>
  <si>
    <t>Strengthening the Supreme Audit Function.65</t>
  </si>
  <si>
    <t>Strengthening the Supreme Audit Function</t>
  </si>
  <si>
    <t>Support for COVID-19 Vaccine Delivery in Mongolia under the Asia Pacific Vaccine Access Facility19</t>
  </si>
  <si>
    <t>Support for Inclusive Education0</t>
  </si>
  <si>
    <t>Supporting Renewable Energy Development0</t>
  </si>
  <si>
    <t>Supporting Renewable Energy Development</t>
  </si>
  <si>
    <t>Supporting the Implementation of Education Sector Medium-Term Development Plan.05</t>
  </si>
  <si>
    <t>Supporting the Implementation of Education Sector Medium-Term Development Plan</t>
  </si>
  <si>
    <t>Sustainable Fodder Management0</t>
  </si>
  <si>
    <t>Sustainable Fodder Management</t>
  </si>
  <si>
    <t>Sustainable Fodder Management (Supplementary)0</t>
  </si>
  <si>
    <t>Sustainable Fodder Management (Supplementary)</t>
  </si>
  <si>
    <t>Sustainable Tourism Development (Phase 2)30</t>
  </si>
  <si>
    <t>Sustainable Tourism Development (Phase 2)</t>
  </si>
  <si>
    <t>Ulaanbaatar Air Quality Improvement Program130</t>
  </si>
  <si>
    <t>Ulaanbaatar Community Food Waste Recycling0</t>
  </si>
  <si>
    <t>Ulaanbaatar Green Affordable Housing and Resilient Urban Renewal Sector80</t>
  </si>
  <si>
    <t>Ulaanbaatar Urban Services and Ger Areas Development Investment Program - Tranche 343.65</t>
  </si>
  <si>
    <t>Ulaanbaatar Urban Services and Ger Areas Development Investment Program - Tranche 3</t>
  </si>
  <si>
    <t>Upscaling Renewable Energy Sector40</t>
  </si>
  <si>
    <t>Vegetable Production and Irrigated Agriculture40</t>
  </si>
  <si>
    <t>Weathering Exogenous Shocks Program100</t>
  </si>
  <si>
    <t>Climate-Friendly Agribusiness Value Chains Sector40.5</t>
  </si>
  <si>
    <t>Impact Evaluation of the Climate-Friendly Agribusiness Value Chains Sector.2</t>
  </si>
  <si>
    <t>Impact Evaluation of the Climate-Friendly Agribusiness Value Chains Sector</t>
  </si>
  <si>
    <t>Preparing the Second Mandalay Urban Services Improvement.75</t>
  </si>
  <si>
    <t>Preparing the Second Mandalay Urban Services Improvement</t>
  </si>
  <si>
    <t>Preparing the Second Mandalay Urban Services Improvement Project (Supplementary)0</t>
  </si>
  <si>
    <t>Preparing the Second Mandalay Urban Services Improvement Project (Supplementary)</t>
  </si>
  <si>
    <t>Resilient Community Development 195</t>
  </si>
  <si>
    <t>Road Safety for Highway Development in the Greater Mekong Subregion East-West Economic Corridor0</t>
  </si>
  <si>
    <t>Road Safety for Highway Development in the Greater Mekong Subregion East-West Economic Corridor</t>
  </si>
  <si>
    <t>Second Greater Mekong Subregion Highway Modernization483.8</t>
  </si>
  <si>
    <t>Support for Strengthening Business Climate (Supplementary)0</t>
  </si>
  <si>
    <t>Support for Strengthening Business Climate (Supplementary)</t>
  </si>
  <si>
    <t>Support to Enhance Education and Skills Base in Myanmar0</t>
  </si>
  <si>
    <t>Support to Enhance Education and Skills Base in Myanmar</t>
  </si>
  <si>
    <t>Third Greater Mekong Subregion Corridor Towns Development80</t>
  </si>
  <si>
    <t>Digital Twin Capabilities in Project Management0</t>
  </si>
  <si>
    <t>Digital Twin Capabilities in Project Management</t>
  </si>
  <si>
    <t>Improving Public Investment Management Program5</t>
  </si>
  <si>
    <t>Sustainable and Climate-Resilient Connectivity21.3</t>
  </si>
  <si>
    <t>Disaster Resilience of Schools158.864</t>
  </si>
  <si>
    <t>Enhanced Policy and Program Implementation in School Education1</t>
  </si>
  <si>
    <t>Enhanced Policy and Program Implementation in School Education</t>
  </si>
  <si>
    <t>Implementation Support for the Nuts and Fruits in Hilly Areas (Supplementary)0</t>
  </si>
  <si>
    <t>Implementation Support for the Nuts and Fruits in Hilly Areas (Supplementary)</t>
  </si>
  <si>
    <t>Implementation Support for the Priority River Basin Flood Risk Management Project.5</t>
  </si>
  <si>
    <t>Implementation Support for the Priority River Basin Flood Risk Management Project</t>
  </si>
  <si>
    <t>Knowledge Solutions and Institutional Strengthening for Sustainable Development (Supplementary)0</t>
  </si>
  <si>
    <t>Knowledge Solutions and Institutional Strengthening for Sustainable Development (Supplementary)</t>
  </si>
  <si>
    <t>Nuts and Fruits in Hilly Areas70</t>
  </si>
  <si>
    <t>Prevention and Control of COVID-19 through WASH and Health initiatives in Secondary and Small Towns0</t>
  </si>
  <si>
    <t>South Asia Subregional Economic Cooperation Power Transmission and Distribution System Strengthening200</t>
  </si>
  <si>
    <t>South Asia Subregional Economic Cooperation Power Transmission and Distribution System Strengthening0</t>
  </si>
  <si>
    <t>Supporting Policies and Implementation in the School Sector (Supplementary)0</t>
  </si>
  <si>
    <t>Supporting Policies and Implementation in the School Sector (Supplementary)</t>
  </si>
  <si>
    <t>Supporting School Sector Development Plan120</t>
  </si>
  <si>
    <t>Supporting the School Education Sector Plan200</t>
  </si>
  <si>
    <t>Tanahu Hydropower0</t>
  </si>
  <si>
    <t>Balakot Hydropower Development300</t>
  </si>
  <si>
    <t>Balochistan Water Resources Development Project100</t>
  </si>
  <si>
    <t>Balochistan Water Resources Development Project</t>
  </si>
  <si>
    <t>Building Resilience with Active Countercyclical Expenditures Program1500</t>
  </si>
  <si>
    <t>Capacity Building for Structural Transformation, Country Programming, and Portfolio Management (Supplementary)0</t>
  </si>
  <si>
    <t>Capacity Building for Structural Transformation, Country Programming, and Portfolio Management (Supplementary)</t>
  </si>
  <si>
    <t>Climate Resilient Water Resources Management0</t>
  </si>
  <si>
    <t>Climate Resilient Water Resources Management</t>
  </si>
  <si>
    <t>Developing an Electricity Market (Supplementary)0</t>
  </si>
  <si>
    <t>Developing an Electricity Market (Supplementary)</t>
  </si>
  <si>
    <t>Emergency Assistance for Fighting the COVID-19 Pandemic0</t>
  </si>
  <si>
    <t>Emergency Assistance for Fighting the COVID-19 Pandemic300</t>
  </si>
  <si>
    <t>Energy Sector Reforms and Financial Sustainability Program—Subprogram 1300</t>
  </si>
  <si>
    <t>Energy Sector Reforms and Financial Sustainability Program—Subprogram 1</t>
  </si>
  <si>
    <t>Enhancing Public-Private Partnerships in Punjab100</t>
  </si>
  <si>
    <t>Enhancing Public-Private Partnerships in Punjab0</t>
  </si>
  <si>
    <t>Enhancing Technology-Based Agriculture and Marketing in Rural Punjab.5</t>
  </si>
  <si>
    <t>Enhancing Technology-Based Agriculture and Marketing in Rural Punjab</t>
  </si>
  <si>
    <t>Integrated Social Protection Development Program603</t>
  </si>
  <si>
    <t>Karachi Bus Rapid Transit Red Line235</t>
  </si>
  <si>
    <t>Khyber Pakhtunkhwa Cities Improvement385</t>
  </si>
  <si>
    <t>Khyber Pakhtunkhwa Cities Improvement Projects - Project Readiness Financing7</t>
  </si>
  <si>
    <t>Khyber Pakhtunkhwa Cities Improvement Projects - Project Readiness Financing</t>
  </si>
  <si>
    <t>Khyber Pakhtunkhwa Water Resources Development0</t>
  </si>
  <si>
    <t>Khyber Pakhtunkhwa Water Resources Development</t>
  </si>
  <si>
    <t>National Disaster Risk Management Fund (Supplementary)0</t>
  </si>
  <si>
    <t>National Disaster Risk Management Fund (Supplementary)</t>
  </si>
  <si>
    <t>National Disaster Risk Management Fund (Supplementary)1</t>
  </si>
  <si>
    <t>National Disaster Risk Management Fund—Additional Financing0</t>
  </si>
  <si>
    <t>National Disaster Risk Management Fund—Additional Financing</t>
  </si>
  <si>
    <t>Preparing the Micro, Small, and Medium-Sized Enterprises Financial Access, Inclusivity, and Resilience Project.5</t>
  </si>
  <si>
    <t>Preparing the Micro, Small, and Medium-Sized Enterprises Financial Access, Inclusivity, and Resilience Project</t>
  </si>
  <si>
    <t>Preparing the Punjab Agriculture Markets Development Project.6</t>
  </si>
  <si>
    <t>Preparing the Punjab Agriculture Markets Development Project</t>
  </si>
  <si>
    <t>Preparing the Punjab Agriculture Markets Development Project (Supplementary).3</t>
  </si>
  <si>
    <t>Preparing the Punjab Agriculture Markets Development Project (Supplementary)</t>
  </si>
  <si>
    <t>Preparing Transport Projects (Supplementary)0</t>
  </si>
  <si>
    <t>Preparing Transport Projects (Supplementary)</t>
  </si>
  <si>
    <t>Preparing Urban Development Projects1.2</t>
  </si>
  <si>
    <t>Preparing Urban Development Projects</t>
  </si>
  <si>
    <t>Preparing Urban Development Projects (Supplementary)0</t>
  </si>
  <si>
    <t>Preparing Urban Development Projects (Supplementary)</t>
  </si>
  <si>
    <t>Preparing Urban Development Projects (Supplementary)2</t>
  </si>
  <si>
    <t>Revitalizing the Ecosystem of Ravi River Basin.46</t>
  </si>
  <si>
    <t>Revitalizing the Ecosystem of Ravi River Basin</t>
  </si>
  <si>
    <t>Second Power Transmission Enhancement Investment Program—Tranche 3280</t>
  </si>
  <si>
    <t>Second Power Transmission Enhancement Investment Program—Tranche 3</t>
  </si>
  <si>
    <t>Strengthening Food Security Post-COVID-19 and Locust Attacks1.1</t>
  </si>
  <si>
    <t>Strengthening Food Security Post-COVID-19 and Locust Attacks</t>
  </si>
  <si>
    <t>Strengthening the Capacity of the Government of Punjab to Deliver Quality and Inclusive Technical and Vocational Education and Training 0</t>
  </si>
  <si>
    <t xml:space="preserve">Strengthening the Capacity of the Government of Punjab to Deliver Quality and Inclusive Technical and Vocational Education and Training </t>
  </si>
  <si>
    <t>Strengthening the Federal Public-Private Partnership Framework and Enabling Reforms for Infrastructure Financing Support0</t>
  </si>
  <si>
    <t>Strengthening the Federal Public-Private Partnership Framework and Enabling Reforms for Infrastructure Financing Support</t>
  </si>
  <si>
    <t>Supporting Economic Corridor Development through Strategic Planning Frameworks0</t>
  </si>
  <si>
    <t>Supporting Economic Corridor Development through Strategic Planning Frameworks</t>
  </si>
  <si>
    <t>COVID-19 Response for Affected Poor and Vulnerable Groups.766442</t>
  </si>
  <si>
    <t>Disaster Resilient Clean Energy Financing0</t>
  </si>
  <si>
    <t>Disaster Resilient Clean Energy Financing (Supplementary)0</t>
  </si>
  <si>
    <t>Disaster Resilient Clean Energy Financing (Supplementary)</t>
  </si>
  <si>
    <t>Building Resilience to Climate Change in Papua New Guinea—Additional Financing0</t>
  </si>
  <si>
    <t>Building Resilience to Climate Change in Papua New Guinea—Additional Financing</t>
  </si>
  <si>
    <t>Health Services Sector Development Program (Subprogram 3)150</t>
  </si>
  <si>
    <t>Health Services Sector Development Program (Subprogram 3)</t>
  </si>
  <si>
    <t>Health Services Sector Development Program, Subprogram 1—Additional Financing0</t>
  </si>
  <si>
    <t>Health Services Sector Development Program, Subprogram 1—Additional Financing</t>
  </si>
  <si>
    <t>Highlands Region Road Improvement Investment Program - Project 3 (Additional Financing)0</t>
  </si>
  <si>
    <t>Highlands Region Road Improvement Investment Program - Project 3 (Additional Financing)</t>
  </si>
  <si>
    <t>Improved Technical and Vocational Education and Training for Employment50</t>
  </si>
  <si>
    <t>Power Sector Development208.6</t>
  </si>
  <si>
    <t>Power Sector Development Investment Program1.2</t>
  </si>
  <si>
    <t>Power Sector Development Investment Program</t>
  </si>
  <si>
    <t>Power Sector Development Investment Program (Supplementary)0</t>
  </si>
  <si>
    <t>Power Sector Development Investment Program (Supplementary)</t>
  </si>
  <si>
    <t>Preparing the Improved Technical and Vocational Education and Training for Employment.8</t>
  </si>
  <si>
    <t>Preparing the Improved Technical and Vocational Education and Training for Employment</t>
  </si>
  <si>
    <t>State-Owned Enterprises Reform Program - Subprogram 2150</t>
  </si>
  <si>
    <t>State-Owned Enterprises Reform Program - Subprogram 2</t>
  </si>
  <si>
    <t>State-Owned Enterprises Reform Program - Subprogram 3250</t>
  </si>
  <si>
    <t>State-Owned Enterprises Reform Program - Subprogram 3</t>
  </si>
  <si>
    <t>Support for Water and Sanitation Sector Management (Supplementary)0</t>
  </si>
  <si>
    <t>Support for Water and Sanitation Sector Management (Supplementary)</t>
  </si>
  <si>
    <t>Sustainable Highlands Highway Investment Program, Tranche 2325</t>
  </si>
  <si>
    <t>Sustainable Highlands Highway Investment Program, Tranche 2</t>
  </si>
  <si>
    <t>Water Supply Scheme for Tete Settlement0</t>
  </si>
  <si>
    <t>Advanced Renewable Energy Technology Demostration.3</t>
  </si>
  <si>
    <t>Advanced Renewable Energy Technology Demostration</t>
  </si>
  <si>
    <t>Air Quality Improvement in the Greater Beijing–Tianjin–Hebei Region - China National Investment and Guaranty Corporation’s Green Financing Platform0</t>
  </si>
  <si>
    <t>Air Quality Improvement in the Greater Beijing-Tianjin-Hebei Region--Henan Cleaner Fuel Switch Investment Program300</t>
  </si>
  <si>
    <t>Air Quality Improvement in the Greater Beijing–Tianjin–Hebei Region—Shandong Clean Heating and Cooling 0</t>
  </si>
  <si>
    <t xml:space="preserve">Air Quality Improvement in the Greater Beijing–Tianjin–Hebei Region—Shandong Clean Heating and Cooling </t>
  </si>
  <si>
    <t>Anhui Huangshan Xin’an River Ecological Protection and Green Development100</t>
  </si>
  <si>
    <t>Climate Change Financing Acceleration Platform0</t>
  </si>
  <si>
    <t>Climate Change Financing Acceleration Platform</t>
  </si>
  <si>
    <t>Green Finance Catalyzing Facility.3</t>
  </si>
  <si>
    <t>Green Finance Catalyzing Facility</t>
  </si>
  <si>
    <t>Hunan Miluo River Disaster Risk Management and Comprehensive Environment Improvement150</t>
  </si>
  <si>
    <t>Innovating Eco-Compensation Mechanisms in Yangtze River Basin0</t>
  </si>
  <si>
    <t>Innovating Eco-Compensation Mechanisms in Yangtze River Basin</t>
  </si>
  <si>
    <t>Jiaozuo National Pilot Project for the Standardization of Public Employment Services (Supplementary)0</t>
  </si>
  <si>
    <t>Jiaozuo National Pilot Project for the Standardization of Public Employment Services (Supplementary)</t>
  </si>
  <si>
    <t>Policy and Capacity Building for Elderly Care.4</t>
  </si>
  <si>
    <t>Policy and Capacity Building for Elderly Care</t>
  </si>
  <si>
    <t>Preparing Environmental and Rural Development Projects (Supplementary)0</t>
  </si>
  <si>
    <t>Preparing Environmental and Rural Development Projects (Supplementary)</t>
  </si>
  <si>
    <t>Preparing Environmental and Rural Development Projects (Supplementary)1.2</t>
  </si>
  <si>
    <t>Preparing the Hubei Huanggang Dabie Mountain Ecosystem Protection and Carbon-Neutral Green Development.4</t>
  </si>
  <si>
    <t>Preparing the Hubei Huanggang Dabie Mountain Ecosystem Protection and Carbon-Neutral Green Development</t>
  </si>
  <si>
    <t>Preparing Urban and Social Development Projects (Supplementary)0</t>
  </si>
  <si>
    <t>Preparing Urban and Social Development Projects (Supplementary)</t>
  </si>
  <si>
    <t>Preparing Yangtze River Economic Belt Projects (Supplementary)0</t>
  </si>
  <si>
    <t>Preparing Yangtze River Economic Belt Projects (Supplementary)</t>
  </si>
  <si>
    <t>Promoting and Scaling Up Carbon Capture and Storage Demonstration - Capacity Development Support to the National and Local Joint Engineering Research Center on Carbon Capture, Utilization, and Sequestration at Northwest University (Subproject 1)0</t>
  </si>
  <si>
    <t>Promoting and Scaling Up Carbon Capture and Storage Demonstration - Capacity Development Support to the National and Local Joint Engineering Research Center on Carbon Capture, Utilization, and Sequestration at Northwest University (Subproject 1)</t>
  </si>
  <si>
    <t>Promoting and Scaling Up Carbon Capture and Storage Demonstration - Feasibility Assessment of a Large-Scale Carbon Capture and Storage Demonstration Project and
Development Support to Yanchang Petroleum Group (Subproject 2)0</t>
  </si>
  <si>
    <t>Promoting and Scaling Up Carbon Capture and Storage Demonstration - Feasibility Assessment of a Large-Scale Carbon Capture and Storage Demonstration Project and
Development Support to Yanchang Petroleum Group (Subproject 2)</t>
  </si>
  <si>
    <t>Research on Addressing Climate Change in Ningxia through the Use of Science and Technology (Supplementary)0</t>
  </si>
  <si>
    <t>Research on Addressing Climate Change in Ningxia through the Use of Science and Technology (Supplementary)</t>
  </si>
  <si>
    <t>Rural Vitalization—Rural Wastewater Treatment and Environmental Management.6</t>
  </si>
  <si>
    <t>Rural Vitalization—Rural Wastewater Treatment and Environmental Management</t>
  </si>
  <si>
    <t>Shaanxi Green Intelligent Transport and Logistics Management Demonstration200</t>
  </si>
  <si>
    <t>Shaanxi Transport and Logistics Port.56</t>
  </si>
  <si>
    <t>Shaanxi Transport and Logistics Port</t>
  </si>
  <si>
    <t>Shandong Green Development Fund100</t>
  </si>
  <si>
    <t>Shandong Green Development Fund Project - Additional Financing0</t>
  </si>
  <si>
    <t>Shandong Green Development Fund Project - Additional Financing</t>
  </si>
  <si>
    <t>Study on the Development of Green Ports and Shipping.3</t>
  </si>
  <si>
    <t>Study on the Development of Green Ports and Shipping</t>
  </si>
  <si>
    <t>Supporting Project Preparation (Supplementary).312</t>
  </si>
  <si>
    <t>Supporting Project Preparation (Supplementary)</t>
  </si>
  <si>
    <t>Supporting Project Preparation (Supplementary)0</t>
  </si>
  <si>
    <t>Accelerating Climate Resilience in Agriculture, Natural Resources and the Environment.25</t>
  </si>
  <si>
    <t>Accelerating Climate Resilience in Agriculture, Natural Resources and the Environment</t>
  </si>
  <si>
    <t>Climate Change Action Program - Subprogram 1250</t>
  </si>
  <si>
    <t>Climate Change Action Program - Subprogram 1</t>
  </si>
  <si>
    <t>EdTech Solutions for Last Mile Schools in COVID-190</t>
  </si>
  <si>
    <t>EdTech Solutions for Last Mile Schools in COVID-19</t>
  </si>
  <si>
    <t>Emergency Assistance for Reconstruction and Recovery of Marawi400</t>
  </si>
  <si>
    <t>Epifanio de los Santos Avenue Greenways123</t>
  </si>
  <si>
    <t>Expanded Social Assistance500</t>
  </si>
  <si>
    <t>Expanding Private Participation in Infrastructure Program—Subprogram 2300</t>
  </si>
  <si>
    <t>Expanding Private Participation in Infrastructure Program—Subprogram 2</t>
  </si>
  <si>
    <t>Financial Inclusion Framework Strengthening (Supplementary)0</t>
  </si>
  <si>
    <t>Financial Inclusion Framework Strengthening (Supplementary)</t>
  </si>
  <si>
    <t>Implementing a Rapid Emergency Supplies Provision (RESP) Assistance to Design a Sustainable Solution for COVID-19 Impact Areas in the National Capital Region, Through a Public Private Collaboration (Supplementary)0</t>
  </si>
  <si>
    <t>Implementing a Rapid Emergency Supplies Provision (RESP) Assistance to Design a Sustainable Solution for COVID-19 Impact Areas in the National Capital Region, Through a Public Private Collaboration (Supplementary)</t>
  </si>
  <si>
    <t>Inclusive Finance Development Program, Subprogram 1300</t>
  </si>
  <si>
    <t>Inclusive Finance Development Program, Subprogram 1</t>
  </si>
  <si>
    <t>Integrated Flood Risk Management Sector1</t>
  </si>
  <si>
    <t>Integrated Flood Risk Management Sector</t>
  </si>
  <si>
    <t>Malolos-Clark Railway—Tranche 11300</t>
  </si>
  <si>
    <t>Malolos-Clark Railway—Tranche 1</t>
  </si>
  <si>
    <t>Railway Projects Implementation Support and Institutional Strengthening0</t>
  </si>
  <si>
    <t>Railway Projects Implementation Support and Institutional Strengthening</t>
  </si>
  <si>
    <t>Second Health System Enhancement to Address and Limit COVID-19 under the Asia Pacific Vaccine Access Facility400</t>
  </si>
  <si>
    <t>Second Health System Enhancement to Address and Limit COVID-19 under the Asia Pacific Vaccine Access Facility - Additional Financing250</t>
  </si>
  <si>
    <t>Second Health System Enhancement to Address and Limit COVID-19 under the Asia Pacific Vaccine Access Facility - Additional Financing</t>
  </si>
  <si>
    <t>Strengthening Public-Private Partnerships in the Philippines (Supplementary)0</t>
  </si>
  <si>
    <t>Strengthening Public-Private Partnerships in the Philippines (Supplementary)</t>
  </si>
  <si>
    <t>Strengthening Social Protection Reforms (Supplementary).8</t>
  </si>
  <si>
    <t>Strengthening Social Protection Reforms (Supplementary)</t>
  </si>
  <si>
    <t>Strengthening Social Protection, Education, and Health Reforms Facility (Supplementary)0</t>
  </si>
  <si>
    <t>Strengthening Social Protection, Education, and Health Reforms Facility (Supplementary)</t>
  </si>
  <si>
    <t>Strengthening the Transition of Vulnerable Communities Affected by the Malolos-Clark Railway Project0</t>
  </si>
  <si>
    <t>Strengthening the Transition of Vulnerable Communities Affected by the Malolos-Clark Railway Project</t>
  </si>
  <si>
    <t>Strengthening the Transition of Vulnerable Communities Affected by the South Commuter Railway0</t>
  </si>
  <si>
    <t>Strengthening the Transition of Vulnerable Communities Affected by the South Commuter Railway</t>
  </si>
  <si>
    <t>Supporting Building Up Universal Health Care Program0</t>
  </si>
  <si>
    <t>Supporting Building Up Universal Health Care Program</t>
  </si>
  <si>
    <t>Upgrading and Enhancing the Corporate Registration System0</t>
  </si>
  <si>
    <t>Upgrading and Enhancing the Corporate Registration System</t>
  </si>
  <si>
    <t xml:space="preserve"> Southeast Asia Urban Services Facility (Supplementary)0</t>
  </si>
  <si>
    <t xml:space="preserve"> Southeast Asia Urban Services Facility (Supplementary)</t>
  </si>
  <si>
    <t>"Early Harvest" Implementation of the Cross-Border Transport and Trade Facilitation in the Greater Mekong Subregion0</t>
  </si>
  <si>
    <t>"Early Harvest" Implementation of the Cross-Border Transport and Trade Facilitation in the Greater Mekong Subregion</t>
  </si>
  <si>
    <t>Accelerating Climate Transitions through Green Finance in Southeast Asia4.9</t>
  </si>
  <si>
    <t>Accelerating Climate Transitions through Green Finance in Southeast Asia</t>
  </si>
  <si>
    <t>Accelerating Innovation in Transport.75</t>
  </si>
  <si>
    <t>Accelerating Innovation in Transport</t>
  </si>
  <si>
    <t>Accelerating Innovation in Transport (Supplementary)0</t>
  </si>
  <si>
    <t>Accelerating Innovation in Transport (Supplementary)</t>
  </si>
  <si>
    <t>Accelerating Innovation in Transport (Supplementary)1</t>
  </si>
  <si>
    <t>Accelerating Sanitation for All in Asia and the Pacific0</t>
  </si>
  <si>
    <t>Accelerating Sanitation for All in Asia and the Pacific</t>
  </si>
  <si>
    <t>Accelerating Sanitation for All in Asia and the Pacific (Supplementary)0</t>
  </si>
  <si>
    <t>Accelerating Sanitation for All in Asia and the Pacific (Supplementary)</t>
  </si>
  <si>
    <t>Accelerating the Clean Energy Transition in Southeast Asia2.25</t>
  </si>
  <si>
    <t>Accelerating the Clean Energy Transition in Southeast Asia</t>
  </si>
  <si>
    <t>Accelerating the Clean Energy Transition in Southeast Asia (Supplementary)0</t>
  </si>
  <si>
    <t>Accelerating the Clean Energy Transition in Southeast Asia (Supplementary)</t>
  </si>
  <si>
    <t>Accelerating the Clean Energy Transition in Southeast Asia (Supplementary)1.72</t>
  </si>
  <si>
    <t>Achieving Water Sector Priorities in Asia and the Pacific under Strategy 20300</t>
  </si>
  <si>
    <t>Achieving Water Sector Priorities in Asia and the Pacific under Strategy 2030</t>
  </si>
  <si>
    <t>Achieving Water Sector Priorities in Asia and the Pacific under Strategy 2030 (Supplementary).075</t>
  </si>
  <si>
    <t>Achieving Water Sector Priorities in Asia and the Pacific under Strategy 2030 (Supplementary)</t>
  </si>
  <si>
    <t>Addressing Health Threats in Central Asia Regional Economic Cooperation Countries and the Caucasus3</t>
  </si>
  <si>
    <t>Addressing Health Threats in Central Asia Regional Economic Cooperation Countries and the Caucasus</t>
  </si>
  <si>
    <t>Advancing Cooperation in the Maritime Sector in South Asia Subregional Economic Cooperation Program0</t>
  </si>
  <si>
    <t>Advancing Cooperation in the Maritime Sector in South Asia Subregional Economic Cooperation Program</t>
  </si>
  <si>
    <t>Advancing Inclusive and Resilient Urban Development Targeted at the Urban Poor0</t>
  </si>
  <si>
    <t>Advancing Inclusive and Resilient Urban Development Targeted at the Urban Poor</t>
  </si>
  <si>
    <t>Agricultural Value Chain Development in Selected Asian Countries.5</t>
  </si>
  <si>
    <t>Agricultural Value Chain Development in Selected Asian Countries</t>
  </si>
  <si>
    <t>Aid for Trade for Inclusive Growth - Aid for Trade for Inclusive Growth, 2019-2020 (Subproject 1).125</t>
  </si>
  <si>
    <t>Aid for Trade for Inclusive Growth - Aid for Trade for Inclusive Growth, 2019-2020 (Subproject 1)</t>
  </si>
  <si>
    <t>Almaty–Bishkek Economic Corridor Support (Supplementary)0</t>
  </si>
  <si>
    <t>Almaty–Bishkek Economic Corridor Support (Supplementary)</t>
  </si>
  <si>
    <t>Assessing Economic Corridor Development Potential Among Kazakhstan, Uzbekistan, and Tajikistan0</t>
  </si>
  <si>
    <t>Assessing Economic Corridor Development Potential Among Kazakhstan, Uzbekistan, and Tajikistan</t>
  </si>
  <si>
    <t>Assessing Impact of Digitalization on Business Resilience and Consumer Welfare during COVID-19 Pandemic0</t>
  </si>
  <si>
    <t>Assessing Impact of Digitalization on Business Resilience and Consumer Welfare during COVID-19 Pandemic</t>
  </si>
  <si>
    <t>Better Customs for Better Client Services in Central Asia Regional Economic Cooperation Countries0</t>
  </si>
  <si>
    <t>Better Customs for Better Client Services in Central Asia Regional Economic Cooperation Countries</t>
  </si>
  <si>
    <t>Better Customs for Better Client Services in Central Asia Regional Economic Cooperation Countries (Supplementary)0</t>
  </si>
  <si>
    <t>Better Customs for Better Client Services in Central Asia Regional Economic Cooperation Countries (Supplementary)</t>
  </si>
  <si>
    <t>Building Coastal Resilience through Nature-Based and Integrated Solutions.5</t>
  </si>
  <si>
    <t>Building Coastal Resilience through Nature-Based and Integrated Solutions</t>
  </si>
  <si>
    <t>Building Coastal Resilience through Nature-Based and Integrated Solutions (Supplementary)0</t>
  </si>
  <si>
    <t>Building Coastal Resilience through Nature-Based and Integrated Solutions (Supplementary)</t>
  </si>
  <si>
    <t>Building Disaster-Resilient Infrastructure through Enhanced Knowledge0</t>
  </si>
  <si>
    <t>Building Disaster-Resilient Infrastructure through Enhanced Knowledge</t>
  </si>
  <si>
    <t>Building Financial Resilience and Stability to Reinvigorate Growth.1</t>
  </si>
  <si>
    <t>Building Financial Resilience and Stability to Reinvigorate Growth</t>
  </si>
  <si>
    <t>Building Institutional Capacity: Delivering Climate Solutions under Operational Priority 3 of Strategy 2030 (Supplementary)0</t>
  </si>
  <si>
    <t>Building Institutional Capacity: Delivering Climate Solutions under Operational Priority 3 of Strategy 2030 (Supplementary)</t>
  </si>
  <si>
    <t>Capacity Building Support for Asia-Pacific Economic Cooperation Financial Regulators Training Initiative0</t>
  </si>
  <si>
    <t>Capacity Building Support for Asia-Pacific Economic Cooperation Financial Regulators Training Initiative</t>
  </si>
  <si>
    <t>Central Asia Regional Economic Cooperation and the Caucasus Regional Infrastructure Preparation Facility (Supplementary)0</t>
  </si>
  <si>
    <t>Central Asia Regional Economic Cooperation and the Caucasus Regional Infrastructure Preparation Facility (Supplementary)</t>
  </si>
  <si>
    <t>Central Asia Regional Economic Cooperation: Knowledge Sharing and Services in Transport and Transport Facilitation (Phase 2)0</t>
  </si>
  <si>
    <t>Central Asia Regional Economic Cooperation: Knowledge Sharing and Services in Transport and Transport Facilitation (Phase 2)</t>
  </si>
  <si>
    <t>Challenges and Opportunities of Population Aging in Asia: Improving Data and Analysis for Healthy and Productive Aging0</t>
  </si>
  <si>
    <t>Challenges and Opportunities of Population Aging in Asia: Improving Data and Analysis for Healthy and Productive Aging</t>
  </si>
  <si>
    <t>Connecting the Railways of the Greater Mekong Subregion-Phase 20</t>
  </si>
  <si>
    <t>Connecting the Railways of the Greater Mekong Subregion-Phase 2</t>
  </si>
  <si>
    <t>COVID-19 Infection Prevention and Control through an Integrated Water, Sanitation, Hygiene, and Health Approach0</t>
  </si>
  <si>
    <t>COVID-19 Infection Prevention and Control through an Integrated Water, Sanitation, Hygiene, and Health Approach</t>
  </si>
  <si>
    <t>Creating Ecosystems for Green Local Currency Bonds for Infrastructure Development in ASEAN+30</t>
  </si>
  <si>
    <t>Creating Ecosystems for Green Local Currency Bonds for Infrastructure Development in ASEAN+3</t>
  </si>
  <si>
    <t>Demonstrating Future Thinking and Foresight in Developing Member Countries (Supplementary).08</t>
  </si>
  <si>
    <t>Demonstrating Future Thinking and Foresight in Developing Member Countries (Supplementary)</t>
  </si>
  <si>
    <t>Demonstrating Future Thinking and Foresight in Developing Member Countries (Supplementary)0</t>
  </si>
  <si>
    <t>Demonstrating Innovative Employment Solutions through Regional Knowledge-Sharing Partnerships with Youth Organizations (Supplementary).25</t>
  </si>
  <si>
    <t>Demonstrating Innovative Employment Solutions through Regional Knowledge-Sharing Partnerships with Youth Organizations (Supplementary)</t>
  </si>
  <si>
    <t>Demonstrating Innovative Employment Solutions through Regional Knowledge-Sharing Partnerships with Youth Organizations (Supplementary)0</t>
  </si>
  <si>
    <t>Deploying Solar Energy at Scale0</t>
  </si>
  <si>
    <t>Deploying Solar Energy at Scale</t>
  </si>
  <si>
    <t>Deploying Solar Systems at Scale (Supplementary)0</t>
  </si>
  <si>
    <t>Deploying Solar Systems at Scale (Supplementary)</t>
  </si>
  <si>
    <t>Developing an Accountability Mechanism Framework for Financial Intermediaries0</t>
  </si>
  <si>
    <t>Developing an Accountability Mechanism Framework for Financial Intermediaries</t>
  </si>
  <si>
    <t>Developing Digital Financial Infrastructure and Enhancing Financial Access for Resilience and Recovery in Asia and the Pacific.7</t>
  </si>
  <si>
    <t>Developing Digital Financial Infrastructure and Enhancing Financial Access for Resilience and Recovery in Asia and the Pacific</t>
  </si>
  <si>
    <t>Developing Innovative Community-Based Long-Term Care Systems and Services0</t>
  </si>
  <si>
    <t>Developing Innovative Community-Based Long-Term Care Systems and Services</t>
  </si>
  <si>
    <t>Developing Innovative Community-Based Long-Term Care Systems and Services (Supplementary).2</t>
  </si>
  <si>
    <t>Developing Innovative Community-Based Long-Term Care Systems and Services (Supplementary)</t>
  </si>
  <si>
    <t>Developing Insurance Markets for Sustainable and Resilient Societies in Asia and the Pacific (Supplementary)0</t>
  </si>
  <si>
    <t>Developing Insurance Markets for Sustainable and Resilient Societies in Asia and the Pacific (Supplementary)</t>
  </si>
  <si>
    <t>Developing Insurance Sector for Sustainable and Resilient Society in Asia and the Pacific0</t>
  </si>
  <si>
    <t>Developing Insurance Sector for Sustainable and Resilient Society in Asia and the Pacific</t>
  </si>
  <si>
    <t>Developing Partnerships for Knowledge Sharing on Natural Capital Investment in the Yangtze River Economic Belt0</t>
  </si>
  <si>
    <t>Developing Partnerships for Knowledge Sharing on Natural Capital Investment in the Yangtze River Economic Belt</t>
  </si>
  <si>
    <t>Developing the Health Sector in the Pacific (Supplementary)1.75</t>
  </si>
  <si>
    <t>Developing the Health Sector in the Pacific (Supplementary)</t>
  </si>
  <si>
    <t>Development of New Statistical Resources and Building Capacity in New Data Sources and Technologies0</t>
  </si>
  <si>
    <t>Development of New Statistical Resources and Building Capacity in New Data Sources and Technologies</t>
  </si>
  <si>
    <t>Digital Development Facility for Asia and the Pacific1</t>
  </si>
  <si>
    <t>Digital Development Facility for Asia and the Pacific</t>
  </si>
  <si>
    <t>Digital Development Facility for Asia and the Pacific (Supplementary).5</t>
  </si>
  <si>
    <t>Digital Development Facility for Asia and the Pacific (Supplementary)</t>
  </si>
  <si>
    <t>Digital Development Facility for Asia and the Pacific (Supplementary)0</t>
  </si>
  <si>
    <t>Digital Entrepreneurship in Asia for Economic Resilience and Post-Pandemic Recovery0</t>
  </si>
  <si>
    <t>Digital Entrepreneurship in Asia for Economic Resilience and Post-Pandemic Recovery</t>
  </si>
  <si>
    <t>Digital Regulatory Cooperation: Unpacking the Implementation “Black Box” - A Mapping of Regulatory Practices, Degrees of Implementation and Practical Gaps0</t>
  </si>
  <si>
    <t>Digital Regulatory Cooperation: Unpacking the Implementation “Black Box” - A Mapping of Regulatory Practices, Degrees of Implementation and Practical Gaps</t>
  </si>
  <si>
    <t>Digital Solutions For Optimizing Port Efficiency In Developing Countries0</t>
  </si>
  <si>
    <t>Digital Solutions For Optimizing Port Efficiency In Developing Countries</t>
  </si>
  <si>
    <t>Digital Solutions to Improve Agricultural Value Chains0</t>
  </si>
  <si>
    <t>Digital Solutions to Improve Agricultural Value Chains</t>
  </si>
  <si>
    <t>Empowering Developing Member Countries to Use Multispectral Satellite Images and Artificial Intelligence for Land Use and Coastal Planning.25</t>
  </si>
  <si>
    <t>Empowering Developing Member Countries to Use Multispectral Satellite Images and Artificial Intelligence for Land Use and Coastal Planning</t>
  </si>
  <si>
    <t>Enabling a Just Transition to Low-Carbon and Climate-Resilient Economies and Societies in Asia and the Pacific1.13</t>
  </si>
  <si>
    <t>Enabling a Just Transition to Low-Carbon and Climate-Resilient Economies and Societies in Asia and the Pacific</t>
  </si>
  <si>
    <t>Energy System Analysis, Technology Road Maps and Feasibility Studies for Pilot Testing0</t>
  </si>
  <si>
    <t>Energy System Analysis, Technology Road Maps and Feasibility Studies for Pilot Testing</t>
  </si>
  <si>
    <t>Enhance AsianBondsOnline as the Primary Bond Information Platform in ASEAN+30</t>
  </si>
  <si>
    <t>Enhance AsianBondsOnline as the Primary Bond Information Platform in ASEAN+3</t>
  </si>
  <si>
    <t>Enhancing Effectiveness of Subregional Programs to Advance Regional Cooperation and Integration in Southeast Asia1</t>
  </si>
  <si>
    <t>Enhancing Effectiveness of Subregional Programs to Advance Regional Cooperation and Integration in Southeast Asia</t>
  </si>
  <si>
    <t>Enhancing Effectiveness of Subregional Programs to Advance Regional Cooperation and Integration in Southeast Asia (Supplementary)0</t>
  </si>
  <si>
    <t>Enhancing Effectiveness of Subregional Programs to Advance Regional Cooperation and Integration in Southeast Asia (Supplementary)</t>
  </si>
  <si>
    <t>Enhancing Knowledge as Public Goods for Project Innovation, Demonstration, and Replication.5</t>
  </si>
  <si>
    <t>Enhancing Knowledge as Public Goods for Project Innovation, Demonstration, and Replication</t>
  </si>
  <si>
    <t>Enhancing Regional Knowledge Sharing Partnerships0</t>
  </si>
  <si>
    <t>Enhancing Regional Knowledge Sharing Partnerships</t>
  </si>
  <si>
    <t>Enhancing Trade Facilitation in Southeast Asia0</t>
  </si>
  <si>
    <t>Enhancing Trade Facilitation in Southeast Asia</t>
  </si>
  <si>
    <t>Establishing a Pilot Center to Facilitate Climate Technology Investment in Asia and the Pacific - Promotion of Investment in Climate Technology Products Through Venture Capital Funds (Subproject C) (Supplementary)0</t>
  </si>
  <si>
    <t>Establishing a Pilot Center to Facilitate Climate Technology Investment in Asia and the Pacific - Promotion of Investment in Climate Technology Products Through Venture Capital Funds (Subproject C) (Supplementary)</t>
  </si>
  <si>
    <t>Establishing a Platform for Climate-Resilient and Low-Carbon Urban Development0</t>
  </si>
  <si>
    <t>Establishing a Platform for Climate-Resilient and Low-Carbon Urban Development</t>
  </si>
  <si>
    <t>Establishing a Regional Hub on Domestic Resource Mobilization and International Tax Cooperation2</t>
  </si>
  <si>
    <t>Establishing a Regional Hub on Domestic Resource Mobilization and International Tax Cooperation</t>
  </si>
  <si>
    <t>Establishing a Support Facility for Article 6 of the Paris Agreement1.5</t>
  </si>
  <si>
    <t>Establishing a Support Facility for Article 6 of the Paris Agreement</t>
  </si>
  <si>
    <t>Establishing a Support Facility for Article 6 of the Paris Agreement (Supplementary)0</t>
  </si>
  <si>
    <t>Establishing a Support Facility for Article 6 of the Paris Agreement (Supplementary)</t>
  </si>
  <si>
    <t>Expanding Connectivity and Affordability to Address the Digital Divide1</t>
  </si>
  <si>
    <t>Expanding Connectivity and Affordability to Address the Digital Divide</t>
  </si>
  <si>
    <t>Expanding Development Bank Financing of Micro, Small, and Medium-Sized Enterprises in the Pacific0</t>
  </si>
  <si>
    <t>Expanding Development Bank Financing of Micro, Small, and Medium-Sized Enterprises in the Pacific</t>
  </si>
  <si>
    <t>Facilitating Knowledge for Innovation and Technology Cooperation to Accelerate Development0</t>
  </si>
  <si>
    <t>Facilitating Knowledge for Innovation and Technology Cooperation to Accelerate Development</t>
  </si>
  <si>
    <t>Floating Solar Energy Development0</t>
  </si>
  <si>
    <t>Floating Solar Energy Development</t>
  </si>
  <si>
    <t>Fostering Expanded Regional Electricity and Gas Interconnection and Trade under the CAREC Energy Strategy 20300</t>
  </si>
  <si>
    <t>Fostering Expanded Regional Electricity and Gas Interconnection and Trade under the CAREC Energy Strategy 2030</t>
  </si>
  <si>
    <t>Greater Mekong Subregion Climate Change and Environment Sustainability Program (Supplementary)0</t>
  </si>
  <si>
    <t>Greater Mekong Subregion Climate Change and Environment Sustainability Program (Supplementary)</t>
  </si>
  <si>
    <t>Greater Mekong Subregion Sustainable Agriculture and Food Security Program (Supplementary)0</t>
  </si>
  <si>
    <t>Greater Mekong Subregion Sustainable Agriculture and Food Security Program (Supplementary)</t>
  </si>
  <si>
    <t>Green and Innovative Finance Initiative for Scaling Up Southeast Asian Infrastructure (Supplementary)0</t>
  </si>
  <si>
    <t>Green and Innovative Finance Initiative for Scaling Up Southeast Asian Infrastructure (Supplementary)</t>
  </si>
  <si>
    <t>Green and Innovative Finance Initiative for Scaling Up Southeast Asian Infrastructure (Supplementary) 0</t>
  </si>
  <si>
    <t xml:space="preserve">Green and Innovative Finance Initiative for Scaling Up Southeast Asian Infrastructure (Supplementary) </t>
  </si>
  <si>
    <t>Green and Resilient Rural Recovery through Agri-Food System Transformation in the Asia and Pacific Region0</t>
  </si>
  <si>
    <t>Green and Resilient Rural Recovery through Agri-Food System Transformation in the Asia and Pacific Region</t>
  </si>
  <si>
    <t>Implementation of Sustainable Transport For All (Supplementary).05</t>
  </si>
  <si>
    <t>Implementation of Sustainable Transport For All (Supplementary)</t>
  </si>
  <si>
    <t>Implementation of Sustainable Transport For All (Supplementary).050751</t>
  </si>
  <si>
    <t>Implementation of Sustainable Transport For All (Supplementary).06</t>
  </si>
  <si>
    <t>Implementation of Sustainable Transport for All (Supplementary).5</t>
  </si>
  <si>
    <t>Implementation of Sustainable Transport for All (Supplementary)</t>
  </si>
  <si>
    <t>Implementation of Sustainable Transport For All (Supplementary)1</t>
  </si>
  <si>
    <t>Implementation of Sustainable Transport for All (Supplementary)1.5</t>
  </si>
  <si>
    <t>Implementing the Cities Development Initiative for Asia0</t>
  </si>
  <si>
    <t>Implementing the Cities Development Initiative for Asia</t>
  </si>
  <si>
    <t>Implementing the Cities Development Initiative for Asia (Supplementary)0</t>
  </si>
  <si>
    <t>Implementing the Cities Development Initiative for Asia (Supplementary)</t>
  </si>
  <si>
    <t>Implementing the Integrated Trade Agenda in the Central Asia Regional Economic Cooperation Program0</t>
  </si>
  <si>
    <t>Implementing the Integrated Trade Agenda in the Central Asia Regional Economic Cooperation Program</t>
  </si>
  <si>
    <t>Improved Decision-making for Climate Resilient Development in Asia and the Pacific0</t>
  </si>
  <si>
    <t>Improved Decision-making for Climate Resilient Development in Asia and the Pacific</t>
  </si>
  <si>
    <t>Improving Access and Strengthening Innovations for Water, Sanitation, and Hygiene in Selected Central Asia Regional Economic Cooperation Countries and the Caucasus0</t>
  </si>
  <si>
    <t>Improving Access and Strengthening Innovations for Water, Sanitation, and Hygiene in Selected Central Asia Regional Economic Cooperation Countries and the Caucasus</t>
  </si>
  <si>
    <t>Improving Infrastructure Sustainability Through Better Asset Management.3</t>
  </si>
  <si>
    <t>Improving Infrastructure Sustainability Through Better Asset Management</t>
  </si>
  <si>
    <t>Improving Internet Connectivity for Micronesia36.6</t>
  </si>
  <si>
    <t>Improving Internet Connectivity for Micronesia</t>
  </si>
  <si>
    <t>Improving Pacific Public Financial Management Facility (Supplementary)0</t>
  </si>
  <si>
    <t>Improving Pacific Public Financial Management Facility (Supplementary)</t>
  </si>
  <si>
    <t>Improving Pacific Public Financial Management Facility (Supplementary)1.5</t>
  </si>
  <si>
    <t>Innovation in Education Sector Development in Asia and the Pacific (Supplementary).3</t>
  </si>
  <si>
    <t>Innovation in Education Sector Development in Asia and the Pacific (Supplementary)</t>
  </si>
  <si>
    <t>Innovation in Education Sector Development in Asia and the Pacific (Supplementary)0</t>
  </si>
  <si>
    <t>Integrated and Innovative Solutions for More Livable Cities0</t>
  </si>
  <si>
    <t>Integrated and Innovative Solutions for More Livable Cities</t>
  </si>
  <si>
    <t>Integrated Disaster Risk Management Fund: Sharing Lessons, Achievements, and Best Practices0</t>
  </si>
  <si>
    <t>Integrated Disaster Risk Management Fund: Sharing Lessons, Achievements, and Best Practices</t>
  </si>
  <si>
    <t>Integrated High Impact Innovation in Sustainable Energy Technology - Energy System Analysis, Technology Road Maps and Feasibility Studies for Pilot Testing (Subproject 1) (Supplementary)0</t>
  </si>
  <si>
    <t>Integrated High Impact Innovation in Sustainable Energy Technology - Energy System Analysis, Technology Road Maps and Feasibility Studies for Pilot Testing (Subproject 1) (Supplementary)</t>
  </si>
  <si>
    <t>Integrated High Impact Innovation in Sustainable Energy Technology: Pilot Testing of Innovative Energy
Technologies and Business Models (Subproject 3)0</t>
  </si>
  <si>
    <t>Integrated High Impact Innovation in Sustainable Energy Technology: Pilot Testing of Innovative Energy
Technologies and Business Models (Subproject 3)</t>
  </si>
  <si>
    <t>Integrated High Impact Innovation in Sustainable Energy Technology-Energy System Analysis, Technology Road Maps and Feasibility Studies for Pilot Testing (Subproject 1)(Supplementary)0</t>
  </si>
  <si>
    <t>Integrated High Impact Innovation in Sustainable Energy Technology-Energy System Analysis, Technology Road Maps and Feasibility Studies for Pilot Testing (Subproject 1)(Supplementary)</t>
  </si>
  <si>
    <t>Integrated Resource Planning with Strategic Environmental Assessment for Sustainable Power Sector Development in the Greater Mekong Subregion (Supplementary)0</t>
  </si>
  <si>
    <t>Integrated Resource Planning with Strategic Environmental Assessment for Sustainable Power Sector Development in the Greater Mekong Subregion (Supplementary)</t>
  </si>
  <si>
    <t>Investing in Climate Change Adaptation through Agroecological Landscape Restoration: A Nature-Based Solution for Climate Resilience0</t>
  </si>
  <si>
    <t>Investing in Climate Change Adaptation through Agroecological Landscape Restoration: A Nature-Based Solution for Climate Resilience</t>
  </si>
  <si>
    <t>Knowledge and Innovation Support for ADB's Water Financing Program0</t>
  </si>
  <si>
    <t>Knowledge and Innovation Support for ADB's Water Financing Program</t>
  </si>
  <si>
    <t>Legal Readiness for Climate Finance and Climate Investments (Supplementary).293</t>
  </si>
  <si>
    <t>Legal Readiness for Climate Finance and Climate Investments (Supplementary)</t>
  </si>
  <si>
    <t>Mainstreaming Water Resilience in Asia and the Pacific - Digitalization of Water Management for Improved Resilience (Subproject 3)0</t>
  </si>
  <si>
    <t>Mainstreaming Water Resilience in Asia and the Pacific - Digitalization of Water Management for Improved Resilience (Subproject 3)</t>
  </si>
  <si>
    <t>Mainstreaming Water Resilience in Asia and the Pacific - Improving Water Security and Resilience through Digitalization (Subproject 2)0</t>
  </si>
  <si>
    <t>Mainstreaming Water Resilience in Asia and the Pacific - Improving Water Security and Resilience through Digitalization (Subproject 2)</t>
  </si>
  <si>
    <t>Marine Aquaculture, Reefs, Renewable Energy, and Ecotourism for Ecosystem Services0</t>
  </si>
  <si>
    <t>Marine Aquaculture, Reefs, Renewable Energy, and Ecotourism for Ecosystem Services</t>
  </si>
  <si>
    <t>Maximizing Poverty Alleviation and Gender Co-benefits through Innovative Clean Energy Solutions in Asia and the Pacific0</t>
  </si>
  <si>
    <t>Maximizing Poverty Alleviation and Gender Co-benefits through Innovative Clean Energy Solutions in Asia and the Pacific</t>
  </si>
  <si>
    <t>Mekong Business Initiative (Supplementary).5</t>
  </si>
  <si>
    <t>Mekong Business Initiative (Supplementary)</t>
  </si>
  <si>
    <t>Mekong Tourism Innovation0</t>
  </si>
  <si>
    <t>Mekong Tourism Innovation</t>
  </si>
  <si>
    <t>Mitigating the Impact of COVID-19 through Community-Led Interventions0</t>
  </si>
  <si>
    <t>Mitigating the Impact of COVID-19 through Community-Led Interventions</t>
  </si>
  <si>
    <t>Mitigating the Impact of COVID-19 through Community-Led Interventions (Supplementary)0</t>
  </si>
  <si>
    <t>Mitigating the Impact of COVID-19 through Community-Led Interventions (Supplementary)</t>
  </si>
  <si>
    <t>Modernizing Sanitary and Phytosanitary Measures to Facilitate Trade0</t>
  </si>
  <si>
    <t>Modernizing Sanitary and Phytosanitary Measures to Facilitate Trade</t>
  </si>
  <si>
    <t>National Education Planning and Management (Supplementary)0</t>
  </si>
  <si>
    <t>National Education Planning and Management (Supplementary)</t>
  </si>
  <si>
    <t>Northeast Asia Regional Development Studies.4</t>
  </si>
  <si>
    <t>Northeast Asia Regional Development Studies</t>
  </si>
  <si>
    <t>Nowcasting and Disasters: Impact-Based Forecasting and Socioeconomic Monitoring0</t>
  </si>
  <si>
    <t>Nowcasting and Disasters: Impact-Based Forecasting and Socioeconomic Monitoring</t>
  </si>
  <si>
    <t>Pacific Disaster Resilience Program (Supplementary)0</t>
  </si>
  <si>
    <t>Pacific Disaster Resilience Program (Supplementary)</t>
  </si>
  <si>
    <t>Pacific Economic Management (Phase 3) (Supplementary)0</t>
  </si>
  <si>
    <t>Pacific Economic Management (Phase 3) (Supplementary)</t>
  </si>
  <si>
    <t>Pacific Private Sector Development Initiative, Phase III (Supplementary)0</t>
  </si>
  <si>
    <t>Pacific Private Sector Development Initiative, Phase III (Supplementary)</t>
  </si>
  <si>
    <t>Pacific Private Sector Development Initiative, Phase IV2</t>
  </si>
  <si>
    <t>Pacific Private Sector Development Initiative, Phase IV</t>
  </si>
  <si>
    <t>Pacific Private Sector Development Initiative, Phase IV (Supplementary)0</t>
  </si>
  <si>
    <t>Pacific Private Sector Development Initiative, Phase IV (Supplementary)</t>
  </si>
  <si>
    <t>Pacific Region Infrastructure Facility Coordination Office - Leveraging Infrastructure for Sustainable Development2</t>
  </si>
  <si>
    <t>Pacific Region Infrastructure Facility Coordination Office - Leveraging Infrastructure for Sustainable Development</t>
  </si>
  <si>
    <t>Pacific Region Infrastructure Facility Coordination Office - Leveraging Infrastructure for Sustainable Development (Supplementary)0</t>
  </si>
  <si>
    <t>Pacific Region Infrastructure Facility Coordination Office - Leveraging Infrastructure for Sustainable Development (Supplementary)</t>
  </si>
  <si>
    <t>Pacific Renewable Energy Investment Facility (Supplementary).9</t>
  </si>
  <si>
    <t>Pacific Renewable Energy Investment Facility (Supplementary)</t>
  </si>
  <si>
    <t>Pacific Renewable Energy Investment Facility (Supplementary)0</t>
  </si>
  <si>
    <t>Pacific Urban Development Investment Project Enhancement and Capacity Development Facility (Supplementary)0</t>
  </si>
  <si>
    <t>Pacific Urban Development Investment Project Enhancement and Capacity Development Facility (Supplementary)</t>
  </si>
  <si>
    <t>Planning for Economic Recovery of South Asia from COVID-193</t>
  </si>
  <si>
    <t>Planning for Economic Recovery of South Asia from COVID-19</t>
  </si>
  <si>
    <t>Policy Advice for COVID-19 Economic Recovery in Southeast Asia (Phase 2) (Supplementary).1</t>
  </si>
  <si>
    <t>Policy Advice for COVID-19 Economic Recovery in Southeast Asia (Phase 2) (Supplementary)</t>
  </si>
  <si>
    <t>Prefeasibility Analysis for Carbon Capture, Utilization and Storage0</t>
  </si>
  <si>
    <t>Prefeasibility Analysis for Carbon Capture, Utilization and Storage</t>
  </si>
  <si>
    <t>Preparing and Improving Capacities for Sustainable Cross Border Operations and Regional Public Goods.2</t>
  </si>
  <si>
    <t>Preparing and Improving Capacities for Sustainable Cross Border Operations and Regional Public Goods</t>
  </si>
  <si>
    <t>Preparing Clean and Renewable Energy Investments in the Pacific (Supplementary)0</t>
  </si>
  <si>
    <t>Preparing Clean and Renewable Energy Investments in the Pacific (Supplementary)</t>
  </si>
  <si>
    <t>Preparing Floating Solar Plus Projects under the Pacific Renewable Energy Investment Facility0</t>
  </si>
  <si>
    <t>Preparing Floating Solar Plus Projects under the Pacific Renewable Energy Investment Facility</t>
  </si>
  <si>
    <t>Preparing Floating Solar Plus Projects under the Pacific Renewable Energy Investment Facility (Supplementary)0</t>
  </si>
  <si>
    <t>Preparing Floating Solar Plus Projects under the Pacific Renewable Energy Investment Facility (Supplementary)</t>
  </si>
  <si>
    <t>Preparing Projects to Enhance Transport Connectivity and Resilience in the Pacific (Supplementary)0</t>
  </si>
  <si>
    <t>Preparing Projects to Enhance Transport Connectivity and Resilience in the Pacific (Supplementary)</t>
  </si>
  <si>
    <t>Preparing Sustainable Energy Projects in Central Asia.175</t>
  </si>
  <si>
    <t>Preparing Sustainable Energy Projects in Central Asia</t>
  </si>
  <si>
    <t>Preparing the Pacific Regional Financing Facility (Supplementary)0</t>
  </si>
  <si>
    <t>Preparing the Pacific Regional Financing Facility (Supplementary)</t>
  </si>
  <si>
    <t>Preparing the Pacific Renewable Energy Investment Facility (Phase 2)3</t>
  </si>
  <si>
    <t>Preparing the Pacific Renewable Energy Investment Facility (Phase 2)</t>
  </si>
  <si>
    <t>Promoting Action on Plastic Pollution from Source to Sea in Asia and the Pacific - Enhancing Knowledge and Creating Enabling Environments for Reducing Marine Plastic Pollution (Subproject 1) (Supplementary)1</t>
  </si>
  <si>
    <t>Promoting Action on Plastic Pollution from Source to Sea in Asia and the Pacific - Enhancing Knowledge and Creating Enabling Environments for Reducing Marine Plastic Pollution (Subproject 1) (Supplementary)</t>
  </si>
  <si>
    <t>Promoting Action on Plastic Pollution from Source to Sea in Asia and the Pacific - Prioritizing and Implementing Actions to Reduce Marine Plastic Pollution (Subproject 2)0</t>
  </si>
  <si>
    <t>Promoting Action on Plastic Pollution from Source to Sea in Asia and the Pacific - Prioritizing and Implementing Actions to Reduce Marine Plastic Pollution (Subproject 2)</t>
  </si>
  <si>
    <t>Promoting Action on Plastic Pollution from Source to Sea in Asia and the Pacific - Prioritizing and Implementing Actions to Reduce Marine Plastic Pollution (Subproject 2) (Supplementary)0</t>
  </si>
  <si>
    <t>Promoting Action on Plastic Pollution from Source to Sea in Asia and the Pacific - Prioritizing and Implementing Actions to Reduce Marine Plastic Pollution (Subproject 2) (Supplementary)</t>
  </si>
  <si>
    <t>Promoting an Interconnected, Inclusive, and Resilient Association of Southeast Asian Nations Capital Market0</t>
  </si>
  <si>
    <t>Promoting an Interconnected, Inclusive, and Resilient Association of Southeast Asian Nations Capital Market</t>
  </si>
  <si>
    <t>Promoting an Interconnected, Inclusive, and Resilient Association of Southeast Asian Nations Capital Market (Supplementary)0</t>
  </si>
  <si>
    <t>Promoting an Interconnected, Inclusive, and Resilient Association of Southeast Asian Nations Capital Market (Supplementary)</t>
  </si>
  <si>
    <t>Promoting and Scaling Up Solar Photovoltaic Power through Knowledge Managment and Pilot Testing in Bangladesh and Nepal (Supplementary)0</t>
  </si>
  <si>
    <t>Promoting and Scaling Up Solar Photovoltaic Power through Knowledge Managment and Pilot Testing in Bangladesh and Nepal (Supplementary)</t>
  </si>
  <si>
    <t>Promoting Climate-Resilient and Sustainable Blue Economies
2.5</t>
  </si>
  <si>
    <t xml:space="preserve">Promoting Climate-Resilient and Sustainable Blue Economies
</t>
  </si>
  <si>
    <t>Promoting Cross-Border Financial Transactions in the ASEAN+3 Region: Support to the Cross-Border Settlement Infrastructure Forum under the Asian Bond Markets Initiative Medium-Term Road Map, 2019-20220</t>
  </si>
  <si>
    <t>Promoting Cross-Border Financial Transactions in the ASEAN+3 Region: Support to the Cross-Border Settlement Infrastructure Forum under the Asian Bond Markets Initiative Medium-Term Road Map, 2019-2022</t>
  </si>
  <si>
    <t>Promoting Digitalization for Green and Inclusive Growth in Asia0</t>
  </si>
  <si>
    <t>Promoting Digitalization for Green and Inclusive Growth in Asia</t>
  </si>
  <si>
    <t>Promoting Innovations in Regional Cooperation and Integration in the Aftermath of COVID-190</t>
  </si>
  <si>
    <t>Promoting Innovations in Regional Cooperation and Integration in the Aftermath of COVID-19</t>
  </si>
  <si>
    <t>Promoting Innovations in Regional Cooperation and Integration in the Aftermath of COVID-19 (Supplementary)0</t>
  </si>
  <si>
    <t>Promoting Innovations in Regional Cooperation and Integration in the Aftermath of COVID-19 (Supplementary)</t>
  </si>
  <si>
    <t>Promoting Investments and Economic Growth in Central and West Asia, East Asia, and South Asia Subregions.3</t>
  </si>
  <si>
    <t>Promoting Investments and Economic Growth in Central and West Asia, East Asia, and South Asia Subregions</t>
  </si>
  <si>
    <t>Promoting Life Cycle Management of Fluorocarbons0</t>
  </si>
  <si>
    <t>Promoting Life Cycle Management of Fluorocarbons</t>
  </si>
  <si>
    <t>Promoting Low-Carbon Development in Central Asia Regional Economic Cooperation Program Cities (Supplementary)0</t>
  </si>
  <si>
    <t>Promoting Low-Carbon Development in Central Asia Regional Economic Cooperation Program Cities (Supplementary)</t>
  </si>
  <si>
    <t>Promoting Smart Systems in ADB's Future Cities Program (Supplementary)0</t>
  </si>
  <si>
    <t>Promoting Smart Systems in ADB's Future Cities Program (Supplementary)</t>
  </si>
  <si>
    <t>Promoting Sustainable Energy for All in Asia and the Pacific - Project
Development and Investment Facilitation (Subproject D) (Supplementary)0</t>
  </si>
  <si>
    <t>Promoting Sustainable Energy for All in Asia and the Pacific - Project
Development and Investment Facilitation (Subproject D) (Supplementary)</t>
  </si>
  <si>
    <t>Promoting Sustainable Energy for All in Asia and the Pacific - Sustainable Energy for All Regional Hub for Asia and the Pacific (Subproject C) (Supplementary)0</t>
  </si>
  <si>
    <t>Promoting Sustainable Energy for All in Asia and the Pacific - Sustainable Energy for All Regional Hub for Asia and the Pacific (Subproject C) (Supplementary)</t>
  </si>
  <si>
    <t>Promoting Sustainable Energy for All in Asia and the Pacific-Energy Access for Urban Poor (Subproject B)0</t>
  </si>
  <si>
    <t>Promoting Sustainable Energy for All in Asia and the Pacific-Energy Access for Urban Poor (Subproject B)</t>
  </si>
  <si>
    <t>Promoting Transformative Gender Equality Agenda in Asia and the Pacific (Supplementary).2</t>
  </si>
  <si>
    <t>Promoting Transformative Gender Equality Agenda in Asia and the Pacific (Supplementary)</t>
  </si>
  <si>
    <t>Promoting Transformative Gender Equality Agenda in Asia and the Pacific (Supplementary)0</t>
  </si>
  <si>
    <t>Protecting and Investing in Natural Capital in Asia and the Pacific (Supplementary)0</t>
  </si>
  <si>
    <t>Protecting and Investing in Natural Capital in Asia and the Pacific (Supplementary)</t>
  </si>
  <si>
    <t>Railway Sector Development in Central Asia Regional Economic Cooperation Countries0</t>
  </si>
  <si>
    <t>Railway Sector Development in Central Asia Regional Economic Cooperation Countries</t>
  </si>
  <si>
    <t>REG: Impact Evaluation of Financial Technology Innovations in Selected Developing Member Countries0</t>
  </si>
  <si>
    <t>REG: Impact Evaluation of Financial Technology Innovations in Selected Developing Member Countries</t>
  </si>
  <si>
    <t>Regional Cooperation on Increasing Cross-Border Energy Trading within the Central Asian Power System-Modernization of Coordinating Dispatch Center Energiya (Subproject 1).5</t>
  </si>
  <si>
    <t>Regional Cooperation on Increasing Cross-Border Energy Trading within the Central Asian Power System-Modernization of Coordinating Dispatch Center Energiya (Subproject 1)</t>
  </si>
  <si>
    <t>Regional Support to Address the Outbreak of Coronavirus Disease 2019 and Potential Outbreaks of Other Communicable Diseases (Supplementary)0</t>
  </si>
  <si>
    <t>Regional Support to Address the Outbreak of Coronavirus Disease 2019 and Potential Outbreaks of Other Communicable Diseases (Supplementary)</t>
  </si>
  <si>
    <t>Regional Support to Address the Outbreak of Coronavirus Disease 2019 and Potential Outbreaks of Other Communicable Diseases (Supplementary)20</t>
  </si>
  <si>
    <t>Regional Support to Address the Outbreak of Coronavirus Disease 2019 and Potential Outbreaks of Other Communicable Diseases (Supplementary)40</t>
  </si>
  <si>
    <t>Regional Support to Build Virus Resilient and Energy Efficient Centralized Air-Conditioning Systems0</t>
  </si>
  <si>
    <t>Regional Support to Build Virus Resilient and Energy Efficient Centralized Air-Conditioning Systems</t>
  </si>
  <si>
    <t>Revitalization of Informal Settlements and their Environments Using a Water-Sensitive Approach0</t>
  </si>
  <si>
    <t>Revitalization of Informal Settlements and their Environments Using a Water-Sensitive Approach</t>
  </si>
  <si>
    <t>Scoping of Community Resilience Partnership Program0</t>
  </si>
  <si>
    <t>Scoping of Community Resilience Partnership Program</t>
  </si>
  <si>
    <t>Scoping of Community Resilience Partnership Program (Supplementary)0</t>
  </si>
  <si>
    <t>Scoping of Community Resilience Partnership Program (Supplementary)</t>
  </si>
  <si>
    <t>Sector and Thematic Analyses in Policy Development (Supplementary)0</t>
  </si>
  <si>
    <t>Sector and Thematic Analyses in Policy Development (Supplementary)</t>
  </si>
  <si>
    <t>Smart and Livable Cities in Southeast Asia.75</t>
  </si>
  <si>
    <t>Smart and Livable Cities in Southeast Asia</t>
  </si>
  <si>
    <t>South Asia Subregional Economic Cooperation Green Fuel Development Initiative0</t>
  </si>
  <si>
    <t>South Asia Subregional Economic Cooperation Green Fuel Development Initiative</t>
  </si>
  <si>
    <t>South Asia Subregional Economic Cooperation Regional Energy Cooperation.5</t>
  </si>
  <si>
    <t>South Asia Subregional Economic Cooperation Regional Energy Cooperation</t>
  </si>
  <si>
    <t>Southeast Asia Agriculture, Natural Resources and Rural Development Facility2.6</t>
  </si>
  <si>
    <t>Southeast Asia Agriculture, Natural Resources and Rural Development Facility</t>
  </si>
  <si>
    <t>Southeast Asia Agriculture, Natural Resources and Rural Development Facility – Phase II (Supplementary)0</t>
  </si>
  <si>
    <t>Southeast Asia Agriculture, Natural Resources and Rural Development Facility – Phase II (Supplementary)</t>
  </si>
  <si>
    <t>Southeast Asia Agriculture, Natural Resources and Rural Development Facility (Supplementary)0</t>
  </si>
  <si>
    <t>Southeast Asia Agriculture, Natural Resources and Rural Development Facility (Supplementary)</t>
  </si>
  <si>
    <t>Southeast Asia Agriculture, Natural Resources, and Rural Development Facility – Phase II3.2</t>
  </si>
  <si>
    <t>Southeast Asia Agriculture, Natural Resources, and Rural Development Facility – Phase II</t>
  </si>
  <si>
    <t>Southeast Asia Agriculture, Natural Resources, and Rural Development Facility – Phase II (Supplementary)0</t>
  </si>
  <si>
    <t>Southeast Asia Agriculture, Natural Resources, and Rural Development Facility – Phase II (Supplementary)</t>
  </si>
  <si>
    <t>Southeast Asia Energy Sector Development, Investment Planning and Capacity Building Facility4</t>
  </si>
  <si>
    <t>Southeast Asia Energy Sector Development, Investment Planning and Capacity Building Facility</t>
  </si>
  <si>
    <t>Southeast Asia Energy Sector Development, Investment Planning and Capacity Building Facility (Supplementary)0</t>
  </si>
  <si>
    <t>Southeast Asia Energy Sector Development, Investment Planning and Capacity Building Facility (Supplementary)</t>
  </si>
  <si>
    <t>Southeast Asia Facility for Resilient Cities0</t>
  </si>
  <si>
    <t>Southeast Asia Facility for Resilient Cities</t>
  </si>
  <si>
    <t>Southeast Asia Facility for Resilient Cities (Supplementary)2</t>
  </si>
  <si>
    <t>Southeast Asia Facility for Resilient Cities (Supplementary)</t>
  </si>
  <si>
    <t>Southeast Asia Public Management, Financial Sector, and Trade Policy Facility (Supplementary)0</t>
  </si>
  <si>
    <t>Southeast Asia Public Management, Financial Sector, and Trade Policy Facility (Supplementary)</t>
  </si>
  <si>
    <t>Southeast Asia Sustainable Tourism Facility.5</t>
  </si>
  <si>
    <t>Southeast Asia Sustainable Tourism Facility</t>
  </si>
  <si>
    <t>Southeast Asia Transport Project Preparatory Facility Phase 2 (Supplementary)0</t>
  </si>
  <si>
    <t>Southeast Asia Transport Project Preparatory Facility Phase 2 (Supplementary)</t>
  </si>
  <si>
    <t>Southeast Asia Urban Services Facility5</t>
  </si>
  <si>
    <t>Southeast Asia Urban Services Facility</t>
  </si>
  <si>
    <t>Southeast Asia Urban Services Facility (Supplementary)0</t>
  </si>
  <si>
    <t>Southeast Asia Urban Services Facility (Supplementary)</t>
  </si>
  <si>
    <t>Southeast Asia Urban Services Facility (Supplementary)3.1</t>
  </si>
  <si>
    <t>Strengthening Asia Pacific Public Electronic Procurement Network – Phase 2.6</t>
  </si>
  <si>
    <t>Strengthening Asia Pacific Public Electronic Procurement Network – Phase 2</t>
  </si>
  <si>
    <t>Strengthening Asia's Financial Safety Nets and Resolution Mechanisms.25</t>
  </si>
  <si>
    <t>Strengthening Asia's Financial Safety Nets and Resolution Mechanisms</t>
  </si>
  <si>
    <t>Strengthening Capacity to Design and Implement Climate Change Projects Facility2</t>
  </si>
  <si>
    <t>Strengthening Capacity to Design and Implement Climate Change Projects Facility</t>
  </si>
  <si>
    <t>Strengthening Cooperation on Disaster Risk Management within the Association of Southeast Asian Nations0</t>
  </si>
  <si>
    <t>Strengthening Cooperation on Disaster Risk Management within the Association of Southeast Asian Nations</t>
  </si>
  <si>
    <t>Strengthening Cooperation on Disaster Risk Management within the Association of Southeast Asian Nations (Supplementary)0</t>
  </si>
  <si>
    <t>Strengthening Cooperation on Disaster Risk Management within the Association of Southeast Asian Nations (Supplementary)</t>
  </si>
  <si>
    <t>Strengthening Domestic Transport Connectivity in the Pacific (Supplementary)1.5</t>
  </si>
  <si>
    <t>Strengthening Domestic Transport Connectivity in the Pacific (Supplementary)</t>
  </si>
  <si>
    <t>Strengthening Education in the Pacific Region (Supplementary)0</t>
  </si>
  <si>
    <t>Strengthening Education in the Pacific Region (Supplementary)</t>
  </si>
  <si>
    <t>Strengthening Financial Sector Operations in Asia and the Pacific (Supplementary)0</t>
  </si>
  <si>
    <t>Strengthening Financial Sector Operations in Asia and the Pacific (Supplementary)</t>
  </si>
  <si>
    <t>Strengthening Fiscal Governance and Sustainability in Public-Private Partnerships (Supplementary)0</t>
  </si>
  <si>
    <t>Strengthening Fiscal Governance and Sustainability in Public-Private Partnerships (Supplementary)</t>
  </si>
  <si>
    <t>Strengthening Human Resources and Leadership for Education (Supplementary)0</t>
  </si>
  <si>
    <t>Strengthening Human Resources and Leadership for Education (Supplementary)</t>
  </si>
  <si>
    <t>Strengthening Institutional Capacity for Fiscal Management0</t>
  </si>
  <si>
    <t>Strengthening Institutional Capacity for Fiscal Management</t>
  </si>
  <si>
    <t>Strengthening Institutions for Localizing Agenda 2030 for Sustainable Development (Supplementary)0</t>
  </si>
  <si>
    <t>Strengthening Institutions for Localizing Agenda 2030 for Sustainable Development (Supplementary)</t>
  </si>
  <si>
    <t>Strengthening Integrated Flood Risk Management0</t>
  </si>
  <si>
    <t>Strengthening Integrated Flood Risk Management</t>
  </si>
  <si>
    <t>Strengthening Integrated Flood Risk Management (Supplementary).075</t>
  </si>
  <si>
    <t>Strengthening Integrated Flood Risk Management (Supplementary)</t>
  </si>
  <si>
    <t>Strengthening Knowledge and Actions for Air Quality Improvement.5</t>
  </si>
  <si>
    <t>Strengthening Knowledge and Actions for Air Quality Improvement</t>
  </si>
  <si>
    <t>Strengthening Knowledge and Actions for Air Quality Improvement (Supplementary)0</t>
  </si>
  <si>
    <t>Strengthening Knowledge and Actions for Air Quality Improvement (Supplementary)</t>
  </si>
  <si>
    <t>Strengthening Knowledge and Capacities for the Design and Implementation of Free Trade Agreements Involving Central Asia Regional Economic Cooperation Countries0</t>
  </si>
  <si>
    <t>Strengthening Knowledge and Capacities for the Design and Implementation of Free Trade Agreements Involving Central Asia Regional Economic Cooperation Countries</t>
  </si>
  <si>
    <t>Strengthening Knowledge Partnership to Support Project Development0</t>
  </si>
  <si>
    <t>Strengthening Knowledge Partnership to Support Project Development</t>
  </si>
  <si>
    <t>Strengthening Project Preparation Capacity in Asia and the Pacific - Supporting Preparation of Infrastructure Projects with Private Sector Participation in Asia Pacific (Subproject 4) (Supplementary)0</t>
  </si>
  <si>
    <t>Strengthening Project Preparation Capacity in Asia and the Pacific - Supporting Preparation of Infrastructure Projects with Private Sector Participation in Asia Pacific (Subproject 4) (Supplementary)</t>
  </si>
  <si>
    <t>Strengthening Public Financial Management in Selected Countries of Southeast Asia0</t>
  </si>
  <si>
    <t>Strengthening Public Financial Management in Selected Countries of Southeast Asia</t>
  </si>
  <si>
    <t>Strengthening Regional Cooperation on Skills Development under the CAREC Program0</t>
  </si>
  <si>
    <t>Strengthening Regional Cooperation on Skills Development under the CAREC Program</t>
  </si>
  <si>
    <t>Strengthening Resilience and Stability of Banking and Nonbank Financial Systems in Asia0</t>
  </si>
  <si>
    <t>Strengthening Resilience and Stability of Banking and Nonbank Financial Systems in Asia</t>
  </si>
  <si>
    <t>Strengthening Safeguards Implementation and Addressing Cross Cutting Issues in ADB Projects1</t>
  </si>
  <si>
    <t>Strengthening Safeguards Implementation and Addressing Cross Cutting Issues in ADB Projects</t>
  </si>
  <si>
    <t>Strengthening Social Protection in the Pacific.5</t>
  </si>
  <si>
    <t>Strengthening Social Protection in the Pacific</t>
  </si>
  <si>
    <t>Strengthening Social Protection in the Pacific (Supplementary)0</t>
  </si>
  <si>
    <t>Strengthening Social Protection in the Pacific (Supplementary)</t>
  </si>
  <si>
    <t>Strengthening the Asia Pacific Public Electronic Procurement Network (Supplementary)0</t>
  </si>
  <si>
    <t>Strengthening the Asia Pacific Public Electronic Procurement Network (Supplementary)</t>
  </si>
  <si>
    <t>Strengthening Vocational High Schools in South Asia.27</t>
  </si>
  <si>
    <t>Strengthening Vocational High Schools in South Asia</t>
  </si>
  <si>
    <t>Subproject 2: Aid for Trade for Inclusive Growth, 2020-2022.125</t>
  </si>
  <si>
    <t>Subproject 2: Aid for Trade for Inclusive Growth, 2020-2022</t>
  </si>
  <si>
    <t>Support for ASEAN+3 Bond Market Forum under the Asian Bond Markets Initiative Medium-Term Road Map, 2019–20220</t>
  </si>
  <si>
    <t>Support for ASEAN+3 Bond Market Forum under the Asian Bond Markets Initiative Medium-Term Road Map, 2019–2022</t>
  </si>
  <si>
    <t>Support for Human and Social Development in Southeast Asia (Supplementary)1</t>
  </si>
  <si>
    <t>Support for Human and Social Development in Southeast Asia (Supplementary)</t>
  </si>
  <si>
    <t>Support for Implementation of the Asia-Pacific Climate Finance Fund (Supplementary)0</t>
  </si>
  <si>
    <t>Support for Implementation of the Asia-Pacific Climate Finance Fund (Supplementary)</t>
  </si>
  <si>
    <t>Support for Implementing Global Partnership for Effective Development Cooperation Principles (Supplementary)0</t>
  </si>
  <si>
    <t>Support for Implementing Global Partnership for Effective Development Cooperation Principles (Supplementary)</t>
  </si>
  <si>
    <t>Support for Innovation and Technology Partnerships in Asia and the Pacific - Energy Sector High-Level Technology Application (Subproject 2)0</t>
  </si>
  <si>
    <t>Support for Innovation and Technology Partnerships in Asia and the Pacific - Energy Sector High-Level Technology Application (Subproject 2)</t>
  </si>
  <si>
    <t>Support for Innovation and Technology Partnerships in Asia and the Pacific – High-Level Technology Application to Address Development Challenges (Subproject 3)0</t>
  </si>
  <si>
    <t>Support for Innovation and Technology Partnerships in Asia and the Pacific – High-Level Technology Application to Address Development Challenges (Subproject 3)</t>
  </si>
  <si>
    <t>Support to Balanced and Sustainable Urban Operations in Central and West Asia (Supplementary)1</t>
  </si>
  <si>
    <t>Support to Balanced and Sustainable Urban Operations in Central and West Asia (Supplementary)</t>
  </si>
  <si>
    <t>Support to Climate Resilient Investment Pathways in the Pacific (Supplementary)0</t>
  </si>
  <si>
    <t>Support to Climate Resilient Investment Pathways in the Pacific (Supplementary)</t>
  </si>
  <si>
    <t>Support to the Implementation of Strategy 2030 Operational Plans (Supplementary)0</t>
  </si>
  <si>
    <t>Support to the Implementation of Strategy 2030 Operational Plans (Supplementary)</t>
  </si>
  <si>
    <t>Supporting Adaptation Decision Making for Climate Resilient Investments (Supplementary)0</t>
  </si>
  <si>
    <t>Supporting Adaptation Decision Making for Climate Resilient Investments (Supplementary)</t>
  </si>
  <si>
    <t>Supporting Capital Market Development and Reform in Developing Asia (Phase 1)0</t>
  </si>
  <si>
    <t>Supporting Capital Market Development and Reform in Developing Asia (Phase 1)</t>
  </si>
  <si>
    <t>Supporting Climate Action in Finance Sector Operations.75</t>
  </si>
  <si>
    <t>Supporting Climate Action in Finance Sector Operations</t>
  </si>
  <si>
    <t>Supporting Innovation and Knowledge Exchange for Transport Projects in South Asia (Supplementary)0</t>
  </si>
  <si>
    <t>Supporting Innovation and Knowledge Exchange for Transport Projects in South Asia (Supplementary)</t>
  </si>
  <si>
    <t>Supporting Internationalization of Small and Medium Enterprises: Linking India and the Mekong Region0</t>
  </si>
  <si>
    <t>Supporting Internationalization of Small and Medium Enterprises: Linking India and the Mekong Region</t>
  </si>
  <si>
    <t>Supporting Knowledge Solutions for New Development Strategies in South Asia4.5</t>
  </si>
  <si>
    <t>Supporting Knowledge Solutions for New Development Strategies in South Asia</t>
  </si>
  <si>
    <t>Supporting Public Sector Management Reforms1.5</t>
  </si>
  <si>
    <t>Supporting Public Sector Management Reforms</t>
  </si>
  <si>
    <t>Supporting Public Sector Management Reforms (Supplementary)0</t>
  </si>
  <si>
    <t>Supporting Public Sector Management Reforms (Supplementary)</t>
  </si>
  <si>
    <t>Supporting Startup Ecosystem in the Central Asia Regional Economic Cooperation Region to Mitigate Impact of COVID-19 and Support Economic Revival.5</t>
  </si>
  <si>
    <t>Supporting Startup Ecosystem in the Central Asia Regional Economic Cooperation Region to Mitigate Impact of COVID-19 and Support Economic Revival</t>
  </si>
  <si>
    <t>Supporting the Central Asia Regional Economic Cooperation Institute1</t>
  </si>
  <si>
    <t>Supporting the Central Asia Regional Economic Cooperation Institute</t>
  </si>
  <si>
    <t>Supporting the Cities Development Initiative for Asia (Supplementary)0</t>
  </si>
  <si>
    <t>Supporting the Cities Development Initiative for Asia (Supplementary)</t>
  </si>
  <si>
    <t>Supporting the Implementation of ADB's Climate Change Operational Framework 2017-2030 - Enhancing Financial Mechanisms to Develop Climate Actions of Developing Member Countries (Subproject 2) (Supplementary)0</t>
  </si>
  <si>
    <t>Supporting the Implementation of ADB's Climate Change Operational Framework 2017-2030 - Enhancing Financial Mechanisms to Develop Climate Actions of Developing Member Countries (Subproject 2) (Supplementary)</t>
  </si>
  <si>
    <t>Supporting the Implementation of the Bay of Bengal Initiative for Multi-Sectoral Technical and Economic Cooperation Initiatives0</t>
  </si>
  <si>
    <t>Supporting the Implementation of the Bay of Bengal Initiative for Multi-Sectoral Technical and Economic Cooperation Initiatives</t>
  </si>
  <si>
    <t>Supporting the Operational Priority 1 Agenda: Strengthening Poverty and Social Analysis1.75</t>
  </si>
  <si>
    <t>Supporting the Operational Priority 1 Agenda: Strengthening Poverty and Social Analysis</t>
  </si>
  <si>
    <t>Sustainable Infrastructure for Asia and the Pacific1.5</t>
  </si>
  <si>
    <t>Sustainable Infrastructure for Asia and the Pacific</t>
  </si>
  <si>
    <t>Sustainable Infrastructure for Asia and the Pacific (Supplementary)0</t>
  </si>
  <si>
    <t>Sustainable Infrastructure for Asia and the Pacific (Supplementary)</t>
  </si>
  <si>
    <t>Sustainable Tourism Development in the Central Asia Regional Economic Cooperation Region.5</t>
  </si>
  <si>
    <t>Sustainable Tourism Development in the Central Asia Regional Economic Cooperation Region</t>
  </si>
  <si>
    <t>Technology-Enabled Innovation in Education in Southeast Asia0</t>
  </si>
  <si>
    <t>Technology-Enabled Innovation in Education in Southeast Asia</t>
  </si>
  <si>
    <t>Universal Health Coverage for Inclusive Growth: Supporting the Implementation of the Operational Plan for Health, 2015–2020 (Supplementary)0</t>
  </si>
  <si>
    <t>Universal Health Coverage for Inclusive Growth: Supporting the Implementation of the Operational Plan for Health, 2015–2020 (Supplementary)</t>
  </si>
  <si>
    <t>Upgrading the Asia Small and Medium-Sized Enterprise Monitor.6</t>
  </si>
  <si>
    <t>Upgrading the Asia Small and Medium-Sized Enterprise Monitor</t>
  </si>
  <si>
    <t>Using Digital Technology to Improve National Health Insurance in Asia and the Pacific0</t>
  </si>
  <si>
    <t>Using Digital Technology to Improve National Health Insurance in Asia and the Pacific</t>
  </si>
  <si>
    <t>Using Digital Technology to Improve National Health Insurance in Asia and the Pacific (Supplementary)0</t>
  </si>
  <si>
    <t>Using Digital Technology to Improve National Health Insurance in Asia and the Pacific (Supplementary)</t>
  </si>
  <si>
    <t>Using Frontier Technology and Big Data Analytics for Smart Infrastructure Facility Planning and Monitoring0</t>
  </si>
  <si>
    <t>Using Frontier Technology and Big Data Analytics for Smart Infrastructure Facility Planning and Monitoring</t>
  </si>
  <si>
    <t>Strengthening Macroeconomic Resilience Program - Subprogram 17.5</t>
  </si>
  <si>
    <t>Strengthening Macroeconomic Resilience Program - Subprogram 1</t>
  </si>
  <si>
    <t>COVID-19 Rapid Response Program20</t>
  </si>
  <si>
    <t>Domestic Resource Mobilization5.5</t>
  </si>
  <si>
    <t>Improved Fiscal Sustainability Reform Program5</t>
  </si>
  <si>
    <t>Supporting Fiscal and Economic Recovery Program - Subprogram 110</t>
  </si>
  <si>
    <t>Supporting Fiscal and Economic Recovery Program - Subprogram 1</t>
  </si>
  <si>
    <t>Tina River Hydropower30</t>
  </si>
  <si>
    <t>Urban Water Supply and Sanitation Sector37</t>
  </si>
  <si>
    <t>Urban Water Supply and Sanitation Sector Project - Additional Financing0</t>
  </si>
  <si>
    <t>Urban Water Supply and Sanitation Sector Project - Additional Financing</t>
  </si>
  <si>
    <t>Cluster Development and Small and Medium-Sized Enterprise Finance Innovation (Supplementary)0</t>
  </si>
  <si>
    <t>Cluster Development and Small and Medium-Sized Enterprise Finance Innovation (Supplementary)</t>
  </si>
  <si>
    <t>Enhancing Rural Micro and Small-Sized Enterprises Finance0</t>
  </si>
  <si>
    <t>Enhancing Rural Micro and Small-Sized Enterprises Finance</t>
  </si>
  <si>
    <t>Food Security and Livelihood Recovery Emergency Assistance200</t>
  </si>
  <si>
    <t>Green Power Development and Energy Efficiency Improvement Investment Program–Tranche 2150</t>
  </si>
  <si>
    <t>Green Power Development and Energy Efficiency Improvement Investment Program–Tranche 2</t>
  </si>
  <si>
    <t>Health System Enhancement0</t>
  </si>
  <si>
    <t>Health System Enhancement Project - Additional Financing110</t>
  </si>
  <si>
    <t>Health System Enhancement Project - Additional Financing</t>
  </si>
  <si>
    <t>Integrated Water Productivity Improvement1</t>
  </si>
  <si>
    <t>Integrated Water Productivity Improvement</t>
  </si>
  <si>
    <t>Rooftop Solar Power Generation (Supplementary)0</t>
  </si>
  <si>
    <t>Rooftop Solar Power Generation (Supplementary)</t>
  </si>
  <si>
    <t>Skills Sector Enhancement Program—Additional Financing100</t>
  </si>
  <si>
    <t>Skills Sector Enhancement Program—Additional Financing</t>
  </si>
  <si>
    <t>Small and Medium-Sized Enterprises Line of Credit Project - Third Additional Financing165</t>
  </si>
  <si>
    <t>Small and Medium-Sized Enterprises Line of Credit Project - Third Additional Financing</t>
  </si>
  <si>
    <t>Small and Medium-Sized Enterprises Line of Credit—Additional Financing175</t>
  </si>
  <si>
    <t>Small and Medium-Sized Enterprises Line of Credit—Additional Financing</t>
  </si>
  <si>
    <t>South Asia Subregional Economic Cooperation Port Access Elevated Highway300</t>
  </si>
  <si>
    <t>Supporting Secondary Education Sector Improvement Program0</t>
  </si>
  <si>
    <t>Supporting Secondary Education Sector Improvement Program</t>
  </si>
  <si>
    <t>Supporting Trade Logistics Facilitation0</t>
  </si>
  <si>
    <t>Supporting Trade Logistics Facilitation</t>
  </si>
  <si>
    <t>Supporting Trade Logistics Facilitation (Supplementary) .25</t>
  </si>
  <si>
    <t xml:space="preserve">Supporting Trade Logistics Facilitation (Supplementary) </t>
  </si>
  <si>
    <t>Value Chain Development for Tea Sector0</t>
  </si>
  <si>
    <t>Value Chain Development for Tea Sector</t>
  </si>
  <si>
    <t>Capacity Building Support to the Ministry of Transport for Better Planning and Implementation.5</t>
  </si>
  <si>
    <t>Capacity Building Support to the Ministry of Transport for Better Planning and Implementation</t>
  </si>
  <si>
    <t>Central Asia Regional Economic Cooperation Corridors 2, 3, and 5 (Obigarm-Nurobod) Road110</t>
  </si>
  <si>
    <t>Maternal and Child Health Integrated Care32</t>
  </si>
  <si>
    <t>Power Sector Development Program105</t>
  </si>
  <si>
    <t>Skills and Employability Enhancement30</t>
  </si>
  <si>
    <t>Water Resources Management in the Pyanj River Basin—Additional Financing6.5</t>
  </si>
  <si>
    <t>Water Resources Management in the Pyanj River Basin—Additional Financing</t>
  </si>
  <si>
    <t>Climate Change Adaptation in Agriculture for Enhanced Recovery and Sustainability of Highlands0</t>
  </si>
  <si>
    <t>Climate Change Adaptation in Agriculture for Enhanced Recovery and Sustainability of Highlands</t>
  </si>
  <si>
    <t>Strengthening the Bio-Circular-Green Economy.5</t>
  </si>
  <si>
    <t>Strengthening the Bio-Circular-Green Economy</t>
  </si>
  <si>
    <t>Coffee and Agroforestry Livelihood Improvement0</t>
  </si>
  <si>
    <t>Expansion of Financial Services (Supplementary)0</t>
  </si>
  <si>
    <t>Expansion of Financial Services (Supplementary)</t>
  </si>
  <si>
    <t>Implementing Reforms for Growth and Competitiveness1</t>
  </si>
  <si>
    <t>Implementing Reforms for Growth and Competitiveness</t>
  </si>
  <si>
    <t>Implementing Reforms for Growth and Competitiveness (Supplementary)0</t>
  </si>
  <si>
    <t>Implementing Reforms for Growth and Competitiveness (Supplementary)</t>
  </si>
  <si>
    <t>Presidente Nicolau Lobato International Airport Expansion 135</t>
  </si>
  <si>
    <t>Water Supply and Sanitation Investment47</t>
  </si>
  <si>
    <t>Building Macroeconomic Resilience Program—Subprogram 35</t>
  </si>
  <si>
    <t>Building Macroeconomic Resilience Program—Subprogram 3</t>
  </si>
  <si>
    <t>Economic Recovery Support Program5</t>
  </si>
  <si>
    <t>Nuku'alofa Urban Development Sector—Additional Financing0</t>
  </si>
  <si>
    <t>Nuku'alofa Urban Development Sector—Additional Financing</t>
  </si>
  <si>
    <t>Outer Island Renewable Energy Project (4th Additional Financing)0</t>
  </si>
  <si>
    <t>Outer Island Renewable Energy Project (4th Additional Financing)</t>
  </si>
  <si>
    <t>Outer Island Renewable Energy—Additional Financing5.5</t>
  </si>
  <si>
    <t>Outer Island Renewable Energy—Additional Financing</t>
  </si>
  <si>
    <t>Renewable Energy12.2</t>
  </si>
  <si>
    <t>Strengthening Macroeconomic Resilience Program12.2</t>
  </si>
  <si>
    <t>Improving Energy Efficiency and Capacity0</t>
  </si>
  <si>
    <t>Improving Energy Efficiency and Capacity</t>
  </si>
  <si>
    <t>Strengthening Institutional Capacity for Policy Formulation and Implementation0</t>
  </si>
  <si>
    <t>Strengthening Institutional Capacity for Policy Formulation and Implementation</t>
  </si>
  <si>
    <t>Improved Fiscal and Infrastructure Management Program4</t>
  </si>
  <si>
    <t>Central Asia Regional Economic Cooperation Corridor 2 (Bukhara-Miskin-Urgench-Khiva) Railway Electrification162</t>
  </si>
  <si>
    <t>Climate Adaptive Water Resources Management in the Aral Sea Basin Sector153</t>
  </si>
  <si>
    <t>COVID-19 Emergency Response100</t>
  </si>
  <si>
    <t>Economic Management Improvement Program, Subprogram 2300</t>
  </si>
  <si>
    <t>Economic Management Improvement Program, Subprogram 2</t>
  </si>
  <si>
    <t>Economic Management Improvement Program—Subprogram 10</t>
  </si>
  <si>
    <t>Economic Management Improvement Program—Subprogram 1</t>
  </si>
  <si>
    <t>Economic Management Improvement Program—Subprogram 1300</t>
  </si>
  <si>
    <t>Enhancing Climate Resilience of Hydropower Plants0</t>
  </si>
  <si>
    <t>Enhancing Climate Resilience of Hydropower Plants</t>
  </si>
  <si>
    <t>Institutional Capacity Support for Modern Utility Management0</t>
  </si>
  <si>
    <t>Institutional Capacity Support for Modern Utility Management</t>
  </si>
  <si>
    <t>Integrated Perinatal Care0</t>
  </si>
  <si>
    <t>Integrated Perinatal Care</t>
  </si>
  <si>
    <t>Integrated Perinatal Care (Supplementary)0</t>
  </si>
  <si>
    <t>Integrated Perinatal Care (Supplementary)</t>
  </si>
  <si>
    <t>Operationalization of the Uzbekistan Mortgage Refinancing Company (UMRC)0</t>
  </si>
  <si>
    <t>Operationalization of the Uzbekistan Mortgage Refinancing Company (UMRC)</t>
  </si>
  <si>
    <t>Power Generation Efficiency Improvement0</t>
  </si>
  <si>
    <t>Power Generation Efficiency Improvement450</t>
  </si>
  <si>
    <t>Power Sector Reform and Sustainability Support Program0</t>
  </si>
  <si>
    <t>Power Sector Reform and Sustainability Support Program</t>
  </si>
  <si>
    <t>Power Sector Reform Program - Subprogram 1200</t>
  </si>
  <si>
    <t>Power Sector Reform Program - Subprogram 1</t>
  </si>
  <si>
    <t>Power Sector Reform Support Program.8</t>
  </si>
  <si>
    <t>Power Sector Reform Support Program</t>
  </si>
  <si>
    <t>Preparing Road Modernization Projects.7</t>
  </si>
  <si>
    <t>Preparing Road Modernization Projects</t>
  </si>
  <si>
    <t>Preparing Road Modernization Projects (Supplementary)0</t>
  </si>
  <si>
    <t>Preparing Road Modernization Projects (Supplementary)</t>
  </si>
  <si>
    <t>Preparing the Science, Technology, Engineering and Mathematics in Secondary Education (Supplementary)0</t>
  </si>
  <si>
    <t>Preparing the Science, Technology, Engineering and Mathematics in Secondary Education (Supplementary)</t>
  </si>
  <si>
    <t>Preparing Urban Development and Improvement Projects (Supplementary)0</t>
  </si>
  <si>
    <t>Preparing Urban Development and Improvement Projects (Supplementary)</t>
  </si>
  <si>
    <t>Preparing Urban Development and Improvement Projects (Supplementary)1</t>
  </si>
  <si>
    <t>Promoting Distributed Solar Photovoltaic Systems for Enhanced Access to Energy.35</t>
  </si>
  <si>
    <t>Promoting Distributed Solar Photovoltaic Systems for Enhanced Access to Energy</t>
  </si>
  <si>
    <t>Road Subsector Development Strategy and Action Plan0</t>
  </si>
  <si>
    <t>Road Subsector Development Strategy and Action Plan</t>
  </si>
  <si>
    <t>Road Subsector Development Strategy and Action Plan (Supplementary)0</t>
  </si>
  <si>
    <t>Road Subsector Development Strategy and Action Plan (Supplementary)</t>
  </si>
  <si>
    <t>Water and Sanitation Strategy Development and Capacity Building.2</t>
  </si>
  <si>
    <t>Water and Sanitation Strategy Development and Capacity Building</t>
  </si>
  <si>
    <t>COVID-19 Response for Affected Poor and Vulnerable Groups3.5</t>
  </si>
  <si>
    <t>Greater Port Vila Urban Resilience Project - Additional Financing0</t>
  </si>
  <si>
    <t>Greater Port Vila Urban Resilience Project - Additional Financing</t>
  </si>
  <si>
    <t>Climate Resilient Inclusive Infrastructure for Ethnic Minorities Project I58</t>
  </si>
  <si>
    <t>COVID-19 Relief for Women-Led Small and Medium-Sized Enterprises0</t>
  </si>
  <si>
    <t>Financial Sector Development and Inclusion Program (Supplementary)0</t>
  </si>
  <si>
    <t>Financial Sector Development and Inclusion Program (Supplementary)</t>
  </si>
  <si>
    <t>Ho Chi Minh City Wastewater and Drainage System Improvement0</t>
  </si>
  <si>
    <t>Ho Chi Minh City Wastewater and Drainage System Improvement</t>
  </si>
  <si>
    <t>Mainstreaming Climate Resilience and Environmental Protection for Secondary Green Cities Development0</t>
  </si>
  <si>
    <t>Mainstreaming Climate Resilience and Environmental Protection for Secondary Green Cities Development</t>
  </si>
  <si>
    <t>Northern Mountain Provinces Transport Connectivity188.36</t>
  </si>
  <si>
    <t>Public–Private Partnerships, Private Sector Development, and State-Owned Enterprise Reform 0</t>
  </si>
  <si>
    <t xml:space="preserve">Public–Private Partnerships, Private Sector Development, and State-Owned Enterprise Reform </t>
  </si>
  <si>
    <t>Public–Private Partnerships, Private Sector Development, and State-Owned Enterprise Reform (Supplementary)0</t>
  </si>
  <si>
    <t>Public–Private Partnerships, Private Sector Development, and State-Owned Enterprise Reform (Supplementary)</t>
  </si>
  <si>
    <t>Second Health Human Resources Development80</t>
  </si>
  <si>
    <t>Secondary Green Cities Development170</t>
  </si>
  <si>
    <t>Skills and Knowledge for Inclusive Economic Growth75</t>
  </si>
  <si>
    <t>Strengthening Institutional Capacity for the Implementation of the Master Plan on Socio-Economic Development of the Ethnic Minorities and Mountainous Areas 2021-20300</t>
  </si>
  <si>
    <t>Strengthening Institutional Capacity for the Implementation of the Master Plan on Socio-Economic Development of the Ethnic Minorities and Mountainous Areas 2021-2030</t>
  </si>
  <si>
    <t>Water Efficiency Improvement in Drought-Affected Provinces100</t>
  </si>
  <si>
    <r>
      <rPr>
        <b/>
        <sz val="11"/>
        <color theme="1"/>
        <rFont val="Andale WT"/>
        <family val="2"/>
      </rPr>
      <t xml:space="preserve"> Sovereign </t>
    </r>
    <r>
      <rPr>
        <b/>
        <sz val="11"/>
        <color theme="1"/>
        <rFont val="Andale WT"/>
        <family val="2"/>
      </rPr>
      <t xml:space="preserve">Cofinancing </t>
    </r>
    <r>
      <rPr>
        <b/>
        <sz val="11"/>
        <color theme="1"/>
        <rFont val="Andale WT"/>
        <family val="2"/>
      </rPr>
      <t>by Source</t>
    </r>
    <r>
      <rPr>
        <b/>
        <sz val="11"/>
        <color theme="1"/>
        <rFont val="Andale WT"/>
        <family val="2"/>
      </rPr>
      <t xml:space="preserve"> (Commitments)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</si>
</sst>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dd\-mmm\-yyyy"/>
    <numFmt numFmtId="166" formatCode="#,##0.00;\-#,##0.00;\ \ \ "/>
    <numFmt numFmtId="167" formatCode="#,##0.00;\-#,##0.00;\ "/>
    <numFmt numFmtId="168" formatCode="#,##0;\-#,##0;\ "/>
    <numFmt numFmtId="169" formatCode="#,##0.######"/>
    <numFmt numFmtId="170" formatCode="mmm\ d\,\ yyyy\ h:mm:ss\ AM/PM"/>
    <numFmt numFmtId="171" formatCode="#0"/>
    <numFmt numFmtId="172" formatCode="#,##0.###############"/>
    <numFmt numFmtId="173" formatCode="[$-409]d\-mmm\-yy;@"/>
    <numFmt numFmtId="174" formatCode="#,##0.00_ ;\-#,##0.00\ 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u/>
      <sz val="11"/>
      <name val="Calibri"/>
      <family val="2"/>
      <scheme val="minor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Tahoma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ndale WT"/>
      <family val="2"/>
    </font>
    <font>
      <b/>
      <sz val="10"/>
      <color theme="1"/>
      <name val="Andale WT"/>
      <family val="2"/>
    </font>
    <font>
      <b/>
      <sz val="8"/>
      <color theme="1"/>
      <name val="Andale WT"/>
      <family val="2"/>
    </font>
    <font>
      <b/>
      <sz val="10"/>
      <color theme="1"/>
      <name val="Tahoma"/>
      <family val="2"/>
    </font>
    <font>
      <sz val="8"/>
      <color theme="1"/>
      <name val="Andale WT"/>
      <family val="2"/>
    </font>
    <font>
      <sz val="10"/>
      <color theme="1"/>
      <name val="Andale WT"/>
      <family val="2"/>
    </font>
    <font>
      <b/>
      <vertAlign val="superscript"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Andale WT"/>
      <family val="2"/>
    </font>
    <font>
      <vertAlign val="superscript"/>
      <sz val="10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99"/>
      </patternFill>
    </fill>
    <fill>
      <patternFill patternType="solid">
        <fgColor rgb="FFDFDFDF"/>
      </patternFill>
    </fill>
    <fill>
      <patternFill patternType="solid">
        <f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0C0C0"/>
      </left>
      <right style="medium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medium">
        <color rgb="FFC0C0C0"/>
      </top>
      <bottom style="thin">
        <color rgb="FFC0C0C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5" fillId="0" borderId="0"/>
    <xf numFmtId="164" fontId="1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36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2" applyFont="1" applyFill="1"/>
    <xf numFmtId="0" fontId="6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1" quotePrefix="1" applyFont="1" applyFill="1" applyBorder="1" applyAlignment="1">
      <alignment horizontal="right" vertical="top" wrapText="1"/>
    </xf>
    <xf numFmtId="164" fontId="4" fillId="0" borderId="1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43" fontId="4" fillId="0" borderId="0" xfId="0" applyNumberFormat="1" applyFont="1" applyAlignment="1">
      <alignment wrapText="1"/>
    </xf>
    <xf numFmtId="0" fontId="8" fillId="0" borderId="0" xfId="0" applyFont="1"/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top" wrapText="1"/>
    </xf>
    <xf numFmtId="43" fontId="4" fillId="0" borderId="0" xfId="0" applyNumberFormat="1" applyFont="1"/>
    <xf numFmtId="0" fontId="4" fillId="0" borderId="0" xfId="0" applyFont="1" applyAlignment="1">
      <alignment horizontal="right" wrapText="1"/>
    </xf>
    <xf numFmtId="164" fontId="4" fillId="0" borderId="0" xfId="1" applyFont="1" applyFill="1" applyAlignment="1">
      <alignment wrapText="1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43" fontId="11" fillId="0" borderId="0" xfId="0" applyNumberFormat="1" applyFont="1" applyAlignment="1">
      <alignment wrapText="1"/>
    </xf>
    <xf numFmtId="164" fontId="12" fillId="0" borderId="1" xfId="1" applyFont="1" applyFill="1" applyBorder="1" applyAlignment="1">
      <alignment horizontal="right" vertical="top" wrapText="1"/>
    </xf>
    <xf numFmtId="0" fontId="14" fillId="0" borderId="0" xfId="0" applyFont="1"/>
    <xf numFmtId="164" fontId="4" fillId="0" borderId="4" xfId="1" applyFont="1" applyFill="1" applyBorder="1" applyAlignment="1">
      <alignment horizontal="right" vertical="top" wrapText="1"/>
    </xf>
    <xf numFmtId="0" fontId="4" fillId="0" borderId="1" xfId="1" applyNumberFormat="1" applyFont="1" applyFill="1" applyBorder="1" applyAlignment="1">
      <alignment horizontal="left" vertical="top" wrapText="1"/>
    </xf>
    <xf numFmtId="164" fontId="4" fillId="0" borderId="0" xfId="1" applyFont="1" applyFill="1" applyAlignment="1">
      <alignment horizontal="right" wrapText="1"/>
    </xf>
    <xf numFmtId="0" fontId="4" fillId="0" borderId="1" xfId="0" applyFont="1" applyBorder="1" applyAlignment="1">
      <alignment vertical="top"/>
    </xf>
    <xf numFmtId="164" fontId="6" fillId="0" borderId="1" xfId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left" vertical="top"/>
    </xf>
    <xf numFmtId="0" fontId="4" fillId="0" borderId="1" xfId="1" applyNumberFormat="1" applyFont="1" applyFill="1" applyBorder="1" applyAlignment="1">
      <alignment vertical="top"/>
    </xf>
    <xf numFmtId="0" fontId="8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9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164" fontId="19" fillId="2" borderId="1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164" fontId="18" fillId="0" borderId="0" xfId="1" applyFont="1" applyFill="1" applyBorder="1"/>
    <xf numFmtId="1" fontId="18" fillId="0" borderId="0" xfId="0" applyNumberFormat="1" applyFont="1" applyAlignment="1">
      <alignment horizontal="center"/>
    </xf>
    <xf numFmtId="164" fontId="17" fillId="0" borderId="0" xfId="1" applyFont="1" applyFill="1" applyBorder="1"/>
    <xf numFmtId="1" fontId="17" fillId="0" borderId="0" xfId="0" applyNumberFormat="1" applyFont="1" applyAlignment="1">
      <alignment horizontal="center"/>
    </xf>
    <xf numFmtId="0" fontId="19" fillId="0" borderId="0" xfId="0" applyFont="1" applyAlignment="1">
      <alignment vertical="center" wrapText="1"/>
    </xf>
    <xf numFmtId="164" fontId="19" fillId="0" borderId="0" xfId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20" fillId="0" borderId="0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4" fillId="0" borderId="0" xfId="0" applyFont="1"/>
    <xf numFmtId="0" fontId="24" fillId="0" borderId="0" xfId="0" applyFont="1" applyAlignment="1">
      <alignment horizontal="left" vertical="top"/>
    </xf>
    <xf numFmtId="164" fontId="24" fillId="0" borderId="0" xfId="1" applyFont="1" applyFill="1" applyBorder="1" applyAlignment="1">
      <alignment horizontal="right" vertical="top" wrapText="1"/>
    </xf>
    <xf numFmtId="0" fontId="24" fillId="0" borderId="0" xfId="0" applyFont="1" applyAlignment="1">
      <alignment horizontal="center" vertical="top" wrapText="1"/>
    </xf>
    <xf numFmtId="164" fontId="24" fillId="0" borderId="0" xfId="1" applyFont="1" applyAlignment="1">
      <alignment horizontal="right" vertical="top" wrapText="1"/>
    </xf>
    <xf numFmtId="0" fontId="24" fillId="0" borderId="0" xfId="0" applyFont="1" applyAlignment="1">
      <alignment vertical="top"/>
    </xf>
    <xf numFmtId="0" fontId="24" fillId="0" borderId="0" xfId="1" applyNumberFormat="1" applyFont="1" applyFill="1" applyBorder="1" applyAlignment="1">
      <alignment horizontal="left" vertical="top"/>
    </xf>
    <xf numFmtId="2" fontId="24" fillId="0" borderId="0" xfId="1" applyNumberFormat="1" applyFont="1" applyFill="1" applyBorder="1" applyAlignment="1">
      <alignment horizontal="left" vertical="top"/>
    </xf>
    <xf numFmtId="0" fontId="24" fillId="0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164" fontId="26" fillId="0" borderId="0" xfId="1" applyFont="1" applyFill="1" applyBorder="1" applyAlignment="1">
      <alignment horizontal="right" vertical="center" wrapText="1"/>
    </xf>
    <xf numFmtId="164" fontId="26" fillId="0" borderId="0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center" vertical="center" wrapText="1"/>
    </xf>
    <xf numFmtId="164" fontId="24" fillId="0" borderId="0" xfId="1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horizontal="right" wrapText="1"/>
    </xf>
    <xf numFmtId="0" fontId="4" fillId="0" borderId="0" xfId="0" quotePrefix="1" applyFont="1"/>
    <xf numFmtId="0" fontId="4" fillId="0" borderId="1" xfId="1" applyNumberFormat="1" applyFont="1" applyFill="1" applyBorder="1" applyAlignment="1">
      <alignment vertical="top" wrapText="1"/>
    </xf>
    <xf numFmtId="164" fontId="4" fillId="0" borderId="0" xfId="1" quotePrefix="1" applyFont="1" applyFill="1" applyBorder="1" applyAlignment="1">
      <alignment horizontal="right" vertical="top" wrapText="1"/>
    </xf>
    <xf numFmtId="164" fontId="4" fillId="0" borderId="0" xfId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164" fontId="20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9" fillId="0" borderId="1" xfId="1" applyFont="1" applyFill="1" applyBorder="1" applyAlignment="1">
      <alignment horizontal="center" vertical="center" wrapText="1"/>
    </xf>
    <xf numFmtId="0" fontId="12" fillId="0" borderId="0" xfId="0" applyFont="1"/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164" fontId="30" fillId="0" borderId="1" xfId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left" vertical="center" wrapText="1" inden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64" fontId="30" fillId="0" borderId="0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0" xfId="1" applyFont="1"/>
    <xf numFmtId="0" fontId="6" fillId="0" borderId="1" xfId="1" applyNumberFormat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4" fontId="8" fillId="0" borderId="0" xfId="1" applyFont="1"/>
    <xf numFmtId="0" fontId="4" fillId="0" borderId="0" xfId="0" applyFont="1" applyAlignment="1">
      <alignment vertical="center"/>
    </xf>
    <xf numFmtId="0" fontId="31" fillId="0" borderId="0" xfId="0" applyFont="1"/>
    <xf numFmtId="0" fontId="4" fillId="2" borderId="1" xfId="0" applyFont="1" applyFill="1" applyBorder="1" applyAlignment="1">
      <alignment vertical="center" wrapText="1"/>
    </xf>
    <xf numFmtId="164" fontId="4" fillId="2" borderId="1" xfId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2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4" fillId="0" borderId="1" xfId="1" quotePrefix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4" fillId="0" borderId="0" xfId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1" quotePrefix="1" applyFont="1" applyBorder="1" applyAlignment="1">
      <alignment horizontal="right" vertical="center" wrapText="1"/>
    </xf>
    <xf numFmtId="0" fontId="8" fillId="0" borderId="0" xfId="0" quotePrefix="1" applyFont="1" applyAlignment="1">
      <alignment vertical="center" wrapText="1"/>
    </xf>
    <xf numFmtId="0" fontId="8" fillId="0" borderId="0" xfId="0" quotePrefix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2" fillId="0" borderId="0" xfId="0" applyFont="1"/>
    <xf numFmtId="0" fontId="4" fillId="0" borderId="0" xfId="0" applyFont="1" applyAlignment="1">
      <alignment horizontal="right" vertical="top" wrapText="1"/>
    </xf>
    <xf numFmtId="43" fontId="4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4" fillId="0" borderId="0" xfId="1" applyNumberFormat="1" applyFont="1" applyFill="1" applyBorder="1" applyAlignment="1">
      <alignment horizontal="left" vertical="top" wrapText="1"/>
    </xf>
    <xf numFmtId="0" fontId="24" fillId="0" borderId="0" xfId="1" applyNumberFormat="1" applyFont="1" applyAlignment="1">
      <alignment horizontal="left" vertical="top" wrapText="1"/>
    </xf>
    <xf numFmtId="164" fontId="24" fillId="0" borderId="0" xfId="1" applyFont="1" applyBorder="1" applyAlignment="1">
      <alignment horizontal="right" vertical="top" wrapText="1"/>
    </xf>
    <xf numFmtId="164" fontId="12" fillId="0" borderId="1" xfId="1" applyFont="1" applyBorder="1"/>
    <xf numFmtId="164" fontId="4" fillId="0" borderId="0" xfId="1" applyFont="1" applyFill="1" applyBorder="1" applyAlignment="1">
      <alignment horizontal="right" vertical="center" wrapText="1"/>
    </xf>
    <xf numFmtId="0" fontId="30" fillId="0" borderId="0" xfId="0" applyFont="1" applyAlignment="1">
      <alignment horizontal="left" vertical="center" wrapText="1" indent="1"/>
    </xf>
    <xf numFmtId="2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vertical="center" wrapText="1"/>
    </xf>
    <xf numFmtId="0" fontId="27" fillId="0" borderId="0" xfId="0" applyFont="1"/>
    <xf numFmtId="164" fontId="4" fillId="0" borderId="1" xfId="1" applyFont="1" applyBorder="1" applyAlignment="1">
      <alignment horizontal="right" vertical="top" wrapText="1"/>
    </xf>
    <xf numFmtId="164" fontId="4" fillId="0" borderId="0" xfId="0" applyNumberFormat="1" applyFont="1" applyAlignment="1">
      <alignment wrapText="1"/>
    </xf>
    <xf numFmtId="2" fontId="4" fillId="0" borderId="0" xfId="0" applyNumberFormat="1" applyFont="1" applyAlignment="1">
      <alignment wrapText="1"/>
    </xf>
    <xf numFmtId="164" fontId="4" fillId="0" borderId="0" xfId="0" applyNumberFormat="1" applyFont="1"/>
    <xf numFmtId="164" fontId="24" fillId="0" borderId="0" xfId="0" applyNumberFormat="1" applyFont="1"/>
    <xf numFmtId="164" fontId="4" fillId="0" borderId="1" xfId="1" quotePrefix="1" applyFont="1" applyFill="1" applyBorder="1" applyAlignment="1">
      <alignment horizontal="right" vertical="center" wrapText="1"/>
    </xf>
    <xf numFmtId="164" fontId="31" fillId="0" borderId="0" xfId="0" applyNumberFormat="1" applyFont="1"/>
    <xf numFmtId="0" fontId="33" fillId="0" borderId="0" xfId="0" applyFont="1"/>
    <xf numFmtId="0" fontId="4" fillId="0" borderId="1" xfId="0" applyFont="1" applyBorder="1" applyAlignment="1">
      <alignment horizontal="left" vertical="center" wrapText="1"/>
    </xf>
    <xf numFmtId="2" fontId="30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 wrapText="1"/>
    </xf>
    <xf numFmtId="2" fontId="27" fillId="0" borderId="0" xfId="0" applyNumberFormat="1" applyFont="1" applyAlignment="1">
      <alignment wrapText="1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43" fontId="4" fillId="0" borderId="1" xfId="4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0" fillId="4" borderId="9" xfId="0" applyFill="1" applyBorder="1"/>
    <xf numFmtId="0" fontId="37" fillId="4" borderId="14" xfId="0" applyFont="1" applyFill="1" applyBorder="1" applyAlignment="1">
      <alignment horizontal="center" vertical="center"/>
    </xf>
    <xf numFmtId="0" fontId="0" fillId="4" borderId="16" xfId="0" applyFill="1" applyBorder="1"/>
    <xf numFmtId="0" fontId="37" fillId="4" borderId="10" xfId="0" applyFont="1" applyFill="1" applyBorder="1" applyAlignment="1">
      <alignment horizontal="center" vertical="top"/>
    </xf>
    <xf numFmtId="0" fontId="0" fillId="4" borderId="17" xfId="0" applyFill="1" applyBorder="1"/>
    <xf numFmtId="0" fontId="39" fillId="0" borderId="18" xfId="0" applyFont="1" applyBorder="1" applyAlignment="1">
      <alignment horizontal="left" vertical="top" wrapText="1"/>
    </xf>
    <xf numFmtId="0" fontId="39" fillId="0" borderId="18" xfId="0" applyFont="1" applyBorder="1" applyAlignment="1">
      <alignment horizontal="left" vertical="top"/>
    </xf>
    <xf numFmtId="166" fontId="39" fillId="0" borderId="18" xfId="0" applyNumberFormat="1" applyFont="1" applyBorder="1" applyAlignment="1">
      <alignment horizontal="right" vertical="top"/>
    </xf>
    <xf numFmtId="165" fontId="39" fillId="0" borderId="18" xfId="0" applyNumberFormat="1" applyFont="1" applyBorder="1" applyAlignment="1">
      <alignment horizontal="center" vertical="top"/>
    </xf>
    <xf numFmtId="167" fontId="39" fillId="0" borderId="18" xfId="0" applyNumberFormat="1" applyFont="1" applyBorder="1" applyAlignment="1">
      <alignment horizontal="right" vertical="top"/>
    </xf>
    <xf numFmtId="166" fontId="39" fillId="5" borderId="18" xfId="0" applyNumberFormat="1" applyFont="1" applyFill="1" applyBorder="1" applyAlignment="1">
      <alignment horizontal="right" vertical="top"/>
    </xf>
    <xf numFmtId="166" fontId="37" fillId="5" borderId="18" xfId="0" applyNumberFormat="1" applyFont="1" applyFill="1" applyBorder="1" applyAlignment="1">
      <alignment horizontal="right" vertical="top"/>
    </xf>
    <xf numFmtId="0" fontId="0" fillId="5" borderId="18" xfId="0" applyFill="1" applyBorder="1"/>
    <xf numFmtId="0" fontId="37" fillId="5" borderId="18" xfId="0" applyFont="1" applyFill="1" applyBorder="1" applyAlignment="1">
      <alignment horizontal="center" vertical="top"/>
    </xf>
    <xf numFmtId="167" fontId="37" fillId="5" borderId="18" xfId="0" applyNumberFormat="1" applyFont="1" applyFill="1" applyBorder="1" applyAlignment="1">
      <alignment horizontal="right" vertical="top"/>
    </xf>
    <xf numFmtId="168" fontId="37" fillId="5" borderId="18" xfId="0" applyNumberFormat="1" applyFont="1" applyFill="1" applyBorder="1" applyAlignment="1">
      <alignment horizontal="right" vertical="top"/>
    </xf>
    <xf numFmtId="3" fontId="37" fillId="5" borderId="18" xfId="0" applyNumberFormat="1" applyFont="1" applyFill="1" applyBorder="1" applyAlignment="1">
      <alignment horizontal="right" vertical="top"/>
    </xf>
    <xf numFmtId="0" fontId="39" fillId="5" borderId="18" xfId="0" applyFont="1" applyFill="1" applyBorder="1" applyAlignment="1">
      <alignment horizontal="center" vertical="top"/>
    </xf>
    <xf numFmtId="168" fontId="39" fillId="5" borderId="18" xfId="0" applyNumberFormat="1" applyFont="1" applyFill="1" applyBorder="1" applyAlignment="1">
      <alignment horizontal="right" vertical="top"/>
    </xf>
    <xf numFmtId="166" fontId="39" fillId="6" borderId="18" xfId="0" applyNumberFormat="1" applyFont="1" applyFill="1" applyBorder="1" applyAlignment="1">
      <alignment horizontal="right" vertical="top"/>
    </xf>
    <xf numFmtId="166" fontId="37" fillId="6" borderId="18" xfId="0" applyNumberFormat="1" applyFont="1" applyFill="1" applyBorder="1" applyAlignment="1">
      <alignment horizontal="right" vertical="top"/>
    </xf>
    <xf numFmtId="0" fontId="0" fillId="6" borderId="18" xfId="0" applyFill="1" applyBorder="1"/>
    <xf numFmtId="0" fontId="37" fillId="6" borderId="18" xfId="0" applyFont="1" applyFill="1" applyBorder="1" applyAlignment="1">
      <alignment horizontal="center" vertical="top"/>
    </xf>
    <xf numFmtId="167" fontId="37" fillId="6" borderId="18" xfId="0" applyNumberFormat="1" applyFont="1" applyFill="1" applyBorder="1" applyAlignment="1">
      <alignment horizontal="right" vertical="top"/>
    </xf>
    <xf numFmtId="168" fontId="37" fillId="6" borderId="18" xfId="0" applyNumberFormat="1" applyFont="1" applyFill="1" applyBorder="1" applyAlignment="1">
      <alignment horizontal="right" vertical="top"/>
    </xf>
    <xf numFmtId="3" fontId="37" fillId="6" borderId="18" xfId="0" applyNumberFormat="1" applyFont="1" applyFill="1" applyBorder="1" applyAlignment="1">
      <alignment horizontal="right" vertical="top"/>
    </xf>
    <xf numFmtId="0" fontId="39" fillId="6" borderId="18" xfId="0" applyFont="1" applyFill="1" applyBorder="1" applyAlignment="1">
      <alignment horizontal="center" vertical="top"/>
    </xf>
    <xf numFmtId="168" fontId="39" fillId="6" borderId="18" xfId="0" applyNumberFormat="1" applyFont="1" applyFill="1" applyBorder="1" applyAlignment="1">
      <alignment horizontal="right" vertical="top"/>
    </xf>
    <xf numFmtId="0" fontId="39" fillId="0" borderId="0" xfId="0" applyFont="1" applyAlignment="1">
      <alignment horizontal="left" vertical="center"/>
    </xf>
    <xf numFmtId="0" fontId="0" fillId="4" borderId="23" xfId="0" applyFill="1" applyBorder="1"/>
    <xf numFmtId="0" fontId="37" fillId="4" borderId="28" xfId="0" applyFont="1" applyFill="1" applyBorder="1" applyAlignment="1">
      <alignment horizontal="center" vertical="center"/>
    </xf>
    <xf numFmtId="0" fontId="37" fillId="4" borderId="24" xfId="0" applyFont="1" applyFill="1" applyBorder="1" applyAlignment="1">
      <alignment horizontal="center" vertical="center"/>
    </xf>
    <xf numFmtId="0" fontId="37" fillId="4" borderId="24" xfId="0" applyFont="1" applyFill="1" applyBorder="1" applyAlignment="1">
      <alignment horizontal="center" vertical="top"/>
    </xf>
    <xf numFmtId="0" fontId="37" fillId="4" borderId="30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left" vertical="top"/>
    </xf>
    <xf numFmtId="168" fontId="39" fillId="0" borderId="17" xfId="0" applyNumberFormat="1" applyFont="1" applyBorder="1" applyAlignment="1">
      <alignment horizontal="center" vertical="top"/>
    </xf>
    <xf numFmtId="167" fontId="39" fillId="0" borderId="17" xfId="0" applyNumberFormat="1" applyFont="1" applyBorder="1" applyAlignment="1">
      <alignment horizontal="right" vertical="top"/>
    </xf>
    <xf numFmtId="0" fontId="37" fillId="5" borderId="17" xfId="0" applyFont="1" applyFill="1" applyBorder="1" applyAlignment="1">
      <alignment horizontal="left" vertical="top"/>
    </xf>
    <xf numFmtId="168" fontId="37" fillId="5" borderId="17" xfId="0" applyNumberFormat="1" applyFont="1" applyFill="1" applyBorder="1" applyAlignment="1">
      <alignment horizontal="center" vertical="top"/>
    </xf>
    <xf numFmtId="168" fontId="37" fillId="5" borderId="31" xfId="0" applyNumberFormat="1" applyFont="1" applyFill="1" applyBorder="1" applyAlignment="1">
      <alignment horizontal="center" vertical="top"/>
    </xf>
    <xf numFmtId="167" fontId="37" fillId="5" borderId="17" xfId="0" applyNumberFormat="1" applyFont="1" applyFill="1" applyBorder="1" applyAlignment="1">
      <alignment horizontal="right" vertical="top"/>
    </xf>
    <xf numFmtId="167" fontId="37" fillId="5" borderId="31" xfId="0" applyNumberFormat="1" applyFont="1" applyFill="1" applyBorder="1" applyAlignment="1">
      <alignment horizontal="right" vertical="top"/>
    </xf>
    <xf numFmtId="0" fontId="0" fillId="4" borderId="32" xfId="0" applyFill="1" applyBorder="1"/>
    <xf numFmtId="0" fontId="39" fillId="0" borderId="0" xfId="0" applyFont="1" applyAlignment="1">
      <alignment horizontal="left" vertical="center" wrapText="1"/>
    </xf>
    <xf numFmtId="0" fontId="39" fillId="3" borderId="17" xfId="0" applyFont="1" applyFill="1" applyBorder="1" applyAlignment="1">
      <alignment horizontal="left" vertical="top"/>
    </xf>
    <xf numFmtId="168" fontId="39" fillId="3" borderId="17" xfId="0" applyNumberFormat="1" applyFont="1" applyFill="1" applyBorder="1" applyAlignment="1">
      <alignment horizontal="center" vertical="top"/>
    </xf>
    <xf numFmtId="167" fontId="39" fillId="3" borderId="17" xfId="0" applyNumberFormat="1" applyFont="1" applyFill="1" applyBorder="1" applyAlignment="1">
      <alignment horizontal="right" vertical="top"/>
    </xf>
    <xf numFmtId="0" fontId="0" fillId="3" borderId="0" xfId="0" applyFill="1"/>
    <xf numFmtId="4" fontId="17" fillId="0" borderId="0" xfId="0" applyNumberFormat="1" applyFont="1"/>
    <xf numFmtId="0" fontId="42" fillId="0" borderId="0" xfId="0" applyFont="1"/>
    <xf numFmtId="2" fontId="0" fillId="0" borderId="0" xfId="0" applyNumberFormat="1"/>
    <xf numFmtId="168" fontId="42" fillId="0" borderId="0" xfId="0" applyNumberFormat="1" applyFont="1"/>
    <xf numFmtId="168" fontId="42" fillId="3" borderId="0" xfId="0" applyNumberFormat="1" applyFont="1" applyFill="1"/>
    <xf numFmtId="164" fontId="34" fillId="0" borderId="0" xfId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3" fillId="3" borderId="17" xfId="0" applyFont="1" applyFill="1" applyBorder="1" applyAlignment="1">
      <alignment horizontal="left" vertical="top"/>
    </xf>
    <xf numFmtId="0" fontId="43" fillId="0" borderId="17" xfId="0" applyFont="1" applyBorder="1" applyAlignment="1">
      <alignment horizontal="left" vertical="top"/>
    </xf>
    <xf numFmtId="0" fontId="15" fillId="0" borderId="0" xfId="3"/>
    <xf numFmtId="3" fontId="15" fillId="0" borderId="0" xfId="3" applyNumberFormat="1"/>
    <xf numFmtId="169" fontId="15" fillId="0" borderId="0" xfId="3" applyNumberFormat="1"/>
    <xf numFmtId="170" fontId="15" fillId="0" borderId="0" xfId="3" applyNumberFormat="1"/>
    <xf numFmtId="171" fontId="15" fillId="0" borderId="0" xfId="3" applyNumberFormat="1"/>
    <xf numFmtId="172" fontId="15" fillId="0" borderId="0" xfId="3" applyNumberFormat="1"/>
    <xf numFmtId="173" fontId="15" fillId="0" borderId="0" xfId="3" applyNumberFormat="1"/>
    <xf numFmtId="173" fontId="0" fillId="0" borderId="0" xfId="0" applyNumberFormat="1"/>
    <xf numFmtId="0" fontId="38" fillId="7" borderId="0" xfId="3" applyFont="1" applyFill="1"/>
    <xf numFmtId="0" fontId="15" fillId="7" borderId="0" xfId="3" applyFill="1"/>
    <xf numFmtId="0" fontId="0" fillId="7" borderId="0" xfId="0" applyFill="1"/>
    <xf numFmtId="169" fontId="15" fillId="7" borderId="0" xfId="3" applyNumberFormat="1" applyFill="1"/>
    <xf numFmtId="3" fontId="15" fillId="7" borderId="0" xfId="3" applyNumberFormat="1" applyFill="1"/>
    <xf numFmtId="0" fontId="38" fillId="8" borderId="0" xfId="3" applyFont="1" applyFill="1"/>
    <xf numFmtId="173" fontId="38" fillId="8" borderId="0" xfId="3" applyNumberFormat="1" applyFont="1" applyFill="1"/>
    <xf numFmtId="0" fontId="27" fillId="8" borderId="0" xfId="0" applyFont="1" applyFill="1"/>
    <xf numFmtId="172" fontId="15" fillId="7" borderId="0" xfId="3" applyNumberFormat="1" applyFill="1"/>
    <xf numFmtId="0" fontId="38" fillId="3" borderId="0" xfId="3" applyFont="1" applyFill="1"/>
    <xf numFmtId="0" fontId="0" fillId="3" borderId="0" xfId="0" applyFill="1" applyAlignment="1">
      <alignment horizontal="center"/>
    </xf>
    <xf numFmtId="0" fontId="39" fillId="3" borderId="18" xfId="0" applyFont="1" applyFill="1" applyBorder="1" applyAlignment="1">
      <alignment horizontal="left" vertical="top"/>
    </xf>
    <xf numFmtId="164" fontId="24" fillId="0" borderId="0" xfId="1" applyFont="1" applyAlignment="1">
      <alignment horizontal="right" vertical="top"/>
    </xf>
    <xf numFmtId="0" fontId="24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164" fontId="23" fillId="0" borderId="0" xfId="1" applyFont="1" applyFill="1" applyBorder="1" applyAlignment="1">
      <alignment horizontal="left" vertical="top"/>
    </xf>
    <xf numFmtId="164" fontId="24" fillId="0" borderId="0" xfId="1" applyFont="1" applyFill="1" applyBorder="1" applyAlignment="1">
      <alignment vertical="top"/>
    </xf>
    <xf numFmtId="0" fontId="0" fillId="0" borderId="0" xfId="0" applyAlignment="1">
      <alignment horizontal="center" vertical="top"/>
    </xf>
    <xf numFmtId="164" fontId="23" fillId="3" borderId="0" xfId="1" applyFont="1" applyFill="1" applyBorder="1" applyAlignment="1">
      <alignment vertical="top"/>
    </xf>
    <xf numFmtId="164" fontId="4" fillId="0" borderId="0" xfId="0" applyNumberFormat="1" applyFont="1" applyAlignment="1">
      <alignment horizontal="center"/>
    </xf>
    <xf numFmtId="0" fontId="0" fillId="4" borderId="9" xfId="0" applyFill="1" applyBorder="1" applyAlignment="1">
      <alignment wrapText="1"/>
    </xf>
    <xf numFmtId="0" fontId="37" fillId="4" borderId="14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wrapText="1"/>
    </xf>
    <xf numFmtId="0" fontId="39" fillId="3" borderId="18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4" fontId="4" fillId="0" borderId="0" xfId="0" applyNumberFormat="1" applyFont="1" applyAlignment="1">
      <alignment horizontal="center"/>
    </xf>
    <xf numFmtId="9" fontId="24" fillId="0" borderId="0" xfId="6" applyFont="1" applyFill="1" applyBorder="1" applyAlignment="1">
      <alignment vertical="top"/>
    </xf>
    <xf numFmtId="0" fontId="8" fillId="0" borderId="0" xfId="0" quotePrefix="1" applyFont="1"/>
    <xf numFmtId="164" fontId="24" fillId="0" borderId="0" xfId="0" applyNumberFormat="1" applyFont="1" applyAlignment="1">
      <alignment vertical="top"/>
    </xf>
    <xf numFmtId="9" fontId="24" fillId="0" borderId="0" xfId="0" applyNumberFormat="1" applyFont="1" applyAlignment="1">
      <alignment vertical="top"/>
    </xf>
    <xf numFmtId="16" fontId="24" fillId="0" borderId="0" xfId="0" applyNumberFormat="1" applyFont="1" applyAlignment="1">
      <alignment vertical="top"/>
    </xf>
    <xf numFmtId="0" fontId="0" fillId="3" borderId="22" xfId="0" applyFill="1" applyBorder="1"/>
    <xf numFmtId="0" fontId="0" fillId="3" borderId="18" xfId="0" applyFill="1" applyBorder="1"/>
    <xf numFmtId="4" fontId="0" fillId="0" borderId="0" xfId="0" applyNumberFormat="1"/>
    <xf numFmtId="0" fontId="30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 wrapText="1"/>
    </xf>
    <xf numFmtId="0" fontId="0" fillId="4" borderId="33" xfId="0" applyFill="1" applyBorder="1"/>
    <xf numFmtId="0" fontId="37" fillId="4" borderId="17" xfId="0" applyFont="1" applyFill="1" applyBorder="1" applyAlignment="1">
      <alignment horizontal="center" vertical="top"/>
    </xf>
    <xf numFmtId="0" fontId="37" fillId="4" borderId="17" xfId="0" applyFont="1" applyFill="1" applyBorder="1" applyAlignment="1">
      <alignment horizontal="center" vertical="center"/>
    </xf>
    <xf numFmtId="3" fontId="37" fillId="5" borderId="17" xfId="0" applyNumberFormat="1" applyFont="1" applyFill="1" applyBorder="1" applyAlignment="1">
      <alignment horizontal="center" vertical="top"/>
    </xf>
    <xf numFmtId="4" fontId="37" fillId="5" borderId="17" xfId="0" applyNumberFormat="1" applyFont="1" applyFill="1" applyBorder="1" applyAlignment="1">
      <alignment horizontal="right" vertical="top"/>
    </xf>
    <xf numFmtId="0" fontId="15" fillId="4" borderId="33" xfId="3" applyFill="1" applyBorder="1"/>
    <xf numFmtId="0" fontId="37" fillId="4" borderId="28" xfId="3" applyFont="1" applyFill="1" applyBorder="1" applyAlignment="1">
      <alignment horizontal="center" vertical="center"/>
    </xf>
    <xf numFmtId="0" fontId="37" fillId="4" borderId="17" xfId="3" applyFont="1" applyFill="1" applyBorder="1" applyAlignment="1">
      <alignment horizontal="center" vertical="center"/>
    </xf>
    <xf numFmtId="0" fontId="15" fillId="4" borderId="17" xfId="3" applyFill="1" applyBorder="1"/>
    <xf numFmtId="0" fontId="37" fillId="4" borderId="17" xfId="3" applyFont="1" applyFill="1" applyBorder="1" applyAlignment="1">
      <alignment horizontal="center" vertical="top"/>
    </xf>
    <xf numFmtId="0" fontId="39" fillId="0" borderId="17" xfId="3" applyFont="1" applyBorder="1" applyAlignment="1">
      <alignment horizontal="left" vertical="top"/>
    </xf>
    <xf numFmtId="168" fontId="39" fillId="0" borderId="17" xfId="3" applyNumberFormat="1" applyFont="1" applyBorder="1" applyAlignment="1">
      <alignment horizontal="center" vertical="top"/>
    </xf>
    <xf numFmtId="167" fontId="39" fillId="0" borderId="17" xfId="3" applyNumberFormat="1" applyFont="1" applyBorder="1" applyAlignment="1">
      <alignment horizontal="right" vertical="top"/>
    </xf>
    <xf numFmtId="0" fontId="37" fillId="5" borderId="17" xfId="3" applyFont="1" applyFill="1" applyBorder="1" applyAlignment="1">
      <alignment horizontal="left" vertical="top"/>
    </xf>
    <xf numFmtId="168" fontId="37" fillId="5" borderId="17" xfId="3" applyNumberFormat="1" applyFont="1" applyFill="1" applyBorder="1" applyAlignment="1">
      <alignment horizontal="center" vertical="top"/>
    </xf>
    <xf numFmtId="3" fontId="37" fillId="5" borderId="17" xfId="3" applyNumberFormat="1" applyFont="1" applyFill="1" applyBorder="1" applyAlignment="1">
      <alignment horizontal="center" vertical="top"/>
    </xf>
    <xf numFmtId="167" fontId="37" fillId="5" borderId="17" xfId="3" applyNumberFormat="1" applyFont="1" applyFill="1" applyBorder="1" applyAlignment="1">
      <alignment horizontal="right" vertical="top"/>
    </xf>
    <xf numFmtId="4" fontId="37" fillId="5" borderId="17" xfId="3" applyNumberFormat="1" applyFont="1" applyFill="1" applyBorder="1" applyAlignment="1">
      <alignment horizontal="right" vertical="top"/>
    </xf>
    <xf numFmtId="174" fontId="0" fillId="0" borderId="0" xfId="1" applyNumberFormat="1" applyFont="1"/>
    <xf numFmtId="0" fontId="4" fillId="0" borderId="1" xfId="0" applyFont="1" applyBorder="1" applyAlignment="1">
      <alignment wrapText="1"/>
    </xf>
    <xf numFmtId="166" fontId="39" fillId="3" borderId="18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left" vertical="center"/>
    </xf>
    <xf numFmtId="2" fontId="30" fillId="0" borderId="0" xfId="0" applyNumberFormat="1" applyFont="1" applyAlignment="1">
      <alignment horizontal="center" vertical="center"/>
    </xf>
    <xf numFmtId="164" fontId="4" fillId="0" borderId="0" xfId="1" applyFont="1" applyFill="1"/>
    <xf numFmtId="0" fontId="24" fillId="0" borderId="0" xfId="1" applyNumberFormat="1" applyFont="1" applyFill="1" applyAlignment="1">
      <alignment horizontal="left" vertical="top" wrapText="1"/>
    </xf>
    <xf numFmtId="43" fontId="4" fillId="0" borderId="1" xfId="4" applyNumberFormat="1" applyFont="1" applyBorder="1" applyAlignment="1">
      <alignment horizontal="right" vertical="top" wrapText="1"/>
    </xf>
    <xf numFmtId="164" fontId="20" fillId="0" borderId="0" xfId="1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0" fillId="2" borderId="0" xfId="0" applyFont="1" applyFill="1" applyAlignment="1">
      <alignment vertical="center" wrapText="1"/>
    </xf>
    <xf numFmtId="164" fontId="20" fillId="0" borderId="0" xfId="1" applyFont="1" applyBorder="1" applyAlignment="1">
      <alignment horizontal="center" vertical="center" wrapText="1"/>
    </xf>
    <xf numFmtId="164" fontId="19" fillId="0" borderId="1" xfId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9" fillId="0" borderId="0" xfId="0" applyFont="1" applyAlignment="1">
      <alignment horizontal="left" vertical="center"/>
    </xf>
    <xf numFmtId="0" fontId="0" fillId="0" borderId="0" xfId="0"/>
    <xf numFmtId="165" fontId="40" fillId="0" borderId="0" xfId="0" applyNumberFormat="1" applyFont="1" applyAlignment="1">
      <alignment horizontal="left" vertical="top"/>
    </xf>
    <xf numFmtId="0" fontId="40" fillId="0" borderId="0" xfId="0" applyFont="1" applyAlignment="1">
      <alignment horizontal="center" vertical="top"/>
    </xf>
    <xf numFmtId="19" fontId="40" fillId="0" borderId="0" xfId="0" applyNumberFormat="1" applyFont="1" applyAlignment="1">
      <alignment horizontal="right" vertical="top"/>
    </xf>
    <xf numFmtId="0" fontId="35" fillId="0" borderId="0" xfId="0" applyFont="1" applyAlignment="1">
      <alignment horizontal="center" vertical="top"/>
    </xf>
    <xf numFmtId="165" fontId="35" fillId="0" borderId="0" xfId="0" applyNumberFormat="1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7" fillId="4" borderId="24" xfId="0" applyFont="1" applyFill="1" applyBorder="1" applyAlignment="1">
      <alignment horizontal="center" vertical="center"/>
    </xf>
    <xf numFmtId="0" fontId="0" fillId="4" borderId="25" xfId="0" applyFill="1" applyBorder="1"/>
    <xf numFmtId="0" fontId="0" fillId="4" borderId="26" xfId="0" applyFill="1" applyBorder="1"/>
    <xf numFmtId="0" fontId="38" fillId="4" borderId="27" xfId="0" applyFont="1" applyFill="1" applyBorder="1" applyAlignment="1">
      <alignment horizontal="center" vertical="top"/>
    </xf>
    <xf numFmtId="0" fontId="37" fillId="4" borderId="28" xfId="0" applyFont="1" applyFill="1" applyBorder="1" applyAlignment="1">
      <alignment horizontal="center" vertical="center"/>
    </xf>
    <xf numFmtId="0" fontId="0" fillId="4" borderId="0" xfId="0" applyFill="1"/>
    <xf numFmtId="0" fontId="0" fillId="4" borderId="29" xfId="0" applyFill="1" applyBorder="1"/>
    <xf numFmtId="0" fontId="0" fillId="5" borderId="21" xfId="0" applyFill="1" applyBorder="1"/>
    <xf numFmtId="0" fontId="0" fillId="5" borderId="19" xfId="0" applyFill="1" applyBorder="1"/>
    <xf numFmtId="0" fontId="0" fillId="5" borderId="20" xfId="0" applyFill="1" applyBorder="1"/>
    <xf numFmtId="0" fontId="37" fillId="5" borderId="18" xfId="0" applyFont="1" applyFill="1" applyBorder="1" applyAlignment="1">
      <alignment horizontal="center" vertical="top"/>
    </xf>
    <xf numFmtId="0" fontId="37" fillId="6" borderId="18" xfId="0" applyFont="1" applyFill="1" applyBorder="1" applyAlignment="1">
      <alignment horizontal="right"/>
    </xf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37" fillId="6" borderId="18" xfId="0" applyFont="1" applyFill="1" applyBorder="1" applyAlignment="1">
      <alignment horizontal="center" vertical="top"/>
    </xf>
    <xf numFmtId="166" fontId="39" fillId="0" borderId="18" xfId="0" applyNumberFormat="1" applyFont="1" applyBorder="1" applyAlignment="1">
      <alignment horizontal="right" vertical="top"/>
    </xf>
    <xf numFmtId="0" fontId="0" fillId="0" borderId="22" xfId="0" applyBorder="1"/>
    <xf numFmtId="0" fontId="0" fillId="0" borderId="18" xfId="0" applyBorder="1"/>
    <xf numFmtId="165" fontId="39" fillId="0" borderId="18" xfId="0" applyNumberFormat="1" applyFont="1" applyBorder="1" applyAlignment="1">
      <alignment horizontal="center" vertical="top"/>
    </xf>
    <xf numFmtId="0" fontId="37" fillId="5" borderId="21" xfId="0" applyFont="1" applyFill="1" applyBorder="1" applyAlignment="1">
      <alignment horizontal="right"/>
    </xf>
    <xf numFmtId="0" fontId="39" fillId="0" borderId="18" xfId="0" applyFont="1" applyBorder="1" applyAlignment="1">
      <alignment horizontal="left" vertical="top" wrapText="1"/>
    </xf>
    <xf numFmtId="0" fontId="39" fillId="0" borderId="18" xfId="0" applyFont="1" applyBorder="1" applyAlignment="1">
      <alignment horizontal="left" vertical="top"/>
    </xf>
    <xf numFmtId="0" fontId="0" fillId="0" borderId="22" xfId="0" applyBorder="1" applyAlignment="1">
      <alignment wrapText="1"/>
    </xf>
    <xf numFmtId="0" fontId="0" fillId="0" borderId="18" xfId="0" applyBorder="1" applyAlignment="1">
      <alignment wrapText="1"/>
    </xf>
    <xf numFmtId="0" fontId="39" fillId="3" borderId="18" xfId="0" applyFont="1" applyFill="1" applyBorder="1" applyAlignment="1">
      <alignment horizontal="left" vertical="top"/>
    </xf>
    <xf numFmtId="0" fontId="0" fillId="3" borderId="18" xfId="0" applyFill="1" applyBorder="1"/>
    <xf numFmtId="0" fontId="39" fillId="3" borderId="18" xfId="0" applyFont="1" applyFill="1" applyBorder="1" applyAlignment="1">
      <alignment horizontal="left" vertical="top" wrapText="1"/>
    </xf>
    <xf numFmtId="0" fontId="0" fillId="3" borderId="18" xfId="0" applyFill="1" applyBorder="1" applyAlignment="1">
      <alignment wrapText="1"/>
    </xf>
    <xf numFmtId="0" fontId="37" fillId="5" borderId="18" xfId="0" applyFont="1" applyFill="1" applyBorder="1" applyAlignment="1">
      <alignment horizontal="left" vertical="top"/>
    </xf>
    <xf numFmtId="0" fontId="0" fillId="3" borderId="22" xfId="0" applyFill="1" applyBorder="1"/>
    <xf numFmtId="0" fontId="0" fillId="3" borderId="22" xfId="0" applyFill="1" applyBorder="1" applyAlignment="1">
      <alignment wrapText="1"/>
    </xf>
    <xf numFmtId="167" fontId="39" fillId="0" borderId="18" xfId="0" applyNumberFormat="1" applyFont="1" applyBorder="1" applyAlignment="1">
      <alignment horizontal="right" vertical="top"/>
    </xf>
    <xf numFmtId="0" fontId="37" fillId="4" borderId="10" xfId="0" applyFont="1" applyFill="1" applyBorder="1" applyAlignment="1">
      <alignment horizontal="center" vertical="center"/>
    </xf>
    <xf numFmtId="0" fontId="0" fillId="4" borderId="11" xfId="0" applyFill="1" applyBorder="1"/>
    <xf numFmtId="0" fontId="0" fillId="4" borderId="12" xfId="0" applyFill="1" applyBorder="1"/>
    <xf numFmtId="0" fontId="38" fillId="4" borderId="13" xfId="0" applyFont="1" applyFill="1" applyBorder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37" fillId="4" borderId="17" xfId="0" applyFont="1" applyFill="1" applyBorder="1" applyAlignment="1">
      <alignment horizontal="center" vertical="center"/>
    </xf>
    <xf numFmtId="0" fontId="0" fillId="4" borderId="34" xfId="0" applyFill="1" applyBorder="1"/>
    <xf numFmtId="0" fontId="0" fillId="4" borderId="35" xfId="0" applyFill="1" applyBorder="1"/>
    <xf numFmtId="0" fontId="37" fillId="4" borderId="24" xfId="0" applyFont="1" applyFill="1" applyBorder="1" applyAlignment="1">
      <alignment horizontal="center" vertical="top"/>
    </xf>
    <xf numFmtId="0" fontId="38" fillId="4" borderId="27" xfId="0" applyFont="1" applyFill="1" applyBorder="1" applyAlignment="1">
      <alignment horizontal="center" vertical="center"/>
    </xf>
    <xf numFmtId="0" fontId="37" fillId="4" borderId="17" xfId="3" applyFont="1" applyFill="1" applyBorder="1" applyAlignment="1">
      <alignment horizontal="center" vertical="center"/>
    </xf>
    <xf numFmtId="0" fontId="15" fillId="4" borderId="34" xfId="3" applyFill="1" applyBorder="1"/>
    <xf numFmtId="0" fontId="15" fillId="4" borderId="35" xfId="3" applyFill="1" applyBorder="1"/>
    <xf numFmtId="0" fontId="37" fillId="4" borderId="24" xfId="3" applyFont="1" applyFill="1" applyBorder="1" applyAlignment="1">
      <alignment horizontal="center" vertical="top"/>
    </xf>
    <xf numFmtId="0" fontId="15" fillId="4" borderId="25" xfId="3" applyFill="1" applyBorder="1"/>
    <xf numFmtId="0" fontId="15" fillId="4" borderId="26" xfId="3" applyFill="1" applyBorder="1"/>
    <xf numFmtId="0" fontId="38" fillId="4" borderId="27" xfId="3" applyFont="1" applyFill="1" applyBorder="1" applyAlignment="1">
      <alignment horizontal="center" vertical="center"/>
    </xf>
    <xf numFmtId="164" fontId="29" fillId="0" borderId="1" xfId="1" applyFont="1" applyFill="1" applyBorder="1" applyAlignment="1">
      <alignment horizontal="right" vertical="center" wrapText="1"/>
    </xf>
  </cellXfs>
  <cellStyles count="7">
    <cellStyle name="Comma" xfId="1" builtinId="3"/>
    <cellStyle name="Comma 2" xfId="4" xr:uid="{44FDDE79-B341-4C22-BB81-0B20B11EA7F5}"/>
    <cellStyle name="Hyperlink" xfId="2" builtinId="8"/>
    <cellStyle name="Normal" xfId="0" builtinId="0"/>
    <cellStyle name="Normal 2" xfId="3" xr:uid="{67AD3FFE-0877-4BD8-9FA6-2AB2594CDDDE}"/>
    <cellStyle name="Normal 2 2" xfId="5" xr:uid="{B59E9D56-14E6-4754-A069-E4336A4B53D3}"/>
    <cellStyle name="Percent" xfId="6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laire Dela Cruz" id="{63510543-9FEC-4940-B944-A6A41D9349C8}" userId="Claire Dela Cruz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71" dT="2023-03-10T02:04:32.11" personId="{63510543-9FEC-4940-B944-A6A41D9349C8}" id="{5378022A-5607-4BDE-A922-4E2F2452B349}">
    <text>Should be 75M</text>
  </threadedComment>
  <threadedComment ref="H971" dT="2023-03-10T02:04:32.11" personId="{63510543-9FEC-4940-B944-A6A41D9349C8}" id="{5CCBEEA2-97F2-4FF1-AAC4-5B2B2F698488}">
    <text>Should be 75M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b.org/countries/afghanistan/cofinanc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304C-B53B-46DB-B83E-C6CBD832A66F}">
  <sheetPr>
    <tabColor rgb="FFFFFF00"/>
  </sheetPr>
  <dimension ref="A1:M466"/>
  <sheetViews>
    <sheetView topLeftCell="A90" zoomScale="110" zoomScaleNormal="110" workbookViewId="0">
      <selection activeCell="B70" sqref="B70"/>
    </sheetView>
  </sheetViews>
  <sheetFormatPr baseColWidth="10" defaultColWidth="8.83203125" defaultRowHeight="14"/>
  <cols>
    <col min="1" max="1" width="60.83203125" style="2" customWidth="1"/>
    <col min="2" max="2" width="15.83203125" style="2" customWidth="1"/>
    <col min="3" max="3" width="14" style="2" customWidth="1"/>
    <col min="4" max="4" width="15.83203125" style="2" customWidth="1"/>
    <col min="5" max="5" width="3.83203125" style="2" customWidth="1"/>
    <col min="6" max="6" width="12.1640625" style="3" customWidth="1"/>
    <col min="7" max="7" width="10.1640625" style="2" bestFit="1" customWidth="1"/>
    <col min="8" max="16384" width="8.83203125" style="2"/>
  </cols>
  <sheetData>
    <row r="1" spans="1:13" ht="17" customHeight="1">
      <c r="A1" s="1" t="s">
        <v>0</v>
      </c>
    </row>
    <row r="2" spans="1:13" ht="17" customHeight="1">
      <c r="A2" s="1"/>
    </row>
    <row r="3" spans="1:13">
      <c r="A3" s="2" t="s">
        <v>1</v>
      </c>
    </row>
    <row r="4" spans="1:13" ht="15">
      <c r="A4" s="4" t="s">
        <v>2</v>
      </c>
      <c r="M4" s="80"/>
    </row>
    <row r="7" spans="1:13">
      <c r="A7" s="293" t="s">
        <v>3</v>
      </c>
      <c r="B7" s="293"/>
      <c r="C7" s="293"/>
      <c r="D7" s="293"/>
    </row>
    <row r="8" spans="1:13" ht="45">
      <c r="A8" s="7" t="s">
        <v>4</v>
      </c>
      <c r="B8" s="8" t="s">
        <v>5</v>
      </c>
      <c r="C8" s="8" t="s">
        <v>6</v>
      </c>
      <c r="D8" s="8" t="s">
        <v>7</v>
      </c>
    </row>
    <row r="9" spans="1:13" ht="15">
      <c r="A9" s="9" t="s">
        <v>8</v>
      </c>
      <c r="B9" s="10">
        <v>348.78</v>
      </c>
      <c r="C9" s="11">
        <v>240</v>
      </c>
      <c r="D9" s="12" t="s">
        <v>9</v>
      </c>
      <c r="E9" s="13"/>
      <c r="F9" s="244"/>
      <c r="G9" s="244"/>
      <c r="H9" s="3"/>
      <c r="I9" s="3"/>
    </row>
    <row r="10" spans="1:13" ht="15">
      <c r="A10" s="9" t="s">
        <v>10</v>
      </c>
      <c r="B10" s="11">
        <v>44.76</v>
      </c>
      <c r="C10" s="11">
        <v>15</v>
      </c>
      <c r="D10" s="12" t="s">
        <v>11</v>
      </c>
      <c r="E10" s="13"/>
      <c r="G10" s="3"/>
      <c r="H10" s="3"/>
      <c r="I10" s="3"/>
    </row>
    <row r="11" spans="1:13" ht="15">
      <c r="A11" s="9" t="s">
        <v>12</v>
      </c>
      <c r="B11" s="10">
        <v>0</v>
      </c>
      <c r="C11" s="11">
        <v>60</v>
      </c>
      <c r="D11" s="12" t="s">
        <v>9</v>
      </c>
      <c r="E11" s="13"/>
      <c r="G11" s="3"/>
      <c r="H11" s="3"/>
      <c r="I11" s="3"/>
    </row>
    <row r="12" spans="1:13" ht="13.25" customHeight="1">
      <c r="A12" s="9" t="s">
        <v>13</v>
      </c>
      <c r="B12" s="10">
        <v>36.4</v>
      </c>
      <c r="C12" s="11">
        <v>118</v>
      </c>
      <c r="D12" s="12" t="s">
        <v>9</v>
      </c>
      <c r="E12" s="13"/>
      <c r="G12" s="3"/>
      <c r="H12" s="3"/>
      <c r="I12" s="3"/>
    </row>
    <row r="13" spans="1:13">
      <c r="A13" s="136" t="s">
        <v>14</v>
      </c>
      <c r="B13" s="14"/>
      <c r="C13" s="14"/>
      <c r="D13" s="123"/>
    </row>
    <row r="14" spans="1:13" ht="15">
      <c r="A14" s="15" t="s">
        <v>15</v>
      </c>
      <c r="B14" s="6"/>
      <c r="C14" s="6"/>
      <c r="D14" s="6"/>
    </row>
    <row r="15" spans="1:13" s="122" customFormat="1" ht="15">
      <c r="A15" s="15" t="s">
        <v>16</v>
      </c>
      <c r="B15" s="6"/>
      <c r="C15" s="6"/>
      <c r="D15" s="6"/>
      <c r="E15" s="2"/>
      <c r="F15" s="3"/>
      <c r="G15" s="2"/>
      <c r="H15" s="2"/>
      <c r="I15" s="2"/>
      <c r="J15" s="2"/>
      <c r="K15" s="2"/>
      <c r="L15" s="2"/>
      <c r="M15" s="2"/>
    </row>
    <row r="16" spans="1:13" s="122" customFormat="1">
      <c r="A16" s="15"/>
      <c r="B16" s="6"/>
      <c r="C16" s="6"/>
      <c r="D16" s="6"/>
      <c r="E16" s="2"/>
      <c r="F16" s="3"/>
      <c r="G16" s="2"/>
      <c r="H16" s="2"/>
      <c r="I16" s="2"/>
      <c r="J16" s="2"/>
      <c r="K16" s="2"/>
      <c r="L16" s="2"/>
      <c r="M16" s="2"/>
    </row>
    <row r="17" spans="1:6" s="122" customFormat="1">
      <c r="A17" s="15"/>
      <c r="B17" s="6"/>
      <c r="C17" s="6"/>
      <c r="D17" s="6"/>
      <c r="E17" s="2"/>
      <c r="F17" s="3"/>
    </row>
    <row r="18" spans="1:6" s="122" customFormat="1">
      <c r="A18" s="293" t="s">
        <v>17</v>
      </c>
      <c r="B18" s="293"/>
      <c r="C18" s="293"/>
      <c r="D18" s="293"/>
      <c r="E18" s="2"/>
      <c r="F18" s="3"/>
    </row>
    <row r="19" spans="1:6" s="122" customFormat="1" ht="45">
      <c r="A19" s="7" t="s">
        <v>4</v>
      </c>
      <c r="B19" s="8" t="s">
        <v>5</v>
      </c>
      <c r="C19" s="8" t="s">
        <v>6</v>
      </c>
      <c r="D19" s="8" t="s">
        <v>7</v>
      </c>
      <c r="E19" s="2"/>
      <c r="F19" s="3"/>
    </row>
    <row r="20" spans="1:6" s="122" customFormat="1" ht="30">
      <c r="A20" s="9" t="s">
        <v>18</v>
      </c>
      <c r="B20" s="156">
        <v>100</v>
      </c>
      <c r="C20" s="156">
        <v>100</v>
      </c>
      <c r="D20" s="12" t="s">
        <v>11</v>
      </c>
      <c r="E20" s="13"/>
      <c r="F20" s="3"/>
    </row>
    <row r="21" spans="1:6" s="122" customFormat="1" ht="15">
      <c r="A21" s="15" t="s">
        <v>15</v>
      </c>
      <c r="B21" s="124"/>
      <c r="C21" s="124"/>
      <c r="D21" s="123"/>
      <c r="E21" s="2"/>
      <c r="F21" s="3"/>
    </row>
    <row r="22" spans="1:6" s="122" customFormat="1" ht="15">
      <c r="A22" s="125" t="s">
        <v>19</v>
      </c>
      <c r="B22" s="123"/>
      <c r="C22" s="123"/>
      <c r="D22" s="123"/>
      <c r="E22" s="2"/>
      <c r="F22" s="3"/>
    </row>
    <row r="23" spans="1:6" s="122" customFormat="1">
      <c r="A23" s="15"/>
      <c r="B23" s="6"/>
      <c r="C23" s="6"/>
      <c r="D23" s="6"/>
      <c r="E23" s="2"/>
      <c r="F23" s="3"/>
    </row>
    <row r="25" spans="1:6">
      <c r="A25" s="293" t="s">
        <v>20</v>
      </c>
      <c r="B25" s="293"/>
      <c r="C25" s="293"/>
      <c r="D25" s="293"/>
    </row>
    <row r="26" spans="1:6" ht="45">
      <c r="A26" s="7" t="s">
        <v>4</v>
      </c>
      <c r="B26" s="8" t="s">
        <v>5</v>
      </c>
      <c r="C26" s="8" t="s">
        <v>6</v>
      </c>
      <c r="D26" s="8" t="s">
        <v>7</v>
      </c>
    </row>
    <row r="27" spans="1:6" ht="15">
      <c r="A27" s="9" t="s">
        <v>21</v>
      </c>
      <c r="B27" s="11">
        <v>250</v>
      </c>
      <c r="C27" s="11">
        <v>100</v>
      </c>
      <c r="D27" s="12" t="s">
        <v>11</v>
      </c>
      <c r="E27" s="13"/>
    </row>
    <row r="28" spans="1:6" ht="15">
      <c r="A28" s="9" t="s">
        <v>22</v>
      </c>
      <c r="B28" s="11">
        <v>400</v>
      </c>
      <c r="C28" s="11">
        <v>175</v>
      </c>
      <c r="D28" s="12" t="s">
        <v>11</v>
      </c>
      <c r="E28" s="13"/>
    </row>
    <row r="29" spans="1:6" ht="15">
      <c r="A29" s="15" t="s">
        <v>15</v>
      </c>
      <c r="B29" s="124"/>
      <c r="C29" s="124"/>
      <c r="D29" s="123"/>
    </row>
    <row r="30" spans="1:6" s="122" customFormat="1" ht="15">
      <c r="A30" s="15" t="s">
        <v>19</v>
      </c>
      <c r="B30" s="6"/>
      <c r="C30" s="6"/>
      <c r="D30" s="6"/>
      <c r="E30" s="2"/>
      <c r="F30" s="3"/>
    </row>
    <row r="33" spans="1:9">
      <c r="A33" s="293" t="s">
        <v>23</v>
      </c>
      <c r="B33" s="293"/>
      <c r="C33" s="293"/>
      <c r="D33" s="293"/>
    </row>
    <row r="34" spans="1:9" ht="45">
      <c r="A34" s="7" t="s">
        <v>4</v>
      </c>
      <c r="B34" s="8" t="s">
        <v>5</v>
      </c>
      <c r="C34" s="8" t="s">
        <v>6</v>
      </c>
      <c r="D34" s="8" t="s">
        <v>7</v>
      </c>
    </row>
    <row r="35" spans="1:9" ht="15">
      <c r="A35" s="17" t="s">
        <v>24</v>
      </c>
      <c r="B35" s="11">
        <v>500</v>
      </c>
      <c r="C35" s="11">
        <v>651.06318599999997</v>
      </c>
      <c r="D35" s="12" t="s">
        <v>11</v>
      </c>
      <c r="E35" s="13"/>
      <c r="F35" s="60"/>
      <c r="G35" s="62"/>
      <c r="H35" s="62"/>
      <c r="I35" s="62"/>
    </row>
    <row r="36" spans="1:9" ht="15">
      <c r="A36" s="17" t="s">
        <v>25</v>
      </c>
      <c r="B36" s="11">
        <v>300</v>
      </c>
      <c r="C36" s="11">
        <v>200.75</v>
      </c>
      <c r="D36" s="12" t="s">
        <v>26</v>
      </c>
      <c r="E36" s="13"/>
      <c r="F36" s="60"/>
      <c r="G36" s="62"/>
      <c r="H36" s="62"/>
    </row>
    <row r="37" spans="1:9" ht="31">
      <c r="A37" s="17" t="s">
        <v>27</v>
      </c>
      <c r="B37" s="11">
        <v>140</v>
      </c>
      <c r="C37" s="11">
        <v>141.5</v>
      </c>
      <c r="D37" s="12" t="s">
        <v>11</v>
      </c>
      <c r="E37" s="13"/>
      <c r="F37" s="60"/>
      <c r="G37" s="62"/>
      <c r="H37" s="62"/>
    </row>
    <row r="38" spans="1:9" ht="15">
      <c r="A38" s="17" t="s">
        <v>28</v>
      </c>
      <c r="B38" s="11">
        <v>275</v>
      </c>
      <c r="C38" s="11">
        <v>358</v>
      </c>
      <c r="D38" s="12" t="s">
        <v>11</v>
      </c>
      <c r="E38" s="13"/>
      <c r="F38" s="64"/>
      <c r="G38" s="62"/>
      <c r="H38" s="62"/>
    </row>
    <row r="39" spans="1:9" ht="15">
      <c r="A39" s="17" t="s">
        <v>29</v>
      </c>
      <c r="B39" s="11">
        <v>100</v>
      </c>
      <c r="C39" s="11">
        <v>75</v>
      </c>
      <c r="D39" s="12" t="s">
        <v>9</v>
      </c>
      <c r="E39" s="13"/>
      <c r="F39" s="64"/>
      <c r="G39" s="62"/>
      <c r="H39" s="62"/>
    </row>
    <row r="40" spans="1:9" ht="30">
      <c r="A40" s="17" t="s">
        <v>30</v>
      </c>
      <c r="B40" s="11">
        <v>157</v>
      </c>
      <c r="C40" s="11">
        <v>17.89</v>
      </c>
      <c r="D40" s="12" t="s">
        <v>9</v>
      </c>
      <c r="E40" s="13"/>
      <c r="F40" s="64"/>
      <c r="G40" s="62"/>
      <c r="H40" s="62"/>
    </row>
    <row r="41" spans="1:9" ht="16">
      <c r="A41" s="17" t="s">
        <v>31</v>
      </c>
      <c r="B41" s="10">
        <v>0</v>
      </c>
      <c r="C41" s="11">
        <v>25.442</v>
      </c>
      <c r="D41" s="12" t="s">
        <v>9</v>
      </c>
      <c r="E41" s="13"/>
      <c r="F41" s="64"/>
    </row>
    <row r="42" spans="1:9" ht="15">
      <c r="A42" s="17" t="s">
        <v>32</v>
      </c>
      <c r="B42" s="139">
        <v>500</v>
      </c>
      <c r="C42" s="139">
        <v>301.5</v>
      </c>
      <c r="D42" s="12" t="s">
        <v>26</v>
      </c>
      <c r="E42" s="13"/>
      <c r="F42" s="64"/>
      <c r="G42" s="236"/>
      <c r="H42" s="143"/>
      <c r="I42" s="237"/>
    </row>
    <row r="43" spans="1:9" ht="15">
      <c r="A43" s="17" t="s">
        <v>33</v>
      </c>
      <c r="B43" s="11">
        <v>225</v>
      </c>
      <c r="C43" s="11">
        <v>520</v>
      </c>
      <c r="D43" s="12" t="s">
        <v>26</v>
      </c>
      <c r="E43" s="13"/>
      <c r="F43" s="64"/>
    </row>
    <row r="44" spans="1:9" ht="15">
      <c r="A44" s="17" t="s">
        <v>34</v>
      </c>
      <c r="B44" s="11">
        <v>100</v>
      </c>
      <c r="C44" s="11">
        <v>8.5</v>
      </c>
      <c r="D44" s="12" t="s">
        <v>9</v>
      </c>
      <c r="E44" s="13"/>
      <c r="F44" s="64"/>
    </row>
    <row r="45" spans="1:9" ht="15">
      <c r="A45" s="17" t="s">
        <v>35</v>
      </c>
      <c r="B45" s="11">
        <v>350</v>
      </c>
      <c r="C45" s="11">
        <v>7.5</v>
      </c>
      <c r="D45" s="12" t="s">
        <v>9</v>
      </c>
      <c r="E45" s="13"/>
      <c r="F45" s="64"/>
    </row>
    <row r="46" spans="1:9" ht="15">
      <c r="A46" s="17" t="s">
        <v>36</v>
      </c>
      <c r="B46" s="11">
        <v>250</v>
      </c>
      <c r="C46" s="11">
        <v>350.90797600000002</v>
      </c>
      <c r="D46" s="12" t="s">
        <v>11</v>
      </c>
      <c r="E46" s="13"/>
      <c r="F46" s="64"/>
    </row>
    <row r="47" spans="1:9" ht="15">
      <c r="A47" s="17" t="s">
        <v>37</v>
      </c>
      <c r="B47" s="11">
        <v>250</v>
      </c>
      <c r="C47" s="11">
        <v>250</v>
      </c>
      <c r="D47" s="12" t="s">
        <v>11</v>
      </c>
      <c r="E47" s="13"/>
      <c r="F47" s="64"/>
    </row>
    <row r="48" spans="1:9" ht="15">
      <c r="A48" s="17" t="s">
        <v>38</v>
      </c>
      <c r="B48" s="11">
        <v>500</v>
      </c>
      <c r="C48" s="11">
        <v>899.25296900000001</v>
      </c>
      <c r="D48" s="12" t="s">
        <v>26</v>
      </c>
      <c r="E48" s="13"/>
      <c r="F48" s="64"/>
    </row>
    <row r="49" spans="1:6" ht="15">
      <c r="A49" s="17" t="s">
        <v>39</v>
      </c>
      <c r="B49" s="11">
        <v>250</v>
      </c>
      <c r="C49" s="11">
        <v>425</v>
      </c>
      <c r="D49" s="12" t="s">
        <v>11</v>
      </c>
      <c r="E49" s="13"/>
      <c r="F49" s="64"/>
    </row>
    <row r="50" spans="1:6" ht="16">
      <c r="A50" s="17" t="s">
        <v>40</v>
      </c>
      <c r="B50" s="11">
        <v>110</v>
      </c>
      <c r="C50" s="11">
        <v>2</v>
      </c>
      <c r="D50" s="12" t="s">
        <v>9</v>
      </c>
      <c r="E50" s="13"/>
      <c r="F50" s="64"/>
    </row>
    <row r="51" spans="1:6">
      <c r="A51" s="136" t="s">
        <v>14</v>
      </c>
      <c r="B51" s="18"/>
      <c r="C51" s="18"/>
      <c r="D51" s="19"/>
    </row>
    <row r="52" spans="1:6" ht="15">
      <c r="A52" s="15" t="s">
        <v>15</v>
      </c>
      <c r="B52" s="6"/>
      <c r="C52" s="20"/>
      <c r="D52" s="19"/>
    </row>
    <row r="53" spans="1:6" ht="15">
      <c r="A53" s="15" t="s">
        <v>16</v>
      </c>
      <c r="B53" s="6"/>
      <c r="C53" s="20"/>
      <c r="D53" s="19"/>
    </row>
    <row r="54" spans="1:6" ht="15">
      <c r="A54" s="15" t="s">
        <v>41</v>
      </c>
    </row>
    <row r="55" spans="1:6" ht="15">
      <c r="A55" s="16"/>
    </row>
    <row r="57" spans="1:6">
      <c r="A57" s="293" t="s">
        <v>42</v>
      </c>
      <c r="B57" s="293"/>
      <c r="C57" s="293"/>
      <c r="D57" s="293"/>
    </row>
    <row r="58" spans="1:6" ht="45">
      <c r="A58" s="7" t="s">
        <v>4</v>
      </c>
      <c r="B58" s="8" t="s">
        <v>5</v>
      </c>
      <c r="C58" s="8" t="s">
        <v>6</v>
      </c>
      <c r="D58" s="8" t="s">
        <v>7</v>
      </c>
      <c r="F58" s="21"/>
    </row>
    <row r="59" spans="1:6" ht="15">
      <c r="A59" s="22" t="s">
        <v>43</v>
      </c>
      <c r="B59" s="10">
        <v>0</v>
      </c>
      <c r="C59" s="11">
        <v>3</v>
      </c>
      <c r="D59" s="12" t="s">
        <v>9</v>
      </c>
      <c r="F59" s="21"/>
    </row>
    <row r="60" spans="1:6" ht="30">
      <c r="A60" s="9" t="s">
        <v>44</v>
      </c>
      <c r="B60" s="10">
        <v>10</v>
      </c>
      <c r="C60" s="11">
        <v>3</v>
      </c>
      <c r="D60" s="12" t="s">
        <v>9</v>
      </c>
      <c r="F60" s="21"/>
    </row>
    <row r="61" spans="1:6" ht="15">
      <c r="A61" s="22" t="s">
        <v>45</v>
      </c>
      <c r="B61" s="10">
        <v>20</v>
      </c>
      <c r="C61" s="11">
        <v>2</v>
      </c>
      <c r="D61" s="12" t="s">
        <v>9</v>
      </c>
      <c r="E61" s="13"/>
    </row>
    <row r="62" spans="1:6">
      <c r="A62" s="136" t="s">
        <v>14</v>
      </c>
      <c r="B62" s="18"/>
      <c r="C62" s="18"/>
      <c r="D62" s="24"/>
    </row>
    <row r="63" spans="1:6" ht="15">
      <c r="A63" s="15" t="s">
        <v>15</v>
      </c>
      <c r="B63" s="18"/>
      <c r="C63" s="18"/>
      <c r="D63" s="24"/>
    </row>
    <row r="64" spans="1:6" ht="15">
      <c r="A64" s="23" t="s">
        <v>46</v>
      </c>
      <c r="B64" s="24"/>
      <c r="C64" s="24"/>
      <c r="D64" s="24"/>
    </row>
    <row r="67" spans="1:7">
      <c r="A67" s="293" t="s">
        <v>47</v>
      </c>
      <c r="B67" s="293"/>
      <c r="C67" s="293"/>
      <c r="D67" s="293"/>
    </row>
    <row r="68" spans="1:7" ht="45">
      <c r="A68" s="7" t="s">
        <v>4</v>
      </c>
      <c r="B68" s="8" t="s">
        <v>5</v>
      </c>
      <c r="C68" s="8" t="s">
        <v>6</v>
      </c>
      <c r="D68" s="8" t="s">
        <v>7</v>
      </c>
      <c r="G68" s="142"/>
    </row>
    <row r="69" spans="1:7" ht="17" customHeight="1">
      <c r="A69" s="9" t="s">
        <v>48</v>
      </c>
      <c r="B69" s="11">
        <v>70</v>
      </c>
      <c r="C69" s="11">
        <v>33</v>
      </c>
      <c r="D69" s="12" t="s">
        <v>26</v>
      </c>
    </row>
    <row r="70" spans="1:7" ht="30">
      <c r="A70" s="9" t="s">
        <v>49</v>
      </c>
      <c r="B70" s="11">
        <v>95</v>
      </c>
      <c r="C70" s="11">
        <v>50</v>
      </c>
      <c r="D70" s="12" t="s">
        <v>11</v>
      </c>
    </row>
    <row r="71" spans="1:7" ht="31">
      <c r="A71" s="9" t="s">
        <v>50</v>
      </c>
      <c r="B71" s="11">
        <v>0</v>
      </c>
      <c r="C71" s="11">
        <v>3.8</v>
      </c>
      <c r="D71" s="12" t="s">
        <v>9</v>
      </c>
    </row>
    <row r="72" spans="1:7" ht="15">
      <c r="A72" s="9" t="s">
        <v>51</v>
      </c>
      <c r="B72" s="11">
        <v>90</v>
      </c>
      <c r="C72" s="11">
        <v>40</v>
      </c>
      <c r="D72" s="12" t="s">
        <v>26</v>
      </c>
    </row>
    <row r="73" spans="1:7" ht="15">
      <c r="A73" s="9" t="s">
        <v>52</v>
      </c>
      <c r="B73" s="11">
        <v>0</v>
      </c>
      <c r="C73" s="11">
        <v>3</v>
      </c>
      <c r="D73" s="12" t="s">
        <v>9</v>
      </c>
    </row>
    <row r="74" spans="1:7" ht="15">
      <c r="A74" s="9" t="s">
        <v>24</v>
      </c>
      <c r="B74" s="11">
        <v>250</v>
      </c>
      <c r="C74" s="11">
        <v>241.5692325</v>
      </c>
      <c r="D74" s="12" t="s">
        <v>11</v>
      </c>
    </row>
    <row r="75" spans="1:7" ht="15">
      <c r="A75" s="9" t="s">
        <v>53</v>
      </c>
      <c r="B75" s="11">
        <v>40</v>
      </c>
      <c r="C75" s="11">
        <v>33</v>
      </c>
      <c r="D75" s="12" t="s">
        <v>26</v>
      </c>
    </row>
    <row r="76" spans="1:7" ht="15">
      <c r="A76" s="9" t="s">
        <v>54</v>
      </c>
      <c r="B76" s="11">
        <v>80</v>
      </c>
      <c r="C76" s="11">
        <v>0.5</v>
      </c>
      <c r="D76" s="12" t="s">
        <v>9</v>
      </c>
    </row>
    <row r="77" spans="1:7" ht="30">
      <c r="A77" s="9" t="s">
        <v>55</v>
      </c>
      <c r="B77" s="11">
        <v>62</v>
      </c>
      <c r="C77" s="11">
        <v>43</v>
      </c>
      <c r="D77" s="12" t="s">
        <v>11</v>
      </c>
    </row>
    <row r="78" spans="1:7" ht="17.5" customHeight="1">
      <c r="A78" s="9" t="s">
        <v>56</v>
      </c>
      <c r="B78" s="11">
        <v>25</v>
      </c>
      <c r="C78" s="11">
        <v>5</v>
      </c>
      <c r="D78" s="12" t="s">
        <v>9</v>
      </c>
    </row>
    <row r="79" spans="1:7" ht="15">
      <c r="A79" s="9" t="s">
        <v>57</v>
      </c>
      <c r="B79" s="11">
        <v>127.8</v>
      </c>
      <c r="C79" s="11">
        <v>6.7</v>
      </c>
      <c r="D79" s="12" t="s">
        <v>9</v>
      </c>
    </row>
    <row r="80" spans="1:7" ht="15">
      <c r="A80" s="9" t="s">
        <v>58</v>
      </c>
      <c r="B80" s="11">
        <v>119.16</v>
      </c>
      <c r="C80" s="11">
        <v>4.0999999999999996</v>
      </c>
      <c r="D80" s="12" t="s">
        <v>9</v>
      </c>
    </row>
    <row r="81" spans="1:6" ht="15">
      <c r="A81" s="9" t="s">
        <v>59</v>
      </c>
      <c r="B81" s="11">
        <v>7.64</v>
      </c>
      <c r="C81" s="11">
        <v>14</v>
      </c>
      <c r="D81" s="12" t="s">
        <v>26</v>
      </c>
    </row>
    <row r="82" spans="1:6" ht="15">
      <c r="A82" s="250" t="s">
        <v>60</v>
      </c>
      <c r="B82" s="11">
        <v>50</v>
      </c>
      <c r="C82" s="11">
        <v>58.629999999999995</v>
      </c>
      <c r="D82" s="12" t="s">
        <v>26</v>
      </c>
    </row>
    <row r="83" spans="1:6" ht="15">
      <c r="A83" s="9" t="s">
        <v>61</v>
      </c>
      <c r="B83" s="11">
        <v>60</v>
      </c>
      <c r="C83" s="11">
        <v>60</v>
      </c>
      <c r="D83" s="12" t="s">
        <v>11</v>
      </c>
      <c r="F83" s="21"/>
    </row>
    <row r="84" spans="1:6" ht="15">
      <c r="A84" s="9" t="s">
        <v>62</v>
      </c>
      <c r="B84" s="11">
        <v>60</v>
      </c>
      <c r="C84" s="11">
        <v>19.920000000000002</v>
      </c>
      <c r="D84" s="12" t="s">
        <v>11</v>
      </c>
    </row>
    <row r="85" spans="1:6" ht="15">
      <c r="A85" s="9" t="s">
        <v>63</v>
      </c>
      <c r="B85" s="11">
        <v>63</v>
      </c>
      <c r="C85" s="11">
        <v>30</v>
      </c>
      <c r="D85" s="12" t="s">
        <v>11</v>
      </c>
    </row>
    <row r="86" spans="1:6" ht="30">
      <c r="A86" s="9" t="s">
        <v>64</v>
      </c>
      <c r="B86" s="11">
        <v>49</v>
      </c>
      <c r="C86" s="11">
        <v>1</v>
      </c>
      <c r="D86" s="12" t="s">
        <v>9</v>
      </c>
    </row>
    <row r="87" spans="1:6" ht="31">
      <c r="A87" s="250" t="s">
        <v>65</v>
      </c>
      <c r="B87" s="11">
        <v>50</v>
      </c>
      <c r="C87" s="11">
        <v>10</v>
      </c>
      <c r="D87" s="25" t="s">
        <v>11</v>
      </c>
      <c r="E87" s="13"/>
    </row>
    <row r="88" spans="1:6" ht="15">
      <c r="A88" s="15" t="s">
        <v>15</v>
      </c>
      <c r="B88" s="140"/>
      <c r="C88" s="140"/>
      <c r="D88" s="6"/>
    </row>
    <row r="89" spans="1:6" s="122" customFormat="1" ht="15">
      <c r="A89" s="15" t="s">
        <v>16</v>
      </c>
      <c r="B89" s="6"/>
      <c r="C89" s="6"/>
      <c r="D89" s="6"/>
      <c r="E89" s="2"/>
      <c r="F89" s="3"/>
    </row>
    <row r="90" spans="1:6" ht="15">
      <c r="A90" s="15" t="s">
        <v>41</v>
      </c>
    </row>
    <row r="91" spans="1:6" ht="15">
      <c r="A91" s="16"/>
    </row>
    <row r="92" spans="1:6">
      <c r="F92" s="2"/>
    </row>
    <row r="93" spans="1:6">
      <c r="A93" s="293" t="s">
        <v>66</v>
      </c>
      <c r="B93" s="293"/>
      <c r="C93" s="293"/>
      <c r="D93" s="293"/>
    </row>
    <row r="94" spans="1:6" ht="45">
      <c r="A94" s="7" t="s">
        <v>4</v>
      </c>
      <c r="B94" s="8" t="s">
        <v>5</v>
      </c>
      <c r="C94" s="8" t="s">
        <v>6</v>
      </c>
      <c r="D94" s="8" t="s">
        <v>7</v>
      </c>
    </row>
    <row r="95" spans="1:6" ht="15">
      <c r="A95" s="22" t="s">
        <v>67</v>
      </c>
      <c r="B95" s="11">
        <v>20</v>
      </c>
      <c r="C95" s="11">
        <v>29.9</v>
      </c>
      <c r="D95" s="12" t="s">
        <v>26</v>
      </c>
    </row>
    <row r="96" spans="1:6" ht="15">
      <c r="A96" s="22" t="s">
        <v>68</v>
      </c>
      <c r="B96" s="11">
        <v>15</v>
      </c>
      <c r="C96" s="11">
        <v>10</v>
      </c>
      <c r="D96" s="12" t="s">
        <v>9</v>
      </c>
    </row>
    <row r="97" spans="1:7" ht="15">
      <c r="A97" s="22" t="s">
        <v>69</v>
      </c>
      <c r="B97" s="10">
        <v>0</v>
      </c>
      <c r="C97" s="11">
        <v>12</v>
      </c>
      <c r="D97" s="12" t="s">
        <v>9</v>
      </c>
      <c r="F97" s="21"/>
    </row>
    <row r="98" spans="1:7" ht="15">
      <c r="A98" s="22" t="s">
        <v>70</v>
      </c>
      <c r="B98" s="10">
        <v>0</v>
      </c>
      <c r="C98" s="11">
        <v>2</v>
      </c>
      <c r="D98" s="12" t="s">
        <v>9</v>
      </c>
    </row>
    <row r="99" spans="1:7" ht="15">
      <c r="A99" s="22" t="s">
        <v>71</v>
      </c>
      <c r="B99" s="10">
        <v>80</v>
      </c>
      <c r="C99" s="11">
        <v>21.2</v>
      </c>
      <c r="D99" s="12" t="s">
        <v>9</v>
      </c>
      <c r="F99" s="21"/>
    </row>
    <row r="100" spans="1:7">
      <c r="A100" s="136" t="s">
        <v>14</v>
      </c>
      <c r="B100" s="82"/>
      <c r="C100" s="82"/>
      <c r="D100" s="84"/>
      <c r="F100" s="21"/>
    </row>
    <row r="101" spans="1:7" ht="15">
      <c r="A101" s="15" t="s">
        <v>15</v>
      </c>
      <c r="B101" s="14"/>
      <c r="C101" s="14"/>
      <c r="D101" s="6"/>
      <c r="F101" s="21"/>
    </row>
    <row r="102" spans="1:7" ht="15">
      <c r="A102" s="23" t="s">
        <v>16</v>
      </c>
      <c r="B102" s="6"/>
      <c r="C102" s="6"/>
      <c r="D102" s="6"/>
    </row>
    <row r="103" spans="1:7" ht="15">
      <c r="A103" s="15" t="s">
        <v>72</v>
      </c>
    </row>
    <row r="106" spans="1:7">
      <c r="A106" s="293" t="s">
        <v>73</v>
      </c>
      <c r="B106" s="293"/>
      <c r="C106" s="293"/>
      <c r="D106" s="293"/>
    </row>
    <row r="107" spans="1:7" ht="45">
      <c r="A107" s="7" t="s">
        <v>4</v>
      </c>
      <c r="B107" s="8" t="s">
        <v>5</v>
      </c>
      <c r="C107" s="8" t="s">
        <v>6</v>
      </c>
      <c r="D107" s="8" t="s">
        <v>7</v>
      </c>
    </row>
    <row r="108" spans="1:7" ht="15">
      <c r="A108" s="9" t="s">
        <v>74</v>
      </c>
      <c r="B108" s="11">
        <v>0</v>
      </c>
      <c r="C108" s="11">
        <v>3</v>
      </c>
      <c r="D108" s="12" t="s">
        <v>9</v>
      </c>
    </row>
    <row r="109" spans="1:7" ht="15">
      <c r="A109" s="9" t="s">
        <v>75</v>
      </c>
      <c r="B109" s="11">
        <v>150</v>
      </c>
      <c r="C109" s="11">
        <v>188.3</v>
      </c>
      <c r="D109" s="12" t="s">
        <v>26</v>
      </c>
    </row>
    <row r="110" spans="1:7" ht="15">
      <c r="A110" s="9" t="s">
        <v>76</v>
      </c>
      <c r="B110" s="11">
        <v>15</v>
      </c>
      <c r="C110" s="11">
        <v>15</v>
      </c>
      <c r="D110" s="12" t="s">
        <v>11</v>
      </c>
      <c r="G110" s="142"/>
    </row>
    <row r="111" spans="1:7" ht="15">
      <c r="A111" s="9" t="s">
        <v>77</v>
      </c>
      <c r="B111" s="11">
        <v>65</v>
      </c>
      <c r="C111" s="11">
        <v>65.7</v>
      </c>
      <c r="D111" s="12" t="s">
        <v>26</v>
      </c>
    </row>
    <row r="112" spans="1:7" ht="15">
      <c r="A112" s="9" t="s">
        <v>78</v>
      </c>
      <c r="B112" s="11">
        <v>200</v>
      </c>
      <c r="C112" s="11">
        <v>147.03167400000001</v>
      </c>
      <c r="D112" s="12" t="s">
        <v>26</v>
      </c>
    </row>
    <row r="113" spans="1:9">
      <c r="A113" s="136" t="s">
        <v>14</v>
      </c>
      <c r="B113" s="82"/>
      <c r="C113" s="82"/>
      <c r="D113" s="84"/>
      <c r="F113" s="21"/>
    </row>
    <row r="114" spans="1:9" ht="15">
      <c r="A114" s="15" t="s">
        <v>15</v>
      </c>
      <c r="B114" s="26"/>
      <c r="C114" s="26"/>
      <c r="D114" s="24"/>
    </row>
    <row r="115" spans="1:9" s="122" customFormat="1" ht="15">
      <c r="A115" s="15" t="s">
        <v>16</v>
      </c>
      <c r="B115" s="6"/>
      <c r="C115" s="6"/>
      <c r="D115" s="6"/>
      <c r="E115" s="2"/>
      <c r="F115" s="3"/>
      <c r="G115" s="2"/>
      <c r="H115" s="2"/>
      <c r="I115" s="2"/>
    </row>
    <row r="118" spans="1:9">
      <c r="A118" s="293" t="s">
        <v>79</v>
      </c>
      <c r="B118" s="293"/>
      <c r="C118" s="293"/>
      <c r="D118" s="293"/>
    </row>
    <row r="119" spans="1:9" ht="45">
      <c r="A119" s="7" t="s">
        <v>4</v>
      </c>
      <c r="B119" s="8" t="s">
        <v>5</v>
      </c>
      <c r="C119" s="8" t="s">
        <v>6</v>
      </c>
      <c r="D119" s="8" t="s">
        <v>7</v>
      </c>
    </row>
    <row r="120" spans="1:9" ht="15">
      <c r="A120" s="22" t="s">
        <v>80</v>
      </c>
      <c r="B120" s="11">
        <v>300</v>
      </c>
      <c r="C120" s="11">
        <v>700.55005700000004</v>
      </c>
      <c r="D120" s="12" t="s">
        <v>11</v>
      </c>
    </row>
    <row r="121" spans="1:9" ht="15">
      <c r="A121" s="22" t="s">
        <v>81</v>
      </c>
      <c r="B121" s="11">
        <v>415</v>
      </c>
      <c r="C121" s="11">
        <v>60</v>
      </c>
      <c r="D121" s="12" t="s">
        <v>11</v>
      </c>
      <c r="F121" s="64"/>
      <c r="G121" s="236"/>
      <c r="H121" s="236"/>
      <c r="I121" s="237"/>
    </row>
    <row r="122" spans="1:9" ht="15">
      <c r="A122" s="9" t="s">
        <v>82</v>
      </c>
      <c r="B122" s="11">
        <v>150</v>
      </c>
      <c r="C122" s="11">
        <v>31.764014546999999</v>
      </c>
      <c r="D122" s="12" t="s">
        <v>11</v>
      </c>
      <c r="F122" s="64"/>
      <c r="G122" s="236"/>
      <c r="H122" s="236"/>
      <c r="I122" s="237"/>
    </row>
    <row r="123" spans="1:9" ht="15">
      <c r="A123" s="15" t="s">
        <v>15</v>
      </c>
      <c r="B123" s="14"/>
      <c r="C123" s="14"/>
      <c r="D123" s="6"/>
    </row>
    <row r="124" spans="1:9" ht="15">
      <c r="A124" s="15" t="s">
        <v>19</v>
      </c>
      <c r="B124" s="6"/>
      <c r="C124" s="6"/>
      <c r="D124" s="6"/>
    </row>
    <row r="125" spans="1:9" ht="15">
      <c r="A125" s="121"/>
      <c r="B125" s="121"/>
      <c r="C125" s="121"/>
      <c r="D125" s="121"/>
      <c r="E125" s="137"/>
    </row>
    <row r="127" spans="1:9">
      <c r="A127" s="293" t="s">
        <v>83</v>
      </c>
      <c r="B127" s="293"/>
      <c r="C127" s="293"/>
      <c r="D127" s="293"/>
    </row>
    <row r="128" spans="1:9" ht="45">
      <c r="A128" s="7" t="s">
        <v>4</v>
      </c>
      <c r="B128" s="8" t="s">
        <v>5</v>
      </c>
      <c r="C128" s="8" t="s">
        <v>6</v>
      </c>
      <c r="D128" s="8" t="s">
        <v>7</v>
      </c>
      <c r="F128" s="251"/>
      <c r="G128" s="142"/>
    </row>
    <row r="129" spans="1:9" ht="15">
      <c r="A129" s="22" t="s">
        <v>84</v>
      </c>
      <c r="B129" s="11">
        <v>231</v>
      </c>
      <c r="C129" s="11">
        <v>2</v>
      </c>
      <c r="D129" s="12" t="s">
        <v>9</v>
      </c>
    </row>
    <row r="130" spans="1:9" ht="15">
      <c r="A130" s="22" t="s">
        <v>85</v>
      </c>
      <c r="B130" s="11">
        <v>500</v>
      </c>
      <c r="C130" s="11">
        <v>330.42403027620003</v>
      </c>
      <c r="D130" s="12" t="s">
        <v>11</v>
      </c>
      <c r="F130" s="64"/>
      <c r="G130" s="236"/>
      <c r="H130" s="236"/>
      <c r="I130" s="237"/>
    </row>
    <row r="131" spans="1:9" ht="15">
      <c r="A131" s="9" t="s">
        <v>86</v>
      </c>
      <c r="B131" s="11">
        <v>350</v>
      </c>
      <c r="C131" s="11">
        <v>703.67000000000007</v>
      </c>
      <c r="D131" s="12" t="s">
        <v>11</v>
      </c>
    </row>
    <row r="132" spans="1:9" ht="15">
      <c r="A132" s="9" t="s">
        <v>24</v>
      </c>
      <c r="B132" s="11">
        <v>1500</v>
      </c>
      <c r="C132" s="11">
        <v>750</v>
      </c>
      <c r="D132" s="12" t="s">
        <v>11</v>
      </c>
    </row>
    <row r="133" spans="1:9" ht="15">
      <c r="A133" s="9" t="s">
        <v>87</v>
      </c>
      <c r="B133" s="11">
        <v>500</v>
      </c>
      <c r="C133" s="11">
        <v>503</v>
      </c>
      <c r="D133" s="12" t="s">
        <v>26</v>
      </c>
    </row>
    <row r="134" spans="1:9" ht="15">
      <c r="A134" s="9" t="s">
        <v>88</v>
      </c>
      <c r="B134" s="10">
        <v>0</v>
      </c>
      <c r="C134" s="11">
        <v>500</v>
      </c>
      <c r="D134" s="12" t="s">
        <v>11</v>
      </c>
    </row>
    <row r="135" spans="1:9" s="28" customFormat="1" ht="16">
      <c r="A135" s="157" t="s">
        <v>89</v>
      </c>
      <c r="B135" s="27">
        <v>200</v>
      </c>
      <c r="C135" s="27">
        <v>13</v>
      </c>
      <c r="D135" s="158" t="s">
        <v>9</v>
      </c>
      <c r="F135" s="3"/>
      <c r="G135" s="2"/>
      <c r="H135" s="2"/>
      <c r="I135" s="2"/>
    </row>
    <row r="136" spans="1:9" s="122" customFormat="1" ht="16">
      <c r="A136" s="249" t="s">
        <v>90</v>
      </c>
      <c r="B136" s="156">
        <v>0</v>
      </c>
      <c r="C136" s="156">
        <v>223.94</v>
      </c>
      <c r="D136" s="12" t="s">
        <v>11</v>
      </c>
      <c r="E136" s="3"/>
      <c r="F136" s="2"/>
      <c r="G136" s="2"/>
      <c r="H136" s="2"/>
      <c r="I136" s="2"/>
    </row>
    <row r="137" spans="1:9" ht="30">
      <c r="A137" s="9" t="s">
        <v>91</v>
      </c>
      <c r="B137" s="11">
        <v>251</v>
      </c>
      <c r="C137" s="11">
        <v>8.879999999999999</v>
      </c>
      <c r="D137" s="12" t="s">
        <v>9</v>
      </c>
    </row>
    <row r="138" spans="1:9" ht="15">
      <c r="A138" s="9" t="s">
        <v>92</v>
      </c>
      <c r="B138" s="11">
        <v>346</v>
      </c>
      <c r="C138" s="11">
        <v>148</v>
      </c>
      <c r="D138" s="12" t="s">
        <v>11</v>
      </c>
    </row>
    <row r="139" spans="1:9" ht="15">
      <c r="A139" s="9" t="s">
        <v>93</v>
      </c>
      <c r="B139" s="11">
        <v>132.80000000000001</v>
      </c>
      <c r="C139" s="11">
        <v>2</v>
      </c>
      <c r="D139" s="12" t="s">
        <v>9</v>
      </c>
    </row>
    <row r="140" spans="1:9" ht="15">
      <c r="A140" s="9" t="s">
        <v>94</v>
      </c>
      <c r="B140" s="11">
        <v>926</v>
      </c>
      <c r="C140" s="11">
        <v>260</v>
      </c>
      <c r="D140" s="12" t="s">
        <v>11</v>
      </c>
    </row>
    <row r="141" spans="1:9" ht="15">
      <c r="A141" s="9" t="s">
        <v>95</v>
      </c>
      <c r="B141" s="11">
        <v>490</v>
      </c>
      <c r="C141" s="11">
        <v>147.29823099999999</v>
      </c>
      <c r="D141" s="12" t="s">
        <v>11</v>
      </c>
    </row>
    <row r="142" spans="1:9" ht="15">
      <c r="A142" s="9" t="s">
        <v>96</v>
      </c>
      <c r="B142" s="11">
        <v>220</v>
      </c>
      <c r="C142" s="11">
        <v>119.91233</v>
      </c>
      <c r="D142" s="12" t="s">
        <v>11</v>
      </c>
    </row>
    <row r="143" spans="1:9" ht="15">
      <c r="A143" s="9" t="s">
        <v>97</v>
      </c>
      <c r="B143" s="11">
        <v>190</v>
      </c>
      <c r="C143" s="11">
        <v>16.326477050000001</v>
      </c>
      <c r="D143" s="12" t="s">
        <v>11</v>
      </c>
    </row>
    <row r="144" spans="1:9" ht="30">
      <c r="A144" s="9" t="s">
        <v>44</v>
      </c>
      <c r="B144" s="11">
        <v>1500</v>
      </c>
      <c r="C144" s="11">
        <v>500</v>
      </c>
      <c r="D144" s="12" t="s">
        <v>11</v>
      </c>
    </row>
    <row r="145" spans="1:7" ht="15">
      <c r="A145" s="9" t="s">
        <v>98</v>
      </c>
      <c r="B145" s="11">
        <v>250</v>
      </c>
      <c r="C145" s="11">
        <v>46</v>
      </c>
      <c r="D145" s="12" t="s">
        <v>11</v>
      </c>
    </row>
    <row r="146" spans="1:7" ht="15">
      <c r="A146" s="9" t="s">
        <v>99</v>
      </c>
      <c r="B146" s="11">
        <v>169</v>
      </c>
      <c r="C146" s="11">
        <v>2</v>
      </c>
      <c r="D146" s="12" t="s">
        <v>9</v>
      </c>
    </row>
    <row r="147" spans="1:7" ht="15">
      <c r="A147" s="9" t="s">
        <v>100</v>
      </c>
      <c r="B147" s="11">
        <v>240</v>
      </c>
      <c r="C147" s="11">
        <v>3</v>
      </c>
      <c r="D147" s="12" t="s">
        <v>9</v>
      </c>
    </row>
    <row r="148" spans="1:7">
      <c r="A148" s="120" t="s">
        <v>14</v>
      </c>
      <c r="B148" s="14"/>
      <c r="C148" s="14"/>
      <c r="D148" s="140"/>
    </row>
    <row r="149" spans="1:7" ht="15">
      <c r="A149" s="15" t="s">
        <v>15</v>
      </c>
      <c r="B149" s="6"/>
      <c r="C149" s="6"/>
      <c r="D149" s="141"/>
    </row>
    <row r="150" spans="1:7" ht="15">
      <c r="A150" s="23" t="s">
        <v>16</v>
      </c>
      <c r="B150" s="6"/>
      <c r="C150" s="6"/>
      <c r="D150" s="6"/>
    </row>
    <row r="151" spans="1:7" ht="15">
      <c r="A151" s="15" t="s">
        <v>41</v>
      </c>
    </row>
    <row r="154" spans="1:7">
      <c r="A154" s="293" t="s">
        <v>101</v>
      </c>
      <c r="B154" s="293"/>
      <c r="C154" s="293"/>
      <c r="D154" s="293"/>
    </row>
    <row r="155" spans="1:7" ht="45">
      <c r="A155" s="7" t="s">
        <v>4</v>
      </c>
      <c r="B155" s="8" t="s">
        <v>5</v>
      </c>
      <c r="C155" s="8" t="s">
        <v>6</v>
      </c>
      <c r="D155" s="8" t="s">
        <v>7</v>
      </c>
      <c r="F155" s="251"/>
      <c r="G155" s="142"/>
    </row>
    <row r="156" spans="1:7" ht="30">
      <c r="A156" s="30" t="s">
        <v>102</v>
      </c>
      <c r="B156" s="11">
        <v>500</v>
      </c>
      <c r="C156" s="11">
        <v>462.24</v>
      </c>
      <c r="D156" s="12" t="s">
        <v>11</v>
      </c>
      <c r="F156" s="251"/>
    </row>
    <row r="157" spans="1:7" ht="30">
      <c r="A157" s="30" t="s">
        <v>103</v>
      </c>
      <c r="B157" s="11">
        <v>500</v>
      </c>
      <c r="C157" s="11">
        <v>100</v>
      </c>
      <c r="D157" s="12" t="s">
        <v>11</v>
      </c>
    </row>
    <row r="158" spans="1:7" ht="15">
      <c r="A158" s="30" t="s">
        <v>24</v>
      </c>
      <c r="B158" s="11">
        <v>1500</v>
      </c>
      <c r="C158" s="11">
        <v>2942.1821772399999</v>
      </c>
      <c r="D158" s="12" t="s">
        <v>11</v>
      </c>
    </row>
    <row r="159" spans="1:7" ht="15">
      <c r="A159" s="30" t="s">
        <v>104</v>
      </c>
      <c r="B159" s="11">
        <v>500</v>
      </c>
      <c r="C159" s="11">
        <v>239.02</v>
      </c>
      <c r="D159" s="12" t="s">
        <v>11</v>
      </c>
    </row>
    <row r="160" spans="1:7" ht="15">
      <c r="A160" s="30" t="s">
        <v>105</v>
      </c>
      <c r="B160" s="11">
        <v>500</v>
      </c>
      <c r="C160" s="11">
        <v>553.70000000000005</v>
      </c>
      <c r="D160" s="12" t="s">
        <v>11</v>
      </c>
    </row>
    <row r="161" spans="1:4" ht="15">
      <c r="A161" s="30" t="s">
        <v>106</v>
      </c>
      <c r="B161" s="11">
        <v>300</v>
      </c>
      <c r="C161" s="11">
        <v>35</v>
      </c>
      <c r="D161" s="12" t="s">
        <v>11</v>
      </c>
    </row>
    <row r="162" spans="1:4" ht="15">
      <c r="A162" s="30" t="s">
        <v>107</v>
      </c>
      <c r="B162" s="11">
        <v>500</v>
      </c>
      <c r="C162" s="11">
        <v>227.125</v>
      </c>
      <c r="D162" s="12" t="s">
        <v>11</v>
      </c>
    </row>
    <row r="163" spans="1:4" ht="30">
      <c r="A163" s="30" t="s">
        <v>108</v>
      </c>
      <c r="B163" s="11">
        <v>500</v>
      </c>
      <c r="C163" s="11">
        <v>340.32</v>
      </c>
      <c r="D163" s="12" t="s">
        <v>11</v>
      </c>
    </row>
    <row r="164" spans="1:4" ht="15">
      <c r="A164" s="30" t="s">
        <v>109</v>
      </c>
      <c r="B164" s="11">
        <v>500</v>
      </c>
      <c r="C164" s="11">
        <v>367</v>
      </c>
      <c r="D164" s="12" t="s">
        <v>11</v>
      </c>
    </row>
    <row r="165" spans="1:4" ht="30">
      <c r="A165" s="30" t="s">
        <v>110</v>
      </c>
      <c r="B165" s="11">
        <v>600</v>
      </c>
      <c r="C165" s="11">
        <v>310</v>
      </c>
      <c r="D165" s="12" t="s">
        <v>11</v>
      </c>
    </row>
    <row r="166" spans="1:4" ht="30">
      <c r="A166" s="30" t="s">
        <v>111</v>
      </c>
      <c r="B166" s="11">
        <v>600</v>
      </c>
      <c r="C166" s="11">
        <v>6</v>
      </c>
      <c r="D166" s="12" t="s">
        <v>9</v>
      </c>
    </row>
    <row r="167" spans="1:4" ht="15">
      <c r="A167" s="15" t="s">
        <v>15</v>
      </c>
      <c r="B167" s="140"/>
      <c r="C167" s="140"/>
      <c r="D167" s="6"/>
    </row>
    <row r="168" spans="1:4" ht="15" customHeight="1">
      <c r="A168" s="15" t="s">
        <v>16</v>
      </c>
      <c r="B168" s="6"/>
      <c r="C168" s="6"/>
      <c r="D168" s="6"/>
    </row>
    <row r="171" spans="1:4">
      <c r="A171" s="293" t="s">
        <v>112</v>
      </c>
      <c r="B171" s="293"/>
      <c r="C171" s="293"/>
      <c r="D171" s="293"/>
    </row>
    <row r="172" spans="1:4" ht="45">
      <c r="A172" s="7" t="s">
        <v>4</v>
      </c>
      <c r="B172" s="8" t="s">
        <v>5</v>
      </c>
      <c r="C172" s="8" t="s">
        <v>113</v>
      </c>
      <c r="D172" s="8" t="s">
        <v>7</v>
      </c>
    </row>
    <row r="173" spans="1:4" ht="15">
      <c r="A173" s="9" t="s">
        <v>24</v>
      </c>
      <c r="B173" s="11">
        <v>1000</v>
      </c>
      <c r="C173" s="11">
        <v>750</v>
      </c>
      <c r="D173" s="12" t="s">
        <v>11</v>
      </c>
    </row>
    <row r="174" spans="1:4" ht="15">
      <c r="A174" s="15" t="s">
        <v>15</v>
      </c>
      <c r="B174" s="14"/>
      <c r="C174" s="14"/>
      <c r="D174" s="6"/>
    </row>
    <row r="175" spans="1:4" ht="15">
      <c r="A175" s="15" t="s">
        <v>19</v>
      </c>
      <c r="B175" s="6"/>
      <c r="C175" s="6"/>
      <c r="D175" s="6"/>
    </row>
    <row r="176" spans="1:4" ht="15">
      <c r="A176" s="121"/>
      <c r="B176" s="121"/>
      <c r="C176" s="121"/>
      <c r="D176" s="121"/>
    </row>
    <row r="178" spans="1:4">
      <c r="A178" s="293" t="s">
        <v>114</v>
      </c>
      <c r="B178" s="293"/>
      <c r="C178" s="293"/>
      <c r="D178" s="293"/>
    </row>
    <row r="179" spans="1:4" ht="45">
      <c r="A179" s="7" t="s">
        <v>4</v>
      </c>
      <c r="B179" s="8" t="s">
        <v>5</v>
      </c>
      <c r="C179" s="8" t="s">
        <v>113</v>
      </c>
      <c r="D179" s="8" t="s">
        <v>7</v>
      </c>
    </row>
    <row r="180" spans="1:4" ht="15">
      <c r="A180" s="9" t="s">
        <v>115</v>
      </c>
      <c r="B180" s="11">
        <v>12</v>
      </c>
      <c r="C180" s="11">
        <v>30</v>
      </c>
      <c r="D180" s="12" t="s">
        <v>9</v>
      </c>
    </row>
    <row r="181" spans="1:4" ht="15">
      <c r="A181" s="9" t="s">
        <v>116</v>
      </c>
      <c r="B181" s="11">
        <v>8</v>
      </c>
      <c r="C181" s="11">
        <v>5.7</v>
      </c>
      <c r="D181" s="12" t="s">
        <v>9</v>
      </c>
    </row>
    <row r="182" spans="1:4" ht="15">
      <c r="A182" s="9" t="s">
        <v>117</v>
      </c>
      <c r="B182" s="11">
        <v>33</v>
      </c>
      <c r="C182" s="11">
        <v>46.177156000000004</v>
      </c>
      <c r="D182" s="12" t="s">
        <v>9</v>
      </c>
    </row>
    <row r="183" spans="1:4" ht="15">
      <c r="A183" s="9" t="s">
        <v>118</v>
      </c>
      <c r="B183" s="11">
        <v>2.5</v>
      </c>
      <c r="C183" s="11">
        <v>7.36</v>
      </c>
      <c r="D183" s="12" t="s">
        <v>9</v>
      </c>
    </row>
    <row r="184" spans="1:4" ht="15">
      <c r="A184" s="15" t="s">
        <v>15</v>
      </c>
      <c r="B184" s="14"/>
      <c r="C184" s="14"/>
      <c r="D184" s="6"/>
    </row>
    <row r="185" spans="1:4" ht="15">
      <c r="A185" s="23" t="s">
        <v>46</v>
      </c>
      <c r="B185" s="6"/>
      <c r="C185" s="6"/>
      <c r="D185" s="6"/>
    </row>
    <row r="188" spans="1:4">
      <c r="A188" s="293" t="s">
        <v>119</v>
      </c>
      <c r="B188" s="293"/>
      <c r="C188" s="293"/>
      <c r="D188" s="293"/>
    </row>
    <row r="189" spans="1:4" ht="45">
      <c r="A189" s="7" t="s">
        <v>4</v>
      </c>
      <c r="B189" s="8" t="s">
        <v>5</v>
      </c>
      <c r="C189" s="8" t="s">
        <v>6</v>
      </c>
      <c r="D189" s="8" t="s">
        <v>7</v>
      </c>
    </row>
    <row r="190" spans="1:4" ht="15">
      <c r="A190" s="9" t="s">
        <v>120</v>
      </c>
      <c r="B190" s="11">
        <v>50</v>
      </c>
      <c r="C190" s="11">
        <v>0.65</v>
      </c>
      <c r="D190" s="12" t="s">
        <v>9</v>
      </c>
    </row>
    <row r="191" spans="1:4" ht="15">
      <c r="A191" s="15" t="s">
        <v>15</v>
      </c>
      <c r="B191" s="14"/>
      <c r="C191" s="14"/>
      <c r="D191" s="6"/>
    </row>
    <row r="192" spans="1:4" ht="15">
      <c r="A192" s="23" t="s">
        <v>46</v>
      </c>
      <c r="B192" s="6"/>
      <c r="C192" s="6"/>
      <c r="D192" s="6"/>
    </row>
    <row r="195" spans="1:10">
      <c r="A195" s="294" t="s">
        <v>121</v>
      </c>
      <c r="B195" s="294"/>
      <c r="C195" s="294"/>
      <c r="D195" s="294"/>
    </row>
    <row r="196" spans="1:10" ht="45">
      <c r="A196" s="7" t="s">
        <v>4</v>
      </c>
      <c r="B196" s="8" t="s">
        <v>5</v>
      </c>
      <c r="C196" s="8" t="s">
        <v>6</v>
      </c>
      <c r="D196" s="8" t="s">
        <v>7</v>
      </c>
    </row>
    <row r="197" spans="1:10" ht="15">
      <c r="A197" s="30" t="s">
        <v>122</v>
      </c>
      <c r="B197" s="11">
        <v>45</v>
      </c>
      <c r="C197" s="11">
        <v>50.17</v>
      </c>
      <c r="D197" s="12" t="s">
        <v>26</v>
      </c>
    </row>
    <row r="198" spans="1:10" ht="15">
      <c r="A198" s="15" t="s">
        <v>15</v>
      </c>
      <c r="B198" s="19"/>
      <c r="C198" s="31"/>
      <c r="D198" s="19"/>
    </row>
    <row r="199" spans="1:10" ht="15">
      <c r="A199" s="15" t="s">
        <v>16</v>
      </c>
      <c r="B199" s="6"/>
      <c r="C199" s="6"/>
      <c r="D199" s="6"/>
    </row>
    <row r="202" spans="1:10">
      <c r="A202" s="293" t="s">
        <v>123</v>
      </c>
      <c r="B202" s="293"/>
      <c r="C202" s="293"/>
      <c r="D202" s="293"/>
    </row>
    <row r="203" spans="1:10" ht="45">
      <c r="A203" s="7" t="s">
        <v>4</v>
      </c>
      <c r="B203" s="8" t="s">
        <v>5</v>
      </c>
      <c r="C203" s="8" t="s">
        <v>6</v>
      </c>
      <c r="D203" s="8" t="s">
        <v>7</v>
      </c>
    </row>
    <row r="204" spans="1:10" ht="15">
      <c r="A204" s="9" t="s">
        <v>24</v>
      </c>
      <c r="B204" s="11">
        <v>50</v>
      </c>
      <c r="C204" s="11">
        <v>47.357453999999997</v>
      </c>
      <c r="D204" s="12" t="s">
        <v>11</v>
      </c>
    </row>
    <row r="205" spans="1:10" ht="15.5" customHeight="1">
      <c r="A205" s="9" t="s">
        <v>124</v>
      </c>
      <c r="B205" s="11">
        <v>33.07</v>
      </c>
      <c r="C205" s="11">
        <v>2</v>
      </c>
      <c r="D205" s="12" t="s">
        <v>9</v>
      </c>
    </row>
    <row r="206" spans="1:10" ht="15">
      <c r="A206" s="9" t="s">
        <v>125</v>
      </c>
      <c r="B206" s="11">
        <v>73.39</v>
      </c>
      <c r="C206" s="11">
        <v>70</v>
      </c>
      <c r="D206" s="12" t="s">
        <v>26</v>
      </c>
      <c r="G206" s="126"/>
      <c r="H206" s="61"/>
      <c r="I206" s="61"/>
      <c r="J206" s="62"/>
    </row>
    <row r="207" spans="1:10" ht="15">
      <c r="A207" s="15" t="s">
        <v>15</v>
      </c>
      <c r="B207" s="14"/>
      <c r="C207" s="14"/>
      <c r="D207" s="6"/>
    </row>
    <row r="208" spans="1:10" ht="15">
      <c r="A208" s="23" t="s">
        <v>126</v>
      </c>
      <c r="B208" s="6"/>
      <c r="C208" s="6"/>
      <c r="D208" s="6"/>
    </row>
    <row r="211" spans="1:7">
      <c r="A211" s="293" t="s">
        <v>127</v>
      </c>
      <c r="B211" s="293"/>
      <c r="C211" s="293"/>
      <c r="D211" s="293"/>
    </row>
    <row r="212" spans="1:7" ht="45">
      <c r="A212" s="7" t="s">
        <v>4</v>
      </c>
      <c r="B212" s="8" t="s">
        <v>5</v>
      </c>
      <c r="C212" s="8" t="s">
        <v>113</v>
      </c>
      <c r="D212" s="8" t="s">
        <v>7</v>
      </c>
      <c r="G212" s="142"/>
    </row>
    <row r="213" spans="1:7" ht="15">
      <c r="A213" s="9" t="s">
        <v>128</v>
      </c>
      <c r="B213" s="11">
        <v>0</v>
      </c>
      <c r="C213" s="11">
        <v>4</v>
      </c>
      <c r="D213" s="12" t="s">
        <v>9</v>
      </c>
    </row>
    <row r="214" spans="1:7" ht="31">
      <c r="A214" s="9" t="s">
        <v>129</v>
      </c>
      <c r="B214" s="11">
        <v>0</v>
      </c>
      <c r="C214" s="11">
        <v>0.5</v>
      </c>
      <c r="D214" s="12" t="s">
        <v>9</v>
      </c>
    </row>
    <row r="215" spans="1:7" ht="15">
      <c r="A215" s="9" t="s">
        <v>130</v>
      </c>
      <c r="B215" s="11">
        <v>100</v>
      </c>
      <c r="C215" s="11">
        <v>100</v>
      </c>
      <c r="D215" s="12" t="s">
        <v>11</v>
      </c>
    </row>
    <row r="216" spans="1:7" ht="30">
      <c r="A216" s="281" t="s">
        <v>131</v>
      </c>
      <c r="B216" s="11">
        <v>25</v>
      </c>
      <c r="C216" s="11">
        <v>2</v>
      </c>
      <c r="D216" s="12" t="s">
        <v>9</v>
      </c>
    </row>
    <row r="217" spans="1:7" ht="15">
      <c r="A217" s="281" t="s">
        <v>132</v>
      </c>
      <c r="B217" s="11">
        <v>100</v>
      </c>
      <c r="C217" s="11">
        <v>3</v>
      </c>
      <c r="D217" s="12" t="s">
        <v>9</v>
      </c>
    </row>
    <row r="218" spans="1:7" ht="30">
      <c r="A218" s="9" t="s">
        <v>133</v>
      </c>
      <c r="B218" s="11">
        <v>76.14</v>
      </c>
      <c r="C218" s="11">
        <v>3.48</v>
      </c>
      <c r="D218" s="12" t="s">
        <v>9</v>
      </c>
    </row>
    <row r="219" spans="1:7" ht="15">
      <c r="A219" s="9" t="s">
        <v>134</v>
      </c>
      <c r="B219" s="11">
        <v>0</v>
      </c>
      <c r="C219" s="11">
        <v>2</v>
      </c>
      <c r="D219" s="12" t="s">
        <v>9</v>
      </c>
    </row>
    <row r="220" spans="1:7" ht="15">
      <c r="A220" s="9" t="s">
        <v>135</v>
      </c>
      <c r="B220" s="11">
        <v>0</v>
      </c>
      <c r="C220" s="11">
        <v>2</v>
      </c>
      <c r="D220" s="12" t="s">
        <v>9</v>
      </c>
    </row>
    <row r="221" spans="1:7" ht="15">
      <c r="A221" s="9" t="s">
        <v>136</v>
      </c>
      <c r="B221" s="11">
        <v>58.5</v>
      </c>
      <c r="C221" s="11">
        <v>1.5</v>
      </c>
      <c r="D221" s="12" t="s">
        <v>9</v>
      </c>
    </row>
    <row r="222" spans="1:7" ht="15">
      <c r="A222" s="9" t="s">
        <v>137</v>
      </c>
      <c r="B222" s="11">
        <v>0</v>
      </c>
      <c r="C222" s="11">
        <v>2</v>
      </c>
      <c r="D222" s="12" t="s">
        <v>9</v>
      </c>
    </row>
    <row r="223" spans="1:7" ht="15">
      <c r="A223" s="22" t="s">
        <v>138</v>
      </c>
      <c r="B223" s="11">
        <v>26.4</v>
      </c>
      <c r="C223" s="11">
        <v>5</v>
      </c>
      <c r="D223" s="12" t="s">
        <v>11</v>
      </c>
    </row>
    <row r="224" spans="1:7" ht="15">
      <c r="A224" s="9" t="s">
        <v>139</v>
      </c>
      <c r="B224" s="11">
        <v>0</v>
      </c>
      <c r="C224" s="11">
        <v>5</v>
      </c>
      <c r="D224" s="12" t="s">
        <v>9</v>
      </c>
    </row>
    <row r="225" spans="1:5" ht="30">
      <c r="A225" s="9" t="s">
        <v>140</v>
      </c>
      <c r="B225" s="11">
        <v>19</v>
      </c>
      <c r="C225" s="11">
        <v>21</v>
      </c>
      <c r="D225" s="12" t="s">
        <v>11</v>
      </c>
    </row>
    <row r="226" spans="1:5" ht="15">
      <c r="A226" s="9" t="s">
        <v>141</v>
      </c>
      <c r="B226" s="10">
        <v>0</v>
      </c>
      <c r="C226" s="11">
        <v>2</v>
      </c>
      <c r="D226" s="12" t="s">
        <v>11</v>
      </c>
    </row>
    <row r="227" spans="1:5" ht="15">
      <c r="A227" s="9" t="s">
        <v>142</v>
      </c>
      <c r="B227" s="10">
        <v>30</v>
      </c>
      <c r="C227" s="11">
        <v>2</v>
      </c>
      <c r="D227" s="12" t="s">
        <v>9</v>
      </c>
    </row>
    <row r="228" spans="1:5" ht="15">
      <c r="A228" s="9" t="s">
        <v>143</v>
      </c>
      <c r="B228" s="11">
        <v>130</v>
      </c>
      <c r="C228" s="11">
        <v>60</v>
      </c>
      <c r="D228" s="12" t="s">
        <v>11</v>
      </c>
    </row>
    <row r="229" spans="1:5" ht="15">
      <c r="A229" s="9" t="s">
        <v>144</v>
      </c>
      <c r="B229" s="11">
        <v>0</v>
      </c>
      <c r="C229" s="11">
        <v>3</v>
      </c>
      <c r="D229" s="12" t="s">
        <v>9</v>
      </c>
    </row>
    <row r="230" spans="1:5" ht="30">
      <c r="A230" s="9" t="s">
        <v>145</v>
      </c>
      <c r="B230" s="11">
        <v>80</v>
      </c>
      <c r="C230" s="11">
        <v>148</v>
      </c>
      <c r="D230" s="12" t="s">
        <v>26</v>
      </c>
    </row>
    <row r="231" spans="1:5" ht="30">
      <c r="A231" s="9" t="s">
        <v>146</v>
      </c>
      <c r="B231" s="11">
        <v>43.65</v>
      </c>
      <c r="C231" s="11">
        <v>18.649999999999999</v>
      </c>
      <c r="D231" s="12" t="s">
        <v>11</v>
      </c>
    </row>
    <row r="232" spans="1:5" ht="15">
      <c r="A232" s="9" t="s">
        <v>147</v>
      </c>
      <c r="B232" s="11">
        <v>40</v>
      </c>
      <c r="C232" s="11">
        <v>20.6</v>
      </c>
      <c r="D232" s="12" t="s">
        <v>9</v>
      </c>
    </row>
    <row r="233" spans="1:5" ht="15">
      <c r="A233" s="9" t="s">
        <v>148</v>
      </c>
      <c r="B233" s="11">
        <v>40</v>
      </c>
      <c r="C233" s="11">
        <v>2</v>
      </c>
      <c r="D233" s="12" t="s">
        <v>9</v>
      </c>
    </row>
    <row r="234" spans="1:5" ht="15">
      <c r="A234" s="9" t="s">
        <v>149</v>
      </c>
      <c r="B234" s="11">
        <v>100</v>
      </c>
      <c r="C234" s="11">
        <v>100</v>
      </c>
      <c r="D234" s="12" t="s">
        <v>11</v>
      </c>
    </row>
    <row r="235" spans="1:5">
      <c r="A235" s="120" t="s">
        <v>14</v>
      </c>
      <c r="B235" s="14"/>
      <c r="C235" s="14"/>
      <c r="D235" s="6"/>
    </row>
    <row r="236" spans="1:5" ht="15">
      <c r="A236" s="15" t="s">
        <v>15</v>
      </c>
      <c r="B236" s="6"/>
      <c r="C236" s="6"/>
      <c r="D236" s="6"/>
    </row>
    <row r="237" spans="1:5" s="122" customFormat="1" ht="15">
      <c r="A237" s="23" t="s">
        <v>16</v>
      </c>
      <c r="B237" s="6"/>
      <c r="C237" s="6"/>
      <c r="D237" s="6"/>
      <c r="E237" s="3"/>
    </row>
    <row r="238" spans="1:5" ht="15">
      <c r="A238" s="15" t="s">
        <v>72</v>
      </c>
    </row>
    <row r="241" spans="1:9">
      <c r="A241" s="293" t="s">
        <v>150</v>
      </c>
      <c r="B241" s="293"/>
      <c r="C241" s="293"/>
      <c r="D241" s="293"/>
    </row>
    <row r="242" spans="1:9" ht="45">
      <c r="A242" s="7" t="s">
        <v>4</v>
      </c>
      <c r="B242" s="8" t="s">
        <v>5</v>
      </c>
      <c r="C242" s="8" t="s">
        <v>6</v>
      </c>
      <c r="D242" s="8" t="s">
        <v>7</v>
      </c>
    </row>
    <row r="243" spans="1:9" ht="15">
      <c r="A243" s="22" t="s">
        <v>51</v>
      </c>
      <c r="B243" s="11">
        <v>40.5</v>
      </c>
      <c r="C243" s="11">
        <v>22</v>
      </c>
      <c r="D243" s="12" t="s">
        <v>9</v>
      </c>
    </row>
    <row r="244" spans="1:9" ht="15">
      <c r="A244" s="17" t="s">
        <v>151</v>
      </c>
      <c r="B244" s="11">
        <v>195</v>
      </c>
      <c r="C244" s="11">
        <v>3</v>
      </c>
      <c r="D244" s="12" t="s">
        <v>9</v>
      </c>
    </row>
    <row r="245" spans="1:9" ht="15">
      <c r="A245" s="17" t="s">
        <v>152</v>
      </c>
      <c r="B245" s="11">
        <v>483.8</v>
      </c>
      <c r="C245" s="11">
        <v>254.8</v>
      </c>
      <c r="D245" s="12" t="s">
        <v>11</v>
      </c>
      <c r="F245" s="60"/>
      <c r="G245" s="61"/>
      <c r="H245" s="61"/>
      <c r="I245" s="62"/>
    </row>
    <row r="246" spans="1:9" ht="15">
      <c r="A246" s="17" t="s">
        <v>153</v>
      </c>
      <c r="B246" s="11">
        <v>80</v>
      </c>
      <c r="C246" s="11">
        <v>23.4</v>
      </c>
      <c r="D246" s="12" t="s">
        <v>11</v>
      </c>
      <c r="F246" s="60"/>
      <c r="G246" s="61"/>
      <c r="H246" s="61"/>
      <c r="I246" s="62"/>
    </row>
    <row r="247" spans="1:9">
      <c r="A247" s="253" t="s">
        <v>14</v>
      </c>
      <c r="B247" s="14"/>
      <c r="C247" s="14"/>
      <c r="D247" s="6"/>
    </row>
    <row r="248" spans="1:9" ht="15">
      <c r="A248" s="15" t="s">
        <v>15</v>
      </c>
      <c r="B248" s="6"/>
      <c r="C248" s="6"/>
      <c r="D248" s="6"/>
    </row>
    <row r="249" spans="1:9" ht="15">
      <c r="A249" s="15" t="s">
        <v>154</v>
      </c>
      <c r="B249" s="6"/>
      <c r="C249" s="6"/>
      <c r="D249" s="6"/>
    </row>
    <row r="252" spans="1:9">
      <c r="A252" s="293" t="s">
        <v>155</v>
      </c>
      <c r="B252" s="293"/>
      <c r="C252" s="293"/>
      <c r="D252" s="293"/>
    </row>
    <row r="253" spans="1:9" ht="45">
      <c r="A253" s="7" t="s">
        <v>4</v>
      </c>
      <c r="B253" s="8" t="s">
        <v>5</v>
      </c>
      <c r="C253" s="8" t="s">
        <v>6</v>
      </c>
      <c r="D253" s="8" t="s">
        <v>7</v>
      </c>
    </row>
    <row r="254" spans="1:9" ht="15">
      <c r="A254" s="22" t="s">
        <v>156</v>
      </c>
      <c r="B254" s="11">
        <v>5</v>
      </c>
      <c r="C254" s="11">
        <v>0.32</v>
      </c>
      <c r="D254" s="12" t="s">
        <v>9</v>
      </c>
    </row>
    <row r="255" spans="1:9" ht="15">
      <c r="A255" s="22" t="s">
        <v>157</v>
      </c>
      <c r="B255" s="11">
        <v>21.3</v>
      </c>
      <c r="C255" s="11">
        <v>40.987000000000002</v>
      </c>
      <c r="D255" s="12" t="s">
        <v>9</v>
      </c>
    </row>
    <row r="256" spans="1:9" ht="15">
      <c r="A256" s="15" t="s">
        <v>15</v>
      </c>
      <c r="B256" s="14"/>
      <c r="C256" s="14"/>
      <c r="D256" s="6"/>
    </row>
    <row r="257" spans="1:6" ht="15">
      <c r="A257" s="23" t="s">
        <v>46</v>
      </c>
      <c r="B257" s="6"/>
      <c r="C257" s="6"/>
      <c r="D257" s="6"/>
    </row>
    <row r="260" spans="1:6">
      <c r="A260" s="293" t="s">
        <v>158</v>
      </c>
      <c r="B260" s="293"/>
      <c r="C260" s="293"/>
      <c r="D260" s="293"/>
    </row>
    <row r="261" spans="1:6" ht="45">
      <c r="A261" s="7" t="s">
        <v>4</v>
      </c>
      <c r="B261" s="8" t="s">
        <v>5</v>
      </c>
      <c r="C261" s="8" t="s">
        <v>6</v>
      </c>
      <c r="D261" s="8" t="s">
        <v>7</v>
      </c>
    </row>
    <row r="262" spans="1:6" ht="15">
      <c r="A262" s="30" t="s">
        <v>159</v>
      </c>
      <c r="B262" s="11">
        <v>158.864</v>
      </c>
      <c r="C262" s="11">
        <v>5</v>
      </c>
      <c r="D262" s="12" t="s">
        <v>9</v>
      </c>
    </row>
    <row r="263" spans="1:6" ht="15">
      <c r="A263" s="30" t="s">
        <v>160</v>
      </c>
      <c r="B263" s="10">
        <v>70</v>
      </c>
      <c r="C263" s="11">
        <v>9</v>
      </c>
      <c r="D263" s="12" t="s">
        <v>9</v>
      </c>
    </row>
    <row r="264" spans="1:6" ht="30">
      <c r="A264" s="30" t="s">
        <v>161</v>
      </c>
      <c r="B264" s="10">
        <v>0</v>
      </c>
      <c r="C264" s="11">
        <v>5</v>
      </c>
      <c r="D264" s="12" t="s">
        <v>9</v>
      </c>
    </row>
    <row r="265" spans="1:6" ht="30">
      <c r="A265" s="30" t="s">
        <v>162</v>
      </c>
      <c r="B265" s="11">
        <v>200</v>
      </c>
      <c r="C265" s="11">
        <v>35</v>
      </c>
      <c r="D265" s="12" t="s">
        <v>9</v>
      </c>
    </row>
    <row r="266" spans="1:6" ht="16">
      <c r="A266" s="30" t="s">
        <v>163</v>
      </c>
      <c r="B266" s="10">
        <v>0</v>
      </c>
      <c r="C266" s="11">
        <v>5.5</v>
      </c>
      <c r="D266" s="12" t="s">
        <v>9</v>
      </c>
      <c r="F266" s="2"/>
    </row>
    <row r="267" spans="1:6" ht="15">
      <c r="A267" s="30" t="s">
        <v>164</v>
      </c>
      <c r="B267" s="11">
        <v>200</v>
      </c>
      <c r="C267" s="11">
        <v>15.209999999999999</v>
      </c>
      <c r="D267" s="12" t="s">
        <v>9</v>
      </c>
    </row>
    <row r="268" spans="1:6" ht="16">
      <c r="A268" s="30" t="s">
        <v>165</v>
      </c>
      <c r="B268" s="11">
        <v>0</v>
      </c>
      <c r="C268" s="11">
        <v>33.55130861</v>
      </c>
      <c r="D268" s="12" t="s">
        <v>9</v>
      </c>
    </row>
    <row r="269" spans="1:6">
      <c r="A269" s="120" t="s">
        <v>14</v>
      </c>
      <c r="B269" s="14">
        <f>SUM(B262:B268)</f>
        <v>628.86400000000003</v>
      </c>
      <c r="C269" s="14">
        <f>SUM(C262:C268)</f>
        <v>108.26130860999999</v>
      </c>
      <c r="D269" s="6"/>
    </row>
    <row r="270" spans="1:6" ht="15">
      <c r="A270" s="15" t="s">
        <v>15</v>
      </c>
      <c r="B270" s="6"/>
      <c r="C270" s="6"/>
      <c r="D270" s="6"/>
    </row>
    <row r="271" spans="1:6" s="122" customFormat="1" ht="15">
      <c r="A271" s="23" t="s">
        <v>46</v>
      </c>
      <c r="B271" s="6"/>
      <c r="C271" s="6"/>
      <c r="D271" s="6"/>
      <c r="E271" s="3"/>
      <c r="F271" s="2"/>
    </row>
    <row r="272" spans="1:6" ht="15">
      <c r="A272" s="15" t="s">
        <v>72</v>
      </c>
    </row>
    <row r="275" spans="1:6">
      <c r="A275" s="293" t="s">
        <v>166</v>
      </c>
      <c r="B275" s="293"/>
      <c r="C275" s="293"/>
      <c r="D275" s="293"/>
    </row>
    <row r="276" spans="1:6" ht="45">
      <c r="A276" s="7" t="s">
        <v>4</v>
      </c>
      <c r="B276" s="8" t="s">
        <v>5</v>
      </c>
      <c r="C276" s="8" t="s">
        <v>6</v>
      </c>
      <c r="D276" s="8" t="s">
        <v>7</v>
      </c>
    </row>
    <row r="277" spans="1:6" ht="15">
      <c r="A277" s="30" t="s">
        <v>167</v>
      </c>
      <c r="B277" s="11">
        <v>300</v>
      </c>
      <c r="C277" s="11">
        <v>250</v>
      </c>
      <c r="D277" s="12" t="s">
        <v>11</v>
      </c>
      <c r="F277" s="251"/>
    </row>
    <row r="278" spans="1:6" ht="15">
      <c r="A278" s="30" t="s">
        <v>168</v>
      </c>
      <c r="B278" s="11">
        <v>100</v>
      </c>
      <c r="C278" s="11">
        <v>5</v>
      </c>
      <c r="D278" s="12" t="s">
        <v>9</v>
      </c>
    </row>
    <row r="279" spans="1:6" ht="15">
      <c r="A279" s="30" t="s">
        <v>169</v>
      </c>
      <c r="B279" s="11">
        <v>1500</v>
      </c>
      <c r="C279" s="11">
        <v>500</v>
      </c>
      <c r="D279" s="12" t="s">
        <v>11</v>
      </c>
      <c r="F279" s="251"/>
    </row>
    <row r="280" spans="1:6" ht="15">
      <c r="A280" s="30" t="s">
        <v>24</v>
      </c>
      <c r="B280" s="11">
        <v>500</v>
      </c>
      <c r="C280" s="11">
        <v>1050</v>
      </c>
      <c r="D280" s="12" t="s">
        <v>11</v>
      </c>
    </row>
    <row r="281" spans="1:6" ht="15">
      <c r="A281" s="30" t="s">
        <v>170</v>
      </c>
      <c r="B281" s="11">
        <v>300</v>
      </c>
      <c r="C281" s="11">
        <v>226.43436847000001</v>
      </c>
      <c r="D281" s="12" t="s">
        <v>26</v>
      </c>
    </row>
    <row r="282" spans="1:6" ht="30">
      <c r="A282" s="30" t="s">
        <v>171</v>
      </c>
      <c r="B282" s="11">
        <v>300</v>
      </c>
      <c r="C282" s="11">
        <v>80</v>
      </c>
      <c r="D282" s="12" t="s">
        <v>11</v>
      </c>
    </row>
    <row r="283" spans="1:6" ht="15">
      <c r="A283" s="30" t="s">
        <v>172</v>
      </c>
      <c r="B283" s="11">
        <v>100</v>
      </c>
      <c r="C283" s="11">
        <v>19.62</v>
      </c>
      <c r="D283" s="12" t="s">
        <v>9</v>
      </c>
    </row>
    <row r="284" spans="1:6" ht="15">
      <c r="A284" s="30" t="s">
        <v>173</v>
      </c>
      <c r="B284" s="11">
        <v>603</v>
      </c>
      <c r="C284" s="11">
        <v>24.48</v>
      </c>
      <c r="D284" s="12" t="s">
        <v>9</v>
      </c>
    </row>
    <row r="285" spans="1:6" ht="15">
      <c r="A285" s="30" t="s">
        <v>174</v>
      </c>
      <c r="B285" s="11">
        <v>235</v>
      </c>
      <c r="C285" s="11">
        <v>192.6</v>
      </c>
      <c r="D285" s="12" t="s">
        <v>26</v>
      </c>
    </row>
    <row r="286" spans="1:6" ht="15">
      <c r="A286" s="30" t="s">
        <v>175</v>
      </c>
      <c r="B286" s="11">
        <v>385</v>
      </c>
      <c r="C286" s="11">
        <v>200</v>
      </c>
      <c r="D286" s="12" t="s">
        <v>11</v>
      </c>
    </row>
    <row r="287" spans="1:6" ht="30">
      <c r="A287" s="30" t="s">
        <v>176</v>
      </c>
      <c r="B287" s="11">
        <v>7</v>
      </c>
      <c r="C287" s="11">
        <v>2</v>
      </c>
      <c r="D287" s="12" t="s">
        <v>9</v>
      </c>
    </row>
    <row r="288" spans="1:6" ht="16">
      <c r="A288" s="30" t="s">
        <v>177</v>
      </c>
      <c r="B288" s="10">
        <v>0</v>
      </c>
      <c r="C288" s="11">
        <v>1.5</v>
      </c>
      <c r="D288" s="12" t="s">
        <v>9</v>
      </c>
    </row>
    <row r="289" spans="1:4" ht="30">
      <c r="A289" s="30" t="s">
        <v>178</v>
      </c>
      <c r="B289" s="11">
        <v>280</v>
      </c>
      <c r="C289" s="11">
        <v>4</v>
      </c>
      <c r="D289" s="12" t="s">
        <v>9</v>
      </c>
    </row>
    <row r="290" spans="1:4">
      <c r="A290" s="120" t="s">
        <v>14</v>
      </c>
      <c r="B290" s="83"/>
      <c r="C290" s="83"/>
      <c r="D290" s="84"/>
    </row>
    <row r="291" spans="1:4" ht="15">
      <c r="A291" s="15" t="s">
        <v>15</v>
      </c>
      <c r="B291" s="26"/>
      <c r="C291" s="26"/>
      <c r="D291" s="24"/>
    </row>
    <row r="292" spans="1:4" ht="15">
      <c r="A292" s="23" t="s">
        <v>16</v>
      </c>
      <c r="B292" s="24"/>
      <c r="C292" s="24"/>
      <c r="D292" s="24"/>
    </row>
    <row r="293" spans="1:4" ht="15">
      <c r="A293" s="15" t="s">
        <v>72</v>
      </c>
    </row>
    <row r="294" spans="1:4" ht="14.75" customHeight="1">
      <c r="A294" s="16"/>
    </row>
    <row r="296" spans="1:4">
      <c r="A296" s="293" t="s">
        <v>179</v>
      </c>
      <c r="B296" s="293"/>
      <c r="C296" s="293"/>
      <c r="D296" s="293"/>
    </row>
    <row r="297" spans="1:4" ht="45">
      <c r="A297" s="7" t="s">
        <v>4</v>
      </c>
      <c r="B297" s="8" t="s">
        <v>5</v>
      </c>
      <c r="C297" s="8" t="s">
        <v>6</v>
      </c>
      <c r="D297" s="8" t="s">
        <v>7</v>
      </c>
    </row>
    <row r="298" spans="1:4" ht="15">
      <c r="A298" s="17" t="s">
        <v>180</v>
      </c>
      <c r="B298" s="10">
        <v>0.77</v>
      </c>
      <c r="C298" s="11">
        <v>2.95</v>
      </c>
      <c r="D298" s="12" t="s">
        <v>9</v>
      </c>
    </row>
    <row r="299" spans="1:4" ht="15">
      <c r="A299" s="17" t="s">
        <v>181</v>
      </c>
      <c r="B299" s="10">
        <v>0</v>
      </c>
      <c r="C299" s="11">
        <v>3</v>
      </c>
      <c r="D299" s="12" t="s">
        <v>9</v>
      </c>
    </row>
    <row r="300" spans="1:4">
      <c r="A300" s="120" t="s">
        <v>14</v>
      </c>
      <c r="B300" s="82"/>
      <c r="C300" s="82"/>
      <c r="D300" s="84"/>
    </row>
    <row r="301" spans="1:4" ht="15">
      <c r="A301" s="15" t="s">
        <v>15</v>
      </c>
      <c r="B301" s="14"/>
      <c r="C301" s="14"/>
      <c r="D301" s="6"/>
    </row>
    <row r="302" spans="1:4" ht="15">
      <c r="A302" s="23" t="s">
        <v>46</v>
      </c>
      <c r="B302" s="6"/>
      <c r="C302" s="6"/>
      <c r="D302" s="6"/>
    </row>
    <row r="305" spans="1:4">
      <c r="A305" s="293" t="s">
        <v>182</v>
      </c>
      <c r="B305" s="293"/>
      <c r="C305" s="293"/>
      <c r="D305" s="293"/>
    </row>
    <row r="306" spans="1:4" ht="45">
      <c r="A306" s="33" t="s">
        <v>4</v>
      </c>
      <c r="B306" s="8" t="s">
        <v>5</v>
      </c>
      <c r="C306" s="8" t="s">
        <v>6</v>
      </c>
      <c r="D306" s="8" t="s">
        <v>7</v>
      </c>
    </row>
    <row r="307" spans="1:4" ht="31">
      <c r="A307" s="30" t="s">
        <v>183</v>
      </c>
      <c r="B307" s="11">
        <v>0</v>
      </c>
      <c r="C307" s="11">
        <v>7.9750009999999998</v>
      </c>
      <c r="D307" s="12" t="s">
        <v>9</v>
      </c>
    </row>
    <row r="308" spans="1:4" ht="31">
      <c r="A308" s="30" t="s">
        <v>184</v>
      </c>
      <c r="B308" s="11">
        <v>0</v>
      </c>
      <c r="C308" s="11">
        <v>38</v>
      </c>
      <c r="D308" s="12" t="s">
        <v>9</v>
      </c>
    </row>
    <row r="309" spans="1:4" ht="15">
      <c r="A309" s="30" t="s">
        <v>185</v>
      </c>
      <c r="B309" s="11">
        <v>150</v>
      </c>
      <c r="C309" s="11">
        <v>287.797392</v>
      </c>
      <c r="D309" s="12" t="s">
        <v>11</v>
      </c>
    </row>
    <row r="310" spans="1:4" ht="31">
      <c r="A310" s="30" t="s">
        <v>186</v>
      </c>
      <c r="B310" s="10">
        <v>0</v>
      </c>
      <c r="C310" s="11">
        <v>1.1100000000000001</v>
      </c>
      <c r="D310" s="12" t="s">
        <v>9</v>
      </c>
    </row>
    <row r="311" spans="1:4" ht="30">
      <c r="A311" s="30" t="s">
        <v>187</v>
      </c>
      <c r="B311" s="11">
        <v>50</v>
      </c>
      <c r="C311" s="11">
        <v>10.69</v>
      </c>
      <c r="D311" s="12" t="s">
        <v>9</v>
      </c>
    </row>
    <row r="312" spans="1:4" ht="15">
      <c r="A312" s="30" t="s">
        <v>188</v>
      </c>
      <c r="B312" s="11">
        <v>208.6</v>
      </c>
      <c r="C312" s="11">
        <v>72.3</v>
      </c>
      <c r="D312" s="12" t="s">
        <v>26</v>
      </c>
    </row>
    <row r="313" spans="1:4" ht="15">
      <c r="A313" s="30" t="s">
        <v>189</v>
      </c>
      <c r="B313" s="11">
        <v>150</v>
      </c>
      <c r="C313" s="11">
        <v>1</v>
      </c>
      <c r="D313" s="12" t="s">
        <v>9</v>
      </c>
    </row>
    <row r="314" spans="1:4" ht="15">
      <c r="A314" s="30" t="s">
        <v>190</v>
      </c>
      <c r="B314" s="11">
        <v>250</v>
      </c>
      <c r="C314" s="11">
        <v>1</v>
      </c>
      <c r="D314" s="12" t="s">
        <v>9</v>
      </c>
    </row>
    <row r="315" spans="1:4" ht="15">
      <c r="A315" s="30" t="s">
        <v>191</v>
      </c>
      <c r="B315" s="11">
        <v>325</v>
      </c>
      <c r="C315" s="11">
        <v>50</v>
      </c>
      <c r="D315" s="12" t="s">
        <v>11</v>
      </c>
    </row>
    <row r="316" spans="1:4" ht="15">
      <c r="A316" s="30" t="s">
        <v>192</v>
      </c>
      <c r="B316" s="11">
        <v>0</v>
      </c>
      <c r="C316" s="11">
        <v>0.8</v>
      </c>
      <c r="D316" s="12" t="s">
        <v>9</v>
      </c>
    </row>
    <row r="317" spans="1:4">
      <c r="A317" s="120" t="s">
        <v>14</v>
      </c>
      <c r="B317" s="14"/>
      <c r="C317" s="14"/>
      <c r="D317" s="6"/>
    </row>
    <row r="318" spans="1:4" ht="15">
      <c r="A318" s="15" t="s">
        <v>15</v>
      </c>
      <c r="B318" s="14"/>
      <c r="C318" s="14"/>
      <c r="D318" s="6"/>
    </row>
    <row r="319" spans="1:4" ht="15">
      <c r="A319" s="23" t="s">
        <v>193</v>
      </c>
      <c r="B319" s="6"/>
      <c r="C319" s="6"/>
      <c r="D319" s="6"/>
    </row>
    <row r="320" spans="1:4" ht="15">
      <c r="A320" s="15" t="s">
        <v>41</v>
      </c>
    </row>
    <row r="323" spans="1:4">
      <c r="A323" s="293" t="s">
        <v>194</v>
      </c>
      <c r="B323" s="293"/>
      <c r="C323" s="293"/>
      <c r="D323" s="293"/>
    </row>
    <row r="324" spans="1:4" ht="45">
      <c r="A324" s="7" t="s">
        <v>4</v>
      </c>
      <c r="B324" s="8" t="s">
        <v>5</v>
      </c>
      <c r="C324" s="8" t="s">
        <v>6</v>
      </c>
      <c r="D324" s="8" t="s">
        <v>7</v>
      </c>
    </row>
    <row r="325" spans="1:4" ht="46">
      <c r="A325" s="30" t="s">
        <v>195</v>
      </c>
      <c r="B325" s="11">
        <v>0</v>
      </c>
      <c r="C325" s="11">
        <v>600</v>
      </c>
      <c r="D325" s="12" t="s">
        <v>11</v>
      </c>
    </row>
    <row r="326" spans="1:4" ht="30">
      <c r="A326" s="30" t="s">
        <v>196</v>
      </c>
      <c r="B326" s="11">
        <v>300</v>
      </c>
      <c r="C326" s="11">
        <v>206.5</v>
      </c>
      <c r="D326" s="12" t="s">
        <v>11</v>
      </c>
    </row>
    <row r="327" spans="1:4" ht="30">
      <c r="A327" s="30" t="s">
        <v>197</v>
      </c>
      <c r="B327" s="11">
        <v>100</v>
      </c>
      <c r="C327" s="11">
        <v>58.884977620000001</v>
      </c>
      <c r="D327" s="12" t="s">
        <v>11</v>
      </c>
    </row>
    <row r="328" spans="1:4" ht="30">
      <c r="A328" s="30" t="s">
        <v>198</v>
      </c>
      <c r="B328" s="11">
        <v>150</v>
      </c>
      <c r="C328" s="11">
        <v>70.930000000000007</v>
      </c>
      <c r="D328" s="12" t="s">
        <v>11</v>
      </c>
    </row>
    <row r="329" spans="1:4" ht="30">
      <c r="A329" s="30" t="s">
        <v>199</v>
      </c>
      <c r="B329" s="11">
        <v>200</v>
      </c>
      <c r="C329" s="11">
        <v>200</v>
      </c>
      <c r="D329" s="12" t="s">
        <v>11</v>
      </c>
    </row>
    <row r="330" spans="1:4" ht="15">
      <c r="A330" s="30" t="s">
        <v>200</v>
      </c>
      <c r="B330" s="11">
        <v>100</v>
      </c>
      <c r="C330" s="11">
        <v>298.21997880000004</v>
      </c>
      <c r="D330" s="12" t="s">
        <v>11</v>
      </c>
    </row>
    <row r="331" spans="1:4" ht="15">
      <c r="A331" s="15" t="s">
        <v>15</v>
      </c>
      <c r="B331" s="14"/>
      <c r="C331" s="14"/>
      <c r="D331" s="6"/>
    </row>
    <row r="332" spans="1:4" ht="15">
      <c r="A332" s="23" t="s">
        <v>19</v>
      </c>
      <c r="B332" s="6"/>
      <c r="C332" s="6"/>
      <c r="D332" s="6"/>
    </row>
    <row r="333" spans="1:4" ht="15">
      <c r="A333" s="15" t="s">
        <v>41</v>
      </c>
    </row>
    <row r="334" spans="1:4">
      <c r="A334" s="23"/>
      <c r="B334" s="6"/>
      <c r="C334" s="6"/>
      <c r="D334" s="6"/>
    </row>
    <row r="336" spans="1:4">
      <c r="A336" s="293" t="s">
        <v>201</v>
      </c>
      <c r="B336" s="293"/>
      <c r="C336" s="293"/>
      <c r="D336" s="293"/>
    </row>
    <row r="337" spans="1:6" ht="45">
      <c r="A337" s="7" t="s">
        <v>4</v>
      </c>
      <c r="B337" s="8" t="s">
        <v>5</v>
      </c>
      <c r="C337" s="8" t="s">
        <v>6</v>
      </c>
      <c r="D337" s="8" t="s">
        <v>7</v>
      </c>
      <c r="F337" s="251"/>
    </row>
    <row r="338" spans="1:6" ht="15">
      <c r="A338" s="30" t="s">
        <v>202</v>
      </c>
      <c r="B338" s="11">
        <v>250</v>
      </c>
      <c r="C338" s="11">
        <v>171.67499799999999</v>
      </c>
      <c r="D338" s="12" t="s">
        <v>11</v>
      </c>
      <c r="F338" s="251"/>
    </row>
    <row r="339" spans="1:6" ht="15">
      <c r="A339" s="30" t="s">
        <v>24</v>
      </c>
      <c r="B339" s="11">
        <v>1500</v>
      </c>
      <c r="C339" s="11">
        <v>1450.492389</v>
      </c>
      <c r="D339" s="12" t="s">
        <v>11</v>
      </c>
    </row>
    <row r="340" spans="1:6" ht="15">
      <c r="A340" s="30" t="s">
        <v>203</v>
      </c>
      <c r="B340" s="11">
        <v>400</v>
      </c>
      <c r="C340" s="11">
        <v>8</v>
      </c>
      <c r="D340" s="12" t="s">
        <v>9</v>
      </c>
    </row>
    <row r="341" spans="1:6" ht="15">
      <c r="A341" s="30" t="s">
        <v>204</v>
      </c>
      <c r="B341" s="11">
        <v>123</v>
      </c>
      <c r="C341" s="11">
        <v>15</v>
      </c>
      <c r="D341" s="12" t="s">
        <v>11</v>
      </c>
    </row>
    <row r="342" spans="1:6" ht="15">
      <c r="A342" s="30" t="s">
        <v>205</v>
      </c>
      <c r="B342" s="11">
        <v>500</v>
      </c>
      <c r="C342" s="11">
        <v>300</v>
      </c>
      <c r="D342" s="12" t="s">
        <v>11</v>
      </c>
    </row>
    <row r="343" spans="1:6" ht="30">
      <c r="A343" s="30" t="s">
        <v>206</v>
      </c>
      <c r="B343" s="11">
        <v>300</v>
      </c>
      <c r="C343" s="11">
        <v>179</v>
      </c>
      <c r="D343" s="12" t="s">
        <v>11</v>
      </c>
    </row>
    <row r="344" spans="1:6" ht="15">
      <c r="A344" s="30" t="s">
        <v>207</v>
      </c>
      <c r="B344" s="11">
        <v>300</v>
      </c>
      <c r="C344" s="11">
        <v>174</v>
      </c>
      <c r="D344" s="12" t="s">
        <v>11</v>
      </c>
    </row>
    <row r="345" spans="1:6" ht="15">
      <c r="A345" s="30" t="s">
        <v>208</v>
      </c>
      <c r="B345" s="11">
        <v>1300</v>
      </c>
      <c r="C345" s="11">
        <v>2011</v>
      </c>
      <c r="D345" s="12" t="s">
        <v>11</v>
      </c>
    </row>
    <row r="346" spans="1:6" ht="30">
      <c r="A346" s="30" t="s">
        <v>209</v>
      </c>
      <c r="B346" s="11">
        <v>650</v>
      </c>
      <c r="C346" s="11">
        <v>550</v>
      </c>
      <c r="D346" s="12" t="s">
        <v>11</v>
      </c>
    </row>
    <row r="347" spans="1:6" ht="15">
      <c r="A347" s="15" t="s">
        <v>15</v>
      </c>
      <c r="B347" s="140"/>
      <c r="C347" s="140"/>
      <c r="D347" s="6"/>
    </row>
    <row r="348" spans="1:6" ht="15">
      <c r="A348" s="23" t="s">
        <v>16</v>
      </c>
      <c r="B348" s="6"/>
      <c r="C348" s="6"/>
      <c r="D348" s="6"/>
    </row>
    <row r="351" spans="1:6">
      <c r="A351" s="293" t="s">
        <v>210</v>
      </c>
      <c r="B351" s="293"/>
      <c r="C351" s="293"/>
      <c r="D351" s="293"/>
    </row>
    <row r="352" spans="1:6" ht="45">
      <c r="A352" s="7" t="s">
        <v>4</v>
      </c>
      <c r="B352" s="8" t="s">
        <v>5</v>
      </c>
      <c r="C352" s="8" t="s">
        <v>6</v>
      </c>
      <c r="D352" s="8" t="s">
        <v>7</v>
      </c>
    </row>
    <row r="353" spans="1:4" ht="15">
      <c r="A353" s="30" t="s">
        <v>211</v>
      </c>
      <c r="B353" s="11">
        <v>7.5</v>
      </c>
      <c r="C353" s="11">
        <v>30.9</v>
      </c>
      <c r="D353" s="12" t="s">
        <v>9</v>
      </c>
    </row>
    <row r="354" spans="1:4" ht="15">
      <c r="A354" s="15" t="s">
        <v>15</v>
      </c>
      <c r="B354" s="6"/>
      <c r="C354" s="140"/>
      <c r="D354" s="6"/>
    </row>
    <row r="355" spans="1:4" ht="15">
      <c r="A355" s="23" t="s">
        <v>46</v>
      </c>
      <c r="B355" s="6"/>
      <c r="C355" s="6"/>
      <c r="D355" s="6"/>
    </row>
    <row r="358" spans="1:4">
      <c r="A358" s="293" t="s">
        <v>212</v>
      </c>
      <c r="B358" s="293"/>
      <c r="C358" s="293"/>
      <c r="D358" s="293"/>
    </row>
    <row r="359" spans="1:4" ht="45">
      <c r="A359" s="7" t="s">
        <v>4</v>
      </c>
      <c r="B359" s="8" t="s">
        <v>5</v>
      </c>
      <c r="C359" s="8" t="s">
        <v>6</v>
      </c>
      <c r="D359" s="8" t="s">
        <v>7</v>
      </c>
    </row>
    <row r="360" spans="1:4" ht="15">
      <c r="A360" s="30" t="s">
        <v>130</v>
      </c>
      <c r="B360" s="11">
        <v>20</v>
      </c>
      <c r="C360" s="11">
        <v>23.882307999999998</v>
      </c>
      <c r="D360" s="12" t="s">
        <v>11</v>
      </c>
    </row>
    <row r="361" spans="1:4" ht="15">
      <c r="A361" s="30" t="s">
        <v>213</v>
      </c>
      <c r="B361" s="11">
        <v>5.5</v>
      </c>
      <c r="C361" s="11">
        <v>10</v>
      </c>
      <c r="D361" s="12" t="s">
        <v>9</v>
      </c>
    </row>
    <row r="362" spans="1:4" ht="15">
      <c r="A362" s="30" t="s">
        <v>214</v>
      </c>
      <c r="B362" s="11">
        <v>5</v>
      </c>
      <c r="C362" s="11">
        <v>16.399999999999999</v>
      </c>
      <c r="D362" s="12" t="s">
        <v>9</v>
      </c>
    </row>
    <row r="363" spans="1:4" ht="15">
      <c r="A363" s="30" t="s">
        <v>215</v>
      </c>
      <c r="B363" s="11">
        <v>10</v>
      </c>
      <c r="C363" s="11">
        <v>32.955500000000001</v>
      </c>
      <c r="D363" s="12" t="s">
        <v>26</v>
      </c>
    </row>
    <row r="364" spans="1:4" ht="15">
      <c r="A364" s="30" t="s">
        <v>216</v>
      </c>
      <c r="B364" s="11">
        <v>30</v>
      </c>
      <c r="C364" s="11">
        <v>175.5</v>
      </c>
      <c r="D364" s="12" t="s">
        <v>26</v>
      </c>
    </row>
    <row r="365" spans="1:4" ht="15">
      <c r="A365" s="30" t="s">
        <v>217</v>
      </c>
      <c r="B365" s="11">
        <v>37</v>
      </c>
      <c r="C365" s="11">
        <v>39.934156000000002</v>
      </c>
      <c r="D365" s="12" t="s">
        <v>26</v>
      </c>
    </row>
    <row r="366" spans="1:4" ht="15">
      <c r="A366" s="15" t="s">
        <v>15</v>
      </c>
      <c r="B366" s="140"/>
      <c r="C366" s="140"/>
      <c r="D366" s="6"/>
    </row>
    <row r="367" spans="1:4" ht="15">
      <c r="A367" s="23" t="s">
        <v>16</v>
      </c>
      <c r="B367" s="6"/>
      <c r="C367" s="6"/>
      <c r="D367" s="6"/>
    </row>
    <row r="370" spans="1:4">
      <c r="A370" s="293" t="s">
        <v>218</v>
      </c>
      <c r="B370" s="293"/>
      <c r="C370" s="293"/>
      <c r="D370" s="293"/>
    </row>
    <row r="371" spans="1:4" ht="45">
      <c r="A371" s="7" t="s">
        <v>4</v>
      </c>
      <c r="B371" s="8" t="s">
        <v>5</v>
      </c>
      <c r="C371" s="8" t="s">
        <v>6</v>
      </c>
      <c r="D371" s="8" t="s">
        <v>7</v>
      </c>
    </row>
    <row r="372" spans="1:4" ht="15">
      <c r="A372" s="30" t="s">
        <v>219</v>
      </c>
      <c r="B372" s="11">
        <v>200</v>
      </c>
      <c r="C372" s="11">
        <v>278</v>
      </c>
      <c r="D372" s="12" t="s">
        <v>26</v>
      </c>
    </row>
    <row r="373" spans="1:4" ht="30">
      <c r="A373" s="30" t="s">
        <v>220</v>
      </c>
      <c r="B373" s="11">
        <v>150</v>
      </c>
      <c r="C373" s="11">
        <v>30</v>
      </c>
      <c r="D373" s="12" t="s">
        <v>11</v>
      </c>
    </row>
    <row r="374" spans="1:4" ht="15">
      <c r="A374" s="30" t="s">
        <v>221</v>
      </c>
      <c r="B374" s="11">
        <v>110</v>
      </c>
      <c r="C374" s="11">
        <v>103</v>
      </c>
      <c r="D374" s="12" t="s">
        <v>26</v>
      </c>
    </row>
    <row r="375" spans="1:4" ht="16">
      <c r="A375" s="30" t="s">
        <v>222</v>
      </c>
      <c r="B375" s="29">
        <v>100</v>
      </c>
      <c r="C375" s="11">
        <v>3</v>
      </c>
      <c r="D375" s="12" t="s">
        <v>9</v>
      </c>
    </row>
    <row r="376" spans="1:4" ht="31">
      <c r="A376" s="30" t="s">
        <v>223</v>
      </c>
      <c r="B376" s="11">
        <v>240</v>
      </c>
      <c r="C376" s="11">
        <v>10.75</v>
      </c>
      <c r="D376" s="12" t="s">
        <v>9</v>
      </c>
    </row>
    <row r="377" spans="1:4" ht="30">
      <c r="A377" s="30" t="s">
        <v>224</v>
      </c>
      <c r="B377" s="11">
        <v>300</v>
      </c>
      <c r="C377" s="11">
        <v>342.72800000000001</v>
      </c>
      <c r="D377" s="12" t="s">
        <v>11</v>
      </c>
    </row>
    <row r="378" spans="1:4" ht="15">
      <c r="A378" s="15" t="s">
        <v>15</v>
      </c>
      <c r="B378" s="14"/>
      <c r="C378" s="14"/>
      <c r="D378" s="6"/>
    </row>
    <row r="379" spans="1:4" ht="15">
      <c r="A379" s="23" t="s">
        <v>16</v>
      </c>
      <c r="B379" s="6"/>
      <c r="C379" s="6"/>
      <c r="D379" s="6"/>
    </row>
    <row r="380" spans="1:4" ht="15">
      <c r="A380" s="15" t="s">
        <v>41</v>
      </c>
    </row>
    <row r="383" spans="1:4">
      <c r="A383" s="293" t="s">
        <v>225</v>
      </c>
      <c r="B383" s="293"/>
      <c r="C383" s="293"/>
      <c r="D383" s="293"/>
    </row>
    <row r="384" spans="1:4" ht="45">
      <c r="A384" s="7" t="s">
        <v>4</v>
      </c>
      <c r="B384" s="8" t="s">
        <v>5</v>
      </c>
      <c r="C384" s="8" t="s">
        <v>6</v>
      </c>
      <c r="D384" s="8" t="s">
        <v>7</v>
      </c>
    </row>
    <row r="385" spans="1:4" ht="30">
      <c r="A385" s="30" t="s">
        <v>226</v>
      </c>
      <c r="B385" s="11">
        <v>110</v>
      </c>
      <c r="C385" s="11">
        <v>190</v>
      </c>
      <c r="D385" s="12" t="s">
        <v>11</v>
      </c>
    </row>
    <row r="386" spans="1:4" ht="15">
      <c r="A386" s="30" t="s">
        <v>227</v>
      </c>
      <c r="B386" s="11">
        <v>32</v>
      </c>
      <c r="C386" s="11">
        <v>10.42</v>
      </c>
      <c r="D386" s="12" t="s">
        <v>9</v>
      </c>
    </row>
    <row r="387" spans="1:4" ht="15">
      <c r="A387" s="30" t="s">
        <v>228</v>
      </c>
      <c r="B387" s="11">
        <v>105</v>
      </c>
      <c r="C387" s="11">
        <v>25</v>
      </c>
      <c r="D387" s="12" t="s">
        <v>11</v>
      </c>
    </row>
    <row r="388" spans="1:4" ht="15">
      <c r="A388" s="30" t="s">
        <v>229</v>
      </c>
      <c r="B388" s="11">
        <v>30</v>
      </c>
      <c r="C388" s="11">
        <v>1.5</v>
      </c>
      <c r="D388" s="12" t="s">
        <v>9</v>
      </c>
    </row>
    <row r="389" spans="1:4" ht="31">
      <c r="A389" s="30" t="s">
        <v>230</v>
      </c>
      <c r="B389" s="11">
        <v>6.5</v>
      </c>
      <c r="C389" s="11">
        <v>5</v>
      </c>
      <c r="D389" s="12" t="s">
        <v>9</v>
      </c>
    </row>
    <row r="390" spans="1:4" ht="15">
      <c r="A390" s="15" t="s">
        <v>15</v>
      </c>
      <c r="B390" s="14"/>
      <c r="C390" s="14"/>
      <c r="D390" s="6"/>
    </row>
    <row r="391" spans="1:4" ht="15">
      <c r="A391" s="23" t="s">
        <v>16</v>
      </c>
      <c r="B391" s="6"/>
      <c r="C391" s="6"/>
      <c r="D391" s="6"/>
    </row>
    <row r="392" spans="1:4" ht="15">
      <c r="A392" s="15" t="s">
        <v>41</v>
      </c>
    </row>
    <row r="395" spans="1:4">
      <c r="A395" s="293" t="s">
        <v>231</v>
      </c>
      <c r="B395" s="293"/>
      <c r="C395" s="293"/>
      <c r="D395" s="293"/>
    </row>
    <row r="396" spans="1:4" ht="45">
      <c r="A396" s="7" t="s">
        <v>4</v>
      </c>
      <c r="B396" s="8" t="s">
        <v>5</v>
      </c>
      <c r="C396" s="8" t="s">
        <v>6</v>
      </c>
      <c r="D396" s="8" t="s">
        <v>7</v>
      </c>
    </row>
    <row r="397" spans="1:4" ht="15">
      <c r="A397" s="9" t="s">
        <v>24</v>
      </c>
      <c r="B397" s="287">
        <v>1500</v>
      </c>
      <c r="C397" s="287">
        <v>385.50501200000002</v>
      </c>
      <c r="D397" s="12" t="s">
        <v>11</v>
      </c>
    </row>
    <row r="398" spans="1:4" ht="15">
      <c r="A398" s="15" t="s">
        <v>15</v>
      </c>
    </row>
    <row r="399" spans="1:4" ht="15">
      <c r="A399" s="23" t="s">
        <v>19</v>
      </c>
    </row>
    <row r="400" spans="1:4">
      <c r="A400" s="23"/>
    </row>
    <row r="402" spans="1:4">
      <c r="A402" s="293" t="s">
        <v>232</v>
      </c>
      <c r="B402" s="293"/>
      <c r="C402" s="293"/>
      <c r="D402" s="293"/>
    </row>
    <row r="403" spans="1:4" ht="45">
      <c r="A403" s="7" t="s">
        <v>4</v>
      </c>
      <c r="B403" s="8" t="s">
        <v>5</v>
      </c>
      <c r="C403" s="8" t="s">
        <v>6</v>
      </c>
      <c r="D403" s="8" t="s">
        <v>7</v>
      </c>
    </row>
    <row r="404" spans="1:4" ht="15">
      <c r="A404" s="22" t="s">
        <v>233</v>
      </c>
      <c r="B404" s="11">
        <v>0</v>
      </c>
      <c r="C404" s="11">
        <v>3</v>
      </c>
      <c r="D404" s="12" t="s">
        <v>9</v>
      </c>
    </row>
    <row r="405" spans="1:4" ht="15">
      <c r="A405" s="22" t="s">
        <v>234</v>
      </c>
      <c r="B405" s="11">
        <v>135</v>
      </c>
      <c r="C405" s="11">
        <v>44</v>
      </c>
      <c r="D405" s="12" t="s">
        <v>9</v>
      </c>
    </row>
    <row r="406" spans="1:4" ht="15">
      <c r="A406" s="22" t="s">
        <v>235</v>
      </c>
      <c r="B406" s="11">
        <v>47</v>
      </c>
      <c r="C406" s="11">
        <v>3</v>
      </c>
      <c r="D406" s="12" t="s">
        <v>9</v>
      </c>
    </row>
    <row r="407" spans="1:4">
      <c r="A407" s="120" t="s">
        <v>14</v>
      </c>
      <c r="B407" s="14"/>
      <c r="C407" s="14"/>
      <c r="D407" s="6"/>
    </row>
    <row r="408" spans="1:4" ht="15">
      <c r="A408" s="15" t="s">
        <v>15</v>
      </c>
      <c r="B408" s="6"/>
      <c r="C408" s="6"/>
      <c r="D408" s="6"/>
    </row>
    <row r="409" spans="1:4" ht="15">
      <c r="A409" s="23" t="s">
        <v>46</v>
      </c>
      <c r="B409" s="6"/>
      <c r="C409" s="6"/>
      <c r="D409" s="6"/>
    </row>
    <row r="412" spans="1:4">
      <c r="A412" s="293" t="s">
        <v>236</v>
      </c>
      <c r="B412" s="293"/>
      <c r="C412" s="293"/>
      <c r="D412" s="293"/>
    </row>
    <row r="413" spans="1:4" ht="45">
      <c r="A413" s="7" t="s">
        <v>4</v>
      </c>
      <c r="B413" s="8" t="s">
        <v>5</v>
      </c>
      <c r="C413" s="8" t="s">
        <v>6</v>
      </c>
      <c r="D413" s="8" t="s">
        <v>7</v>
      </c>
    </row>
    <row r="414" spans="1:4" ht="15">
      <c r="A414" s="34" t="s">
        <v>237</v>
      </c>
      <c r="B414" s="11">
        <v>5</v>
      </c>
      <c r="C414" s="11">
        <v>10.5</v>
      </c>
      <c r="D414" s="12" t="s">
        <v>9</v>
      </c>
    </row>
    <row r="415" spans="1:4" ht="15">
      <c r="A415" s="34" t="s">
        <v>238</v>
      </c>
      <c r="B415" s="11">
        <v>5</v>
      </c>
      <c r="C415" s="11">
        <v>23.4</v>
      </c>
      <c r="D415" s="12" t="s">
        <v>9</v>
      </c>
    </row>
    <row r="416" spans="1:4" ht="15">
      <c r="A416" s="34" t="s">
        <v>239</v>
      </c>
      <c r="B416" s="11">
        <v>0</v>
      </c>
      <c r="C416" s="11">
        <v>0.29193400000000003</v>
      </c>
      <c r="D416" s="12" t="s">
        <v>9</v>
      </c>
    </row>
    <row r="417" spans="1:4" ht="16">
      <c r="A417" s="30" t="s">
        <v>240</v>
      </c>
      <c r="B417" s="11">
        <v>5.5</v>
      </c>
      <c r="C417" s="11">
        <v>5.2911353099999996</v>
      </c>
      <c r="D417" s="12" t="s">
        <v>9</v>
      </c>
    </row>
    <row r="418" spans="1:4" ht="15">
      <c r="A418" s="34" t="s">
        <v>241</v>
      </c>
      <c r="B418" s="11">
        <v>12.2</v>
      </c>
      <c r="C418" s="11">
        <v>32.4</v>
      </c>
      <c r="D418" s="12" t="s">
        <v>9</v>
      </c>
    </row>
    <row r="419" spans="1:4" ht="15">
      <c r="A419" s="34" t="s">
        <v>242</v>
      </c>
      <c r="B419" s="11">
        <v>12.2</v>
      </c>
      <c r="C419" s="11">
        <v>16.7</v>
      </c>
      <c r="D419" s="12" t="s">
        <v>9</v>
      </c>
    </row>
    <row r="420" spans="1:4">
      <c r="A420" s="120" t="s">
        <v>14</v>
      </c>
      <c r="B420" s="14"/>
      <c r="C420" s="14"/>
      <c r="D420" s="6"/>
    </row>
    <row r="421" spans="1:4" ht="15">
      <c r="A421" s="15" t="s">
        <v>15</v>
      </c>
      <c r="B421" s="6"/>
      <c r="C421" s="6"/>
      <c r="D421" s="6"/>
    </row>
    <row r="422" spans="1:4" ht="15">
      <c r="A422" s="23" t="s">
        <v>46</v>
      </c>
      <c r="B422" s="6"/>
      <c r="C422" s="6"/>
      <c r="D422" s="6"/>
    </row>
    <row r="423" spans="1:4" ht="15">
      <c r="A423" s="15" t="s">
        <v>41</v>
      </c>
    </row>
    <row r="426" spans="1:4">
      <c r="A426" s="293" t="s">
        <v>243</v>
      </c>
      <c r="B426" s="293"/>
      <c r="C426" s="293"/>
      <c r="D426" s="293"/>
    </row>
    <row r="427" spans="1:4" ht="45">
      <c r="A427" s="7" t="s">
        <v>4</v>
      </c>
      <c r="B427" s="8" t="s">
        <v>5</v>
      </c>
      <c r="C427" s="8" t="s">
        <v>6</v>
      </c>
      <c r="D427" s="8" t="s">
        <v>7</v>
      </c>
    </row>
    <row r="428" spans="1:4" ht="15">
      <c r="A428" s="32" t="s">
        <v>244</v>
      </c>
      <c r="B428" s="11">
        <v>4</v>
      </c>
      <c r="C428" s="11">
        <v>10.6</v>
      </c>
      <c r="D428" s="12" t="s">
        <v>9</v>
      </c>
    </row>
    <row r="429" spans="1:4" ht="15">
      <c r="A429" s="15" t="s">
        <v>15</v>
      </c>
      <c r="B429" s="31"/>
      <c r="C429" s="31"/>
      <c r="D429" s="6"/>
    </row>
    <row r="430" spans="1:4" ht="15">
      <c r="A430" s="23" t="s">
        <v>46</v>
      </c>
      <c r="B430" s="6"/>
      <c r="C430" s="6"/>
      <c r="D430" s="6"/>
    </row>
    <row r="433" spans="1:6">
      <c r="A433" s="293" t="s">
        <v>245</v>
      </c>
      <c r="B433" s="293"/>
      <c r="C433" s="293"/>
      <c r="D433" s="293"/>
    </row>
    <row r="434" spans="1:6" ht="45">
      <c r="A434" s="7" t="s">
        <v>4</v>
      </c>
      <c r="B434" s="8" t="s">
        <v>5</v>
      </c>
      <c r="C434" s="8" t="s">
        <v>6</v>
      </c>
      <c r="D434" s="8" t="s">
        <v>7</v>
      </c>
      <c r="F434" s="251"/>
    </row>
    <row r="435" spans="1:6" ht="30">
      <c r="A435" s="81" t="s">
        <v>246</v>
      </c>
      <c r="B435" s="11">
        <v>162</v>
      </c>
      <c r="C435" s="11">
        <v>108</v>
      </c>
      <c r="D435" s="12" t="s">
        <v>11</v>
      </c>
      <c r="F435" s="251"/>
    </row>
    <row r="436" spans="1:6" ht="30">
      <c r="A436" s="81" t="s">
        <v>247</v>
      </c>
      <c r="B436" s="11">
        <v>153</v>
      </c>
      <c r="C436" s="11">
        <v>0.3</v>
      </c>
      <c r="D436" s="12" t="s">
        <v>9</v>
      </c>
    </row>
    <row r="437" spans="1:6" ht="15">
      <c r="A437" s="35" t="s">
        <v>248</v>
      </c>
      <c r="B437" s="11">
        <v>100</v>
      </c>
      <c r="C437" s="11">
        <v>100</v>
      </c>
      <c r="D437" s="12" t="s">
        <v>11</v>
      </c>
    </row>
    <row r="438" spans="1:6" ht="15">
      <c r="A438" s="35" t="s">
        <v>249</v>
      </c>
      <c r="B438" s="11">
        <v>300</v>
      </c>
      <c r="C438" s="11">
        <v>670.56502499999999</v>
      </c>
      <c r="D438" s="12" t="s">
        <v>11</v>
      </c>
    </row>
    <row r="439" spans="1:6" ht="15">
      <c r="A439" s="35" t="s">
        <v>250</v>
      </c>
      <c r="B439" s="11">
        <v>300</v>
      </c>
      <c r="C439" s="11">
        <v>55.505000000000003</v>
      </c>
      <c r="D439" s="12" t="s">
        <v>11</v>
      </c>
    </row>
    <row r="440" spans="1:6" ht="15">
      <c r="A440" s="35" t="s">
        <v>251</v>
      </c>
      <c r="B440" s="11">
        <v>450</v>
      </c>
      <c r="C440" s="11">
        <v>640</v>
      </c>
      <c r="D440" s="12" t="s">
        <v>11</v>
      </c>
    </row>
    <row r="441" spans="1:6" ht="15">
      <c r="A441" s="35" t="s">
        <v>252</v>
      </c>
      <c r="B441" s="11">
        <v>200</v>
      </c>
      <c r="C441" s="11">
        <v>168.84</v>
      </c>
      <c r="D441" s="12" t="s">
        <v>11</v>
      </c>
    </row>
    <row r="442" spans="1:6" ht="15">
      <c r="A442" s="15" t="s">
        <v>15</v>
      </c>
      <c r="B442" s="14"/>
      <c r="C442" s="14"/>
      <c r="D442" s="6"/>
    </row>
    <row r="443" spans="1:6" s="122" customFormat="1" ht="15">
      <c r="A443" s="23" t="s">
        <v>16</v>
      </c>
      <c r="B443" s="6"/>
      <c r="C443" s="6"/>
      <c r="D443" s="6"/>
      <c r="E443" s="3"/>
      <c r="F443" s="2"/>
    </row>
    <row r="446" spans="1:6">
      <c r="A446" s="293" t="s">
        <v>253</v>
      </c>
      <c r="B446" s="293"/>
      <c r="C446" s="293"/>
      <c r="D446" s="293"/>
    </row>
    <row r="447" spans="1:6" ht="45">
      <c r="A447" s="7" t="s">
        <v>4</v>
      </c>
      <c r="B447" s="8" t="s">
        <v>5</v>
      </c>
      <c r="C447" s="8" t="s">
        <v>6</v>
      </c>
      <c r="D447" s="8" t="s">
        <v>7</v>
      </c>
    </row>
    <row r="448" spans="1:6" ht="15">
      <c r="A448" s="34" t="s">
        <v>180</v>
      </c>
      <c r="B448" s="11">
        <v>3.5</v>
      </c>
      <c r="C448" s="11">
        <v>1.75</v>
      </c>
      <c r="D448" s="12" t="s">
        <v>9</v>
      </c>
    </row>
    <row r="449" spans="1:4" ht="15">
      <c r="A449" s="34" t="s">
        <v>254</v>
      </c>
      <c r="B449" s="11">
        <v>9.64</v>
      </c>
      <c r="C449" s="11">
        <v>2.9935780000000003</v>
      </c>
      <c r="D449" s="12" t="s">
        <v>9</v>
      </c>
    </row>
    <row r="450" spans="1:4" ht="15">
      <c r="A450" s="15" t="s">
        <v>15</v>
      </c>
      <c r="B450" s="140"/>
      <c r="C450" s="140"/>
      <c r="D450" s="6"/>
    </row>
    <row r="451" spans="1:4" ht="15">
      <c r="A451" s="23" t="s">
        <v>46</v>
      </c>
      <c r="B451" s="6"/>
      <c r="C451" s="6"/>
      <c r="D451" s="6"/>
    </row>
    <row r="454" spans="1:4">
      <c r="A454" s="293" t="s">
        <v>255</v>
      </c>
      <c r="B454" s="293"/>
      <c r="C454" s="293"/>
      <c r="D454" s="293"/>
    </row>
    <row r="455" spans="1:4" ht="45">
      <c r="A455" s="7" t="s">
        <v>4</v>
      </c>
      <c r="B455" s="8" t="s">
        <v>5</v>
      </c>
      <c r="C455" s="8" t="s">
        <v>6</v>
      </c>
      <c r="D455" s="8" t="s">
        <v>7</v>
      </c>
    </row>
    <row r="456" spans="1:4" ht="15">
      <c r="A456" s="9" t="s">
        <v>256</v>
      </c>
      <c r="B456" s="11">
        <v>58</v>
      </c>
      <c r="C456" s="11">
        <v>2</v>
      </c>
      <c r="D456" s="12" t="s">
        <v>9</v>
      </c>
    </row>
    <row r="457" spans="1:4" ht="15">
      <c r="A457" s="30" t="s">
        <v>257</v>
      </c>
      <c r="B457" s="10">
        <v>0</v>
      </c>
      <c r="C457" s="11">
        <v>5</v>
      </c>
      <c r="D457" s="12" t="s">
        <v>9</v>
      </c>
    </row>
    <row r="458" spans="1:4" ht="15">
      <c r="A458" s="30" t="s">
        <v>258</v>
      </c>
      <c r="B458" s="11">
        <v>188.36</v>
      </c>
      <c r="C458" s="11">
        <v>4.4809999999999999</v>
      </c>
      <c r="D458" s="12" t="s">
        <v>9</v>
      </c>
    </row>
    <row r="459" spans="1:4" ht="15">
      <c r="A459" s="30" t="s">
        <v>259</v>
      </c>
      <c r="B459" s="11">
        <v>80</v>
      </c>
      <c r="C459" s="11">
        <v>3</v>
      </c>
      <c r="D459" s="12" t="s">
        <v>9</v>
      </c>
    </row>
    <row r="460" spans="1:4" ht="15">
      <c r="A460" s="30" t="s">
        <v>260</v>
      </c>
      <c r="B460" s="11">
        <v>170</v>
      </c>
      <c r="C460" s="11">
        <v>6</v>
      </c>
      <c r="D460" s="12" t="s">
        <v>9</v>
      </c>
    </row>
    <row r="461" spans="1:4" ht="16.25" customHeight="1">
      <c r="A461" s="30" t="s">
        <v>261</v>
      </c>
      <c r="B461" s="11">
        <v>75</v>
      </c>
      <c r="C461" s="11">
        <v>3</v>
      </c>
      <c r="D461" s="12" t="s">
        <v>9</v>
      </c>
    </row>
    <row r="462" spans="1:4" ht="15">
      <c r="A462" s="30" t="s">
        <v>262</v>
      </c>
      <c r="B462" s="11">
        <v>100</v>
      </c>
      <c r="C462" s="11">
        <v>0.75</v>
      </c>
      <c r="D462" s="12" t="s">
        <v>9</v>
      </c>
    </row>
    <row r="463" spans="1:4">
      <c r="A463" s="120" t="s">
        <v>14</v>
      </c>
      <c r="B463" s="14"/>
      <c r="C463" s="14"/>
      <c r="D463" s="140"/>
    </row>
    <row r="464" spans="1:4" ht="15">
      <c r="A464" s="15" t="s">
        <v>15</v>
      </c>
      <c r="B464" s="6"/>
      <c r="C464" s="6"/>
      <c r="D464" s="14"/>
    </row>
    <row r="465" spans="1:6" ht="15">
      <c r="A465" s="23" t="s">
        <v>46</v>
      </c>
      <c r="B465" s="6"/>
      <c r="C465" s="6"/>
      <c r="D465" s="6"/>
    </row>
    <row r="466" spans="1:6" s="15" customFormat="1" ht="13">
      <c r="F466" s="36"/>
    </row>
  </sheetData>
  <mergeCells count="36">
    <mergeCell ref="A93:D93"/>
    <mergeCell ref="A67:D67"/>
    <mergeCell ref="A18:D18"/>
    <mergeCell ref="A7:D7"/>
    <mergeCell ref="A25:D25"/>
    <mergeCell ref="A33:D33"/>
    <mergeCell ref="A57:D57"/>
    <mergeCell ref="A395:D395"/>
    <mergeCell ref="A402:D402"/>
    <mergeCell ref="A260:D260"/>
    <mergeCell ref="A275:D275"/>
    <mergeCell ref="A296:D296"/>
    <mergeCell ref="A305:D305"/>
    <mergeCell ref="A323:D323"/>
    <mergeCell ref="A336:D336"/>
    <mergeCell ref="A351:D351"/>
    <mergeCell ref="A358:D358"/>
    <mergeCell ref="A370:D370"/>
    <mergeCell ref="A383:D383"/>
    <mergeCell ref="A252:D252"/>
    <mergeCell ref="A106:D106"/>
    <mergeCell ref="A118:D118"/>
    <mergeCell ref="A127:D127"/>
    <mergeCell ref="A154:D154"/>
    <mergeCell ref="A171:D171"/>
    <mergeCell ref="A188:D188"/>
    <mergeCell ref="A195:D195"/>
    <mergeCell ref="A202:D202"/>
    <mergeCell ref="A211:D211"/>
    <mergeCell ref="A241:D241"/>
    <mergeCell ref="A178:D178"/>
    <mergeCell ref="A412:D412"/>
    <mergeCell ref="A426:D426"/>
    <mergeCell ref="A433:D433"/>
    <mergeCell ref="A446:D446"/>
    <mergeCell ref="A454:D454"/>
  </mergeCells>
  <hyperlinks>
    <hyperlink ref="A4" r:id="rId1" xr:uid="{DAAC8F5C-B301-4787-B07B-2BE1EEB02F1F}"/>
  </hyperlinks>
  <pageMargins left="0.25" right="0.25" top="0.75" bottom="0.75" header="0.3" footer="0.3"/>
  <pageSetup scale="95" orientation="portrait" r:id="rId2"/>
  <headerFooter>
    <oddFooter>&amp;L&amp;"Calibri"&amp;11&amp;K000000_x000D_&amp;1#&amp;"Calibri"&amp;9&amp;K000000INTERNAL.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758C-7D9D-4030-92CD-30D0669A71BC}">
  <sheetPr>
    <tabColor theme="0" tint="-0.499984740745262"/>
  </sheetPr>
  <dimension ref="A1:AM967"/>
  <sheetViews>
    <sheetView workbookViewId="0">
      <pane xSplit="2" ySplit="1" topLeftCell="C354" activePane="bottomRight" state="frozen"/>
      <selection pane="topRight" activeCell="C1" sqref="C1"/>
      <selection pane="bottomLeft" activeCell="A2" sqref="A2"/>
      <selection pane="bottomRight" activeCell="E357" sqref="E357"/>
    </sheetView>
  </sheetViews>
  <sheetFormatPr baseColWidth="10" defaultColWidth="8.83203125" defaultRowHeight="15"/>
  <cols>
    <col min="2" max="2" width="8.83203125" style="226"/>
    <col min="5" max="5" width="8.83203125" style="226"/>
    <col min="12" max="12" width="8.83203125" style="226"/>
    <col min="13" max="13" width="16.83203125" style="223" bestFit="1" customWidth="1"/>
    <col min="14" max="14" width="15.5" style="223" bestFit="1" customWidth="1"/>
    <col min="19" max="19" width="8.83203125" style="226"/>
    <col min="25" max="37" width="8.83203125" customWidth="1"/>
    <col min="38" max="38" width="8.83203125" style="234"/>
    <col min="39" max="39" width="8.83203125" style="206"/>
  </cols>
  <sheetData>
    <row r="1" spans="1:39" s="231" customFormat="1">
      <c r="A1" s="229" t="s">
        <v>2030</v>
      </c>
      <c r="B1" s="224" t="s">
        <v>531</v>
      </c>
      <c r="C1" s="229" t="s">
        <v>2031</v>
      </c>
      <c r="D1" s="229" t="s">
        <v>2032</v>
      </c>
      <c r="E1" s="224" t="s">
        <v>2033</v>
      </c>
      <c r="F1" s="229" t="s">
        <v>2034</v>
      </c>
      <c r="G1" s="229" t="s">
        <v>2035</v>
      </c>
      <c r="H1" s="229" t="s">
        <v>2036</v>
      </c>
      <c r="I1" s="229" t="s">
        <v>2037</v>
      </c>
      <c r="J1" s="229" t="s">
        <v>2038</v>
      </c>
      <c r="K1" s="229" t="s">
        <v>2039</v>
      </c>
      <c r="L1" s="224" t="s">
        <v>2040</v>
      </c>
      <c r="M1" s="230" t="s">
        <v>582</v>
      </c>
      <c r="N1" s="229" t="s">
        <v>2041</v>
      </c>
      <c r="O1" s="229" t="s">
        <v>2042</v>
      </c>
      <c r="P1" s="229" t="s">
        <v>2043</v>
      </c>
      <c r="Q1" s="229" t="s">
        <v>2044</v>
      </c>
      <c r="R1" s="229" t="s">
        <v>2045</v>
      </c>
      <c r="S1" s="224" t="s">
        <v>2046</v>
      </c>
      <c r="T1" s="229" t="s">
        <v>2047</v>
      </c>
      <c r="U1" s="229" t="s">
        <v>2048</v>
      </c>
      <c r="V1" s="229" t="s">
        <v>2049</v>
      </c>
      <c r="W1" s="229" t="s">
        <v>2050</v>
      </c>
      <c r="X1" s="229" t="s">
        <v>2051</v>
      </c>
      <c r="Y1" s="229" t="s">
        <v>2052</v>
      </c>
      <c r="Z1" s="229" t="s">
        <v>2053</v>
      </c>
      <c r="AA1" s="229" t="s">
        <v>2054</v>
      </c>
      <c r="AB1" s="229" t="s">
        <v>2055</v>
      </c>
      <c r="AC1" s="229" t="s">
        <v>2056</v>
      </c>
      <c r="AD1" s="229" t="s">
        <v>2057</v>
      </c>
      <c r="AE1" s="229" t="s">
        <v>2052</v>
      </c>
      <c r="AF1" s="229" t="s">
        <v>2053</v>
      </c>
      <c r="AG1" s="229" t="s">
        <v>2054</v>
      </c>
      <c r="AH1" s="229" t="s">
        <v>2055</v>
      </c>
      <c r="AI1" s="229" t="s">
        <v>2056</v>
      </c>
      <c r="AJ1" s="229" t="s">
        <v>2057</v>
      </c>
      <c r="AK1" s="229" t="s">
        <v>2058</v>
      </c>
      <c r="AL1" s="233" t="s">
        <v>265</v>
      </c>
      <c r="AM1" s="233" t="s">
        <v>266</v>
      </c>
    </row>
    <row r="2" spans="1:39">
      <c r="A2" s="216" t="s">
        <v>269</v>
      </c>
      <c r="B2" s="225" t="s">
        <v>268</v>
      </c>
      <c r="C2" s="216" t="s">
        <v>600</v>
      </c>
      <c r="D2" s="216" t="s">
        <v>2059</v>
      </c>
      <c r="E2" s="225" t="s">
        <v>8</v>
      </c>
      <c r="F2" s="216"/>
      <c r="G2" s="217">
        <v>0</v>
      </c>
      <c r="H2" s="217">
        <v>0</v>
      </c>
      <c r="I2" s="218">
        <v>348.78</v>
      </c>
      <c r="J2" s="218">
        <v>348.78</v>
      </c>
      <c r="K2" s="217">
        <v>0</v>
      </c>
      <c r="L2" s="227">
        <v>348.78</v>
      </c>
      <c r="M2" s="222">
        <v>43719</v>
      </c>
      <c r="N2" s="222">
        <v>43886</v>
      </c>
      <c r="O2" s="220">
        <v>2020</v>
      </c>
      <c r="P2" s="217">
        <v>0</v>
      </c>
      <c r="Q2" s="217">
        <v>40</v>
      </c>
      <c r="R2" s="217">
        <v>0</v>
      </c>
      <c r="S2" s="228">
        <v>40</v>
      </c>
      <c r="T2" s="217">
        <v>0</v>
      </c>
      <c r="U2" s="217">
        <v>240</v>
      </c>
      <c r="V2" s="216" t="s">
        <v>602</v>
      </c>
      <c r="W2" s="216" t="s">
        <v>603</v>
      </c>
      <c r="X2" s="216" t="s">
        <v>2060</v>
      </c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34" t="s">
        <v>9</v>
      </c>
      <c r="AM2" s="206" t="s">
        <v>269</v>
      </c>
    </row>
    <row r="3" spans="1:39">
      <c r="A3" s="216" t="s">
        <v>269</v>
      </c>
      <c r="B3" s="225" t="s">
        <v>268</v>
      </c>
      <c r="C3" s="216" t="s">
        <v>600</v>
      </c>
      <c r="D3" s="216" t="s">
        <v>2059</v>
      </c>
      <c r="E3" s="225" t="s">
        <v>8</v>
      </c>
      <c r="F3" s="216"/>
      <c r="G3" s="217">
        <v>0</v>
      </c>
      <c r="H3" s="217">
        <v>0</v>
      </c>
      <c r="I3" s="218">
        <v>348.78</v>
      </c>
      <c r="J3" s="218">
        <v>348.78</v>
      </c>
      <c r="K3" s="217">
        <v>0</v>
      </c>
      <c r="L3" s="227">
        <v>348.78</v>
      </c>
      <c r="M3" s="222">
        <v>43719</v>
      </c>
      <c r="N3" s="222">
        <v>44176</v>
      </c>
      <c r="O3" s="220">
        <v>2020</v>
      </c>
      <c r="P3" s="217">
        <v>0</v>
      </c>
      <c r="Q3" s="217">
        <v>200</v>
      </c>
      <c r="R3" s="217">
        <v>0</v>
      </c>
      <c r="S3" s="228">
        <v>200</v>
      </c>
      <c r="T3" s="217">
        <v>0</v>
      </c>
      <c r="U3" s="217">
        <v>240</v>
      </c>
      <c r="V3" s="216" t="s">
        <v>604</v>
      </c>
      <c r="W3" s="216" t="s">
        <v>595</v>
      </c>
      <c r="X3" s="216" t="s">
        <v>2060</v>
      </c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34" t="s">
        <v>9</v>
      </c>
      <c r="AM3" s="206" t="s">
        <v>269</v>
      </c>
    </row>
    <row r="4" spans="1:39">
      <c r="A4" s="216" t="s">
        <v>269</v>
      </c>
      <c r="B4" s="225" t="s">
        <v>268</v>
      </c>
      <c r="C4" s="216" t="s">
        <v>605</v>
      </c>
      <c r="D4" s="216" t="s">
        <v>2061</v>
      </c>
      <c r="E4" s="225" t="s">
        <v>2062</v>
      </c>
      <c r="F4" s="216"/>
      <c r="G4" s="217">
        <v>0</v>
      </c>
      <c r="H4" s="217">
        <v>0</v>
      </c>
      <c r="I4" s="218">
        <v>36.4</v>
      </c>
      <c r="J4" s="218">
        <v>36.4</v>
      </c>
      <c r="K4" s="217">
        <v>0</v>
      </c>
      <c r="L4" s="227">
        <v>36.4</v>
      </c>
      <c r="M4" s="222">
        <v>44167</v>
      </c>
      <c r="N4" s="222">
        <v>44182</v>
      </c>
      <c r="O4" s="220">
        <v>2020</v>
      </c>
      <c r="P4" s="217">
        <v>0</v>
      </c>
      <c r="Q4" s="217">
        <v>118</v>
      </c>
      <c r="R4" s="217">
        <v>0</v>
      </c>
      <c r="S4" s="228">
        <v>118</v>
      </c>
      <c r="T4" s="217">
        <v>0</v>
      </c>
      <c r="U4" s="217">
        <v>118</v>
      </c>
      <c r="V4" s="216" t="s">
        <v>598</v>
      </c>
      <c r="W4" s="216" t="s">
        <v>599</v>
      </c>
      <c r="X4" s="216" t="s">
        <v>2060</v>
      </c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34" t="s">
        <v>9</v>
      </c>
      <c r="AM4" s="206" t="s">
        <v>269</v>
      </c>
    </row>
    <row r="5" spans="1:39">
      <c r="A5" s="216" t="s">
        <v>269</v>
      </c>
      <c r="B5" s="225" t="s">
        <v>268</v>
      </c>
      <c r="C5" s="216" t="s">
        <v>592</v>
      </c>
      <c r="D5" s="216" t="s">
        <v>2063</v>
      </c>
      <c r="E5" s="225" t="s">
        <v>2064</v>
      </c>
      <c r="F5" s="216"/>
      <c r="G5" s="217">
        <v>0</v>
      </c>
      <c r="H5" s="217">
        <v>0</v>
      </c>
      <c r="I5" s="218">
        <v>44.76</v>
      </c>
      <c r="J5" s="218">
        <v>44.76</v>
      </c>
      <c r="K5" s="217">
        <v>0</v>
      </c>
      <c r="L5" s="227">
        <v>44.76</v>
      </c>
      <c r="M5" s="222">
        <v>43007</v>
      </c>
      <c r="N5" s="222">
        <v>43306</v>
      </c>
      <c r="O5" s="220">
        <v>2018</v>
      </c>
      <c r="P5" s="217">
        <v>15</v>
      </c>
      <c r="Q5" s="217">
        <v>0</v>
      </c>
      <c r="R5" s="217">
        <v>0</v>
      </c>
      <c r="S5" s="228">
        <v>15</v>
      </c>
      <c r="T5" s="217">
        <v>0</v>
      </c>
      <c r="U5" s="217">
        <v>15</v>
      </c>
      <c r="V5" s="216" t="s">
        <v>594</v>
      </c>
      <c r="W5" s="216" t="s">
        <v>595</v>
      </c>
      <c r="X5" s="216" t="s">
        <v>2060</v>
      </c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34" t="s">
        <v>11</v>
      </c>
      <c r="AM5" s="206" t="s">
        <v>269</v>
      </c>
    </row>
    <row r="6" spans="1:39">
      <c r="A6" s="216" t="s">
        <v>269</v>
      </c>
      <c r="B6" s="225" t="s">
        <v>268</v>
      </c>
      <c r="C6" s="216" t="s">
        <v>596</v>
      </c>
      <c r="D6" s="216" t="s">
        <v>2065</v>
      </c>
      <c r="E6" s="225" t="s">
        <v>597</v>
      </c>
      <c r="F6" s="216"/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28">
        <v>0</v>
      </c>
      <c r="M6" s="222">
        <v>43076</v>
      </c>
      <c r="N6" s="222">
        <v>43306</v>
      </c>
      <c r="O6" s="220">
        <v>2018</v>
      </c>
      <c r="P6" s="217">
        <v>0</v>
      </c>
      <c r="Q6" s="217">
        <v>60</v>
      </c>
      <c r="R6" s="217">
        <v>0</v>
      </c>
      <c r="S6" s="228">
        <v>60</v>
      </c>
      <c r="T6" s="217">
        <v>0</v>
      </c>
      <c r="U6" s="217">
        <v>60</v>
      </c>
      <c r="V6" s="216" t="s">
        <v>598</v>
      </c>
      <c r="W6" s="216" t="s">
        <v>599</v>
      </c>
      <c r="X6" s="216" t="s">
        <v>2060</v>
      </c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34" t="s">
        <v>9</v>
      </c>
      <c r="AM6" s="206" t="s">
        <v>269</v>
      </c>
    </row>
    <row r="7" spans="1:39">
      <c r="A7" s="216" t="s">
        <v>269</v>
      </c>
      <c r="B7" s="225" t="s">
        <v>268</v>
      </c>
      <c r="C7" s="216" t="s">
        <v>607</v>
      </c>
      <c r="D7" s="216" t="s">
        <v>2066</v>
      </c>
      <c r="E7" s="225" t="s">
        <v>2067</v>
      </c>
      <c r="F7" s="216"/>
      <c r="G7" s="217">
        <v>0</v>
      </c>
      <c r="H7" s="217">
        <v>0</v>
      </c>
      <c r="I7" s="217">
        <v>0</v>
      </c>
      <c r="J7" s="217">
        <v>0</v>
      </c>
      <c r="K7" s="217">
        <v>1</v>
      </c>
      <c r="L7" s="228">
        <v>1</v>
      </c>
      <c r="M7" s="222">
        <v>44174</v>
      </c>
      <c r="N7" s="222">
        <v>44180</v>
      </c>
      <c r="O7" s="220">
        <v>2020</v>
      </c>
      <c r="P7" s="217">
        <v>0</v>
      </c>
      <c r="Q7" s="217">
        <v>0</v>
      </c>
      <c r="R7" s="217">
        <v>0</v>
      </c>
      <c r="S7" s="228">
        <v>0</v>
      </c>
      <c r="T7" s="221">
        <v>1.56</v>
      </c>
      <c r="U7" s="221">
        <v>1.56</v>
      </c>
      <c r="V7" s="216" t="s">
        <v>598</v>
      </c>
      <c r="W7" s="216" t="s">
        <v>599</v>
      </c>
      <c r="X7" s="216" t="s">
        <v>2060</v>
      </c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34" t="s">
        <v>580</v>
      </c>
      <c r="AM7" s="206" t="s">
        <v>269</v>
      </c>
    </row>
    <row r="8" spans="1:39">
      <c r="A8" s="216" t="s">
        <v>269</v>
      </c>
      <c r="B8" s="225" t="s">
        <v>268</v>
      </c>
      <c r="C8" s="216" t="s">
        <v>609</v>
      </c>
      <c r="D8" s="216" t="s">
        <v>2068</v>
      </c>
      <c r="E8" s="225" t="s">
        <v>2069</v>
      </c>
      <c r="F8" s="216"/>
      <c r="G8" s="217">
        <v>0</v>
      </c>
      <c r="H8" s="217">
        <v>0</v>
      </c>
      <c r="I8" s="218">
        <v>429.94</v>
      </c>
      <c r="J8" s="218">
        <v>429.94</v>
      </c>
      <c r="K8" s="218">
        <v>2.2749999999999999</v>
      </c>
      <c r="L8" s="227">
        <v>432.21499999999997</v>
      </c>
      <c r="M8" s="222">
        <v>43376</v>
      </c>
      <c r="N8" s="222">
        <v>43376</v>
      </c>
      <c r="O8" s="220">
        <v>2018</v>
      </c>
      <c r="P8" s="217">
        <v>0</v>
      </c>
      <c r="Q8" s="217">
        <v>0</v>
      </c>
      <c r="R8" s="217">
        <v>0</v>
      </c>
      <c r="S8" s="228">
        <v>0</v>
      </c>
      <c r="T8" s="221">
        <v>0.49</v>
      </c>
      <c r="U8" s="221">
        <v>435.05</v>
      </c>
      <c r="V8" s="216" t="s">
        <v>598</v>
      </c>
      <c r="W8" s="216" t="s">
        <v>599</v>
      </c>
      <c r="X8" s="216" t="s">
        <v>2060</v>
      </c>
      <c r="Y8" s="217">
        <v>4</v>
      </c>
      <c r="Z8" s="217">
        <v>2</v>
      </c>
      <c r="AA8" s="217">
        <v>6</v>
      </c>
      <c r="AB8" s="217">
        <v>1</v>
      </c>
      <c r="AC8" s="217">
        <v>3</v>
      </c>
      <c r="AD8" s="217">
        <v>0</v>
      </c>
      <c r="AE8" s="216"/>
      <c r="AF8" s="216"/>
      <c r="AG8" s="216"/>
      <c r="AH8" s="216"/>
      <c r="AI8" s="216"/>
      <c r="AJ8" s="216"/>
      <c r="AK8" s="216"/>
      <c r="AL8" s="234" t="s">
        <v>580</v>
      </c>
      <c r="AM8" s="206" t="s">
        <v>269</v>
      </c>
    </row>
    <row r="9" spans="1:39">
      <c r="A9" s="216" t="s">
        <v>271</v>
      </c>
      <c r="B9" s="225" t="s">
        <v>270</v>
      </c>
      <c r="C9" s="216" t="s">
        <v>615</v>
      </c>
      <c r="D9" s="216" t="s">
        <v>2070</v>
      </c>
      <c r="E9" s="225" t="s">
        <v>2071</v>
      </c>
      <c r="F9" s="216"/>
      <c r="G9" s="217">
        <v>100</v>
      </c>
      <c r="H9" s="217">
        <v>0</v>
      </c>
      <c r="I9" s="217">
        <v>0</v>
      </c>
      <c r="J9" s="217">
        <v>100</v>
      </c>
      <c r="K9" s="217">
        <v>0</v>
      </c>
      <c r="L9" s="228">
        <v>100</v>
      </c>
      <c r="M9" s="222">
        <v>44880</v>
      </c>
      <c r="N9" s="222">
        <v>44882</v>
      </c>
      <c r="O9" s="220">
        <v>2022</v>
      </c>
      <c r="P9" s="217">
        <v>100</v>
      </c>
      <c r="Q9" s="217">
        <v>0</v>
      </c>
      <c r="R9" s="217">
        <v>0</v>
      </c>
      <c r="S9" s="228">
        <v>100</v>
      </c>
      <c r="T9" s="217">
        <v>0</v>
      </c>
      <c r="U9" s="217">
        <v>100</v>
      </c>
      <c r="V9" s="216" t="s">
        <v>617</v>
      </c>
      <c r="W9" s="216" t="s">
        <v>595</v>
      </c>
      <c r="X9" s="216" t="s">
        <v>2060</v>
      </c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34" t="s">
        <v>11</v>
      </c>
      <c r="AM9" s="206" t="s">
        <v>271</v>
      </c>
    </row>
    <row r="10" spans="1:39">
      <c r="A10" s="216" t="s">
        <v>271</v>
      </c>
      <c r="B10" s="225" t="s">
        <v>270</v>
      </c>
      <c r="C10" s="216" t="s">
        <v>625</v>
      </c>
      <c r="D10" s="216" t="s">
        <v>2072</v>
      </c>
      <c r="E10" s="225" t="s">
        <v>2073</v>
      </c>
      <c r="F10" s="216"/>
      <c r="G10" s="217">
        <v>100</v>
      </c>
      <c r="H10" s="217">
        <v>0</v>
      </c>
      <c r="I10" s="217">
        <v>0</v>
      </c>
      <c r="J10" s="217">
        <v>100</v>
      </c>
      <c r="K10" s="217">
        <v>0</v>
      </c>
      <c r="L10" s="228">
        <v>100</v>
      </c>
      <c r="M10" s="222">
        <v>44169</v>
      </c>
      <c r="N10" s="222">
        <v>44169</v>
      </c>
      <c r="O10" s="220">
        <v>2020</v>
      </c>
      <c r="P10" s="217">
        <v>0</v>
      </c>
      <c r="Q10" s="217">
        <v>0</v>
      </c>
      <c r="R10" s="217">
        <v>0</v>
      </c>
      <c r="S10" s="228">
        <v>0</v>
      </c>
      <c r="T10" s="221">
        <v>0.55000000000000004</v>
      </c>
      <c r="U10" s="221">
        <v>102.85</v>
      </c>
      <c r="V10" s="216" t="s">
        <v>621</v>
      </c>
      <c r="W10" s="216" t="s">
        <v>599</v>
      </c>
      <c r="X10" s="216" t="s">
        <v>2060</v>
      </c>
      <c r="Y10" s="217">
        <v>1</v>
      </c>
      <c r="Z10" s="217">
        <v>3</v>
      </c>
      <c r="AA10" s="217">
        <v>4</v>
      </c>
      <c r="AB10" s="217">
        <v>1</v>
      </c>
      <c r="AC10" s="217">
        <v>0</v>
      </c>
      <c r="AD10" s="217">
        <v>0</v>
      </c>
      <c r="AE10" s="216"/>
      <c r="AF10" s="216"/>
      <c r="AG10" s="216"/>
      <c r="AH10" s="216"/>
      <c r="AI10" s="216"/>
      <c r="AJ10" s="216"/>
      <c r="AK10" s="216"/>
      <c r="AL10" s="234" t="s">
        <v>580</v>
      </c>
      <c r="AM10" s="206" t="s">
        <v>271</v>
      </c>
    </row>
    <row r="11" spans="1:39">
      <c r="A11" s="216" t="s">
        <v>271</v>
      </c>
      <c r="B11" s="225" t="s">
        <v>270</v>
      </c>
      <c r="C11" s="216" t="s">
        <v>618</v>
      </c>
      <c r="D11" s="216" t="s">
        <v>2074</v>
      </c>
      <c r="E11" s="225" t="s">
        <v>2075</v>
      </c>
      <c r="F11" s="216"/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28">
        <v>0</v>
      </c>
      <c r="M11" s="222">
        <v>44277</v>
      </c>
      <c r="N11" s="222">
        <v>44293</v>
      </c>
      <c r="O11" s="220">
        <v>2021</v>
      </c>
      <c r="P11" s="217">
        <v>0</v>
      </c>
      <c r="Q11" s="217">
        <v>0</v>
      </c>
      <c r="R11" s="217">
        <v>0</v>
      </c>
      <c r="S11" s="228">
        <v>0</v>
      </c>
      <c r="T11" s="221">
        <v>0.5</v>
      </c>
      <c r="U11" s="221">
        <v>1.3</v>
      </c>
      <c r="V11" s="216" t="s">
        <v>620</v>
      </c>
      <c r="W11" s="216" t="s">
        <v>599</v>
      </c>
      <c r="X11" s="216" t="s">
        <v>2060</v>
      </c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34" t="s">
        <v>580</v>
      </c>
      <c r="AM11" s="206" t="s">
        <v>271</v>
      </c>
    </row>
    <row r="12" spans="1:39">
      <c r="A12" s="216" t="s">
        <v>271</v>
      </c>
      <c r="B12" s="225" t="s">
        <v>270</v>
      </c>
      <c r="C12" s="216" t="s">
        <v>618</v>
      </c>
      <c r="D12" s="216" t="s">
        <v>2074</v>
      </c>
      <c r="E12" s="225" t="s">
        <v>2075</v>
      </c>
      <c r="F12" s="216"/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28">
        <v>0</v>
      </c>
      <c r="M12" s="222">
        <v>44277</v>
      </c>
      <c r="N12" s="222">
        <v>44293</v>
      </c>
      <c r="O12" s="220">
        <v>2021</v>
      </c>
      <c r="P12" s="217">
        <v>0</v>
      </c>
      <c r="Q12" s="217">
        <v>0</v>
      </c>
      <c r="R12" s="217">
        <v>0</v>
      </c>
      <c r="S12" s="228">
        <v>0</v>
      </c>
      <c r="T12" s="221">
        <v>0.8</v>
      </c>
      <c r="U12" s="221">
        <v>1.3</v>
      </c>
      <c r="V12" s="216" t="s">
        <v>621</v>
      </c>
      <c r="W12" s="216" t="s">
        <v>599</v>
      </c>
      <c r="X12" s="216" t="s">
        <v>2060</v>
      </c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34" t="s">
        <v>580</v>
      </c>
      <c r="AM12" s="206" t="s">
        <v>271</v>
      </c>
    </row>
    <row r="13" spans="1:39">
      <c r="A13" s="216" t="s">
        <v>271</v>
      </c>
      <c r="B13" s="225" t="s">
        <v>270</v>
      </c>
      <c r="C13" s="216" t="s">
        <v>622</v>
      </c>
      <c r="D13" s="216" t="s">
        <v>2076</v>
      </c>
      <c r="E13" s="225" t="s">
        <v>2077</v>
      </c>
      <c r="F13" s="216"/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28">
        <v>0</v>
      </c>
      <c r="M13" s="222">
        <v>44831</v>
      </c>
      <c r="N13" s="222">
        <v>44862</v>
      </c>
      <c r="O13" s="220">
        <v>2022</v>
      </c>
      <c r="P13" s="217">
        <v>0</v>
      </c>
      <c r="Q13" s="217">
        <v>0</v>
      </c>
      <c r="R13" s="217">
        <v>0</v>
      </c>
      <c r="S13" s="228">
        <v>0</v>
      </c>
      <c r="T13" s="217">
        <v>1</v>
      </c>
      <c r="U13" s="217">
        <v>1</v>
      </c>
      <c r="V13" s="216" t="s">
        <v>624</v>
      </c>
      <c r="W13" s="216" t="s">
        <v>599</v>
      </c>
      <c r="X13" s="216" t="s">
        <v>2060</v>
      </c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34" t="s">
        <v>580</v>
      </c>
      <c r="AM13" s="206" t="s">
        <v>271</v>
      </c>
    </row>
    <row r="14" spans="1:39">
      <c r="A14" s="216" t="s">
        <v>273</v>
      </c>
      <c r="B14" s="225" t="s">
        <v>272</v>
      </c>
      <c r="C14" s="216" t="s">
        <v>630</v>
      </c>
      <c r="D14" s="216" t="s">
        <v>2078</v>
      </c>
      <c r="E14" s="225" t="s">
        <v>21</v>
      </c>
      <c r="F14" s="216"/>
      <c r="G14" s="217">
        <v>250</v>
      </c>
      <c r="H14" s="217">
        <v>0</v>
      </c>
      <c r="I14" s="217">
        <v>0</v>
      </c>
      <c r="J14" s="217">
        <v>250</v>
      </c>
      <c r="K14" s="217">
        <v>0</v>
      </c>
      <c r="L14" s="228">
        <v>250</v>
      </c>
      <c r="M14" s="222">
        <v>44384</v>
      </c>
      <c r="N14" s="222">
        <v>44503</v>
      </c>
      <c r="O14" s="220">
        <v>2021</v>
      </c>
      <c r="P14" s="217">
        <v>100</v>
      </c>
      <c r="Q14" s="217">
        <v>0</v>
      </c>
      <c r="R14" s="217">
        <v>0</v>
      </c>
      <c r="S14" s="228">
        <v>100</v>
      </c>
      <c r="T14" s="217">
        <v>0</v>
      </c>
      <c r="U14" s="217">
        <v>100</v>
      </c>
      <c r="V14" s="216" t="s">
        <v>632</v>
      </c>
      <c r="W14" s="216" t="s">
        <v>595</v>
      </c>
      <c r="X14" s="216" t="s">
        <v>2060</v>
      </c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34" t="s">
        <v>11</v>
      </c>
      <c r="AM14" s="206" t="s">
        <v>273</v>
      </c>
    </row>
    <row r="15" spans="1:39">
      <c r="A15" s="216" t="s">
        <v>273</v>
      </c>
      <c r="B15" s="225" t="s">
        <v>272</v>
      </c>
      <c r="C15" s="216" t="s">
        <v>633</v>
      </c>
      <c r="D15" s="216" t="s">
        <v>2079</v>
      </c>
      <c r="E15" s="225" t="s">
        <v>2080</v>
      </c>
      <c r="F15" s="216"/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28">
        <v>0</v>
      </c>
      <c r="M15" s="222">
        <v>44168</v>
      </c>
      <c r="N15" s="222">
        <v>44195</v>
      </c>
      <c r="O15" s="220">
        <v>2020</v>
      </c>
      <c r="P15" s="217">
        <v>0</v>
      </c>
      <c r="Q15" s="217">
        <v>0</v>
      </c>
      <c r="R15" s="217">
        <v>0</v>
      </c>
      <c r="S15" s="228">
        <v>0</v>
      </c>
      <c r="T15" s="221">
        <v>0.5</v>
      </c>
      <c r="U15" s="221">
        <v>0.5</v>
      </c>
      <c r="V15" s="216" t="s">
        <v>620</v>
      </c>
      <c r="W15" s="216" t="s">
        <v>599</v>
      </c>
      <c r="X15" s="216" t="s">
        <v>2060</v>
      </c>
      <c r="Y15" s="216"/>
      <c r="Z15" s="216"/>
      <c r="AA15" s="216"/>
      <c r="AB15" s="216"/>
      <c r="AC15" s="216"/>
      <c r="AD15" s="216"/>
      <c r="AL15" s="234" t="s">
        <v>580</v>
      </c>
      <c r="AM15" s="206" t="s">
        <v>273</v>
      </c>
    </row>
    <row r="16" spans="1:39">
      <c r="A16" s="216" t="s">
        <v>273</v>
      </c>
      <c r="B16" s="225" t="s">
        <v>272</v>
      </c>
      <c r="C16" s="216" t="s">
        <v>628</v>
      </c>
      <c r="D16" s="216" t="s">
        <v>2081</v>
      </c>
      <c r="E16" s="225" t="s">
        <v>22</v>
      </c>
      <c r="F16" s="216"/>
      <c r="G16" s="217">
        <v>400</v>
      </c>
      <c r="H16" s="217">
        <v>0</v>
      </c>
      <c r="I16" s="217">
        <v>0</v>
      </c>
      <c r="J16" s="217">
        <v>400</v>
      </c>
      <c r="K16" s="217">
        <v>0</v>
      </c>
      <c r="L16" s="228">
        <v>400</v>
      </c>
      <c r="M16" s="222">
        <v>43075</v>
      </c>
      <c r="N16" s="222">
        <v>43378</v>
      </c>
      <c r="O16" s="220">
        <v>2018</v>
      </c>
      <c r="P16" s="217">
        <v>100</v>
      </c>
      <c r="Q16" s="217">
        <v>0</v>
      </c>
      <c r="R16" s="217">
        <v>0</v>
      </c>
      <c r="S16" s="228">
        <v>100</v>
      </c>
      <c r="T16" s="217">
        <v>0</v>
      </c>
      <c r="U16" s="217">
        <v>175</v>
      </c>
      <c r="V16" s="216" t="s">
        <v>617</v>
      </c>
      <c r="W16" s="216" t="s">
        <v>603</v>
      </c>
      <c r="X16" s="216" t="s">
        <v>2060</v>
      </c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34" t="s">
        <v>11</v>
      </c>
      <c r="AM16" s="206" t="s">
        <v>273</v>
      </c>
    </row>
    <row r="17" spans="1:39">
      <c r="A17" s="216" t="s">
        <v>273</v>
      </c>
      <c r="B17" s="225" t="s">
        <v>272</v>
      </c>
      <c r="C17" s="216" t="s">
        <v>628</v>
      </c>
      <c r="D17" s="216" t="s">
        <v>2081</v>
      </c>
      <c r="E17" s="225" t="s">
        <v>22</v>
      </c>
      <c r="F17" s="216"/>
      <c r="G17" s="217">
        <v>400</v>
      </c>
      <c r="H17" s="217">
        <v>0</v>
      </c>
      <c r="I17" s="217">
        <v>0</v>
      </c>
      <c r="J17" s="217">
        <v>400</v>
      </c>
      <c r="K17" s="217">
        <v>0</v>
      </c>
      <c r="L17" s="228">
        <v>400</v>
      </c>
      <c r="M17" s="222">
        <v>43075</v>
      </c>
      <c r="N17" s="222">
        <v>43923</v>
      </c>
      <c r="O17" s="220">
        <v>2020</v>
      </c>
      <c r="P17" s="217">
        <v>75</v>
      </c>
      <c r="Q17" s="217">
        <v>0</v>
      </c>
      <c r="R17" s="217">
        <v>0</v>
      </c>
      <c r="S17" s="228">
        <v>75</v>
      </c>
      <c r="T17" s="217">
        <v>0</v>
      </c>
      <c r="U17" s="217">
        <v>175</v>
      </c>
      <c r="V17" s="216" t="s">
        <v>617</v>
      </c>
      <c r="W17" s="216" t="s">
        <v>595</v>
      </c>
      <c r="X17" s="216" t="s">
        <v>2060</v>
      </c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34" t="s">
        <v>11</v>
      </c>
      <c r="AM17" s="206" t="s">
        <v>273</v>
      </c>
    </row>
    <row r="18" spans="1:39">
      <c r="A18" s="216" t="s">
        <v>273</v>
      </c>
      <c r="B18" s="225" t="s">
        <v>272</v>
      </c>
      <c r="C18" s="216" t="s">
        <v>635</v>
      </c>
      <c r="D18" s="216" t="s">
        <v>2082</v>
      </c>
      <c r="E18" s="225" t="s">
        <v>2083</v>
      </c>
      <c r="F18" s="216"/>
      <c r="G18" s="217">
        <v>0</v>
      </c>
      <c r="H18" s="217">
        <v>0</v>
      </c>
      <c r="I18" s="217">
        <v>0</v>
      </c>
      <c r="J18" s="217">
        <v>0</v>
      </c>
      <c r="K18" s="218">
        <v>0.1</v>
      </c>
      <c r="L18" s="227">
        <v>0.1</v>
      </c>
      <c r="M18" s="222">
        <v>43718</v>
      </c>
      <c r="N18" s="222">
        <v>43761</v>
      </c>
      <c r="O18" s="220">
        <v>2019</v>
      </c>
      <c r="P18" s="217">
        <v>0</v>
      </c>
      <c r="Q18" s="217">
        <v>0</v>
      </c>
      <c r="R18" s="217">
        <v>0</v>
      </c>
      <c r="S18" s="228">
        <v>0</v>
      </c>
      <c r="T18" s="221">
        <v>0.5</v>
      </c>
      <c r="U18" s="221">
        <v>0.5</v>
      </c>
      <c r="V18" s="216" t="s">
        <v>620</v>
      </c>
      <c r="W18" s="216" t="s">
        <v>599</v>
      </c>
      <c r="X18" s="216" t="s">
        <v>2060</v>
      </c>
      <c r="Y18" s="216"/>
      <c r="Z18" s="216"/>
      <c r="AA18" s="216"/>
      <c r="AB18" s="216"/>
      <c r="AC18" s="216"/>
      <c r="AD18" s="216"/>
      <c r="AL18" s="234" t="s">
        <v>580</v>
      </c>
      <c r="AM18" s="206" t="s">
        <v>273</v>
      </c>
    </row>
    <row r="19" spans="1:39">
      <c r="A19" s="216" t="s">
        <v>273</v>
      </c>
      <c r="B19" s="225" t="s">
        <v>272</v>
      </c>
      <c r="C19" s="216" t="s">
        <v>637</v>
      </c>
      <c r="D19" s="216" t="s">
        <v>2084</v>
      </c>
      <c r="E19" s="225" t="s">
        <v>2085</v>
      </c>
      <c r="F19" s="216"/>
      <c r="G19" s="217">
        <v>650</v>
      </c>
      <c r="H19" s="217">
        <v>0</v>
      </c>
      <c r="I19" s="217">
        <v>0</v>
      </c>
      <c r="J19" s="217">
        <v>650</v>
      </c>
      <c r="K19" s="218">
        <v>0.1</v>
      </c>
      <c r="L19" s="227">
        <v>650.1</v>
      </c>
      <c r="M19" s="222">
        <v>44529</v>
      </c>
      <c r="N19" s="222">
        <v>44529</v>
      </c>
      <c r="O19" s="220">
        <v>2021</v>
      </c>
      <c r="P19" s="217">
        <v>0</v>
      </c>
      <c r="Q19" s="217">
        <v>0</v>
      </c>
      <c r="R19" s="217">
        <v>0</v>
      </c>
      <c r="S19" s="228">
        <v>0</v>
      </c>
      <c r="T19" s="221">
        <v>0.3</v>
      </c>
      <c r="U19" s="221">
        <v>276.3</v>
      </c>
      <c r="V19" s="216" t="s">
        <v>621</v>
      </c>
      <c r="W19" s="216" t="s">
        <v>599</v>
      </c>
      <c r="X19" s="216" t="s">
        <v>2060</v>
      </c>
      <c r="Y19" s="217">
        <v>2</v>
      </c>
      <c r="Z19" s="217">
        <v>3</v>
      </c>
      <c r="AA19" s="217">
        <v>5</v>
      </c>
      <c r="AB19" s="217">
        <v>2</v>
      </c>
      <c r="AC19" s="217">
        <v>0</v>
      </c>
      <c r="AD19" s="217">
        <v>0</v>
      </c>
      <c r="AL19" s="234" t="s">
        <v>580</v>
      </c>
      <c r="AM19" s="206" t="s">
        <v>273</v>
      </c>
    </row>
    <row r="20" spans="1:39">
      <c r="A20" s="216" t="s">
        <v>276</v>
      </c>
      <c r="B20" s="225" t="s">
        <v>274</v>
      </c>
      <c r="C20" s="216" t="s">
        <v>704</v>
      </c>
      <c r="D20" s="216" t="s">
        <v>2086</v>
      </c>
      <c r="E20" s="225" t="s">
        <v>2087</v>
      </c>
      <c r="F20" s="216"/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28">
        <v>0</v>
      </c>
      <c r="M20" s="222">
        <v>43406</v>
      </c>
      <c r="N20" s="222">
        <v>43438</v>
      </c>
      <c r="O20" s="220">
        <v>2018</v>
      </c>
      <c r="P20" s="217">
        <v>0</v>
      </c>
      <c r="Q20" s="217">
        <v>0</v>
      </c>
      <c r="R20" s="217">
        <v>0</v>
      </c>
      <c r="S20" s="228">
        <v>0</v>
      </c>
      <c r="T20" s="221">
        <v>0.4</v>
      </c>
      <c r="U20" s="221">
        <v>1.9</v>
      </c>
      <c r="V20" s="216" t="s">
        <v>706</v>
      </c>
      <c r="W20" s="216" t="s">
        <v>599</v>
      </c>
      <c r="X20" s="216" t="s">
        <v>2060</v>
      </c>
      <c r="Y20" s="216"/>
      <c r="Z20" s="216"/>
      <c r="AA20" s="216"/>
      <c r="AB20" s="216"/>
      <c r="AC20" s="216"/>
      <c r="AD20" s="216"/>
      <c r="AL20" s="234" t="s">
        <v>580</v>
      </c>
      <c r="AM20" s="206" t="s">
        <v>275</v>
      </c>
    </row>
    <row r="21" spans="1:39">
      <c r="A21" s="216" t="s">
        <v>276</v>
      </c>
      <c r="B21" s="225" t="s">
        <v>274</v>
      </c>
      <c r="C21" s="216" t="s">
        <v>704</v>
      </c>
      <c r="D21" s="216" t="s">
        <v>2086</v>
      </c>
      <c r="E21" s="225" t="s">
        <v>2087</v>
      </c>
      <c r="F21" s="216"/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28">
        <v>0</v>
      </c>
      <c r="M21" s="222">
        <v>43406</v>
      </c>
      <c r="N21" s="222">
        <v>43438</v>
      </c>
      <c r="O21" s="220">
        <v>2018</v>
      </c>
      <c r="P21" s="217">
        <v>0</v>
      </c>
      <c r="Q21" s="217">
        <v>0</v>
      </c>
      <c r="R21" s="217">
        <v>0</v>
      </c>
      <c r="S21" s="228">
        <v>0</v>
      </c>
      <c r="T21" s="221">
        <v>1.5</v>
      </c>
      <c r="U21" s="221">
        <v>1.9</v>
      </c>
      <c r="V21" s="216" t="s">
        <v>699</v>
      </c>
      <c r="W21" s="216" t="s">
        <v>599</v>
      </c>
      <c r="X21" s="216" t="s">
        <v>2060</v>
      </c>
      <c r="Y21" s="216"/>
      <c r="Z21" s="216"/>
      <c r="AA21" s="216"/>
      <c r="AB21" s="216"/>
      <c r="AC21" s="216"/>
      <c r="AD21" s="216"/>
      <c r="AL21" s="234" t="s">
        <v>580</v>
      </c>
      <c r="AM21" s="206" t="s">
        <v>275</v>
      </c>
    </row>
    <row r="22" spans="1:39">
      <c r="A22" s="216" t="s">
        <v>276</v>
      </c>
      <c r="B22" s="225" t="s">
        <v>274</v>
      </c>
      <c r="C22" s="216" t="s">
        <v>672</v>
      </c>
      <c r="D22" s="216" t="s">
        <v>2088</v>
      </c>
      <c r="E22" s="225" t="s">
        <v>24</v>
      </c>
      <c r="F22" s="216"/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28">
        <v>0</v>
      </c>
      <c r="M22" s="222">
        <v>44064</v>
      </c>
      <c r="N22" s="222">
        <v>44064</v>
      </c>
      <c r="O22" s="220">
        <v>2020</v>
      </c>
      <c r="P22" s="217">
        <v>70</v>
      </c>
      <c r="Q22" s="217">
        <v>0</v>
      </c>
      <c r="R22" s="217">
        <v>0</v>
      </c>
      <c r="S22" s="228">
        <v>70</v>
      </c>
      <c r="T22" s="217">
        <v>0</v>
      </c>
      <c r="U22" s="221">
        <v>651.06318599999997</v>
      </c>
      <c r="V22" s="216" t="s">
        <v>674</v>
      </c>
      <c r="W22" s="216" t="s">
        <v>595</v>
      </c>
      <c r="X22" s="216" t="s">
        <v>2060</v>
      </c>
      <c r="AL22" s="234" t="s">
        <v>11</v>
      </c>
      <c r="AM22" s="206" t="s">
        <v>275</v>
      </c>
    </row>
    <row r="23" spans="1:39">
      <c r="A23" s="216" t="s">
        <v>276</v>
      </c>
      <c r="B23" s="225" t="s">
        <v>274</v>
      </c>
      <c r="C23" s="216" t="s">
        <v>672</v>
      </c>
      <c r="D23" s="216" t="s">
        <v>2088</v>
      </c>
      <c r="E23" s="225" t="s">
        <v>24</v>
      </c>
      <c r="F23" s="216"/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28">
        <v>0</v>
      </c>
      <c r="M23" s="222">
        <v>44048</v>
      </c>
      <c r="N23" s="222">
        <v>44048</v>
      </c>
      <c r="O23" s="220">
        <v>2020</v>
      </c>
      <c r="P23" s="221">
        <v>331.06318599999997</v>
      </c>
      <c r="Q23" s="217">
        <v>0</v>
      </c>
      <c r="R23" s="217">
        <v>0</v>
      </c>
      <c r="S23" s="232">
        <v>331.06318599999997</v>
      </c>
      <c r="T23" s="217">
        <v>0</v>
      </c>
      <c r="U23" s="221">
        <v>651.06318599999997</v>
      </c>
      <c r="V23" s="216" t="s">
        <v>668</v>
      </c>
      <c r="W23" s="216" t="s">
        <v>595</v>
      </c>
      <c r="X23" s="216" t="s">
        <v>2060</v>
      </c>
      <c r="AL23" s="234" t="s">
        <v>11</v>
      </c>
      <c r="AM23" s="206" t="s">
        <v>275</v>
      </c>
    </row>
    <row r="24" spans="1:39">
      <c r="A24" s="216" t="s">
        <v>276</v>
      </c>
      <c r="B24" s="225" t="s">
        <v>274</v>
      </c>
      <c r="C24" s="216" t="s">
        <v>672</v>
      </c>
      <c r="D24" s="216" t="s">
        <v>2089</v>
      </c>
      <c r="E24" s="225" t="s">
        <v>24</v>
      </c>
      <c r="F24" s="216"/>
      <c r="G24" s="217">
        <v>250</v>
      </c>
      <c r="H24" s="217">
        <v>250</v>
      </c>
      <c r="I24" s="217">
        <v>0</v>
      </c>
      <c r="J24" s="217">
        <v>500</v>
      </c>
      <c r="K24" s="217">
        <v>0</v>
      </c>
      <c r="L24" s="228">
        <v>500</v>
      </c>
      <c r="M24" s="222">
        <v>43958</v>
      </c>
      <c r="N24" s="222">
        <v>43971</v>
      </c>
      <c r="O24" s="220">
        <v>2020</v>
      </c>
      <c r="P24" s="217">
        <v>250</v>
      </c>
      <c r="Q24" s="217">
        <v>0</v>
      </c>
      <c r="R24" s="217">
        <v>0</v>
      </c>
      <c r="S24" s="228">
        <v>250</v>
      </c>
      <c r="T24" s="217">
        <v>0</v>
      </c>
      <c r="U24" s="221">
        <v>651.06318599999997</v>
      </c>
      <c r="V24" s="216" t="s">
        <v>632</v>
      </c>
      <c r="W24" s="216" t="s">
        <v>595</v>
      </c>
      <c r="X24" s="216" t="s">
        <v>2060</v>
      </c>
      <c r="AL24" s="234" t="s">
        <v>11</v>
      </c>
      <c r="AM24" s="206" t="s">
        <v>275</v>
      </c>
    </row>
    <row r="25" spans="1:39">
      <c r="A25" s="216" t="s">
        <v>276</v>
      </c>
      <c r="B25" s="225" t="s">
        <v>274</v>
      </c>
      <c r="C25" s="216" t="s">
        <v>669</v>
      </c>
      <c r="D25" s="216" t="s">
        <v>2090</v>
      </c>
      <c r="E25" s="225" t="s">
        <v>25</v>
      </c>
      <c r="F25" s="216"/>
      <c r="G25" s="217">
        <v>300</v>
      </c>
      <c r="H25" s="217">
        <v>0</v>
      </c>
      <c r="I25" s="217">
        <v>0</v>
      </c>
      <c r="J25" s="217">
        <v>300</v>
      </c>
      <c r="K25" s="217">
        <v>0</v>
      </c>
      <c r="L25" s="228">
        <v>300</v>
      </c>
      <c r="M25" s="222">
        <v>43777</v>
      </c>
      <c r="N25" s="222">
        <v>43810</v>
      </c>
      <c r="O25" s="220">
        <v>2019</v>
      </c>
      <c r="P25" s="217">
        <v>0</v>
      </c>
      <c r="Q25" s="221">
        <v>0.75</v>
      </c>
      <c r="R25" s="217">
        <v>0</v>
      </c>
      <c r="S25" s="232">
        <v>0.75</v>
      </c>
      <c r="T25" s="217">
        <v>0</v>
      </c>
      <c r="U25" s="221">
        <v>200.75</v>
      </c>
      <c r="V25" s="216" t="s">
        <v>671</v>
      </c>
      <c r="W25" s="216" t="s">
        <v>599</v>
      </c>
      <c r="X25" s="216" t="s">
        <v>2060</v>
      </c>
      <c r="AL25" s="234" t="s">
        <v>9</v>
      </c>
      <c r="AM25" s="206" t="s">
        <v>275</v>
      </c>
    </row>
    <row r="26" spans="1:39">
      <c r="A26" s="216" t="s">
        <v>276</v>
      </c>
      <c r="B26" s="225" t="s">
        <v>274</v>
      </c>
      <c r="C26" s="216" t="s">
        <v>669</v>
      </c>
      <c r="D26" s="216" t="s">
        <v>2090</v>
      </c>
      <c r="E26" s="225" t="s">
        <v>25</v>
      </c>
      <c r="F26" s="216"/>
      <c r="G26" s="217">
        <v>300</v>
      </c>
      <c r="H26" s="217">
        <v>0</v>
      </c>
      <c r="I26" s="217">
        <v>0</v>
      </c>
      <c r="J26" s="217">
        <v>300</v>
      </c>
      <c r="K26" s="217">
        <v>0</v>
      </c>
      <c r="L26" s="228">
        <v>300</v>
      </c>
      <c r="M26" s="222">
        <v>43777</v>
      </c>
      <c r="N26" s="222">
        <v>43810</v>
      </c>
      <c r="O26" s="220">
        <v>2019</v>
      </c>
      <c r="P26" s="217">
        <v>200</v>
      </c>
      <c r="Q26" s="217">
        <v>0</v>
      </c>
      <c r="R26" s="217">
        <v>0</v>
      </c>
      <c r="S26" s="228">
        <v>200</v>
      </c>
      <c r="T26" s="217">
        <v>0</v>
      </c>
      <c r="U26" s="221">
        <v>200.75</v>
      </c>
      <c r="V26" s="216" t="s">
        <v>632</v>
      </c>
      <c r="W26" s="216" t="s">
        <v>603</v>
      </c>
      <c r="X26" s="216" t="s">
        <v>2060</v>
      </c>
      <c r="AL26" s="234" t="s">
        <v>11</v>
      </c>
      <c r="AM26" s="206" t="s">
        <v>275</v>
      </c>
    </row>
    <row r="27" spans="1:39">
      <c r="A27" s="216" t="s">
        <v>276</v>
      </c>
      <c r="B27" s="225" t="s">
        <v>274</v>
      </c>
      <c r="C27" s="216" t="s">
        <v>642</v>
      </c>
      <c r="D27" s="216" t="s">
        <v>2091</v>
      </c>
      <c r="E27" s="225" t="s">
        <v>2092</v>
      </c>
      <c r="F27" s="216"/>
      <c r="G27" s="217">
        <v>85</v>
      </c>
      <c r="H27" s="217">
        <v>50</v>
      </c>
      <c r="I27" s="217">
        <v>5</v>
      </c>
      <c r="J27" s="217">
        <v>140</v>
      </c>
      <c r="K27" s="217">
        <v>0</v>
      </c>
      <c r="L27" s="228">
        <v>140</v>
      </c>
      <c r="M27" s="222">
        <v>44480</v>
      </c>
      <c r="N27" s="222">
        <v>44621</v>
      </c>
      <c r="O27" s="220">
        <v>2022</v>
      </c>
      <c r="P27" s="221">
        <v>141.5</v>
      </c>
      <c r="Q27" s="217">
        <v>0</v>
      </c>
      <c r="R27" s="217">
        <v>0</v>
      </c>
      <c r="S27" s="232">
        <v>141.5</v>
      </c>
      <c r="T27" s="217">
        <v>0</v>
      </c>
      <c r="U27" s="221">
        <v>141.5</v>
      </c>
      <c r="V27" s="216" t="s">
        <v>617</v>
      </c>
      <c r="W27" s="216" t="s">
        <v>603</v>
      </c>
      <c r="X27" s="216" t="s">
        <v>2060</v>
      </c>
      <c r="Y27" s="216"/>
      <c r="Z27" s="216"/>
      <c r="AA27" s="216"/>
      <c r="AB27" s="216"/>
      <c r="AC27" s="216"/>
      <c r="AD27" s="216"/>
      <c r="AL27" s="234" t="s">
        <v>11</v>
      </c>
      <c r="AM27" s="206" t="s">
        <v>275</v>
      </c>
    </row>
    <row r="28" spans="1:39">
      <c r="A28" s="216" t="s">
        <v>276</v>
      </c>
      <c r="B28" s="225" t="s">
        <v>274</v>
      </c>
      <c r="C28" s="216" t="s">
        <v>647</v>
      </c>
      <c r="D28" s="216" t="s">
        <v>2093</v>
      </c>
      <c r="E28" s="225" t="s">
        <v>28</v>
      </c>
      <c r="F28" s="216"/>
      <c r="G28" s="217">
        <v>275</v>
      </c>
      <c r="H28" s="217">
        <v>0</v>
      </c>
      <c r="I28" s="217">
        <v>0</v>
      </c>
      <c r="J28" s="217">
        <v>275</v>
      </c>
      <c r="K28" s="217">
        <v>0</v>
      </c>
      <c r="L28" s="228">
        <v>275</v>
      </c>
      <c r="M28" s="222">
        <v>42545</v>
      </c>
      <c r="N28" s="222">
        <v>43215</v>
      </c>
      <c r="O28" s="220">
        <v>2018</v>
      </c>
      <c r="P28" s="217">
        <v>230</v>
      </c>
      <c r="Q28" s="217">
        <v>0</v>
      </c>
      <c r="R28" s="217">
        <v>0</v>
      </c>
      <c r="S28" s="228">
        <v>230</v>
      </c>
      <c r="T28" s="217">
        <v>0</v>
      </c>
      <c r="U28" s="217">
        <v>358</v>
      </c>
      <c r="V28" s="216" t="s">
        <v>649</v>
      </c>
      <c r="W28" s="216" t="s">
        <v>595</v>
      </c>
      <c r="X28" s="216" t="s">
        <v>2060</v>
      </c>
      <c r="Y28" s="216"/>
      <c r="Z28" s="216"/>
      <c r="AA28" s="216"/>
      <c r="AB28" s="216"/>
      <c r="AC28" s="216"/>
      <c r="AD28" s="216"/>
      <c r="AL28" s="234" t="s">
        <v>11</v>
      </c>
      <c r="AM28" s="206" t="s">
        <v>275</v>
      </c>
    </row>
    <row r="29" spans="1:39">
      <c r="A29" s="216" t="s">
        <v>276</v>
      </c>
      <c r="B29" s="225" t="s">
        <v>274</v>
      </c>
      <c r="C29" s="216" t="s">
        <v>647</v>
      </c>
      <c r="D29" s="216" t="s">
        <v>2093</v>
      </c>
      <c r="E29" s="225" t="s">
        <v>28</v>
      </c>
      <c r="F29" s="216"/>
      <c r="G29" s="217">
        <v>275</v>
      </c>
      <c r="H29" s="217">
        <v>0</v>
      </c>
      <c r="I29" s="217">
        <v>0</v>
      </c>
      <c r="J29" s="217">
        <v>275</v>
      </c>
      <c r="K29" s="217">
        <v>0</v>
      </c>
      <c r="L29" s="228">
        <v>275</v>
      </c>
      <c r="M29" s="222">
        <v>42545</v>
      </c>
      <c r="N29" s="222">
        <v>43315</v>
      </c>
      <c r="O29" s="220">
        <v>2018</v>
      </c>
      <c r="P29" s="217">
        <v>128</v>
      </c>
      <c r="Q29" s="217">
        <v>0</v>
      </c>
      <c r="R29" s="217">
        <v>0</v>
      </c>
      <c r="S29" s="228">
        <v>128</v>
      </c>
      <c r="T29" s="217">
        <v>0</v>
      </c>
      <c r="U29" s="217">
        <v>358</v>
      </c>
      <c r="V29" s="216" t="s">
        <v>617</v>
      </c>
      <c r="W29" s="216" t="s">
        <v>595</v>
      </c>
      <c r="X29" s="216" t="s">
        <v>2060</v>
      </c>
      <c r="Y29" s="216"/>
      <c r="Z29" s="216"/>
      <c r="AA29" s="216"/>
      <c r="AB29" s="216"/>
      <c r="AC29" s="216"/>
      <c r="AD29" s="216"/>
      <c r="AL29" s="234" t="s">
        <v>11</v>
      </c>
      <c r="AM29" s="206" t="s">
        <v>275</v>
      </c>
    </row>
    <row r="30" spans="1:39">
      <c r="A30" s="216" t="s">
        <v>276</v>
      </c>
      <c r="B30" s="225" t="s">
        <v>274</v>
      </c>
      <c r="C30" s="216" t="s">
        <v>640</v>
      </c>
      <c r="D30" s="216" t="s">
        <v>2094</v>
      </c>
      <c r="E30" s="225" t="s">
        <v>29</v>
      </c>
      <c r="F30" s="216"/>
      <c r="G30" s="217">
        <v>0</v>
      </c>
      <c r="H30" s="217">
        <v>0</v>
      </c>
      <c r="I30" s="217">
        <v>100</v>
      </c>
      <c r="J30" s="217">
        <v>100</v>
      </c>
      <c r="K30" s="217">
        <v>0</v>
      </c>
      <c r="L30" s="228">
        <v>100</v>
      </c>
      <c r="M30" s="222">
        <v>43424</v>
      </c>
      <c r="N30" s="222">
        <v>43424</v>
      </c>
      <c r="O30" s="220">
        <v>2018</v>
      </c>
      <c r="P30" s="217">
        <v>0</v>
      </c>
      <c r="Q30" s="217">
        <v>75</v>
      </c>
      <c r="R30" s="217">
        <v>0</v>
      </c>
      <c r="S30" s="228">
        <v>75</v>
      </c>
      <c r="T30" s="217">
        <v>0</v>
      </c>
      <c r="U30" s="217">
        <v>75</v>
      </c>
      <c r="V30" s="216" t="s">
        <v>604</v>
      </c>
      <c r="W30" s="216" t="s">
        <v>595</v>
      </c>
      <c r="X30" s="216" t="s">
        <v>2060</v>
      </c>
      <c r="Y30" s="216"/>
      <c r="Z30" s="216"/>
      <c r="AA30" s="216"/>
      <c r="AB30" s="216"/>
      <c r="AC30" s="216"/>
      <c r="AD30" s="216"/>
      <c r="AL30" s="234" t="s">
        <v>9</v>
      </c>
      <c r="AM30" s="206" t="s">
        <v>275</v>
      </c>
    </row>
    <row r="31" spans="1:39">
      <c r="A31" s="216" t="s">
        <v>276</v>
      </c>
      <c r="B31" s="225" t="s">
        <v>274</v>
      </c>
      <c r="C31" s="216" t="s">
        <v>677</v>
      </c>
      <c r="D31" s="216" t="s">
        <v>2095</v>
      </c>
      <c r="E31" s="225" t="s">
        <v>2096</v>
      </c>
      <c r="F31" s="216"/>
      <c r="G31" s="217">
        <v>0</v>
      </c>
      <c r="H31" s="217">
        <v>157</v>
      </c>
      <c r="I31" s="217">
        <v>0</v>
      </c>
      <c r="J31" s="217">
        <v>157</v>
      </c>
      <c r="K31" s="217">
        <v>0</v>
      </c>
      <c r="L31" s="228">
        <v>157</v>
      </c>
      <c r="M31" s="222">
        <v>44445</v>
      </c>
      <c r="N31" s="222">
        <v>44621</v>
      </c>
      <c r="O31" s="220">
        <v>2022</v>
      </c>
      <c r="P31" s="217">
        <v>0</v>
      </c>
      <c r="Q31" s="221">
        <v>17.89</v>
      </c>
      <c r="R31" s="217">
        <v>0</v>
      </c>
      <c r="S31" s="232">
        <v>17.89</v>
      </c>
      <c r="T31" s="217">
        <v>0</v>
      </c>
      <c r="U31" s="221">
        <v>17.89</v>
      </c>
      <c r="V31" s="216" t="s">
        <v>679</v>
      </c>
      <c r="W31" s="216" t="s">
        <v>599</v>
      </c>
      <c r="X31" s="216" t="s">
        <v>2060</v>
      </c>
      <c r="AL31" s="234" t="s">
        <v>9</v>
      </c>
      <c r="AM31" s="206" t="s">
        <v>275</v>
      </c>
    </row>
    <row r="32" spans="1:39">
      <c r="A32" s="216" t="s">
        <v>276</v>
      </c>
      <c r="B32" s="225" t="s">
        <v>274</v>
      </c>
      <c r="C32" s="216" t="s">
        <v>690</v>
      </c>
      <c r="D32" s="216" t="s">
        <v>2097</v>
      </c>
      <c r="E32" s="225" t="s">
        <v>2098</v>
      </c>
      <c r="F32" s="216"/>
      <c r="G32" s="217">
        <v>0</v>
      </c>
      <c r="H32" s="217">
        <v>0</v>
      </c>
      <c r="I32" s="217">
        <v>0</v>
      </c>
      <c r="J32" s="217">
        <v>0</v>
      </c>
      <c r="K32" s="217">
        <v>1</v>
      </c>
      <c r="L32" s="228">
        <v>1</v>
      </c>
      <c r="M32" s="222">
        <v>44435</v>
      </c>
      <c r="N32" s="222">
        <v>44564</v>
      </c>
      <c r="O32" s="220">
        <v>2022</v>
      </c>
      <c r="P32" s="217">
        <v>0</v>
      </c>
      <c r="Q32" s="217">
        <v>0</v>
      </c>
      <c r="R32" s="217">
        <v>0</v>
      </c>
      <c r="S32" s="228">
        <v>0</v>
      </c>
      <c r="T32" s="217">
        <v>2</v>
      </c>
      <c r="U32" s="217">
        <v>2</v>
      </c>
      <c r="V32" s="216" t="s">
        <v>657</v>
      </c>
      <c r="W32" s="216" t="s">
        <v>599</v>
      </c>
      <c r="X32" s="216" t="s">
        <v>2060</v>
      </c>
      <c r="Y32" s="216"/>
      <c r="Z32" s="216"/>
      <c r="AA32" s="216"/>
      <c r="AB32" s="216"/>
      <c r="AC32" s="216"/>
      <c r="AD32" s="216"/>
      <c r="AL32" s="234" t="s">
        <v>580</v>
      </c>
      <c r="AM32" s="206" t="s">
        <v>275</v>
      </c>
    </row>
    <row r="33" spans="1:39">
      <c r="A33" s="216" t="s">
        <v>276</v>
      </c>
      <c r="B33" s="225" t="s">
        <v>274</v>
      </c>
      <c r="C33" s="216" t="s">
        <v>700</v>
      </c>
      <c r="D33" s="216" t="s">
        <v>2099</v>
      </c>
      <c r="E33" s="225" t="s">
        <v>2100</v>
      </c>
      <c r="F33" s="216"/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28">
        <v>0</v>
      </c>
      <c r="M33" s="222">
        <v>43339</v>
      </c>
      <c r="N33" s="222">
        <v>43671</v>
      </c>
      <c r="O33" s="220">
        <v>2019</v>
      </c>
      <c r="P33" s="217">
        <v>0</v>
      </c>
      <c r="Q33" s="217">
        <v>0</v>
      </c>
      <c r="R33" s="217">
        <v>0</v>
      </c>
      <c r="S33" s="228">
        <v>0</v>
      </c>
      <c r="T33" s="217">
        <v>2</v>
      </c>
      <c r="U33" s="217">
        <v>2</v>
      </c>
      <c r="V33" s="216" t="s">
        <v>657</v>
      </c>
      <c r="W33" s="216" t="s">
        <v>599</v>
      </c>
      <c r="X33" s="216" t="s">
        <v>2060</v>
      </c>
      <c r="Y33" s="216"/>
      <c r="Z33" s="216"/>
      <c r="AA33" s="216"/>
      <c r="AB33" s="216"/>
      <c r="AC33" s="216"/>
      <c r="AD33" s="216"/>
      <c r="AL33" s="234" t="s">
        <v>580</v>
      </c>
      <c r="AM33" s="206" t="s">
        <v>275</v>
      </c>
    </row>
    <row r="34" spans="1:39">
      <c r="A34" s="216" t="s">
        <v>276</v>
      </c>
      <c r="B34" s="225" t="s">
        <v>274</v>
      </c>
      <c r="C34" s="216" t="s">
        <v>702</v>
      </c>
      <c r="D34" s="216" t="s">
        <v>2101</v>
      </c>
      <c r="E34" s="225" t="s">
        <v>2102</v>
      </c>
      <c r="F34" s="216"/>
      <c r="G34" s="217">
        <v>0</v>
      </c>
      <c r="H34" s="217">
        <v>0</v>
      </c>
      <c r="I34" s="217">
        <v>0</v>
      </c>
      <c r="J34" s="217">
        <v>0</v>
      </c>
      <c r="K34" s="217">
        <v>1</v>
      </c>
      <c r="L34" s="228">
        <v>1</v>
      </c>
      <c r="M34" s="222">
        <v>43374</v>
      </c>
      <c r="N34" s="222">
        <v>43397</v>
      </c>
      <c r="O34" s="220">
        <v>2018</v>
      </c>
      <c r="P34" s="217">
        <v>0</v>
      </c>
      <c r="Q34" s="217">
        <v>0</v>
      </c>
      <c r="R34" s="217">
        <v>0</v>
      </c>
      <c r="S34" s="228">
        <v>0</v>
      </c>
      <c r="T34" s="221">
        <v>0.5</v>
      </c>
      <c r="U34" s="217">
        <v>1</v>
      </c>
      <c r="V34" s="216" t="s">
        <v>671</v>
      </c>
      <c r="W34" s="216" t="s">
        <v>599</v>
      </c>
      <c r="X34" s="216" t="s">
        <v>2060</v>
      </c>
      <c r="Y34" s="216"/>
      <c r="Z34" s="216"/>
      <c r="AA34" s="216"/>
      <c r="AB34" s="216"/>
      <c r="AC34" s="216"/>
      <c r="AD34" s="216"/>
      <c r="AL34" s="234" t="s">
        <v>580</v>
      </c>
      <c r="AM34" s="206" t="s">
        <v>275</v>
      </c>
    </row>
    <row r="35" spans="1:39">
      <c r="A35" s="216" t="s">
        <v>276</v>
      </c>
      <c r="B35" s="225" t="s">
        <v>274</v>
      </c>
      <c r="C35" s="216" t="s">
        <v>702</v>
      </c>
      <c r="D35" s="216" t="s">
        <v>2101</v>
      </c>
      <c r="E35" s="225" t="s">
        <v>2102</v>
      </c>
      <c r="F35" s="216"/>
      <c r="G35" s="217">
        <v>0</v>
      </c>
      <c r="H35" s="217">
        <v>0</v>
      </c>
      <c r="I35" s="217">
        <v>0</v>
      </c>
      <c r="J35" s="217">
        <v>0</v>
      </c>
      <c r="K35" s="217">
        <v>1</v>
      </c>
      <c r="L35" s="228">
        <v>1</v>
      </c>
      <c r="M35" s="222">
        <v>43374</v>
      </c>
      <c r="N35" s="222">
        <v>43397</v>
      </c>
      <c r="O35" s="220">
        <v>2018</v>
      </c>
      <c r="P35" s="217">
        <v>0</v>
      </c>
      <c r="Q35" s="217">
        <v>0</v>
      </c>
      <c r="R35" s="217">
        <v>0</v>
      </c>
      <c r="S35" s="228">
        <v>0</v>
      </c>
      <c r="T35" s="221">
        <v>0.5</v>
      </c>
      <c r="U35" s="217">
        <v>1</v>
      </c>
      <c r="V35" s="216" t="s">
        <v>620</v>
      </c>
      <c r="W35" s="216" t="s">
        <v>599</v>
      </c>
      <c r="X35" s="216" t="s">
        <v>2060</v>
      </c>
      <c r="Y35" s="216"/>
      <c r="Z35" s="216"/>
      <c r="AA35" s="216"/>
      <c r="AB35" s="216"/>
      <c r="AC35" s="216"/>
      <c r="AD35" s="216"/>
      <c r="AL35" s="234" t="s">
        <v>580</v>
      </c>
      <c r="AM35" s="206" t="s">
        <v>275</v>
      </c>
    </row>
    <row r="36" spans="1:39">
      <c r="A36" s="216" t="s">
        <v>276</v>
      </c>
      <c r="B36" s="225" t="s">
        <v>274</v>
      </c>
      <c r="C36" s="216" t="s">
        <v>644</v>
      </c>
      <c r="D36" s="216" t="s">
        <v>2103</v>
      </c>
      <c r="E36" s="225" t="s">
        <v>278</v>
      </c>
      <c r="F36" s="216"/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28">
        <v>0</v>
      </c>
      <c r="M36" s="222">
        <v>43286</v>
      </c>
      <c r="N36" s="222">
        <v>43321</v>
      </c>
      <c r="O36" s="220">
        <v>2018</v>
      </c>
      <c r="P36" s="217">
        <v>0</v>
      </c>
      <c r="Q36" s="217">
        <v>3</v>
      </c>
      <c r="R36" s="217">
        <v>0</v>
      </c>
      <c r="S36" s="228">
        <v>3</v>
      </c>
      <c r="T36" s="217">
        <v>0</v>
      </c>
      <c r="U36" s="221">
        <v>25.442</v>
      </c>
      <c r="V36" s="216" t="s">
        <v>624</v>
      </c>
      <c r="W36" s="216" t="s">
        <v>599</v>
      </c>
      <c r="X36" s="216" t="s">
        <v>2060</v>
      </c>
      <c r="Y36" s="216"/>
      <c r="Z36" s="216"/>
      <c r="AA36" s="216"/>
      <c r="AB36" s="216"/>
      <c r="AC36" s="216"/>
      <c r="AD36" s="216"/>
      <c r="AL36" s="234" t="s">
        <v>9</v>
      </c>
      <c r="AM36" s="206" t="s">
        <v>275</v>
      </c>
    </row>
    <row r="37" spans="1:39">
      <c r="A37" s="216" t="s">
        <v>276</v>
      </c>
      <c r="B37" s="225" t="s">
        <v>274</v>
      </c>
      <c r="C37" s="216" t="s">
        <v>644</v>
      </c>
      <c r="D37" s="216" t="s">
        <v>2103</v>
      </c>
      <c r="E37" s="225" t="s">
        <v>278</v>
      </c>
      <c r="F37" s="216"/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28">
        <v>0</v>
      </c>
      <c r="M37" s="222">
        <v>43286</v>
      </c>
      <c r="N37" s="222">
        <v>43321</v>
      </c>
      <c r="O37" s="220">
        <v>2018</v>
      </c>
      <c r="P37" s="217">
        <v>0</v>
      </c>
      <c r="Q37" s="221">
        <v>22.442</v>
      </c>
      <c r="R37" s="217">
        <v>0</v>
      </c>
      <c r="S37" s="232">
        <v>22.442</v>
      </c>
      <c r="T37" s="217">
        <v>0</v>
      </c>
      <c r="U37" s="221">
        <v>25.442</v>
      </c>
      <c r="V37" s="216" t="s">
        <v>646</v>
      </c>
      <c r="W37" s="216" t="s">
        <v>599</v>
      </c>
      <c r="X37" s="216" t="s">
        <v>2060</v>
      </c>
      <c r="Y37" s="216"/>
      <c r="Z37" s="216"/>
      <c r="AA37" s="216"/>
      <c r="AB37" s="216"/>
      <c r="AC37" s="216"/>
      <c r="AD37" s="216"/>
      <c r="AL37" s="234" t="s">
        <v>9</v>
      </c>
      <c r="AM37" s="206" t="s">
        <v>275</v>
      </c>
    </row>
    <row r="38" spans="1:39">
      <c r="A38" s="216" t="s">
        <v>276</v>
      </c>
      <c r="B38" s="225" t="s">
        <v>274</v>
      </c>
      <c r="C38" s="216" t="s">
        <v>709</v>
      </c>
      <c r="D38" s="216" t="s">
        <v>2104</v>
      </c>
      <c r="E38" s="225" t="s">
        <v>2105</v>
      </c>
      <c r="F38" s="216"/>
      <c r="G38" s="217">
        <v>0</v>
      </c>
      <c r="H38" s="217">
        <v>0</v>
      </c>
      <c r="I38" s="217">
        <v>0</v>
      </c>
      <c r="J38" s="217">
        <v>0</v>
      </c>
      <c r="K38" s="218">
        <v>0.5</v>
      </c>
      <c r="L38" s="227">
        <v>0.5</v>
      </c>
      <c r="M38" s="222">
        <v>43823</v>
      </c>
      <c r="N38" s="222">
        <v>43915</v>
      </c>
      <c r="O38" s="220">
        <v>2020</v>
      </c>
      <c r="P38" s="217">
        <v>0</v>
      </c>
      <c r="Q38" s="217">
        <v>0</v>
      </c>
      <c r="R38" s="217">
        <v>0</v>
      </c>
      <c r="S38" s="228">
        <v>0</v>
      </c>
      <c r="T38" s="221">
        <v>0.75</v>
      </c>
      <c r="U38" s="221">
        <v>0.95</v>
      </c>
      <c r="V38" s="216" t="s">
        <v>687</v>
      </c>
      <c r="W38" s="216" t="s">
        <v>599</v>
      </c>
      <c r="X38" s="216" t="s">
        <v>2060</v>
      </c>
      <c r="Y38" s="216"/>
      <c r="Z38" s="216"/>
      <c r="AA38" s="216"/>
      <c r="AB38" s="216"/>
      <c r="AC38" s="216"/>
      <c r="AD38" s="216"/>
      <c r="AL38" s="234" t="s">
        <v>580</v>
      </c>
      <c r="AM38" s="206" t="s">
        <v>275</v>
      </c>
    </row>
    <row r="39" spans="1:39">
      <c r="A39" s="216" t="s">
        <v>276</v>
      </c>
      <c r="B39" s="225" t="s">
        <v>274</v>
      </c>
      <c r="C39" s="216" t="s">
        <v>709</v>
      </c>
      <c r="D39" s="216" t="s">
        <v>2106</v>
      </c>
      <c r="E39" s="225" t="s">
        <v>2107</v>
      </c>
      <c r="F39" s="216"/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28">
        <v>0</v>
      </c>
      <c r="M39" s="222">
        <v>44523</v>
      </c>
      <c r="N39" s="222">
        <v>44523</v>
      </c>
      <c r="O39" s="220">
        <v>2021</v>
      </c>
      <c r="P39" s="217">
        <v>0</v>
      </c>
      <c r="Q39" s="217">
        <v>0</v>
      </c>
      <c r="R39" s="217">
        <v>0</v>
      </c>
      <c r="S39" s="228">
        <v>0</v>
      </c>
      <c r="T39" s="221">
        <v>0.2</v>
      </c>
      <c r="U39" s="221">
        <v>0.95</v>
      </c>
      <c r="V39" s="216" t="s">
        <v>687</v>
      </c>
      <c r="W39" s="216" t="s">
        <v>599</v>
      </c>
      <c r="X39" s="216" t="s">
        <v>2060</v>
      </c>
      <c r="Y39" s="216"/>
      <c r="Z39" s="216"/>
      <c r="AA39" s="216"/>
      <c r="AB39" s="216"/>
      <c r="AC39" s="216"/>
      <c r="AD39" s="216"/>
      <c r="AL39" s="234" t="s">
        <v>580</v>
      </c>
      <c r="AM39" s="206" t="s">
        <v>275</v>
      </c>
    </row>
    <row r="40" spans="1:39">
      <c r="A40" s="216" t="s">
        <v>276</v>
      </c>
      <c r="B40" s="225" t="s">
        <v>274</v>
      </c>
      <c r="C40" s="216" t="s">
        <v>685</v>
      </c>
      <c r="D40" s="216" t="s">
        <v>2108</v>
      </c>
      <c r="E40" s="225" t="s">
        <v>2109</v>
      </c>
      <c r="F40" s="216"/>
      <c r="G40" s="217">
        <v>0</v>
      </c>
      <c r="H40" s="217">
        <v>0</v>
      </c>
      <c r="I40" s="217">
        <v>0</v>
      </c>
      <c r="J40" s="217">
        <v>0</v>
      </c>
      <c r="K40" s="218">
        <v>0.5</v>
      </c>
      <c r="L40" s="227">
        <v>0.5</v>
      </c>
      <c r="M40" s="222">
        <v>44049</v>
      </c>
      <c r="N40" s="222">
        <v>44185</v>
      </c>
      <c r="O40" s="220">
        <v>2020</v>
      </c>
      <c r="P40" s="217">
        <v>0</v>
      </c>
      <c r="Q40" s="217">
        <v>0</v>
      </c>
      <c r="R40" s="217">
        <v>0</v>
      </c>
      <c r="S40" s="228">
        <v>0</v>
      </c>
      <c r="T40" s="221">
        <v>0.5</v>
      </c>
      <c r="U40" s="221">
        <v>0.5</v>
      </c>
      <c r="V40" s="216" t="s">
        <v>687</v>
      </c>
      <c r="W40" s="216" t="s">
        <v>599</v>
      </c>
      <c r="X40" s="216" t="s">
        <v>2060</v>
      </c>
      <c r="Y40" s="216"/>
      <c r="Z40" s="216"/>
      <c r="AA40" s="216"/>
      <c r="AB40" s="216"/>
      <c r="AC40" s="216"/>
      <c r="AD40" s="216"/>
      <c r="AL40" s="234" t="s">
        <v>580</v>
      </c>
      <c r="AM40" s="206" t="s">
        <v>275</v>
      </c>
    </row>
    <row r="41" spans="1:39">
      <c r="A41" s="216" t="s">
        <v>276</v>
      </c>
      <c r="B41" s="225" t="s">
        <v>274</v>
      </c>
      <c r="C41" s="216" t="s">
        <v>697</v>
      </c>
      <c r="D41" s="216" t="s">
        <v>2110</v>
      </c>
      <c r="E41" s="225" t="s">
        <v>2111</v>
      </c>
      <c r="F41" s="216"/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28">
        <v>0</v>
      </c>
      <c r="M41" s="222">
        <v>43152</v>
      </c>
      <c r="N41" s="222">
        <v>43527</v>
      </c>
      <c r="O41" s="220">
        <v>2019</v>
      </c>
      <c r="P41" s="217">
        <v>0</v>
      </c>
      <c r="Q41" s="217">
        <v>0</v>
      </c>
      <c r="R41" s="217">
        <v>0</v>
      </c>
      <c r="S41" s="228">
        <v>0</v>
      </c>
      <c r="T41" s="221">
        <v>0.5</v>
      </c>
      <c r="U41" s="221">
        <v>0.5</v>
      </c>
      <c r="V41" s="216" t="s">
        <v>699</v>
      </c>
      <c r="W41" s="216" t="s">
        <v>599</v>
      </c>
      <c r="X41" s="216" t="s">
        <v>2060</v>
      </c>
      <c r="Y41" s="216"/>
      <c r="Z41" s="216"/>
      <c r="AA41" s="216"/>
      <c r="AB41" s="216"/>
      <c r="AC41" s="216"/>
      <c r="AD41" s="216"/>
      <c r="AL41" s="234" t="s">
        <v>580</v>
      </c>
      <c r="AM41" s="206" t="s">
        <v>275</v>
      </c>
    </row>
    <row r="42" spans="1:39">
      <c r="A42" s="216" t="s">
        <v>276</v>
      </c>
      <c r="B42" s="225" t="s">
        <v>274</v>
      </c>
      <c r="C42" s="216" t="s">
        <v>655</v>
      </c>
      <c r="D42" s="216" t="s">
        <v>2112</v>
      </c>
      <c r="E42" s="225" t="s">
        <v>32</v>
      </c>
      <c r="F42" s="216"/>
      <c r="G42" s="217">
        <v>500</v>
      </c>
      <c r="H42" s="217">
        <v>0</v>
      </c>
      <c r="I42" s="217">
        <v>0</v>
      </c>
      <c r="J42" s="217">
        <v>500</v>
      </c>
      <c r="K42" s="217">
        <v>0</v>
      </c>
      <c r="L42" s="228">
        <v>500</v>
      </c>
      <c r="M42" s="222">
        <v>43277</v>
      </c>
      <c r="N42" s="222">
        <v>43314</v>
      </c>
      <c r="O42" s="220">
        <v>2018</v>
      </c>
      <c r="P42" s="217">
        <v>0</v>
      </c>
      <c r="Q42" s="221">
        <v>1.5</v>
      </c>
      <c r="R42" s="217">
        <v>0</v>
      </c>
      <c r="S42" s="232">
        <v>1.5</v>
      </c>
      <c r="T42" s="217">
        <v>0</v>
      </c>
      <c r="U42" s="221">
        <v>301.5</v>
      </c>
      <c r="V42" s="216" t="s">
        <v>657</v>
      </c>
      <c r="W42" s="216" t="s">
        <v>599</v>
      </c>
      <c r="X42" s="216" t="s">
        <v>2060</v>
      </c>
      <c r="Y42" s="216"/>
      <c r="Z42" s="216"/>
      <c r="AA42" s="216"/>
      <c r="AB42" s="216"/>
      <c r="AC42" s="216"/>
      <c r="AD42" s="216"/>
      <c r="AL42" s="234" t="s">
        <v>9</v>
      </c>
      <c r="AM42" s="206" t="s">
        <v>275</v>
      </c>
    </row>
    <row r="43" spans="1:39">
      <c r="A43" s="216" t="s">
        <v>276</v>
      </c>
      <c r="B43" s="225" t="s">
        <v>274</v>
      </c>
      <c r="C43" s="216" t="s">
        <v>655</v>
      </c>
      <c r="D43" s="216" t="s">
        <v>2112</v>
      </c>
      <c r="E43" s="225" t="s">
        <v>32</v>
      </c>
      <c r="F43" s="216"/>
      <c r="G43" s="217">
        <v>500</v>
      </c>
      <c r="H43" s="217">
        <v>0</v>
      </c>
      <c r="I43" s="217">
        <v>0</v>
      </c>
      <c r="J43" s="217">
        <v>500</v>
      </c>
      <c r="K43" s="217">
        <v>0</v>
      </c>
      <c r="L43" s="228">
        <v>500</v>
      </c>
      <c r="M43" s="222">
        <v>43277</v>
      </c>
      <c r="N43" s="222">
        <v>43314</v>
      </c>
      <c r="O43" s="220">
        <v>2018</v>
      </c>
      <c r="P43" s="217">
        <v>300</v>
      </c>
      <c r="Q43" s="217">
        <v>0</v>
      </c>
      <c r="R43" s="217">
        <v>0</v>
      </c>
      <c r="S43" s="228">
        <v>300</v>
      </c>
      <c r="T43" s="217">
        <v>0</v>
      </c>
      <c r="U43" s="221">
        <v>301.5</v>
      </c>
      <c r="V43" s="216" t="s">
        <v>594</v>
      </c>
      <c r="W43" s="216" t="s">
        <v>595</v>
      </c>
      <c r="X43" s="216" t="s">
        <v>2060</v>
      </c>
      <c r="Y43" s="216"/>
      <c r="Z43" s="216"/>
      <c r="AA43" s="216"/>
      <c r="AB43" s="216"/>
      <c r="AC43" s="216"/>
      <c r="AD43" s="216"/>
      <c r="AL43" s="234" t="s">
        <v>11</v>
      </c>
      <c r="AM43" s="206" t="s">
        <v>275</v>
      </c>
    </row>
    <row r="44" spans="1:39">
      <c r="A44" s="216" t="s">
        <v>276</v>
      </c>
      <c r="B44" s="225" t="s">
        <v>274</v>
      </c>
      <c r="C44" s="216" t="s">
        <v>653</v>
      </c>
      <c r="D44" s="216" t="s">
        <v>2113</v>
      </c>
      <c r="E44" s="225" t="s">
        <v>2114</v>
      </c>
      <c r="F44" s="216"/>
      <c r="G44" s="217">
        <v>225</v>
      </c>
      <c r="H44" s="217">
        <v>0</v>
      </c>
      <c r="I44" s="217">
        <v>0</v>
      </c>
      <c r="J44" s="217">
        <v>225</v>
      </c>
      <c r="K44" s="217">
        <v>0</v>
      </c>
      <c r="L44" s="228">
        <v>225</v>
      </c>
      <c r="M44" s="222">
        <v>43185</v>
      </c>
      <c r="N44" s="222">
        <v>43321</v>
      </c>
      <c r="O44" s="220">
        <v>2018</v>
      </c>
      <c r="P44" s="217">
        <v>0</v>
      </c>
      <c r="Q44" s="217">
        <v>20</v>
      </c>
      <c r="R44" s="217">
        <v>0</v>
      </c>
      <c r="S44" s="228">
        <v>20</v>
      </c>
      <c r="T44" s="217">
        <v>0</v>
      </c>
      <c r="U44" s="217">
        <v>520</v>
      </c>
      <c r="V44" s="216" t="s">
        <v>604</v>
      </c>
      <c r="W44" s="216" t="s">
        <v>595</v>
      </c>
      <c r="X44" s="216" t="s">
        <v>2060</v>
      </c>
      <c r="Y44" s="216"/>
      <c r="Z44" s="216"/>
      <c r="AA44" s="216"/>
      <c r="AB44" s="216"/>
      <c r="AC44" s="216"/>
      <c r="AD44" s="216"/>
      <c r="AL44" s="234" t="s">
        <v>9</v>
      </c>
      <c r="AM44" s="206" t="s">
        <v>275</v>
      </c>
    </row>
    <row r="45" spans="1:39">
      <c r="A45" s="216" t="s">
        <v>276</v>
      </c>
      <c r="B45" s="225" t="s">
        <v>274</v>
      </c>
      <c r="C45" s="216" t="s">
        <v>653</v>
      </c>
      <c r="D45" s="216" t="s">
        <v>2113</v>
      </c>
      <c r="E45" s="225" t="s">
        <v>2114</v>
      </c>
      <c r="F45" s="216"/>
      <c r="G45" s="217">
        <v>225</v>
      </c>
      <c r="H45" s="217">
        <v>0</v>
      </c>
      <c r="I45" s="217">
        <v>0</v>
      </c>
      <c r="J45" s="217">
        <v>225</v>
      </c>
      <c r="K45" s="217">
        <v>0</v>
      </c>
      <c r="L45" s="228">
        <v>225</v>
      </c>
      <c r="M45" s="222">
        <v>43185</v>
      </c>
      <c r="N45" s="222">
        <v>43321</v>
      </c>
      <c r="O45" s="220">
        <v>2018</v>
      </c>
      <c r="P45" s="217">
        <v>500</v>
      </c>
      <c r="Q45" s="217">
        <v>0</v>
      </c>
      <c r="R45" s="217">
        <v>0</v>
      </c>
      <c r="S45" s="228">
        <v>500</v>
      </c>
      <c r="T45" s="217">
        <v>0</v>
      </c>
      <c r="U45" s="217">
        <v>520</v>
      </c>
      <c r="V45" s="216" t="s">
        <v>604</v>
      </c>
      <c r="W45" s="216" t="s">
        <v>595</v>
      </c>
      <c r="X45" s="216" t="s">
        <v>2060</v>
      </c>
      <c r="Y45" s="216"/>
      <c r="Z45" s="216"/>
      <c r="AA45" s="216"/>
      <c r="AB45" s="216"/>
      <c r="AC45" s="216"/>
      <c r="AD45" s="216"/>
      <c r="AL45" s="234" t="s">
        <v>11</v>
      </c>
      <c r="AM45" s="206" t="s">
        <v>275</v>
      </c>
    </row>
    <row r="46" spans="1:39">
      <c r="A46" s="216" t="s">
        <v>276</v>
      </c>
      <c r="B46" s="225" t="s">
        <v>274</v>
      </c>
      <c r="C46" s="216" t="s">
        <v>650</v>
      </c>
      <c r="D46" s="216" t="s">
        <v>2115</v>
      </c>
      <c r="E46" s="225" t="s">
        <v>2116</v>
      </c>
      <c r="F46" s="216"/>
      <c r="G46" s="217">
        <v>0</v>
      </c>
      <c r="H46" s="217">
        <v>100</v>
      </c>
      <c r="I46" s="217">
        <v>0</v>
      </c>
      <c r="J46" s="217">
        <v>100</v>
      </c>
      <c r="K46" s="217">
        <v>0</v>
      </c>
      <c r="L46" s="228">
        <v>100</v>
      </c>
      <c r="M46" s="222">
        <v>43460</v>
      </c>
      <c r="N46" s="222">
        <v>43460</v>
      </c>
      <c r="O46" s="220">
        <v>2018</v>
      </c>
      <c r="P46" s="217">
        <v>0</v>
      </c>
      <c r="Q46" s="221">
        <v>8.5</v>
      </c>
      <c r="R46" s="217">
        <v>0</v>
      </c>
      <c r="S46" s="232">
        <v>8.5</v>
      </c>
      <c r="T46" s="217">
        <v>0</v>
      </c>
      <c r="U46" s="221">
        <v>8.5</v>
      </c>
      <c r="V46" s="216" t="s">
        <v>652</v>
      </c>
      <c r="W46" s="216" t="s">
        <v>595</v>
      </c>
      <c r="X46" s="216" t="s">
        <v>2060</v>
      </c>
      <c r="Y46" s="216"/>
      <c r="Z46" s="216"/>
      <c r="AA46" s="216"/>
      <c r="AB46" s="216"/>
      <c r="AC46" s="216"/>
      <c r="AD46" s="216"/>
      <c r="AL46" s="234" t="s">
        <v>9</v>
      </c>
      <c r="AM46" s="206" t="s">
        <v>275</v>
      </c>
    </row>
    <row r="47" spans="1:39">
      <c r="A47" s="216" t="s">
        <v>276</v>
      </c>
      <c r="B47" s="225" t="s">
        <v>274</v>
      </c>
      <c r="C47" s="216" t="s">
        <v>658</v>
      </c>
      <c r="D47" s="216" t="s">
        <v>2117</v>
      </c>
      <c r="E47" s="225" t="s">
        <v>35</v>
      </c>
      <c r="F47" s="216"/>
      <c r="G47" s="217">
        <v>350</v>
      </c>
      <c r="H47" s="217">
        <v>0</v>
      </c>
      <c r="I47" s="217">
        <v>0</v>
      </c>
      <c r="J47" s="217">
        <v>350</v>
      </c>
      <c r="K47" s="217">
        <v>0</v>
      </c>
      <c r="L47" s="228">
        <v>350</v>
      </c>
      <c r="M47" s="222">
        <v>43312</v>
      </c>
      <c r="N47" s="222">
        <v>43353</v>
      </c>
      <c r="O47" s="220">
        <v>2018</v>
      </c>
      <c r="P47" s="217">
        <v>0</v>
      </c>
      <c r="Q47" s="221">
        <v>0.5</v>
      </c>
      <c r="R47" s="217">
        <v>0</v>
      </c>
      <c r="S47" s="232">
        <v>0.5</v>
      </c>
      <c r="T47" s="217">
        <v>0</v>
      </c>
      <c r="U47" s="221">
        <v>7.5</v>
      </c>
      <c r="V47" s="216" t="s">
        <v>620</v>
      </c>
      <c r="W47" s="216" t="s">
        <v>599</v>
      </c>
      <c r="X47" s="216" t="s">
        <v>2060</v>
      </c>
      <c r="Y47" s="216"/>
      <c r="Z47" s="216"/>
      <c r="AA47" s="216"/>
      <c r="AB47" s="216"/>
      <c r="AC47" s="216"/>
      <c r="AD47" s="216"/>
      <c r="AL47" s="234" t="s">
        <v>9</v>
      </c>
      <c r="AM47" s="206" t="s">
        <v>275</v>
      </c>
    </row>
    <row r="48" spans="1:39">
      <c r="A48" s="216" t="s">
        <v>276</v>
      </c>
      <c r="B48" s="225" t="s">
        <v>274</v>
      </c>
      <c r="C48" s="216" t="s">
        <v>658</v>
      </c>
      <c r="D48" s="216" t="s">
        <v>2117</v>
      </c>
      <c r="E48" s="225" t="s">
        <v>35</v>
      </c>
      <c r="F48" s="216"/>
      <c r="G48" s="217">
        <v>350</v>
      </c>
      <c r="H48" s="217">
        <v>0</v>
      </c>
      <c r="I48" s="217">
        <v>0</v>
      </c>
      <c r="J48" s="217">
        <v>350</v>
      </c>
      <c r="K48" s="217">
        <v>0</v>
      </c>
      <c r="L48" s="228">
        <v>350</v>
      </c>
      <c r="M48" s="222">
        <v>43312</v>
      </c>
      <c r="N48" s="222">
        <v>43353</v>
      </c>
      <c r="O48" s="220">
        <v>2018</v>
      </c>
      <c r="P48" s="217">
        <v>0</v>
      </c>
      <c r="Q48" s="217">
        <v>7</v>
      </c>
      <c r="R48" s="217">
        <v>0</v>
      </c>
      <c r="S48" s="228">
        <v>7</v>
      </c>
      <c r="T48" s="217">
        <v>0</v>
      </c>
      <c r="U48" s="221">
        <v>7.5</v>
      </c>
      <c r="V48" s="216" t="s">
        <v>660</v>
      </c>
      <c r="W48" s="216" t="s">
        <v>599</v>
      </c>
      <c r="X48" s="216" t="s">
        <v>2060</v>
      </c>
      <c r="Y48" s="216"/>
      <c r="Z48" s="216"/>
      <c r="AA48" s="216"/>
      <c r="AB48" s="216"/>
      <c r="AC48" s="216"/>
      <c r="AD48" s="216"/>
      <c r="AL48" s="234" t="s">
        <v>9</v>
      </c>
      <c r="AM48" s="206" t="s">
        <v>275</v>
      </c>
    </row>
    <row r="49" spans="1:39">
      <c r="A49" s="216" t="s">
        <v>276</v>
      </c>
      <c r="B49" s="225" t="s">
        <v>274</v>
      </c>
      <c r="C49" s="216" t="s">
        <v>675</v>
      </c>
      <c r="D49" s="216" t="s">
        <v>2118</v>
      </c>
      <c r="E49" s="225" t="s">
        <v>2119</v>
      </c>
      <c r="F49" s="216"/>
      <c r="G49" s="217">
        <v>250</v>
      </c>
      <c r="H49" s="217">
        <v>0</v>
      </c>
      <c r="I49" s="217">
        <v>0</v>
      </c>
      <c r="J49" s="217">
        <v>250</v>
      </c>
      <c r="K49" s="217">
        <v>0</v>
      </c>
      <c r="L49" s="228">
        <v>250</v>
      </c>
      <c r="M49" s="222">
        <v>44522</v>
      </c>
      <c r="N49" s="222">
        <v>44522</v>
      </c>
      <c r="O49" s="220">
        <v>2021</v>
      </c>
      <c r="P49" s="221">
        <v>350.90797600000002</v>
      </c>
      <c r="Q49" s="217">
        <v>0</v>
      </c>
      <c r="R49" s="217">
        <v>0</v>
      </c>
      <c r="S49" s="232">
        <v>350.90797600000002</v>
      </c>
      <c r="T49" s="217">
        <v>0</v>
      </c>
      <c r="U49" s="221">
        <v>350.90797600000002</v>
      </c>
      <c r="V49" s="216" t="s">
        <v>668</v>
      </c>
      <c r="W49" s="216" t="s">
        <v>595</v>
      </c>
      <c r="X49" s="216" t="s">
        <v>2060</v>
      </c>
      <c r="AL49" s="234" t="s">
        <v>11</v>
      </c>
      <c r="AM49" s="206" t="s">
        <v>275</v>
      </c>
    </row>
    <row r="50" spans="1:39">
      <c r="A50" s="216" t="s">
        <v>276</v>
      </c>
      <c r="B50" s="225" t="s">
        <v>274</v>
      </c>
      <c r="C50" s="216" t="s">
        <v>683</v>
      </c>
      <c r="D50" s="216" t="s">
        <v>2120</v>
      </c>
      <c r="E50" s="225" t="s">
        <v>2121</v>
      </c>
      <c r="F50" s="216"/>
      <c r="G50" s="217">
        <v>250</v>
      </c>
      <c r="H50" s="217">
        <v>0</v>
      </c>
      <c r="I50" s="217">
        <v>0</v>
      </c>
      <c r="J50" s="217">
        <v>250</v>
      </c>
      <c r="K50" s="217">
        <v>0</v>
      </c>
      <c r="L50" s="228">
        <v>250</v>
      </c>
      <c r="M50" s="222">
        <v>44902</v>
      </c>
      <c r="N50" s="222">
        <v>44902</v>
      </c>
      <c r="O50" s="220">
        <v>2022</v>
      </c>
      <c r="P50" s="217">
        <v>250</v>
      </c>
      <c r="Q50" s="217">
        <v>0</v>
      </c>
      <c r="R50" s="217">
        <v>0</v>
      </c>
      <c r="S50" s="228">
        <v>250</v>
      </c>
      <c r="T50" s="217">
        <v>0</v>
      </c>
      <c r="U50" s="217">
        <v>250</v>
      </c>
      <c r="V50" s="216" t="s">
        <v>632</v>
      </c>
      <c r="W50" s="216" t="s">
        <v>595</v>
      </c>
      <c r="X50" s="216" t="s">
        <v>2060</v>
      </c>
      <c r="AL50" s="234" t="s">
        <v>11</v>
      </c>
      <c r="AM50" s="206" t="s">
        <v>275</v>
      </c>
    </row>
    <row r="51" spans="1:39">
      <c r="A51" s="216" t="s">
        <v>276</v>
      </c>
      <c r="B51" s="225" t="s">
        <v>274</v>
      </c>
      <c r="C51" s="216" t="s">
        <v>688</v>
      </c>
      <c r="D51" s="216" t="s">
        <v>2122</v>
      </c>
      <c r="E51" s="225" t="s">
        <v>2123</v>
      </c>
      <c r="F51" s="216"/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28">
        <v>0</v>
      </c>
      <c r="M51" s="222">
        <v>44365</v>
      </c>
      <c r="N51" s="222">
        <v>44376</v>
      </c>
      <c r="O51" s="220">
        <v>2021</v>
      </c>
      <c r="P51" s="217">
        <v>0</v>
      </c>
      <c r="Q51" s="217">
        <v>0</v>
      </c>
      <c r="R51" s="217">
        <v>0</v>
      </c>
      <c r="S51" s="228">
        <v>0</v>
      </c>
      <c r="T51" s="221">
        <v>1.2</v>
      </c>
      <c r="U51" s="221">
        <v>1.2</v>
      </c>
      <c r="V51" s="216" t="s">
        <v>657</v>
      </c>
      <c r="W51" s="216" t="s">
        <v>599</v>
      </c>
      <c r="X51" s="216" t="s">
        <v>2060</v>
      </c>
      <c r="Y51" s="216"/>
      <c r="Z51" s="216"/>
      <c r="AA51" s="216"/>
      <c r="AB51" s="216"/>
      <c r="AC51" s="216"/>
      <c r="AD51" s="216"/>
      <c r="AL51" s="234" t="s">
        <v>580</v>
      </c>
      <c r="AM51" s="206" t="s">
        <v>275</v>
      </c>
    </row>
    <row r="52" spans="1:39">
      <c r="A52" s="216" t="s">
        <v>276</v>
      </c>
      <c r="B52" s="225" t="s">
        <v>274</v>
      </c>
      <c r="C52" s="216" t="s">
        <v>694</v>
      </c>
      <c r="D52" s="216" t="s">
        <v>2124</v>
      </c>
      <c r="E52" s="225" t="s">
        <v>2125</v>
      </c>
      <c r="F52" s="216"/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28">
        <v>0</v>
      </c>
      <c r="M52" s="222">
        <v>43187</v>
      </c>
      <c r="N52" s="222">
        <v>43187</v>
      </c>
      <c r="O52" s="220">
        <v>2018</v>
      </c>
      <c r="P52" s="217">
        <v>0</v>
      </c>
      <c r="Q52" s="217">
        <v>0</v>
      </c>
      <c r="R52" s="217">
        <v>0</v>
      </c>
      <c r="S52" s="228">
        <v>0</v>
      </c>
      <c r="T52" s="221">
        <v>1.1679999999999999</v>
      </c>
      <c r="U52" s="221">
        <v>1.1679999999999999</v>
      </c>
      <c r="V52" s="216" t="s">
        <v>696</v>
      </c>
      <c r="W52" s="216" t="s">
        <v>599</v>
      </c>
      <c r="X52" s="216" t="s">
        <v>2060</v>
      </c>
      <c r="Y52" s="216"/>
      <c r="Z52" s="216"/>
      <c r="AA52" s="216"/>
      <c r="AB52" s="216"/>
      <c r="AC52" s="216"/>
      <c r="AD52" s="216"/>
      <c r="AL52" s="234" t="s">
        <v>580</v>
      </c>
      <c r="AM52" s="206" t="s">
        <v>275</v>
      </c>
    </row>
    <row r="53" spans="1:39">
      <c r="A53" s="216" t="s">
        <v>276</v>
      </c>
      <c r="B53" s="225" t="s">
        <v>274</v>
      </c>
      <c r="C53" s="216" t="s">
        <v>707</v>
      </c>
      <c r="D53" s="216" t="s">
        <v>2126</v>
      </c>
      <c r="E53" s="225" t="s">
        <v>2127</v>
      </c>
      <c r="F53" s="216"/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28">
        <v>0</v>
      </c>
      <c r="M53" s="222">
        <v>43803</v>
      </c>
      <c r="N53" s="222">
        <v>44046</v>
      </c>
      <c r="O53" s="220">
        <v>2020</v>
      </c>
      <c r="P53" s="217">
        <v>0</v>
      </c>
      <c r="Q53" s="217">
        <v>0</v>
      </c>
      <c r="R53" s="217">
        <v>0</v>
      </c>
      <c r="S53" s="228">
        <v>0</v>
      </c>
      <c r="T53" s="221">
        <v>1.2</v>
      </c>
      <c r="U53" s="221">
        <v>1.2</v>
      </c>
      <c r="V53" s="216" t="s">
        <v>657</v>
      </c>
      <c r="W53" s="216" t="s">
        <v>599</v>
      </c>
      <c r="X53" s="216" t="s">
        <v>2060</v>
      </c>
      <c r="Y53" s="216"/>
      <c r="Z53" s="216"/>
      <c r="AA53" s="216"/>
      <c r="AB53" s="216"/>
      <c r="AC53" s="216"/>
      <c r="AD53" s="216"/>
      <c r="AL53" s="234" t="s">
        <v>580</v>
      </c>
      <c r="AM53" s="206" t="s">
        <v>275</v>
      </c>
    </row>
    <row r="54" spans="1:39">
      <c r="A54" s="216" t="s">
        <v>276</v>
      </c>
      <c r="B54" s="225" t="s">
        <v>274</v>
      </c>
      <c r="C54" s="216" t="s">
        <v>664</v>
      </c>
      <c r="D54" s="216" t="s">
        <v>2128</v>
      </c>
      <c r="E54" s="225" t="s">
        <v>38</v>
      </c>
      <c r="F54" s="216"/>
      <c r="G54" s="217">
        <v>0</v>
      </c>
      <c r="H54" s="217">
        <v>500</v>
      </c>
      <c r="I54" s="217">
        <v>0</v>
      </c>
      <c r="J54" s="217">
        <v>500</v>
      </c>
      <c r="K54" s="217">
        <v>0</v>
      </c>
      <c r="L54" s="228">
        <v>500</v>
      </c>
      <c r="M54" s="222">
        <v>43370</v>
      </c>
      <c r="N54" s="222">
        <v>43397</v>
      </c>
      <c r="O54" s="220">
        <v>2018</v>
      </c>
      <c r="P54" s="217">
        <v>700</v>
      </c>
      <c r="Q54" s="217">
        <v>0</v>
      </c>
      <c r="R54" s="217">
        <v>0</v>
      </c>
      <c r="S54" s="228">
        <v>700</v>
      </c>
      <c r="T54" s="217">
        <v>0</v>
      </c>
      <c r="U54" s="221">
        <v>899.25296900000001</v>
      </c>
      <c r="V54" s="216" t="s">
        <v>604</v>
      </c>
      <c r="W54" s="216" t="s">
        <v>595</v>
      </c>
      <c r="X54" s="216" t="s">
        <v>2060</v>
      </c>
      <c r="AL54" s="234" t="s">
        <v>11</v>
      </c>
      <c r="AM54" s="206" t="s">
        <v>275</v>
      </c>
    </row>
    <row r="55" spans="1:39">
      <c r="A55" s="216" t="s">
        <v>276</v>
      </c>
      <c r="B55" s="225" t="s">
        <v>274</v>
      </c>
      <c r="C55" s="216" t="s">
        <v>664</v>
      </c>
      <c r="D55" s="216" t="s">
        <v>2128</v>
      </c>
      <c r="E55" s="225" t="s">
        <v>38</v>
      </c>
      <c r="F55" s="216"/>
      <c r="G55" s="217">
        <v>0</v>
      </c>
      <c r="H55" s="217">
        <v>500</v>
      </c>
      <c r="I55" s="217">
        <v>0</v>
      </c>
      <c r="J55" s="217">
        <v>500</v>
      </c>
      <c r="K55" s="217">
        <v>0</v>
      </c>
      <c r="L55" s="228">
        <v>500</v>
      </c>
      <c r="M55" s="222">
        <v>43370</v>
      </c>
      <c r="N55" s="222">
        <v>43451</v>
      </c>
      <c r="O55" s="220">
        <v>2018</v>
      </c>
      <c r="P55" s="217">
        <v>0</v>
      </c>
      <c r="Q55" s="217">
        <v>175</v>
      </c>
      <c r="R55" s="217">
        <v>0</v>
      </c>
      <c r="S55" s="228">
        <v>175</v>
      </c>
      <c r="T55" s="217">
        <v>0</v>
      </c>
      <c r="U55" s="221">
        <v>899.25296900000001</v>
      </c>
      <c r="V55" s="216" t="s">
        <v>666</v>
      </c>
      <c r="W55" s="216" t="s">
        <v>595</v>
      </c>
      <c r="X55" s="216" t="s">
        <v>2060</v>
      </c>
      <c r="AL55" s="234" t="s">
        <v>9</v>
      </c>
      <c r="AM55" s="206" t="s">
        <v>275</v>
      </c>
    </row>
    <row r="56" spans="1:39">
      <c r="A56" s="216" t="s">
        <v>276</v>
      </c>
      <c r="B56" s="225" t="s">
        <v>274</v>
      </c>
      <c r="C56" s="216" t="s">
        <v>664</v>
      </c>
      <c r="D56" s="216" t="s">
        <v>2128</v>
      </c>
      <c r="E56" s="225" t="s">
        <v>38</v>
      </c>
      <c r="F56" s="216"/>
      <c r="G56" s="217">
        <v>0</v>
      </c>
      <c r="H56" s="217">
        <v>500</v>
      </c>
      <c r="I56" s="217">
        <v>0</v>
      </c>
      <c r="J56" s="217">
        <v>500</v>
      </c>
      <c r="K56" s="217">
        <v>0</v>
      </c>
      <c r="L56" s="228">
        <v>500</v>
      </c>
      <c r="M56" s="222">
        <v>43370</v>
      </c>
      <c r="N56" s="222">
        <v>44251</v>
      </c>
      <c r="O56" s="220">
        <v>2021</v>
      </c>
      <c r="P56" s="217">
        <v>0</v>
      </c>
      <c r="Q56" s="221">
        <v>0.5</v>
      </c>
      <c r="R56" s="217">
        <v>0</v>
      </c>
      <c r="S56" s="232">
        <v>0.5</v>
      </c>
      <c r="T56" s="217">
        <v>0</v>
      </c>
      <c r="U56" s="221">
        <v>899.25296900000001</v>
      </c>
      <c r="V56" s="216" t="s">
        <v>667</v>
      </c>
      <c r="W56" s="216" t="s">
        <v>595</v>
      </c>
      <c r="X56" s="216" t="s">
        <v>2060</v>
      </c>
      <c r="AL56" s="234" t="s">
        <v>9</v>
      </c>
      <c r="AM56" s="206" t="s">
        <v>275</v>
      </c>
    </row>
    <row r="57" spans="1:39">
      <c r="A57" s="216" t="s">
        <v>276</v>
      </c>
      <c r="B57" s="225" t="s">
        <v>274</v>
      </c>
      <c r="C57" s="216" t="s">
        <v>664</v>
      </c>
      <c r="D57" s="216" t="s">
        <v>2128</v>
      </c>
      <c r="E57" s="225" t="s">
        <v>38</v>
      </c>
      <c r="F57" s="216"/>
      <c r="G57" s="217">
        <v>0</v>
      </c>
      <c r="H57" s="217">
        <v>500</v>
      </c>
      <c r="I57" s="217">
        <v>0</v>
      </c>
      <c r="J57" s="217">
        <v>500</v>
      </c>
      <c r="K57" s="217">
        <v>0</v>
      </c>
      <c r="L57" s="228">
        <v>500</v>
      </c>
      <c r="M57" s="222">
        <v>43370</v>
      </c>
      <c r="N57" s="222">
        <v>44251</v>
      </c>
      <c r="O57" s="220">
        <v>2021</v>
      </c>
      <c r="P57" s="217">
        <v>0</v>
      </c>
      <c r="Q57" s="221">
        <v>23.752969</v>
      </c>
      <c r="R57" s="217">
        <v>0</v>
      </c>
      <c r="S57" s="232">
        <v>23.752969</v>
      </c>
      <c r="T57" s="217">
        <v>0</v>
      </c>
      <c r="U57" s="221">
        <v>899.25296900000001</v>
      </c>
      <c r="V57" s="216" t="s">
        <v>668</v>
      </c>
      <c r="W57" s="216" t="s">
        <v>595</v>
      </c>
      <c r="X57" s="216" t="s">
        <v>2060</v>
      </c>
      <c r="AL57" s="234" t="s">
        <v>9</v>
      </c>
      <c r="AM57" s="206" t="s">
        <v>275</v>
      </c>
    </row>
    <row r="58" spans="1:39">
      <c r="A58" s="216" t="s">
        <v>276</v>
      </c>
      <c r="B58" s="225" t="s">
        <v>274</v>
      </c>
      <c r="C58" s="216" t="s">
        <v>714</v>
      </c>
      <c r="D58" s="216" t="s">
        <v>2129</v>
      </c>
      <c r="E58" s="225" t="s">
        <v>2130</v>
      </c>
      <c r="F58" s="216"/>
      <c r="G58" s="217">
        <v>2735</v>
      </c>
      <c r="H58" s="217">
        <v>1167</v>
      </c>
      <c r="I58" s="217">
        <v>105</v>
      </c>
      <c r="J58" s="217">
        <v>4007</v>
      </c>
      <c r="K58" s="217">
        <v>5</v>
      </c>
      <c r="L58" s="228">
        <v>4012</v>
      </c>
      <c r="M58" s="222">
        <v>44741</v>
      </c>
      <c r="N58" s="222">
        <v>44741</v>
      </c>
      <c r="O58" s="220">
        <v>2022</v>
      </c>
      <c r="P58" s="217">
        <v>0</v>
      </c>
      <c r="Q58" s="217">
        <v>0</v>
      </c>
      <c r="R58" s="217">
        <v>0</v>
      </c>
      <c r="S58" s="228">
        <v>0</v>
      </c>
      <c r="T58" s="221">
        <v>0.5</v>
      </c>
      <c r="U58" s="221">
        <v>4250.2241309999999</v>
      </c>
      <c r="V58" s="216" t="s">
        <v>620</v>
      </c>
      <c r="W58" s="216" t="s">
        <v>599</v>
      </c>
      <c r="X58" s="216" t="s">
        <v>2060</v>
      </c>
      <c r="Y58" s="217">
        <v>16</v>
      </c>
      <c r="Z58" s="217">
        <v>13</v>
      </c>
      <c r="AA58" s="217">
        <v>29</v>
      </c>
      <c r="AB58" s="217">
        <v>10</v>
      </c>
      <c r="AC58" s="217">
        <v>10</v>
      </c>
      <c r="AD58" s="217">
        <v>0</v>
      </c>
      <c r="AL58" s="234" t="s">
        <v>580</v>
      </c>
      <c r="AM58" s="206" t="s">
        <v>275</v>
      </c>
    </row>
    <row r="59" spans="1:39">
      <c r="A59" s="216" t="s">
        <v>276</v>
      </c>
      <c r="B59" s="225" t="s">
        <v>274</v>
      </c>
      <c r="C59" s="216" t="s">
        <v>712</v>
      </c>
      <c r="D59" s="216" t="s">
        <v>2131</v>
      </c>
      <c r="E59" s="225" t="s">
        <v>2132</v>
      </c>
      <c r="F59" s="216"/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28">
        <v>0</v>
      </c>
      <c r="M59" s="222">
        <v>44271</v>
      </c>
      <c r="N59" s="222">
        <v>44271</v>
      </c>
      <c r="O59" s="220">
        <v>2021</v>
      </c>
      <c r="P59" s="217">
        <v>0</v>
      </c>
      <c r="Q59" s="217">
        <v>0</v>
      </c>
      <c r="R59" s="217">
        <v>0</v>
      </c>
      <c r="S59" s="228">
        <v>0</v>
      </c>
      <c r="T59" s="217">
        <v>1</v>
      </c>
      <c r="U59" s="217">
        <v>1</v>
      </c>
      <c r="V59" s="216" t="s">
        <v>671</v>
      </c>
      <c r="W59" s="216" t="s">
        <v>599</v>
      </c>
      <c r="X59" s="216" t="s">
        <v>2060</v>
      </c>
      <c r="Y59" s="216"/>
      <c r="Z59" s="216"/>
      <c r="AA59" s="216"/>
      <c r="AB59" s="216"/>
      <c r="AC59" s="216"/>
      <c r="AD59" s="216"/>
      <c r="AL59" s="234" t="s">
        <v>580</v>
      </c>
      <c r="AM59" s="206" t="s">
        <v>275</v>
      </c>
    </row>
    <row r="60" spans="1:39">
      <c r="A60" s="216" t="s">
        <v>276</v>
      </c>
      <c r="B60" s="225" t="s">
        <v>274</v>
      </c>
      <c r="C60" s="216" t="s">
        <v>680</v>
      </c>
      <c r="D60" s="216" t="s">
        <v>2133</v>
      </c>
      <c r="E60" s="225" t="s">
        <v>2134</v>
      </c>
      <c r="F60" s="216"/>
      <c r="G60" s="217">
        <v>250</v>
      </c>
      <c r="H60" s="217">
        <v>0</v>
      </c>
      <c r="I60" s="217">
        <v>0</v>
      </c>
      <c r="J60" s="217">
        <v>250</v>
      </c>
      <c r="K60" s="217">
        <v>0</v>
      </c>
      <c r="L60" s="228">
        <v>250</v>
      </c>
      <c r="M60" s="222">
        <v>44463</v>
      </c>
      <c r="N60" s="222">
        <v>44490</v>
      </c>
      <c r="O60" s="220">
        <v>2021</v>
      </c>
      <c r="P60" s="217">
        <v>250</v>
      </c>
      <c r="Q60" s="217">
        <v>0</v>
      </c>
      <c r="R60" s="217">
        <v>0</v>
      </c>
      <c r="S60" s="228">
        <v>250</v>
      </c>
      <c r="T60" s="217">
        <v>0</v>
      </c>
      <c r="U60" s="217">
        <v>425</v>
      </c>
      <c r="V60" s="216" t="s">
        <v>632</v>
      </c>
      <c r="W60" s="216" t="s">
        <v>595</v>
      </c>
      <c r="X60" s="216" t="s">
        <v>2060</v>
      </c>
      <c r="AL60" s="234" t="s">
        <v>11</v>
      </c>
      <c r="AM60" s="206" t="s">
        <v>275</v>
      </c>
    </row>
    <row r="61" spans="1:39">
      <c r="A61" s="216" t="s">
        <v>276</v>
      </c>
      <c r="B61" s="225" t="s">
        <v>274</v>
      </c>
      <c r="C61" s="216" t="s">
        <v>680</v>
      </c>
      <c r="D61" s="216" t="s">
        <v>2133</v>
      </c>
      <c r="E61" s="225" t="s">
        <v>2134</v>
      </c>
      <c r="F61" s="216"/>
      <c r="G61" s="217">
        <v>250</v>
      </c>
      <c r="H61" s="217">
        <v>0</v>
      </c>
      <c r="I61" s="217">
        <v>0</v>
      </c>
      <c r="J61" s="217">
        <v>250</v>
      </c>
      <c r="K61" s="217">
        <v>0</v>
      </c>
      <c r="L61" s="228">
        <v>250</v>
      </c>
      <c r="M61" s="222">
        <v>44463</v>
      </c>
      <c r="N61" s="222">
        <v>44515</v>
      </c>
      <c r="O61" s="220">
        <v>2021</v>
      </c>
      <c r="P61" s="217">
        <v>100</v>
      </c>
      <c r="Q61" s="217">
        <v>0</v>
      </c>
      <c r="R61" s="217">
        <v>0</v>
      </c>
      <c r="S61" s="228">
        <v>100</v>
      </c>
      <c r="T61" s="217">
        <v>0</v>
      </c>
      <c r="U61" s="217">
        <v>425</v>
      </c>
      <c r="V61" s="216" t="s">
        <v>682</v>
      </c>
      <c r="W61" s="216" t="s">
        <v>595</v>
      </c>
      <c r="X61" s="216" t="s">
        <v>2060</v>
      </c>
      <c r="AL61" s="234" t="s">
        <v>11</v>
      </c>
      <c r="AM61" s="206" t="s">
        <v>275</v>
      </c>
    </row>
    <row r="62" spans="1:39">
      <c r="A62" s="216" t="s">
        <v>276</v>
      </c>
      <c r="B62" s="225" t="s">
        <v>274</v>
      </c>
      <c r="C62" s="216" t="s">
        <v>680</v>
      </c>
      <c r="D62" s="216" t="s">
        <v>2133</v>
      </c>
      <c r="E62" s="225" t="s">
        <v>2134</v>
      </c>
      <c r="F62" s="216"/>
      <c r="G62" s="217">
        <v>250</v>
      </c>
      <c r="H62" s="217">
        <v>0</v>
      </c>
      <c r="I62" s="217">
        <v>0</v>
      </c>
      <c r="J62" s="217">
        <v>250</v>
      </c>
      <c r="K62" s="217">
        <v>0</v>
      </c>
      <c r="L62" s="228">
        <v>250</v>
      </c>
      <c r="M62" s="222">
        <v>44463</v>
      </c>
      <c r="N62" s="222">
        <v>44525</v>
      </c>
      <c r="O62" s="220">
        <v>2021</v>
      </c>
      <c r="P62" s="217">
        <v>75</v>
      </c>
      <c r="Q62" s="217">
        <v>0</v>
      </c>
      <c r="R62" s="217">
        <v>0</v>
      </c>
      <c r="S62" s="228">
        <v>75</v>
      </c>
      <c r="T62" s="217">
        <v>0</v>
      </c>
      <c r="U62" s="217">
        <v>425</v>
      </c>
      <c r="V62" s="216" t="s">
        <v>674</v>
      </c>
      <c r="W62" s="216" t="s">
        <v>595</v>
      </c>
      <c r="X62" s="216" t="s">
        <v>2060</v>
      </c>
      <c r="AL62" s="234" t="s">
        <v>11</v>
      </c>
      <c r="AM62" s="206" t="s">
        <v>275</v>
      </c>
    </row>
    <row r="63" spans="1:39">
      <c r="A63" s="216" t="s">
        <v>276</v>
      </c>
      <c r="B63" s="225" t="s">
        <v>274</v>
      </c>
      <c r="C63" s="216" t="s">
        <v>692</v>
      </c>
      <c r="D63" s="216" t="s">
        <v>2135</v>
      </c>
      <c r="E63" s="225" t="s">
        <v>2136</v>
      </c>
      <c r="F63" s="216"/>
      <c r="G63" s="217">
        <v>0</v>
      </c>
      <c r="H63" s="217">
        <v>0</v>
      </c>
      <c r="I63" s="217">
        <v>0</v>
      </c>
      <c r="J63" s="217">
        <v>0</v>
      </c>
      <c r="K63" s="217">
        <v>1</v>
      </c>
      <c r="L63" s="228">
        <v>1</v>
      </c>
      <c r="M63" s="222">
        <v>44515</v>
      </c>
      <c r="N63" s="222">
        <v>44640</v>
      </c>
      <c r="O63" s="220">
        <v>2022</v>
      </c>
      <c r="P63" s="217">
        <v>0</v>
      </c>
      <c r="Q63" s="217">
        <v>0</v>
      </c>
      <c r="R63" s="217">
        <v>0</v>
      </c>
      <c r="S63" s="228">
        <v>0</v>
      </c>
      <c r="T63" s="217">
        <v>2</v>
      </c>
      <c r="U63" s="217">
        <v>2</v>
      </c>
      <c r="V63" s="216" t="s">
        <v>657</v>
      </c>
      <c r="W63" s="216" t="s">
        <v>599</v>
      </c>
      <c r="X63" s="216" t="s">
        <v>2060</v>
      </c>
      <c r="Y63" s="216"/>
      <c r="Z63" s="216"/>
      <c r="AA63" s="216"/>
      <c r="AB63" s="216"/>
      <c r="AC63" s="216"/>
      <c r="AD63" s="216"/>
      <c r="AL63" s="234" t="s">
        <v>580</v>
      </c>
      <c r="AM63" s="206" t="s">
        <v>275</v>
      </c>
    </row>
    <row r="64" spans="1:39">
      <c r="A64" s="216" t="s">
        <v>276</v>
      </c>
      <c r="B64" s="225" t="s">
        <v>274</v>
      </c>
      <c r="C64" s="216" t="s">
        <v>661</v>
      </c>
      <c r="D64" s="216" t="s">
        <v>2137</v>
      </c>
      <c r="E64" s="225" t="s">
        <v>2138</v>
      </c>
      <c r="F64" s="216"/>
      <c r="G64" s="217">
        <v>0</v>
      </c>
      <c r="H64" s="217">
        <v>110</v>
      </c>
      <c r="I64" s="217">
        <v>0</v>
      </c>
      <c r="J64" s="217">
        <v>110</v>
      </c>
      <c r="K64" s="217">
        <v>0</v>
      </c>
      <c r="L64" s="228">
        <v>110</v>
      </c>
      <c r="M64" s="222">
        <v>43361</v>
      </c>
      <c r="N64" s="222">
        <v>43398</v>
      </c>
      <c r="O64" s="220">
        <v>2018</v>
      </c>
      <c r="P64" s="217">
        <v>0</v>
      </c>
      <c r="Q64" s="217">
        <v>2</v>
      </c>
      <c r="R64" s="217">
        <v>0</v>
      </c>
      <c r="S64" s="228">
        <v>2</v>
      </c>
      <c r="T64" s="217">
        <v>0</v>
      </c>
      <c r="U64" s="217">
        <v>2</v>
      </c>
      <c r="V64" s="216" t="s">
        <v>663</v>
      </c>
      <c r="W64" s="216" t="s">
        <v>599</v>
      </c>
      <c r="X64" s="216" t="s">
        <v>2060</v>
      </c>
      <c r="AL64" s="234" t="s">
        <v>9</v>
      </c>
      <c r="AM64" s="206" t="s">
        <v>275</v>
      </c>
    </row>
    <row r="65" spans="1:39">
      <c r="A65" s="216" t="s">
        <v>282</v>
      </c>
      <c r="B65" s="225" t="s">
        <v>280</v>
      </c>
      <c r="C65" s="216" t="s">
        <v>727</v>
      </c>
      <c r="D65" s="216" t="s">
        <v>2139</v>
      </c>
      <c r="E65" s="225" t="s">
        <v>43</v>
      </c>
      <c r="F65" s="216"/>
      <c r="G65" s="217">
        <v>0</v>
      </c>
      <c r="H65" s="217">
        <v>24</v>
      </c>
      <c r="I65" s="217">
        <v>6</v>
      </c>
      <c r="J65" s="217">
        <v>30</v>
      </c>
      <c r="K65" s="218">
        <v>0.8</v>
      </c>
      <c r="L65" s="227">
        <v>30.8</v>
      </c>
      <c r="M65" s="222">
        <v>44125</v>
      </c>
      <c r="N65" s="222">
        <v>44141</v>
      </c>
      <c r="O65" s="220">
        <v>2020</v>
      </c>
      <c r="P65" s="217">
        <v>0</v>
      </c>
      <c r="Q65" s="217">
        <v>3</v>
      </c>
      <c r="R65" s="217">
        <v>0</v>
      </c>
      <c r="S65" s="228">
        <v>3</v>
      </c>
      <c r="T65" s="217">
        <v>0</v>
      </c>
      <c r="U65" s="221">
        <v>10.95</v>
      </c>
      <c r="V65" s="216" t="s">
        <v>657</v>
      </c>
      <c r="W65" s="216" t="s">
        <v>599</v>
      </c>
      <c r="X65" s="216" t="s">
        <v>2060</v>
      </c>
      <c r="Y65" s="217">
        <v>3</v>
      </c>
      <c r="Z65" s="217">
        <v>3</v>
      </c>
      <c r="AA65" s="217">
        <v>6</v>
      </c>
      <c r="AB65" s="217">
        <v>0</v>
      </c>
      <c r="AC65" s="217">
        <v>3</v>
      </c>
      <c r="AD65" s="217">
        <v>0</v>
      </c>
      <c r="AL65" s="234" t="s">
        <v>9</v>
      </c>
      <c r="AM65" s="206" t="s">
        <v>281</v>
      </c>
    </row>
    <row r="66" spans="1:39">
      <c r="A66" s="216" t="s">
        <v>282</v>
      </c>
      <c r="B66" s="225" t="s">
        <v>280</v>
      </c>
      <c r="C66" s="216" t="s">
        <v>723</v>
      </c>
      <c r="D66" s="216" t="s">
        <v>2140</v>
      </c>
      <c r="E66" s="225" t="s">
        <v>2141</v>
      </c>
      <c r="F66" s="216"/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28">
        <v>0</v>
      </c>
      <c r="M66" s="222">
        <v>44225</v>
      </c>
      <c r="N66" s="222">
        <v>44225</v>
      </c>
      <c r="O66" s="220">
        <v>2021</v>
      </c>
      <c r="P66" s="217">
        <v>0</v>
      </c>
      <c r="Q66" s="217">
        <v>0</v>
      </c>
      <c r="R66" s="217">
        <v>0</v>
      </c>
      <c r="S66" s="228">
        <v>0</v>
      </c>
      <c r="T66" s="221">
        <v>0.5</v>
      </c>
      <c r="U66" s="221">
        <v>0.5</v>
      </c>
      <c r="V66" s="216" t="s">
        <v>621</v>
      </c>
      <c r="W66" s="216" t="s">
        <v>599</v>
      </c>
      <c r="X66" s="216" t="s">
        <v>2060</v>
      </c>
      <c r="Y66" s="216"/>
      <c r="Z66" s="216"/>
      <c r="AA66" s="216"/>
      <c r="AB66" s="216"/>
      <c r="AC66" s="216"/>
      <c r="AD66" s="216"/>
      <c r="AL66" s="234" t="s">
        <v>580</v>
      </c>
      <c r="AM66" s="206" t="s">
        <v>281</v>
      </c>
    </row>
    <row r="67" spans="1:39">
      <c r="A67" s="216" t="s">
        <v>282</v>
      </c>
      <c r="B67" s="225" t="s">
        <v>280</v>
      </c>
      <c r="C67" s="216" t="s">
        <v>721</v>
      </c>
      <c r="D67" s="216" t="s">
        <v>2142</v>
      </c>
      <c r="E67" s="225" t="s">
        <v>2143</v>
      </c>
      <c r="F67" s="216"/>
      <c r="G67" s="217">
        <v>0</v>
      </c>
      <c r="H67" s="217">
        <v>0</v>
      </c>
      <c r="I67" s="217">
        <v>0</v>
      </c>
      <c r="J67" s="217">
        <v>0</v>
      </c>
      <c r="K67" s="217">
        <v>0</v>
      </c>
      <c r="L67" s="228">
        <v>0</v>
      </c>
      <c r="M67" s="222">
        <v>44021</v>
      </c>
      <c r="N67" s="222">
        <v>44028</v>
      </c>
      <c r="O67" s="220">
        <v>2020</v>
      </c>
      <c r="P67" s="217">
        <v>0</v>
      </c>
      <c r="Q67" s="217">
        <v>0</v>
      </c>
      <c r="R67" s="217">
        <v>0</v>
      </c>
      <c r="S67" s="228">
        <v>0</v>
      </c>
      <c r="T67" s="217">
        <v>2</v>
      </c>
      <c r="U67" s="217">
        <v>2</v>
      </c>
      <c r="V67" s="216" t="s">
        <v>657</v>
      </c>
      <c r="W67" s="216" t="s">
        <v>599</v>
      </c>
      <c r="X67" s="216" t="s">
        <v>2060</v>
      </c>
      <c r="Y67" s="216"/>
      <c r="Z67" s="216"/>
      <c r="AA67" s="216"/>
      <c r="AB67" s="216"/>
      <c r="AC67" s="216"/>
      <c r="AD67" s="216"/>
      <c r="AL67" s="234" t="s">
        <v>580</v>
      </c>
      <c r="AM67" s="206" t="s">
        <v>281</v>
      </c>
    </row>
    <row r="68" spans="1:39">
      <c r="A68" s="216" t="s">
        <v>282</v>
      </c>
      <c r="B68" s="225" t="s">
        <v>280</v>
      </c>
      <c r="C68" s="216" t="s">
        <v>725</v>
      </c>
      <c r="D68" s="216" t="s">
        <v>2144</v>
      </c>
      <c r="E68" s="225" t="s">
        <v>2145</v>
      </c>
      <c r="F68" s="216"/>
      <c r="G68" s="217">
        <v>0</v>
      </c>
      <c r="H68" s="217">
        <v>0</v>
      </c>
      <c r="I68" s="217">
        <v>0</v>
      </c>
      <c r="J68" s="217">
        <v>0</v>
      </c>
      <c r="K68" s="218">
        <v>0.8</v>
      </c>
      <c r="L68" s="227">
        <v>0.8</v>
      </c>
      <c r="M68" s="222">
        <v>44522</v>
      </c>
      <c r="N68" s="222">
        <v>44522</v>
      </c>
      <c r="O68" s="220">
        <v>2021</v>
      </c>
      <c r="P68" s="217">
        <v>0</v>
      </c>
      <c r="Q68" s="217">
        <v>0</v>
      </c>
      <c r="R68" s="217">
        <v>0</v>
      </c>
      <c r="S68" s="228">
        <v>0</v>
      </c>
      <c r="T68" s="221">
        <v>0.45</v>
      </c>
      <c r="U68" s="221">
        <v>0.45</v>
      </c>
      <c r="V68" s="216" t="s">
        <v>620</v>
      </c>
      <c r="W68" s="216" t="s">
        <v>599</v>
      </c>
      <c r="X68" s="216" t="s">
        <v>2060</v>
      </c>
      <c r="Y68" s="216"/>
      <c r="Z68" s="216"/>
      <c r="AA68" s="216"/>
      <c r="AB68" s="216"/>
      <c r="AC68" s="216"/>
      <c r="AD68" s="216"/>
      <c r="AL68" s="234" t="s">
        <v>580</v>
      </c>
      <c r="AM68" s="206" t="s">
        <v>281</v>
      </c>
    </row>
    <row r="69" spans="1:39">
      <c r="A69" s="216" t="s">
        <v>282</v>
      </c>
      <c r="B69" s="225" t="s">
        <v>280</v>
      </c>
      <c r="C69" s="216" t="s">
        <v>717</v>
      </c>
      <c r="D69" s="216" t="s">
        <v>2146</v>
      </c>
      <c r="E69" s="225" t="s">
        <v>508</v>
      </c>
      <c r="F69" s="216"/>
      <c r="G69" s="217">
        <v>0</v>
      </c>
      <c r="H69" s="217">
        <v>10</v>
      </c>
      <c r="I69" s="217">
        <v>0</v>
      </c>
      <c r="J69" s="217">
        <v>10</v>
      </c>
      <c r="K69" s="217">
        <v>0</v>
      </c>
      <c r="L69" s="228">
        <v>10</v>
      </c>
      <c r="M69" s="222">
        <v>44771</v>
      </c>
      <c r="N69" s="222">
        <v>44778</v>
      </c>
      <c r="O69" s="220">
        <v>2022</v>
      </c>
      <c r="P69" s="217">
        <v>0</v>
      </c>
      <c r="Q69" s="217">
        <v>3</v>
      </c>
      <c r="R69" s="217">
        <v>0</v>
      </c>
      <c r="S69" s="228">
        <v>3</v>
      </c>
      <c r="T69" s="217">
        <v>0</v>
      </c>
      <c r="U69" s="217">
        <v>3</v>
      </c>
      <c r="V69" s="216" t="s">
        <v>657</v>
      </c>
      <c r="W69" s="216" t="s">
        <v>599</v>
      </c>
      <c r="X69" s="216" t="s">
        <v>2060</v>
      </c>
      <c r="Y69" s="216"/>
      <c r="Z69" s="216"/>
      <c r="AA69" s="216"/>
      <c r="AB69" s="216"/>
      <c r="AC69" s="216"/>
      <c r="AD69" s="216"/>
      <c r="AL69" s="234" t="s">
        <v>9</v>
      </c>
      <c r="AM69" s="206" t="s">
        <v>281</v>
      </c>
    </row>
    <row r="70" spans="1:39">
      <c r="A70" s="216" t="s">
        <v>282</v>
      </c>
      <c r="B70" s="225" t="s">
        <v>280</v>
      </c>
      <c r="C70" s="216" t="s">
        <v>719</v>
      </c>
      <c r="D70" s="216" t="s">
        <v>2147</v>
      </c>
      <c r="E70" s="225" t="s">
        <v>45</v>
      </c>
      <c r="F70" s="216"/>
      <c r="G70" s="217">
        <v>0</v>
      </c>
      <c r="H70" s="217">
        <v>14</v>
      </c>
      <c r="I70" s="217">
        <v>6</v>
      </c>
      <c r="J70" s="217">
        <v>20</v>
      </c>
      <c r="K70" s="217">
        <v>0</v>
      </c>
      <c r="L70" s="228">
        <v>20</v>
      </c>
      <c r="M70" s="222">
        <v>44907</v>
      </c>
      <c r="N70" s="222">
        <v>44909</v>
      </c>
      <c r="O70" s="220">
        <v>2022</v>
      </c>
      <c r="P70" s="217">
        <v>0</v>
      </c>
      <c r="Q70" s="217">
        <v>2</v>
      </c>
      <c r="R70" s="217">
        <v>0</v>
      </c>
      <c r="S70" s="228">
        <v>2</v>
      </c>
      <c r="T70" s="217">
        <v>0</v>
      </c>
      <c r="U70" s="217">
        <v>2</v>
      </c>
      <c r="V70" s="216" t="s">
        <v>657</v>
      </c>
      <c r="W70" s="216" t="s">
        <v>599</v>
      </c>
      <c r="X70" s="216" t="s">
        <v>2060</v>
      </c>
      <c r="Y70" s="216"/>
      <c r="Z70" s="216"/>
      <c r="AA70" s="216"/>
      <c r="AB70" s="216"/>
      <c r="AC70" s="216"/>
      <c r="AD70" s="216"/>
      <c r="AL70" s="234" t="s">
        <v>9</v>
      </c>
      <c r="AM70" s="206" t="s">
        <v>281</v>
      </c>
    </row>
    <row r="71" spans="1:39">
      <c r="A71" s="216" t="s">
        <v>285</v>
      </c>
      <c r="B71" s="225" t="s">
        <v>283</v>
      </c>
      <c r="C71" s="216" t="s">
        <v>759</v>
      </c>
      <c r="D71" s="216" t="s">
        <v>2148</v>
      </c>
      <c r="E71" s="225" t="s">
        <v>48</v>
      </c>
      <c r="F71" s="216"/>
      <c r="G71" s="217">
        <v>0</v>
      </c>
      <c r="H71" s="217">
        <v>70</v>
      </c>
      <c r="I71" s="217">
        <v>0</v>
      </c>
      <c r="J71" s="217">
        <v>70</v>
      </c>
      <c r="K71" s="217">
        <v>0</v>
      </c>
      <c r="L71" s="228">
        <v>70</v>
      </c>
      <c r="M71" s="222">
        <v>44161</v>
      </c>
      <c r="N71" s="222">
        <v>44172</v>
      </c>
      <c r="O71" s="220">
        <v>2020</v>
      </c>
      <c r="P71" s="217">
        <v>0</v>
      </c>
      <c r="Q71" s="217">
        <v>3</v>
      </c>
      <c r="R71" s="217">
        <v>0</v>
      </c>
      <c r="S71" s="228">
        <v>3</v>
      </c>
      <c r="T71" s="217">
        <v>0</v>
      </c>
      <c r="U71" s="217">
        <v>33</v>
      </c>
      <c r="V71" s="216" t="s">
        <v>657</v>
      </c>
      <c r="W71" s="216" t="s">
        <v>599</v>
      </c>
      <c r="X71" s="216" t="s">
        <v>2060</v>
      </c>
      <c r="AL71" s="234" t="s">
        <v>9</v>
      </c>
      <c r="AM71" s="206" t="s">
        <v>284</v>
      </c>
    </row>
    <row r="72" spans="1:39">
      <c r="A72" s="216" t="s">
        <v>285</v>
      </c>
      <c r="B72" s="225" t="s">
        <v>283</v>
      </c>
      <c r="C72" s="216" t="s">
        <v>759</v>
      </c>
      <c r="D72" s="216" t="s">
        <v>2148</v>
      </c>
      <c r="E72" s="225" t="s">
        <v>48</v>
      </c>
      <c r="F72" s="216"/>
      <c r="G72" s="217">
        <v>0</v>
      </c>
      <c r="H72" s="217">
        <v>70</v>
      </c>
      <c r="I72" s="217">
        <v>0</v>
      </c>
      <c r="J72" s="217">
        <v>70</v>
      </c>
      <c r="K72" s="217">
        <v>0</v>
      </c>
      <c r="L72" s="228">
        <v>70</v>
      </c>
      <c r="M72" s="222">
        <v>44161</v>
      </c>
      <c r="N72" s="222">
        <v>44172</v>
      </c>
      <c r="O72" s="220">
        <v>2020</v>
      </c>
      <c r="P72" s="217">
        <v>5</v>
      </c>
      <c r="Q72" s="217">
        <v>0</v>
      </c>
      <c r="R72" s="217">
        <v>0</v>
      </c>
      <c r="S72" s="228">
        <v>5</v>
      </c>
      <c r="T72" s="217">
        <v>0</v>
      </c>
      <c r="U72" s="217">
        <v>33</v>
      </c>
      <c r="V72" s="216" t="s">
        <v>761</v>
      </c>
      <c r="W72" s="216" t="s">
        <v>599</v>
      </c>
      <c r="X72" s="216" t="s">
        <v>2060</v>
      </c>
      <c r="AL72" s="234" t="s">
        <v>11</v>
      </c>
      <c r="AM72" s="206" t="s">
        <v>284</v>
      </c>
    </row>
    <row r="73" spans="1:39">
      <c r="A73" s="216" t="s">
        <v>285</v>
      </c>
      <c r="B73" s="225" t="s">
        <v>283</v>
      </c>
      <c r="C73" s="216" t="s">
        <v>759</v>
      </c>
      <c r="D73" s="216" t="s">
        <v>2148</v>
      </c>
      <c r="E73" s="225" t="s">
        <v>48</v>
      </c>
      <c r="F73" s="216"/>
      <c r="G73" s="217">
        <v>0</v>
      </c>
      <c r="H73" s="217">
        <v>70</v>
      </c>
      <c r="I73" s="217">
        <v>0</v>
      </c>
      <c r="J73" s="217">
        <v>70</v>
      </c>
      <c r="K73" s="217">
        <v>0</v>
      </c>
      <c r="L73" s="228">
        <v>70</v>
      </c>
      <c r="M73" s="222">
        <v>44161</v>
      </c>
      <c r="N73" s="222">
        <v>44172</v>
      </c>
      <c r="O73" s="220">
        <v>2020</v>
      </c>
      <c r="P73" s="217">
        <v>25</v>
      </c>
      <c r="Q73" s="217">
        <v>0</v>
      </c>
      <c r="R73" s="217">
        <v>0</v>
      </c>
      <c r="S73" s="228">
        <v>25</v>
      </c>
      <c r="T73" s="217">
        <v>0</v>
      </c>
      <c r="U73" s="217">
        <v>33</v>
      </c>
      <c r="V73" s="216" t="s">
        <v>617</v>
      </c>
      <c r="W73" s="216" t="s">
        <v>603</v>
      </c>
      <c r="X73" s="216" t="s">
        <v>2060</v>
      </c>
      <c r="AL73" s="234" t="s">
        <v>11</v>
      </c>
      <c r="AM73" s="206" t="s">
        <v>284</v>
      </c>
    </row>
    <row r="74" spans="1:39">
      <c r="A74" s="216" t="s">
        <v>285</v>
      </c>
      <c r="B74" s="225" t="s">
        <v>283</v>
      </c>
      <c r="C74" s="216" t="s">
        <v>783</v>
      </c>
      <c r="D74" s="216" t="s">
        <v>2149</v>
      </c>
      <c r="E74" s="225" t="s">
        <v>2150</v>
      </c>
      <c r="F74" s="216"/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28">
        <v>0</v>
      </c>
      <c r="M74" s="222">
        <v>43280</v>
      </c>
      <c r="N74" s="222">
        <v>43313</v>
      </c>
      <c r="O74" s="220">
        <v>2018</v>
      </c>
      <c r="P74" s="217">
        <v>0</v>
      </c>
      <c r="Q74" s="217">
        <v>0</v>
      </c>
      <c r="R74" s="217">
        <v>0</v>
      </c>
      <c r="S74" s="228">
        <v>0</v>
      </c>
      <c r="T74" s="221">
        <v>0.5</v>
      </c>
      <c r="U74" s="221">
        <v>2.2999999999999998</v>
      </c>
      <c r="V74" s="216" t="s">
        <v>786</v>
      </c>
      <c r="W74" s="216" t="s">
        <v>599</v>
      </c>
      <c r="X74" s="216" t="s">
        <v>2060</v>
      </c>
      <c r="Y74" s="216"/>
      <c r="Z74" s="216"/>
      <c r="AA74" s="216"/>
      <c r="AB74" s="216"/>
      <c r="AC74" s="216"/>
      <c r="AD74" s="216"/>
      <c r="AL74" s="234" t="s">
        <v>580</v>
      </c>
      <c r="AM74" s="206" t="s">
        <v>284</v>
      </c>
    </row>
    <row r="75" spans="1:39">
      <c r="A75" s="216" t="s">
        <v>285</v>
      </c>
      <c r="B75" s="225" t="s">
        <v>283</v>
      </c>
      <c r="C75" s="216" t="s">
        <v>783</v>
      </c>
      <c r="D75" s="216" t="s">
        <v>2149</v>
      </c>
      <c r="E75" s="225" t="s">
        <v>2150</v>
      </c>
      <c r="F75" s="216"/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228">
        <v>0</v>
      </c>
      <c r="M75" s="222">
        <v>43280</v>
      </c>
      <c r="N75" s="222">
        <v>43313</v>
      </c>
      <c r="O75" s="220">
        <v>2018</v>
      </c>
      <c r="P75" s="217">
        <v>0</v>
      </c>
      <c r="Q75" s="217">
        <v>0</v>
      </c>
      <c r="R75" s="217">
        <v>0</v>
      </c>
      <c r="S75" s="228">
        <v>0</v>
      </c>
      <c r="T75" s="221">
        <v>1.5</v>
      </c>
      <c r="U75" s="221">
        <v>2.2999999999999998</v>
      </c>
      <c r="V75" s="216" t="s">
        <v>657</v>
      </c>
      <c r="W75" s="216" t="s">
        <v>599</v>
      </c>
      <c r="X75" s="216" t="s">
        <v>2060</v>
      </c>
      <c r="Y75" s="216"/>
      <c r="Z75" s="216"/>
      <c r="AA75" s="216"/>
      <c r="AB75" s="216"/>
      <c r="AC75" s="216"/>
      <c r="AD75" s="216"/>
      <c r="AL75" s="234" t="s">
        <v>580</v>
      </c>
      <c r="AM75" s="206" t="s">
        <v>284</v>
      </c>
    </row>
    <row r="76" spans="1:39">
      <c r="A76" s="216" t="s">
        <v>285</v>
      </c>
      <c r="B76" s="225" t="s">
        <v>283</v>
      </c>
      <c r="C76" s="216" t="s">
        <v>783</v>
      </c>
      <c r="D76" s="216" t="s">
        <v>2151</v>
      </c>
      <c r="E76" s="225" t="s">
        <v>2152</v>
      </c>
      <c r="F76" s="216"/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228">
        <v>0</v>
      </c>
      <c r="M76" s="222">
        <v>44609</v>
      </c>
      <c r="N76" s="222">
        <v>44609</v>
      </c>
      <c r="O76" s="220">
        <v>2022</v>
      </c>
      <c r="P76" s="217">
        <v>0</v>
      </c>
      <c r="Q76" s="217">
        <v>0</v>
      </c>
      <c r="R76" s="217">
        <v>0</v>
      </c>
      <c r="S76" s="228">
        <v>0</v>
      </c>
      <c r="T76" s="221">
        <v>0.2</v>
      </c>
      <c r="U76" s="221">
        <v>2.2999999999999998</v>
      </c>
      <c r="V76" s="216" t="s">
        <v>780</v>
      </c>
      <c r="W76" s="216" t="s">
        <v>599</v>
      </c>
      <c r="X76" s="216" t="s">
        <v>2060</v>
      </c>
      <c r="Y76" s="216"/>
      <c r="Z76" s="216"/>
      <c r="AA76" s="216"/>
      <c r="AB76" s="216"/>
      <c r="AC76" s="216"/>
      <c r="AD76" s="216"/>
      <c r="AL76" s="234" t="s">
        <v>580</v>
      </c>
      <c r="AM76" s="206" t="s">
        <v>284</v>
      </c>
    </row>
    <row r="77" spans="1:39">
      <c r="A77" s="216" t="s">
        <v>285</v>
      </c>
      <c r="B77" s="225" t="s">
        <v>283</v>
      </c>
      <c r="C77" s="216" t="s">
        <v>783</v>
      </c>
      <c r="D77" s="216" t="s">
        <v>2151</v>
      </c>
      <c r="E77" s="225" t="s">
        <v>2152</v>
      </c>
      <c r="F77" s="216"/>
      <c r="G77" s="217">
        <v>0</v>
      </c>
      <c r="H77" s="217">
        <v>0</v>
      </c>
      <c r="I77" s="217">
        <v>0</v>
      </c>
      <c r="J77" s="217">
        <v>0</v>
      </c>
      <c r="K77" s="217">
        <v>0</v>
      </c>
      <c r="L77" s="228">
        <v>0</v>
      </c>
      <c r="M77" s="222">
        <v>44372</v>
      </c>
      <c r="N77" s="222">
        <v>44372</v>
      </c>
      <c r="O77" s="220">
        <v>2021</v>
      </c>
      <c r="P77" s="217">
        <v>0</v>
      </c>
      <c r="Q77" s="217">
        <v>0</v>
      </c>
      <c r="R77" s="217">
        <v>0</v>
      </c>
      <c r="S77" s="228">
        <v>0</v>
      </c>
      <c r="T77" s="221">
        <v>0.1</v>
      </c>
      <c r="U77" s="221">
        <v>2.2999999999999998</v>
      </c>
      <c r="V77" s="216" t="s">
        <v>780</v>
      </c>
      <c r="W77" s="216" t="s">
        <v>599</v>
      </c>
      <c r="X77" s="216" t="s">
        <v>2060</v>
      </c>
      <c r="Y77" s="216"/>
      <c r="Z77" s="216"/>
      <c r="AA77" s="216"/>
      <c r="AB77" s="216"/>
      <c r="AC77" s="216"/>
      <c r="AD77" s="216"/>
      <c r="AL77" s="234" t="s">
        <v>580</v>
      </c>
      <c r="AM77" s="206" t="s">
        <v>284</v>
      </c>
    </row>
    <row r="78" spans="1:39">
      <c r="A78" s="216" t="s">
        <v>285</v>
      </c>
      <c r="B78" s="225" t="s">
        <v>283</v>
      </c>
      <c r="C78" s="216" t="s">
        <v>764</v>
      </c>
      <c r="D78" s="216" t="s">
        <v>2153</v>
      </c>
      <c r="E78" s="225" t="s">
        <v>2154</v>
      </c>
      <c r="F78" s="216"/>
      <c r="G78" s="217">
        <v>0</v>
      </c>
      <c r="H78" s="217">
        <v>95</v>
      </c>
      <c r="I78" s="217">
        <v>0</v>
      </c>
      <c r="J78" s="217">
        <v>95</v>
      </c>
      <c r="K78" s="217">
        <v>0</v>
      </c>
      <c r="L78" s="228">
        <v>95</v>
      </c>
      <c r="M78" s="222">
        <v>44607</v>
      </c>
      <c r="N78" s="222">
        <v>44644</v>
      </c>
      <c r="O78" s="220">
        <v>2022</v>
      </c>
      <c r="P78" s="217">
        <v>50</v>
      </c>
      <c r="Q78" s="217">
        <v>0</v>
      </c>
      <c r="R78" s="217">
        <v>0</v>
      </c>
      <c r="S78" s="228">
        <v>50</v>
      </c>
      <c r="T78" s="217">
        <v>0</v>
      </c>
      <c r="U78" s="217">
        <v>50</v>
      </c>
      <c r="V78" s="216" t="s">
        <v>632</v>
      </c>
      <c r="W78" s="216" t="s">
        <v>603</v>
      </c>
      <c r="X78" s="216" t="s">
        <v>2060</v>
      </c>
      <c r="AL78" s="234" t="s">
        <v>11</v>
      </c>
      <c r="AM78" s="206" t="s">
        <v>284</v>
      </c>
    </row>
    <row r="79" spans="1:39">
      <c r="A79" s="216" t="s">
        <v>285</v>
      </c>
      <c r="B79" s="225" t="s">
        <v>283</v>
      </c>
      <c r="C79" s="216" t="s">
        <v>787</v>
      </c>
      <c r="D79" s="216" t="s">
        <v>2155</v>
      </c>
      <c r="E79" s="225" t="s">
        <v>2156</v>
      </c>
      <c r="F79" s="216"/>
      <c r="G79" s="217">
        <v>0</v>
      </c>
      <c r="H79" s="218">
        <v>1250.78</v>
      </c>
      <c r="I79" s="218">
        <v>47.82</v>
      </c>
      <c r="J79" s="218">
        <v>1298.5999999999999</v>
      </c>
      <c r="K79" s="218">
        <v>1.2</v>
      </c>
      <c r="L79" s="227">
        <v>1299.8</v>
      </c>
      <c r="M79" s="222">
        <v>43608</v>
      </c>
      <c r="N79" s="222">
        <v>43638</v>
      </c>
      <c r="O79" s="220">
        <v>2019</v>
      </c>
      <c r="P79" s="217">
        <v>0</v>
      </c>
      <c r="Q79" s="217">
        <v>0</v>
      </c>
      <c r="R79" s="217">
        <v>0</v>
      </c>
      <c r="S79" s="228">
        <v>0</v>
      </c>
      <c r="T79" s="221">
        <v>0.5</v>
      </c>
      <c r="U79" s="221">
        <v>666.26923250000004</v>
      </c>
      <c r="V79" s="216" t="s">
        <v>620</v>
      </c>
      <c r="W79" s="216" t="s">
        <v>599</v>
      </c>
      <c r="X79" s="216" t="s">
        <v>2060</v>
      </c>
      <c r="Y79" s="217">
        <v>19</v>
      </c>
      <c r="Z79" s="217">
        <v>7</v>
      </c>
      <c r="AA79" s="217">
        <v>26</v>
      </c>
      <c r="AB79" s="217">
        <v>12</v>
      </c>
      <c r="AC79" s="217">
        <v>12</v>
      </c>
      <c r="AD79" s="217">
        <v>0</v>
      </c>
      <c r="AL79" s="234" t="s">
        <v>580</v>
      </c>
      <c r="AM79" s="206" t="s">
        <v>284</v>
      </c>
    </row>
    <row r="80" spans="1:39">
      <c r="A80" s="216" t="s">
        <v>285</v>
      </c>
      <c r="B80" s="225" t="s">
        <v>283</v>
      </c>
      <c r="C80" s="216" t="s">
        <v>735</v>
      </c>
      <c r="D80" s="216" t="s">
        <v>2157</v>
      </c>
      <c r="E80" s="225" t="s">
        <v>2158</v>
      </c>
      <c r="F80" s="216"/>
      <c r="G80" s="217">
        <v>0</v>
      </c>
      <c r="H80" s="217">
        <v>0</v>
      </c>
      <c r="I80" s="217">
        <v>0</v>
      </c>
      <c r="J80" s="217">
        <v>0</v>
      </c>
      <c r="K80" s="217">
        <v>0</v>
      </c>
      <c r="L80" s="228">
        <v>0</v>
      </c>
      <c r="M80" s="222">
        <v>44575</v>
      </c>
      <c r="N80" s="222">
        <v>44644</v>
      </c>
      <c r="O80" s="220">
        <v>2022</v>
      </c>
      <c r="P80" s="217">
        <v>0</v>
      </c>
      <c r="Q80" s="221">
        <v>3.8</v>
      </c>
      <c r="R80" s="217">
        <v>0</v>
      </c>
      <c r="S80" s="232">
        <v>3.8</v>
      </c>
      <c r="T80" s="217">
        <v>0</v>
      </c>
      <c r="U80" s="221">
        <v>3.8</v>
      </c>
      <c r="V80" s="216" t="s">
        <v>737</v>
      </c>
      <c r="W80" s="216" t="s">
        <v>599</v>
      </c>
      <c r="X80" s="216" t="s">
        <v>2060</v>
      </c>
      <c r="Y80" s="216"/>
      <c r="Z80" s="216"/>
      <c r="AA80" s="216"/>
      <c r="AB80" s="216"/>
      <c r="AC80" s="216"/>
      <c r="AD80" s="216"/>
      <c r="AL80" s="234" t="s">
        <v>9</v>
      </c>
      <c r="AM80" s="206" t="s">
        <v>284</v>
      </c>
    </row>
    <row r="81" spans="1:39">
      <c r="A81" s="216" t="s">
        <v>285</v>
      </c>
      <c r="B81" s="225" t="s">
        <v>283</v>
      </c>
      <c r="C81" s="216" t="s">
        <v>741</v>
      </c>
      <c r="D81" s="216" t="s">
        <v>2159</v>
      </c>
      <c r="E81" s="225" t="s">
        <v>51</v>
      </c>
      <c r="F81" s="216"/>
      <c r="G81" s="217">
        <v>0</v>
      </c>
      <c r="H81" s="217">
        <v>90</v>
      </c>
      <c r="I81" s="217">
        <v>0</v>
      </c>
      <c r="J81" s="217">
        <v>90</v>
      </c>
      <c r="K81" s="217">
        <v>0</v>
      </c>
      <c r="L81" s="228">
        <v>90</v>
      </c>
      <c r="M81" s="222">
        <v>43280</v>
      </c>
      <c r="N81" s="222">
        <v>43287</v>
      </c>
      <c r="O81" s="220">
        <v>2018</v>
      </c>
      <c r="P81" s="217">
        <v>0</v>
      </c>
      <c r="Q81" s="217">
        <v>30</v>
      </c>
      <c r="R81" s="217">
        <v>0</v>
      </c>
      <c r="S81" s="228">
        <v>30</v>
      </c>
      <c r="T81" s="217">
        <v>0</v>
      </c>
      <c r="U81" s="217">
        <v>40</v>
      </c>
      <c r="V81" s="216" t="s">
        <v>732</v>
      </c>
      <c r="W81" s="216" t="s">
        <v>599</v>
      </c>
      <c r="X81" s="216" t="s">
        <v>2060</v>
      </c>
      <c r="Y81" s="216"/>
      <c r="Z81" s="216"/>
      <c r="AA81" s="216"/>
      <c r="AB81" s="216"/>
      <c r="AC81" s="216"/>
      <c r="AD81" s="216"/>
      <c r="AL81" s="234" t="s">
        <v>9</v>
      </c>
      <c r="AM81" s="206" t="s">
        <v>284</v>
      </c>
    </row>
    <row r="82" spans="1:39">
      <c r="A82" s="216" t="s">
        <v>285</v>
      </c>
      <c r="B82" s="225" t="s">
        <v>283</v>
      </c>
      <c r="C82" s="216" t="s">
        <v>741</v>
      </c>
      <c r="D82" s="216" t="s">
        <v>2159</v>
      </c>
      <c r="E82" s="225" t="s">
        <v>51</v>
      </c>
      <c r="F82" s="216"/>
      <c r="G82" s="217">
        <v>0</v>
      </c>
      <c r="H82" s="217">
        <v>90</v>
      </c>
      <c r="I82" s="217">
        <v>0</v>
      </c>
      <c r="J82" s="217">
        <v>90</v>
      </c>
      <c r="K82" s="217">
        <v>0</v>
      </c>
      <c r="L82" s="228">
        <v>90</v>
      </c>
      <c r="M82" s="222">
        <v>43280</v>
      </c>
      <c r="N82" s="222">
        <v>43287</v>
      </c>
      <c r="O82" s="220">
        <v>2018</v>
      </c>
      <c r="P82" s="217">
        <v>10</v>
      </c>
      <c r="Q82" s="217">
        <v>0</v>
      </c>
      <c r="R82" s="217">
        <v>0</v>
      </c>
      <c r="S82" s="228">
        <v>10</v>
      </c>
      <c r="T82" s="217">
        <v>0</v>
      </c>
      <c r="U82" s="217">
        <v>40</v>
      </c>
      <c r="V82" s="216" t="s">
        <v>732</v>
      </c>
      <c r="W82" s="216" t="s">
        <v>599</v>
      </c>
      <c r="X82" s="216" t="s">
        <v>2060</v>
      </c>
      <c r="Y82" s="216"/>
      <c r="Z82" s="216"/>
      <c r="AA82" s="216"/>
      <c r="AB82" s="216"/>
      <c r="AC82" s="216"/>
      <c r="AD82" s="216"/>
      <c r="AL82" s="234" t="s">
        <v>11</v>
      </c>
      <c r="AM82" s="206" t="s">
        <v>284</v>
      </c>
    </row>
    <row r="83" spans="1:39">
      <c r="A83" s="216" t="s">
        <v>285</v>
      </c>
      <c r="B83" s="225" t="s">
        <v>283</v>
      </c>
      <c r="C83" s="216" t="s">
        <v>776</v>
      </c>
      <c r="D83" s="216" t="s">
        <v>2160</v>
      </c>
      <c r="E83" s="225" t="s">
        <v>52</v>
      </c>
      <c r="F83" s="216"/>
      <c r="G83" s="217">
        <v>0</v>
      </c>
      <c r="H83" s="217">
        <v>0</v>
      </c>
      <c r="I83" s="217">
        <v>0</v>
      </c>
      <c r="J83" s="217">
        <v>0</v>
      </c>
      <c r="K83" s="217">
        <v>0</v>
      </c>
      <c r="L83" s="228">
        <v>0</v>
      </c>
      <c r="M83" s="222">
        <v>44587</v>
      </c>
      <c r="N83" s="222">
        <v>44644</v>
      </c>
      <c r="O83" s="220">
        <v>2022</v>
      </c>
      <c r="P83" s="217">
        <v>0</v>
      </c>
      <c r="Q83" s="217">
        <v>3</v>
      </c>
      <c r="R83" s="217">
        <v>0</v>
      </c>
      <c r="S83" s="228">
        <v>3</v>
      </c>
      <c r="T83" s="217">
        <v>0</v>
      </c>
      <c r="U83" s="217">
        <v>3</v>
      </c>
      <c r="V83" s="216" t="s">
        <v>657</v>
      </c>
      <c r="W83" s="216" t="s">
        <v>599</v>
      </c>
      <c r="X83" s="216" t="s">
        <v>2060</v>
      </c>
      <c r="Y83" s="216"/>
      <c r="Z83" s="216"/>
      <c r="AA83" s="216"/>
      <c r="AB83" s="216"/>
      <c r="AC83" s="216"/>
      <c r="AD83" s="216"/>
      <c r="AL83" s="234" t="s">
        <v>9</v>
      </c>
      <c r="AM83" s="206" t="s">
        <v>284</v>
      </c>
    </row>
    <row r="84" spans="1:39">
      <c r="A84" s="216" t="s">
        <v>285</v>
      </c>
      <c r="B84" s="225" t="s">
        <v>283</v>
      </c>
      <c r="C84" s="216" t="s">
        <v>756</v>
      </c>
      <c r="D84" s="216" t="s">
        <v>2161</v>
      </c>
      <c r="E84" s="225" t="s">
        <v>24</v>
      </c>
      <c r="F84" s="216"/>
      <c r="G84" s="217">
        <v>0</v>
      </c>
      <c r="H84" s="217">
        <v>250</v>
      </c>
      <c r="I84" s="217">
        <v>0</v>
      </c>
      <c r="J84" s="217">
        <v>250</v>
      </c>
      <c r="K84" s="217">
        <v>0</v>
      </c>
      <c r="L84" s="228">
        <v>250</v>
      </c>
      <c r="M84" s="222">
        <v>44141</v>
      </c>
      <c r="N84" s="222">
        <v>44141</v>
      </c>
      <c r="O84" s="220">
        <v>2020</v>
      </c>
      <c r="P84" s="221">
        <v>241.5692325</v>
      </c>
      <c r="Q84" s="217">
        <v>0</v>
      </c>
      <c r="R84" s="217">
        <v>0</v>
      </c>
      <c r="S84" s="232">
        <v>241.5692325</v>
      </c>
      <c r="T84" s="217">
        <v>0</v>
      </c>
      <c r="U84" s="221">
        <v>241.5692325</v>
      </c>
      <c r="V84" s="216" t="s">
        <v>668</v>
      </c>
      <c r="W84" s="216" t="s">
        <v>595</v>
      </c>
      <c r="X84" s="216" t="s">
        <v>2060</v>
      </c>
      <c r="AL84" s="234" t="s">
        <v>11</v>
      </c>
      <c r="AM84" s="206" t="s">
        <v>284</v>
      </c>
    </row>
    <row r="85" spans="1:39">
      <c r="A85" s="216" t="s">
        <v>285</v>
      </c>
      <c r="B85" s="225" t="s">
        <v>283</v>
      </c>
      <c r="C85" s="216" t="s">
        <v>770</v>
      </c>
      <c r="D85" s="216" t="s">
        <v>2162</v>
      </c>
      <c r="E85" s="225" t="s">
        <v>2163</v>
      </c>
      <c r="F85" s="216"/>
      <c r="G85" s="217">
        <v>0</v>
      </c>
      <c r="H85" s="217">
        <v>40</v>
      </c>
      <c r="I85" s="217">
        <v>0</v>
      </c>
      <c r="J85" s="217">
        <v>40</v>
      </c>
      <c r="K85" s="217">
        <v>0</v>
      </c>
      <c r="L85" s="228">
        <v>40</v>
      </c>
      <c r="M85" s="222">
        <v>44909</v>
      </c>
      <c r="N85" s="222">
        <v>44917</v>
      </c>
      <c r="O85" s="220">
        <v>2022</v>
      </c>
      <c r="P85" s="217">
        <v>0</v>
      </c>
      <c r="Q85" s="217">
        <v>5</v>
      </c>
      <c r="R85" s="217">
        <v>0</v>
      </c>
      <c r="S85" s="228">
        <v>5</v>
      </c>
      <c r="T85" s="217">
        <v>0</v>
      </c>
      <c r="U85" s="217">
        <v>33</v>
      </c>
      <c r="V85" s="216" t="s">
        <v>646</v>
      </c>
      <c r="W85" s="216" t="s">
        <v>599</v>
      </c>
      <c r="X85" s="216" t="s">
        <v>2060</v>
      </c>
      <c r="Y85" s="216"/>
      <c r="Z85" s="216"/>
      <c r="AA85" s="216"/>
      <c r="AB85" s="216"/>
      <c r="AC85" s="216"/>
      <c r="AD85" s="216"/>
      <c r="AL85" s="234" t="s">
        <v>9</v>
      </c>
      <c r="AM85" s="206" t="s">
        <v>284</v>
      </c>
    </row>
    <row r="86" spans="1:39">
      <c r="A86" s="216" t="s">
        <v>285</v>
      </c>
      <c r="B86" s="225" t="s">
        <v>283</v>
      </c>
      <c r="C86" s="216" t="s">
        <v>770</v>
      </c>
      <c r="D86" s="216" t="s">
        <v>2162</v>
      </c>
      <c r="E86" s="225" t="s">
        <v>2163</v>
      </c>
      <c r="F86" s="216"/>
      <c r="G86" s="217">
        <v>0</v>
      </c>
      <c r="H86" s="217">
        <v>40</v>
      </c>
      <c r="I86" s="217">
        <v>0</v>
      </c>
      <c r="J86" s="217">
        <v>40</v>
      </c>
      <c r="K86" s="217">
        <v>0</v>
      </c>
      <c r="L86" s="228">
        <v>40</v>
      </c>
      <c r="M86" s="222">
        <v>44909</v>
      </c>
      <c r="N86" s="222">
        <v>44917</v>
      </c>
      <c r="O86" s="220">
        <v>2022</v>
      </c>
      <c r="P86" s="217">
        <v>6</v>
      </c>
      <c r="Q86" s="217">
        <v>0</v>
      </c>
      <c r="R86" s="217">
        <v>0</v>
      </c>
      <c r="S86" s="228">
        <v>6</v>
      </c>
      <c r="T86" s="217">
        <v>0</v>
      </c>
      <c r="U86" s="217">
        <v>33</v>
      </c>
      <c r="V86" s="216" t="s">
        <v>646</v>
      </c>
      <c r="W86" s="216" t="s">
        <v>599</v>
      </c>
      <c r="X86" s="216" t="s">
        <v>2060</v>
      </c>
      <c r="Y86" s="216"/>
      <c r="Z86" s="216"/>
      <c r="AA86" s="216"/>
      <c r="AB86" s="216"/>
      <c r="AC86" s="216"/>
      <c r="AD86" s="216"/>
      <c r="AL86" s="234" t="s">
        <v>11</v>
      </c>
      <c r="AM86" s="206" t="s">
        <v>284</v>
      </c>
    </row>
    <row r="87" spans="1:39">
      <c r="A87" s="216" t="s">
        <v>285</v>
      </c>
      <c r="B87" s="225" t="s">
        <v>283</v>
      </c>
      <c r="C87" s="216" t="s">
        <v>770</v>
      </c>
      <c r="D87" s="216" t="s">
        <v>2162</v>
      </c>
      <c r="E87" s="225" t="s">
        <v>2163</v>
      </c>
      <c r="F87" s="216"/>
      <c r="G87" s="217">
        <v>0</v>
      </c>
      <c r="H87" s="217">
        <v>40</v>
      </c>
      <c r="I87" s="217">
        <v>0</v>
      </c>
      <c r="J87" s="217">
        <v>40</v>
      </c>
      <c r="K87" s="217">
        <v>0</v>
      </c>
      <c r="L87" s="228">
        <v>40</v>
      </c>
      <c r="M87" s="222">
        <v>44909</v>
      </c>
      <c r="N87" s="222">
        <v>44917</v>
      </c>
      <c r="O87" s="220">
        <v>2022</v>
      </c>
      <c r="P87" s="217">
        <v>10</v>
      </c>
      <c r="Q87" s="217">
        <v>0</v>
      </c>
      <c r="R87" s="217">
        <v>0</v>
      </c>
      <c r="S87" s="228">
        <v>10</v>
      </c>
      <c r="T87" s="217">
        <v>0</v>
      </c>
      <c r="U87" s="217">
        <v>33</v>
      </c>
      <c r="V87" s="216" t="s">
        <v>761</v>
      </c>
      <c r="W87" s="216" t="s">
        <v>599</v>
      </c>
      <c r="X87" s="216" t="s">
        <v>2060</v>
      </c>
      <c r="Y87" s="216"/>
      <c r="Z87" s="216"/>
      <c r="AA87" s="216"/>
      <c r="AB87" s="216"/>
      <c r="AC87" s="216"/>
      <c r="AD87" s="216"/>
      <c r="AL87" s="234" t="s">
        <v>11</v>
      </c>
      <c r="AM87" s="206" t="s">
        <v>284</v>
      </c>
    </row>
    <row r="88" spans="1:39">
      <c r="A88" s="216" t="s">
        <v>285</v>
      </c>
      <c r="B88" s="225" t="s">
        <v>283</v>
      </c>
      <c r="C88" s="216" t="s">
        <v>770</v>
      </c>
      <c r="D88" s="216" t="s">
        <v>2162</v>
      </c>
      <c r="E88" s="225" t="s">
        <v>2163</v>
      </c>
      <c r="F88" s="216"/>
      <c r="G88" s="217">
        <v>0</v>
      </c>
      <c r="H88" s="217">
        <v>40</v>
      </c>
      <c r="I88" s="217">
        <v>0</v>
      </c>
      <c r="J88" s="217">
        <v>40</v>
      </c>
      <c r="K88" s="217">
        <v>0</v>
      </c>
      <c r="L88" s="228">
        <v>40</v>
      </c>
      <c r="M88" s="222">
        <v>44909</v>
      </c>
      <c r="N88" s="222">
        <v>44917</v>
      </c>
      <c r="O88" s="220">
        <v>2022</v>
      </c>
      <c r="P88" s="217">
        <v>12</v>
      </c>
      <c r="Q88" s="217">
        <v>0</v>
      </c>
      <c r="R88" s="217">
        <v>0</v>
      </c>
      <c r="S88" s="228">
        <v>12</v>
      </c>
      <c r="T88" s="217">
        <v>0</v>
      </c>
      <c r="U88" s="217">
        <v>33</v>
      </c>
      <c r="V88" s="216" t="s">
        <v>732</v>
      </c>
      <c r="W88" s="216" t="s">
        <v>599</v>
      </c>
      <c r="X88" s="216" t="s">
        <v>2060</v>
      </c>
      <c r="Y88" s="216"/>
      <c r="Z88" s="216"/>
      <c r="AA88" s="216"/>
      <c r="AB88" s="216"/>
      <c r="AC88" s="216"/>
      <c r="AD88" s="216"/>
      <c r="AL88" s="234" t="s">
        <v>11</v>
      </c>
      <c r="AM88" s="206" t="s">
        <v>284</v>
      </c>
    </row>
    <row r="89" spans="1:39">
      <c r="A89" s="216" t="s">
        <v>285</v>
      </c>
      <c r="B89" s="225" t="s">
        <v>283</v>
      </c>
      <c r="C89" s="216" t="s">
        <v>745</v>
      </c>
      <c r="D89" s="216" t="s">
        <v>2164</v>
      </c>
      <c r="E89" s="225" t="s">
        <v>54</v>
      </c>
      <c r="F89" s="216"/>
      <c r="G89" s="217">
        <v>0</v>
      </c>
      <c r="H89" s="218">
        <v>78.5</v>
      </c>
      <c r="I89" s="218">
        <v>1.5</v>
      </c>
      <c r="J89" s="217">
        <v>80</v>
      </c>
      <c r="K89" s="217">
        <v>0</v>
      </c>
      <c r="L89" s="228">
        <v>80</v>
      </c>
      <c r="M89" s="222">
        <v>43313</v>
      </c>
      <c r="N89" s="222">
        <v>43397</v>
      </c>
      <c r="O89" s="220">
        <v>2018</v>
      </c>
      <c r="P89" s="217">
        <v>0</v>
      </c>
      <c r="Q89" s="221">
        <v>0.5</v>
      </c>
      <c r="R89" s="217">
        <v>0</v>
      </c>
      <c r="S89" s="232">
        <v>0.5</v>
      </c>
      <c r="T89" s="217">
        <v>0</v>
      </c>
      <c r="U89" s="221">
        <v>0.5</v>
      </c>
      <c r="V89" s="216" t="s">
        <v>620</v>
      </c>
      <c r="W89" s="216" t="s">
        <v>599</v>
      </c>
      <c r="X89" s="216" t="s">
        <v>2060</v>
      </c>
      <c r="Y89" s="216"/>
      <c r="Z89" s="216"/>
      <c r="AA89" s="216"/>
      <c r="AB89" s="216"/>
      <c r="AC89" s="216"/>
      <c r="AD89" s="216"/>
      <c r="AL89" s="234" t="s">
        <v>9</v>
      </c>
      <c r="AM89" s="206" t="s">
        <v>284</v>
      </c>
    </row>
    <row r="90" spans="1:39">
      <c r="A90" s="216" t="s">
        <v>285</v>
      </c>
      <c r="B90" s="225" t="s">
        <v>283</v>
      </c>
      <c r="C90" s="216" t="s">
        <v>768</v>
      </c>
      <c r="D90" s="216" t="s">
        <v>2165</v>
      </c>
      <c r="E90" s="225" t="s">
        <v>55</v>
      </c>
      <c r="F90" s="216"/>
      <c r="G90" s="217">
        <v>0</v>
      </c>
      <c r="H90" s="217">
        <v>50</v>
      </c>
      <c r="I90" s="217">
        <v>12</v>
      </c>
      <c r="J90" s="217">
        <v>62</v>
      </c>
      <c r="K90" s="217">
        <v>0</v>
      </c>
      <c r="L90" s="228">
        <v>62</v>
      </c>
      <c r="M90" s="222">
        <v>44907</v>
      </c>
      <c r="N90" s="222">
        <v>44917</v>
      </c>
      <c r="O90" s="220">
        <v>2022</v>
      </c>
      <c r="P90" s="217">
        <v>43</v>
      </c>
      <c r="Q90" s="217">
        <v>0</v>
      </c>
      <c r="R90" s="217">
        <v>0</v>
      </c>
      <c r="S90" s="228">
        <v>43</v>
      </c>
      <c r="T90" s="217">
        <v>0</v>
      </c>
      <c r="U90" s="217">
        <v>43</v>
      </c>
      <c r="V90" s="216" t="s">
        <v>632</v>
      </c>
      <c r="W90" s="216" t="s">
        <v>603</v>
      </c>
      <c r="X90" s="216" t="s">
        <v>2060</v>
      </c>
      <c r="Y90" s="216"/>
      <c r="Z90" s="216"/>
      <c r="AA90" s="216"/>
      <c r="AB90" s="216"/>
      <c r="AC90" s="216"/>
      <c r="AD90" s="216"/>
      <c r="AL90" s="234" t="s">
        <v>11</v>
      </c>
      <c r="AM90" s="206" t="s">
        <v>284</v>
      </c>
    </row>
    <row r="91" spans="1:39">
      <c r="A91" s="216" t="s">
        <v>285</v>
      </c>
      <c r="B91" s="225" t="s">
        <v>283</v>
      </c>
      <c r="C91" s="216" t="s">
        <v>762</v>
      </c>
      <c r="D91" s="216" t="s">
        <v>2166</v>
      </c>
      <c r="E91" s="225" t="s">
        <v>2167</v>
      </c>
      <c r="F91" s="216"/>
      <c r="G91" s="217">
        <v>0</v>
      </c>
      <c r="H91" s="217">
        <v>25</v>
      </c>
      <c r="I91" s="217">
        <v>0</v>
      </c>
      <c r="J91" s="217">
        <v>25</v>
      </c>
      <c r="K91" s="217">
        <v>0</v>
      </c>
      <c r="L91" s="228">
        <v>25</v>
      </c>
      <c r="M91" s="222">
        <v>44476</v>
      </c>
      <c r="N91" s="222">
        <v>44538</v>
      </c>
      <c r="O91" s="220">
        <v>2021</v>
      </c>
      <c r="P91" s="217">
        <v>0</v>
      </c>
      <c r="Q91" s="217">
        <v>5</v>
      </c>
      <c r="R91" s="217">
        <v>0</v>
      </c>
      <c r="S91" s="228">
        <v>5</v>
      </c>
      <c r="T91" s="217">
        <v>0</v>
      </c>
      <c r="U91" s="217">
        <v>5</v>
      </c>
      <c r="V91" s="216" t="s">
        <v>657</v>
      </c>
      <c r="W91" s="216" t="s">
        <v>599</v>
      </c>
      <c r="X91" s="216" t="s">
        <v>2060</v>
      </c>
      <c r="AL91" s="234" t="s">
        <v>9</v>
      </c>
      <c r="AM91" s="206" t="s">
        <v>284</v>
      </c>
    </row>
    <row r="92" spans="1:39">
      <c r="A92" s="216" t="s">
        <v>285</v>
      </c>
      <c r="B92" s="225" t="s">
        <v>283</v>
      </c>
      <c r="C92" s="216" t="s">
        <v>757</v>
      </c>
      <c r="D92" s="216" t="s">
        <v>2168</v>
      </c>
      <c r="E92" s="225" t="s">
        <v>57</v>
      </c>
      <c r="F92" s="216"/>
      <c r="G92" s="217">
        <v>0</v>
      </c>
      <c r="H92" s="218">
        <v>127.8</v>
      </c>
      <c r="I92" s="217">
        <v>0</v>
      </c>
      <c r="J92" s="218">
        <v>127.8</v>
      </c>
      <c r="K92" s="217">
        <v>0</v>
      </c>
      <c r="L92" s="227">
        <v>127.8</v>
      </c>
      <c r="M92" s="222">
        <v>44084</v>
      </c>
      <c r="N92" s="222">
        <v>44116</v>
      </c>
      <c r="O92" s="220">
        <v>2020</v>
      </c>
      <c r="P92" s="217">
        <v>0</v>
      </c>
      <c r="Q92" s="217">
        <v>2</v>
      </c>
      <c r="R92" s="217">
        <v>0</v>
      </c>
      <c r="S92" s="228">
        <v>2</v>
      </c>
      <c r="T92" s="217">
        <v>0</v>
      </c>
      <c r="U92" s="221">
        <v>6.7</v>
      </c>
      <c r="V92" s="216" t="s">
        <v>624</v>
      </c>
      <c r="W92" s="216" t="s">
        <v>599</v>
      </c>
      <c r="X92" s="216" t="s">
        <v>2060</v>
      </c>
      <c r="AL92" s="234" t="s">
        <v>9</v>
      </c>
      <c r="AM92" s="206" t="s">
        <v>284</v>
      </c>
    </row>
    <row r="93" spans="1:39">
      <c r="A93" s="216" t="s">
        <v>285</v>
      </c>
      <c r="B93" s="225" t="s">
        <v>283</v>
      </c>
      <c r="C93" s="216" t="s">
        <v>757</v>
      </c>
      <c r="D93" s="216" t="s">
        <v>2168</v>
      </c>
      <c r="E93" s="225" t="s">
        <v>57</v>
      </c>
      <c r="F93" s="216"/>
      <c r="G93" s="217">
        <v>0</v>
      </c>
      <c r="H93" s="218">
        <v>127.8</v>
      </c>
      <c r="I93" s="217">
        <v>0</v>
      </c>
      <c r="J93" s="218">
        <v>127.8</v>
      </c>
      <c r="K93" s="217">
        <v>0</v>
      </c>
      <c r="L93" s="227">
        <v>127.8</v>
      </c>
      <c r="M93" s="222">
        <v>44084</v>
      </c>
      <c r="N93" s="222">
        <v>44116</v>
      </c>
      <c r="O93" s="220">
        <v>2020</v>
      </c>
      <c r="P93" s="217">
        <v>0</v>
      </c>
      <c r="Q93" s="221">
        <v>4.7</v>
      </c>
      <c r="R93" s="217">
        <v>0</v>
      </c>
      <c r="S93" s="232">
        <v>4.7</v>
      </c>
      <c r="T93" s="217">
        <v>0</v>
      </c>
      <c r="U93" s="221">
        <v>6.7</v>
      </c>
      <c r="V93" s="216" t="s">
        <v>646</v>
      </c>
      <c r="W93" s="216" t="s">
        <v>599</v>
      </c>
      <c r="X93" s="216" t="s">
        <v>2060</v>
      </c>
      <c r="AL93" s="234" t="s">
        <v>9</v>
      </c>
      <c r="AM93" s="206" t="s">
        <v>284</v>
      </c>
    </row>
    <row r="94" spans="1:39">
      <c r="A94" s="216" t="s">
        <v>285</v>
      </c>
      <c r="B94" s="225" t="s">
        <v>283</v>
      </c>
      <c r="C94" s="216" t="s">
        <v>753</v>
      </c>
      <c r="D94" s="216" t="s">
        <v>2169</v>
      </c>
      <c r="E94" s="225" t="s">
        <v>58</v>
      </c>
      <c r="F94" s="216"/>
      <c r="G94" s="217">
        <v>0</v>
      </c>
      <c r="H94" s="217">
        <v>117</v>
      </c>
      <c r="I94" s="218">
        <v>2.16</v>
      </c>
      <c r="J94" s="218">
        <v>119.16</v>
      </c>
      <c r="K94" s="217">
        <v>0</v>
      </c>
      <c r="L94" s="227">
        <v>119.16</v>
      </c>
      <c r="M94" s="222">
        <v>43803</v>
      </c>
      <c r="N94" s="222">
        <v>43804</v>
      </c>
      <c r="O94" s="220">
        <v>2019</v>
      </c>
      <c r="P94" s="217">
        <v>0</v>
      </c>
      <c r="Q94" s="221">
        <v>1.6</v>
      </c>
      <c r="R94" s="217">
        <v>0</v>
      </c>
      <c r="S94" s="232">
        <v>1.6</v>
      </c>
      <c r="T94" s="217">
        <v>0</v>
      </c>
      <c r="U94" s="221">
        <v>4.0999999999999996</v>
      </c>
      <c r="V94" s="216" t="s">
        <v>621</v>
      </c>
      <c r="W94" s="216" t="s">
        <v>599</v>
      </c>
      <c r="X94" s="216" t="s">
        <v>2060</v>
      </c>
      <c r="AL94" s="234" t="s">
        <v>9</v>
      </c>
      <c r="AM94" s="206" t="s">
        <v>284</v>
      </c>
    </row>
    <row r="95" spans="1:39">
      <c r="A95" s="216" t="s">
        <v>285</v>
      </c>
      <c r="B95" s="225" t="s">
        <v>283</v>
      </c>
      <c r="C95" s="216" t="s">
        <v>753</v>
      </c>
      <c r="D95" s="216" t="s">
        <v>2169</v>
      </c>
      <c r="E95" s="225" t="s">
        <v>58</v>
      </c>
      <c r="F95" s="216"/>
      <c r="G95" s="217">
        <v>0</v>
      </c>
      <c r="H95" s="217">
        <v>117</v>
      </c>
      <c r="I95" s="218">
        <v>2.16</v>
      </c>
      <c r="J95" s="218">
        <v>119.16</v>
      </c>
      <c r="K95" s="217">
        <v>0</v>
      </c>
      <c r="L95" s="227">
        <v>119.16</v>
      </c>
      <c r="M95" s="222">
        <v>43803</v>
      </c>
      <c r="N95" s="222">
        <v>43804</v>
      </c>
      <c r="O95" s="220">
        <v>2019</v>
      </c>
      <c r="P95" s="217">
        <v>0</v>
      </c>
      <c r="Q95" s="221">
        <v>2.5</v>
      </c>
      <c r="R95" s="217">
        <v>0</v>
      </c>
      <c r="S95" s="232">
        <v>2.5</v>
      </c>
      <c r="T95" s="217">
        <v>0</v>
      </c>
      <c r="U95" s="221">
        <v>4.0999999999999996</v>
      </c>
      <c r="V95" s="216" t="s">
        <v>755</v>
      </c>
      <c r="W95" s="216" t="s">
        <v>595</v>
      </c>
      <c r="X95" s="216" t="s">
        <v>2060</v>
      </c>
      <c r="AL95" s="234" t="s">
        <v>9</v>
      </c>
      <c r="AM95" s="206" t="s">
        <v>284</v>
      </c>
    </row>
    <row r="96" spans="1:39">
      <c r="A96" s="216" t="s">
        <v>285</v>
      </c>
      <c r="B96" s="225" t="s">
        <v>283</v>
      </c>
      <c r="C96" s="216" t="s">
        <v>747</v>
      </c>
      <c r="D96" s="216" t="s">
        <v>2170</v>
      </c>
      <c r="E96" s="225" t="s">
        <v>59</v>
      </c>
      <c r="F96" s="216"/>
      <c r="G96" s="217">
        <v>0</v>
      </c>
      <c r="H96" s="218">
        <v>7.64</v>
      </c>
      <c r="I96" s="217">
        <v>0</v>
      </c>
      <c r="J96" s="218">
        <v>7.64</v>
      </c>
      <c r="K96" s="217">
        <v>0</v>
      </c>
      <c r="L96" s="227">
        <v>7.64</v>
      </c>
      <c r="M96" s="222">
        <v>43608</v>
      </c>
      <c r="N96" s="222">
        <v>43644</v>
      </c>
      <c r="O96" s="220">
        <v>2019</v>
      </c>
      <c r="P96" s="217">
        <v>0</v>
      </c>
      <c r="Q96" s="217">
        <v>3</v>
      </c>
      <c r="R96" s="217">
        <v>0</v>
      </c>
      <c r="S96" s="228">
        <v>3</v>
      </c>
      <c r="T96" s="217">
        <v>0</v>
      </c>
      <c r="U96" s="217">
        <v>14</v>
      </c>
      <c r="V96" s="216" t="s">
        <v>646</v>
      </c>
      <c r="W96" s="216" t="s">
        <v>599</v>
      </c>
      <c r="X96" s="216" t="s">
        <v>2060</v>
      </c>
      <c r="AL96" s="234" t="s">
        <v>9</v>
      </c>
      <c r="AM96" s="206" t="s">
        <v>284</v>
      </c>
    </row>
    <row r="97" spans="1:39">
      <c r="A97" s="216" t="s">
        <v>285</v>
      </c>
      <c r="B97" s="225" t="s">
        <v>283</v>
      </c>
      <c r="C97" s="216" t="s">
        <v>747</v>
      </c>
      <c r="D97" s="216" t="s">
        <v>2170</v>
      </c>
      <c r="E97" s="225" t="s">
        <v>59</v>
      </c>
      <c r="F97" s="216"/>
      <c r="G97" s="217">
        <v>0</v>
      </c>
      <c r="H97" s="218">
        <v>7.64</v>
      </c>
      <c r="I97" s="217">
        <v>0</v>
      </c>
      <c r="J97" s="218">
        <v>7.64</v>
      </c>
      <c r="K97" s="217">
        <v>0</v>
      </c>
      <c r="L97" s="227">
        <v>7.64</v>
      </c>
      <c r="M97" s="222">
        <v>43608</v>
      </c>
      <c r="N97" s="222">
        <v>43644</v>
      </c>
      <c r="O97" s="220">
        <v>2019</v>
      </c>
      <c r="P97" s="217">
        <v>11</v>
      </c>
      <c r="Q97" s="217">
        <v>0</v>
      </c>
      <c r="R97" s="217">
        <v>0</v>
      </c>
      <c r="S97" s="228">
        <v>11</v>
      </c>
      <c r="T97" s="217">
        <v>0</v>
      </c>
      <c r="U97" s="217">
        <v>14</v>
      </c>
      <c r="V97" s="216" t="s">
        <v>646</v>
      </c>
      <c r="W97" s="216" t="s">
        <v>599</v>
      </c>
      <c r="X97" s="216" t="s">
        <v>2060</v>
      </c>
      <c r="AL97" s="234" t="s">
        <v>11</v>
      </c>
      <c r="AM97" s="206" t="s">
        <v>284</v>
      </c>
    </row>
    <row r="98" spans="1:39">
      <c r="A98" s="216" t="s">
        <v>285</v>
      </c>
      <c r="B98" s="225" t="s">
        <v>283</v>
      </c>
      <c r="C98" s="216" t="s">
        <v>738</v>
      </c>
      <c r="D98" s="216" t="s">
        <v>2171</v>
      </c>
      <c r="E98" s="225" t="s">
        <v>60</v>
      </c>
      <c r="F98" s="216"/>
      <c r="G98" s="217">
        <v>0</v>
      </c>
      <c r="H98" s="217">
        <v>50</v>
      </c>
      <c r="I98" s="217">
        <v>0</v>
      </c>
      <c r="J98" s="217">
        <v>50</v>
      </c>
      <c r="K98" s="217">
        <v>0</v>
      </c>
      <c r="L98" s="228">
        <v>50</v>
      </c>
      <c r="M98" s="222">
        <v>43076</v>
      </c>
      <c r="N98" s="222">
        <v>43109</v>
      </c>
      <c r="O98" s="220">
        <v>2018</v>
      </c>
      <c r="P98" s="217">
        <v>0</v>
      </c>
      <c r="Q98" s="217">
        <v>10</v>
      </c>
      <c r="R98" s="217">
        <v>0</v>
      </c>
      <c r="S98" s="228">
        <v>10</v>
      </c>
      <c r="T98" s="217">
        <v>0</v>
      </c>
      <c r="U98" s="221">
        <v>58.63</v>
      </c>
      <c r="V98" s="216" t="s">
        <v>660</v>
      </c>
      <c r="W98" s="216" t="s">
        <v>599</v>
      </c>
      <c r="X98" s="216" t="s">
        <v>2060</v>
      </c>
      <c r="Y98" s="216"/>
      <c r="Z98" s="216"/>
      <c r="AA98" s="216"/>
      <c r="AB98" s="216"/>
      <c r="AC98" s="216"/>
      <c r="AD98" s="216"/>
      <c r="AL98" s="234" t="s">
        <v>9</v>
      </c>
      <c r="AM98" s="206" t="s">
        <v>284</v>
      </c>
    </row>
    <row r="99" spans="1:39">
      <c r="A99" s="216" t="s">
        <v>285</v>
      </c>
      <c r="B99" s="225" t="s">
        <v>283</v>
      </c>
      <c r="C99" s="216" t="s">
        <v>738</v>
      </c>
      <c r="D99" s="216" t="s">
        <v>2171</v>
      </c>
      <c r="E99" s="225" t="s">
        <v>60</v>
      </c>
      <c r="F99" s="216"/>
      <c r="G99" s="217">
        <v>0</v>
      </c>
      <c r="H99" s="217">
        <v>50</v>
      </c>
      <c r="I99" s="217">
        <v>0</v>
      </c>
      <c r="J99" s="217">
        <v>50</v>
      </c>
      <c r="K99" s="217">
        <v>0</v>
      </c>
      <c r="L99" s="228">
        <v>50</v>
      </c>
      <c r="M99" s="222">
        <v>43076</v>
      </c>
      <c r="N99" s="222">
        <v>43224</v>
      </c>
      <c r="O99" s="220">
        <v>2018</v>
      </c>
      <c r="P99" s="217">
        <v>0</v>
      </c>
      <c r="Q99" s="221">
        <v>5.09</v>
      </c>
      <c r="R99" s="217">
        <v>0</v>
      </c>
      <c r="S99" s="232">
        <v>5.09</v>
      </c>
      <c r="T99" s="217">
        <v>0</v>
      </c>
      <c r="U99" s="221">
        <v>58.63</v>
      </c>
      <c r="V99" s="216" t="s">
        <v>740</v>
      </c>
      <c r="W99" s="216" t="s">
        <v>595</v>
      </c>
      <c r="X99" s="216" t="s">
        <v>2060</v>
      </c>
      <c r="Y99" s="216"/>
      <c r="Z99" s="216"/>
      <c r="AA99" s="216"/>
      <c r="AB99" s="216"/>
      <c r="AC99" s="216"/>
      <c r="AD99" s="216"/>
      <c r="AL99" s="234" t="s">
        <v>9</v>
      </c>
      <c r="AM99" s="206" t="s">
        <v>284</v>
      </c>
    </row>
    <row r="100" spans="1:39">
      <c r="A100" s="216" t="s">
        <v>285</v>
      </c>
      <c r="B100" s="225" t="s">
        <v>283</v>
      </c>
      <c r="C100" s="216" t="s">
        <v>738</v>
      </c>
      <c r="D100" s="216" t="s">
        <v>2171</v>
      </c>
      <c r="E100" s="225" t="s">
        <v>60</v>
      </c>
      <c r="F100" s="216"/>
      <c r="G100" s="217">
        <v>0</v>
      </c>
      <c r="H100" s="217">
        <v>50</v>
      </c>
      <c r="I100" s="217">
        <v>0</v>
      </c>
      <c r="J100" s="217">
        <v>50</v>
      </c>
      <c r="K100" s="217">
        <v>0</v>
      </c>
      <c r="L100" s="228">
        <v>50</v>
      </c>
      <c r="M100" s="222">
        <v>43076</v>
      </c>
      <c r="N100" s="222">
        <v>43224</v>
      </c>
      <c r="O100" s="220">
        <v>2018</v>
      </c>
      <c r="P100" s="221">
        <v>43.54</v>
      </c>
      <c r="Q100" s="217">
        <v>0</v>
      </c>
      <c r="R100" s="217">
        <v>0</v>
      </c>
      <c r="S100" s="232">
        <v>43.54</v>
      </c>
      <c r="T100" s="217">
        <v>0</v>
      </c>
      <c r="U100" s="221">
        <v>58.63</v>
      </c>
      <c r="V100" s="216" t="s">
        <v>617</v>
      </c>
      <c r="W100" s="216" t="s">
        <v>603</v>
      </c>
      <c r="X100" s="216" t="s">
        <v>2060</v>
      </c>
      <c r="Y100" s="216"/>
      <c r="Z100" s="216"/>
      <c r="AA100" s="216"/>
      <c r="AB100" s="216"/>
      <c r="AC100" s="216"/>
      <c r="AD100" s="216"/>
      <c r="AL100" s="234" t="s">
        <v>11</v>
      </c>
      <c r="AM100" s="206" t="s">
        <v>284</v>
      </c>
    </row>
    <row r="101" spans="1:39">
      <c r="A101" s="216" t="s">
        <v>285</v>
      </c>
      <c r="B101" s="225" t="s">
        <v>283</v>
      </c>
      <c r="C101" s="216" t="s">
        <v>743</v>
      </c>
      <c r="D101" s="216" t="s">
        <v>2172</v>
      </c>
      <c r="E101" s="225" t="s">
        <v>61</v>
      </c>
      <c r="F101" s="216"/>
      <c r="G101" s="217">
        <v>0</v>
      </c>
      <c r="H101" s="218">
        <v>58.5</v>
      </c>
      <c r="I101" s="218">
        <v>1.5</v>
      </c>
      <c r="J101" s="217">
        <v>60</v>
      </c>
      <c r="K101" s="217">
        <v>0</v>
      </c>
      <c r="L101" s="228">
        <v>60</v>
      </c>
      <c r="M101" s="222">
        <v>43453</v>
      </c>
      <c r="N101" s="222">
        <v>43453</v>
      </c>
      <c r="O101" s="220">
        <v>2018</v>
      </c>
      <c r="P101" s="217">
        <v>60</v>
      </c>
      <c r="Q101" s="217">
        <v>0</v>
      </c>
      <c r="R101" s="217">
        <v>0</v>
      </c>
      <c r="S101" s="228">
        <v>60</v>
      </c>
      <c r="T101" s="217">
        <v>0</v>
      </c>
      <c r="U101" s="217">
        <v>60</v>
      </c>
      <c r="V101" s="216" t="s">
        <v>682</v>
      </c>
      <c r="W101" s="216" t="s">
        <v>595</v>
      </c>
      <c r="X101" s="216" t="s">
        <v>2060</v>
      </c>
      <c r="Y101" s="216"/>
      <c r="Z101" s="216"/>
      <c r="AA101" s="216"/>
      <c r="AB101" s="216"/>
      <c r="AC101" s="216"/>
      <c r="AD101" s="216"/>
      <c r="AL101" s="234" t="s">
        <v>11</v>
      </c>
      <c r="AM101" s="206" t="s">
        <v>284</v>
      </c>
    </row>
    <row r="102" spans="1:39">
      <c r="A102" s="216" t="s">
        <v>285</v>
      </c>
      <c r="B102" s="225" t="s">
        <v>283</v>
      </c>
      <c r="C102" s="216" t="s">
        <v>749</v>
      </c>
      <c r="D102" s="216" t="s">
        <v>2173</v>
      </c>
      <c r="E102" s="225" t="s">
        <v>62</v>
      </c>
      <c r="F102" s="216"/>
      <c r="G102" s="217">
        <v>0</v>
      </c>
      <c r="H102" s="217">
        <v>60</v>
      </c>
      <c r="I102" s="217">
        <v>0</v>
      </c>
      <c r="J102" s="217">
        <v>60</v>
      </c>
      <c r="K102" s="217">
        <v>0</v>
      </c>
      <c r="L102" s="228">
        <v>60</v>
      </c>
      <c r="M102" s="222">
        <v>43640</v>
      </c>
      <c r="N102" s="222">
        <v>43893</v>
      </c>
      <c r="O102" s="220">
        <v>2020</v>
      </c>
      <c r="P102" s="221">
        <v>19.920000000000002</v>
      </c>
      <c r="Q102" s="217">
        <v>0</v>
      </c>
      <c r="R102" s="217">
        <v>0</v>
      </c>
      <c r="S102" s="232">
        <v>19.920000000000002</v>
      </c>
      <c r="T102" s="217">
        <v>0</v>
      </c>
      <c r="U102" s="221">
        <v>19.920000000000002</v>
      </c>
      <c r="V102" s="216" t="s">
        <v>617</v>
      </c>
      <c r="W102" s="216" t="s">
        <v>603</v>
      </c>
      <c r="X102" s="216" t="s">
        <v>2060</v>
      </c>
      <c r="AL102" s="234" t="s">
        <v>11</v>
      </c>
      <c r="AM102" s="206" t="s">
        <v>284</v>
      </c>
    </row>
    <row r="103" spans="1:39">
      <c r="A103" s="216" t="s">
        <v>285</v>
      </c>
      <c r="B103" s="225" t="s">
        <v>283</v>
      </c>
      <c r="C103" s="216" t="s">
        <v>778</v>
      </c>
      <c r="D103" s="216" t="s">
        <v>2174</v>
      </c>
      <c r="E103" s="225" t="s">
        <v>2175</v>
      </c>
      <c r="F103" s="216"/>
      <c r="G103" s="217">
        <v>0</v>
      </c>
      <c r="H103" s="217">
        <v>0</v>
      </c>
      <c r="I103" s="217">
        <v>0</v>
      </c>
      <c r="J103" s="217">
        <v>0</v>
      </c>
      <c r="K103" s="217">
        <v>0</v>
      </c>
      <c r="L103" s="228">
        <v>0</v>
      </c>
      <c r="M103" s="222">
        <v>43567</v>
      </c>
      <c r="N103" s="222">
        <v>43567</v>
      </c>
      <c r="O103" s="220">
        <v>2019</v>
      </c>
      <c r="P103" s="217">
        <v>0</v>
      </c>
      <c r="Q103" s="217">
        <v>0</v>
      </c>
      <c r="R103" s="217">
        <v>0</v>
      </c>
      <c r="S103" s="228">
        <v>0</v>
      </c>
      <c r="T103" s="221">
        <v>0.25</v>
      </c>
      <c r="U103" s="221">
        <v>0.25</v>
      </c>
      <c r="V103" s="216" t="s">
        <v>780</v>
      </c>
      <c r="W103" s="216" t="s">
        <v>599</v>
      </c>
      <c r="X103" s="216" t="s">
        <v>2060</v>
      </c>
      <c r="Y103" s="216"/>
      <c r="Z103" s="216"/>
      <c r="AA103" s="216"/>
      <c r="AB103" s="216"/>
      <c r="AC103" s="216"/>
      <c r="AD103" s="216"/>
      <c r="AL103" s="234" t="s">
        <v>580</v>
      </c>
      <c r="AM103" s="206" t="s">
        <v>284</v>
      </c>
    </row>
    <row r="104" spans="1:39">
      <c r="A104" s="216" t="s">
        <v>285</v>
      </c>
      <c r="B104" s="225" t="s">
        <v>283</v>
      </c>
      <c r="C104" s="216" t="s">
        <v>772</v>
      </c>
      <c r="D104" s="216" t="s">
        <v>2176</v>
      </c>
      <c r="E104" s="225" t="s">
        <v>2177</v>
      </c>
      <c r="F104" s="216"/>
      <c r="G104" s="217">
        <v>0</v>
      </c>
      <c r="H104" s="217">
        <v>0</v>
      </c>
      <c r="I104" s="217">
        <v>0</v>
      </c>
      <c r="J104" s="217">
        <v>0</v>
      </c>
      <c r="K104" s="217">
        <v>0</v>
      </c>
      <c r="L104" s="228">
        <v>0</v>
      </c>
      <c r="M104" s="222">
        <v>44180</v>
      </c>
      <c r="N104" s="222">
        <v>44226</v>
      </c>
      <c r="O104" s="220">
        <v>2021</v>
      </c>
      <c r="P104" s="217">
        <v>0</v>
      </c>
      <c r="Q104" s="217">
        <v>0</v>
      </c>
      <c r="R104" s="217">
        <v>0</v>
      </c>
      <c r="S104" s="228">
        <v>0</v>
      </c>
      <c r="T104" s="217">
        <v>2</v>
      </c>
      <c r="U104" s="217">
        <v>2</v>
      </c>
      <c r="V104" s="216" t="s">
        <v>657</v>
      </c>
      <c r="W104" s="216" t="s">
        <v>599</v>
      </c>
      <c r="X104" s="216" t="s">
        <v>2060</v>
      </c>
      <c r="Y104" s="216"/>
      <c r="Z104" s="216"/>
      <c r="AA104" s="216"/>
      <c r="AB104" s="216"/>
      <c r="AC104" s="216"/>
      <c r="AD104" s="216"/>
      <c r="AL104" s="234" t="s">
        <v>580</v>
      </c>
      <c r="AM104" s="206" t="s">
        <v>284</v>
      </c>
    </row>
    <row r="105" spans="1:39">
      <c r="A105" s="216" t="s">
        <v>285</v>
      </c>
      <c r="B105" s="225" t="s">
        <v>283</v>
      </c>
      <c r="C105" s="216" t="s">
        <v>781</v>
      </c>
      <c r="D105" s="216" t="s">
        <v>2178</v>
      </c>
      <c r="E105" s="225" t="s">
        <v>2179</v>
      </c>
      <c r="F105" s="216"/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28">
        <v>0</v>
      </c>
      <c r="M105" s="222">
        <v>43152</v>
      </c>
      <c r="N105" s="222">
        <v>43196</v>
      </c>
      <c r="O105" s="220">
        <v>2018</v>
      </c>
      <c r="P105" s="217">
        <v>0</v>
      </c>
      <c r="Q105" s="217">
        <v>0</v>
      </c>
      <c r="R105" s="217">
        <v>0</v>
      </c>
      <c r="S105" s="228">
        <v>0</v>
      </c>
      <c r="T105" s="221">
        <v>1.5</v>
      </c>
      <c r="U105" s="221">
        <v>1.5</v>
      </c>
      <c r="V105" s="216" t="s">
        <v>657</v>
      </c>
      <c r="W105" s="216" t="s">
        <v>599</v>
      </c>
      <c r="X105" s="216" t="s">
        <v>2060</v>
      </c>
      <c r="Y105" s="216"/>
      <c r="Z105" s="216"/>
      <c r="AA105" s="216"/>
      <c r="AB105" s="216"/>
      <c r="AC105" s="216"/>
      <c r="AD105" s="216"/>
      <c r="AL105" s="234" t="s">
        <v>580</v>
      </c>
      <c r="AM105" s="206" t="s">
        <v>284</v>
      </c>
    </row>
    <row r="106" spans="1:39">
      <c r="A106" s="216" t="s">
        <v>285</v>
      </c>
      <c r="B106" s="225" t="s">
        <v>283</v>
      </c>
      <c r="C106" s="216" t="s">
        <v>730</v>
      </c>
      <c r="D106" s="216" t="s">
        <v>2180</v>
      </c>
      <c r="E106" s="225" t="s">
        <v>2181</v>
      </c>
      <c r="F106" s="216"/>
      <c r="G106" s="217">
        <v>0</v>
      </c>
      <c r="H106" s="217">
        <v>0</v>
      </c>
      <c r="I106" s="217">
        <v>0</v>
      </c>
      <c r="J106" s="217">
        <v>0</v>
      </c>
      <c r="K106" s="218">
        <v>1.2</v>
      </c>
      <c r="L106" s="227">
        <v>1.2</v>
      </c>
      <c r="M106" s="222">
        <v>44909</v>
      </c>
      <c r="N106" s="222">
        <v>44917</v>
      </c>
      <c r="O106" s="220">
        <v>2022</v>
      </c>
      <c r="P106" s="217">
        <v>0</v>
      </c>
      <c r="Q106" s="217">
        <v>0</v>
      </c>
      <c r="R106" s="217">
        <v>0</v>
      </c>
      <c r="S106" s="228">
        <v>0</v>
      </c>
      <c r="T106" s="221">
        <v>0.5</v>
      </c>
      <c r="U106" s="221">
        <v>0.5</v>
      </c>
      <c r="V106" s="216" t="s">
        <v>732</v>
      </c>
      <c r="W106" s="216" t="s">
        <v>599</v>
      </c>
      <c r="X106" s="216" t="s">
        <v>2060</v>
      </c>
      <c r="Y106" s="216"/>
      <c r="Z106" s="216"/>
      <c r="AA106" s="216"/>
      <c r="AB106" s="216"/>
      <c r="AC106" s="216"/>
      <c r="AD106" s="216"/>
      <c r="AL106" s="234" t="s">
        <v>580</v>
      </c>
      <c r="AM106" s="206" t="s">
        <v>284</v>
      </c>
    </row>
    <row r="107" spans="1:39">
      <c r="A107" s="216" t="s">
        <v>285</v>
      </c>
      <c r="B107" s="225" t="s">
        <v>283</v>
      </c>
      <c r="C107" s="216" t="s">
        <v>766</v>
      </c>
      <c r="D107" s="216" t="s">
        <v>2182</v>
      </c>
      <c r="E107" s="225" t="s">
        <v>63</v>
      </c>
      <c r="F107" s="216"/>
      <c r="G107" s="217">
        <v>0</v>
      </c>
      <c r="H107" s="217">
        <v>41</v>
      </c>
      <c r="I107" s="217">
        <v>22</v>
      </c>
      <c r="J107" s="217">
        <v>63</v>
      </c>
      <c r="K107" s="217">
        <v>0</v>
      </c>
      <c r="L107" s="228">
        <v>63</v>
      </c>
      <c r="M107" s="222">
        <v>44902</v>
      </c>
      <c r="N107" s="222">
        <v>44917</v>
      </c>
      <c r="O107" s="220">
        <v>2022</v>
      </c>
      <c r="P107" s="217">
        <v>10</v>
      </c>
      <c r="Q107" s="217">
        <v>0</v>
      </c>
      <c r="R107" s="217">
        <v>0</v>
      </c>
      <c r="S107" s="228">
        <v>10</v>
      </c>
      <c r="T107" s="217">
        <v>0</v>
      </c>
      <c r="U107" s="217">
        <v>30</v>
      </c>
      <c r="V107" s="216" t="s">
        <v>761</v>
      </c>
      <c r="W107" s="216" t="s">
        <v>599</v>
      </c>
      <c r="X107" s="216" t="s">
        <v>2060</v>
      </c>
      <c r="AL107" s="234" t="s">
        <v>11</v>
      </c>
      <c r="AM107" s="206" t="s">
        <v>284</v>
      </c>
    </row>
    <row r="108" spans="1:39">
      <c r="A108" s="216" t="s">
        <v>285</v>
      </c>
      <c r="B108" s="225" t="s">
        <v>283</v>
      </c>
      <c r="C108" s="216" t="s">
        <v>766</v>
      </c>
      <c r="D108" s="216" t="s">
        <v>2182</v>
      </c>
      <c r="E108" s="225" t="s">
        <v>63</v>
      </c>
      <c r="F108" s="216"/>
      <c r="G108" s="217">
        <v>0</v>
      </c>
      <c r="H108" s="217">
        <v>41</v>
      </c>
      <c r="I108" s="217">
        <v>22</v>
      </c>
      <c r="J108" s="217">
        <v>63</v>
      </c>
      <c r="K108" s="217">
        <v>0</v>
      </c>
      <c r="L108" s="228">
        <v>63</v>
      </c>
      <c r="M108" s="222">
        <v>44902</v>
      </c>
      <c r="N108" s="222">
        <v>44917</v>
      </c>
      <c r="O108" s="220">
        <v>2022</v>
      </c>
      <c r="P108" s="217">
        <v>20</v>
      </c>
      <c r="Q108" s="217">
        <v>0</v>
      </c>
      <c r="R108" s="217">
        <v>0</v>
      </c>
      <c r="S108" s="228">
        <v>20</v>
      </c>
      <c r="T108" s="217">
        <v>0</v>
      </c>
      <c r="U108" s="217">
        <v>30</v>
      </c>
      <c r="V108" s="216" t="s">
        <v>617</v>
      </c>
      <c r="W108" s="216" t="s">
        <v>603</v>
      </c>
      <c r="X108" s="216" t="s">
        <v>2060</v>
      </c>
      <c r="AL108" s="234" t="s">
        <v>11</v>
      </c>
      <c r="AM108" s="206" t="s">
        <v>284</v>
      </c>
    </row>
    <row r="109" spans="1:39">
      <c r="A109" s="216" t="s">
        <v>285</v>
      </c>
      <c r="B109" s="225" t="s">
        <v>283</v>
      </c>
      <c r="C109" s="216" t="s">
        <v>774</v>
      </c>
      <c r="D109" s="216" t="s">
        <v>2183</v>
      </c>
      <c r="E109" s="225" t="s">
        <v>2184</v>
      </c>
      <c r="F109" s="216"/>
      <c r="G109" s="217">
        <v>0</v>
      </c>
      <c r="H109" s="217">
        <v>0</v>
      </c>
      <c r="I109" s="217">
        <v>0</v>
      </c>
      <c r="J109" s="217">
        <v>0</v>
      </c>
      <c r="K109" s="217">
        <v>0</v>
      </c>
      <c r="L109" s="228">
        <v>0</v>
      </c>
      <c r="M109" s="222">
        <v>44518</v>
      </c>
      <c r="N109" s="222">
        <v>44552</v>
      </c>
      <c r="O109" s="220">
        <v>2021</v>
      </c>
      <c r="P109" s="217">
        <v>0</v>
      </c>
      <c r="Q109" s="217">
        <v>0</v>
      </c>
      <c r="R109" s="217">
        <v>0</v>
      </c>
      <c r="S109" s="228">
        <v>0</v>
      </c>
      <c r="T109" s="217">
        <v>2</v>
      </c>
      <c r="U109" s="217">
        <v>2</v>
      </c>
      <c r="V109" s="216" t="s">
        <v>657</v>
      </c>
      <c r="W109" s="216" t="s">
        <v>599</v>
      </c>
      <c r="X109" s="216" t="s">
        <v>2060</v>
      </c>
      <c r="Y109" s="216"/>
      <c r="Z109" s="216"/>
      <c r="AA109" s="216"/>
      <c r="AB109" s="216"/>
      <c r="AC109" s="216"/>
      <c r="AD109" s="216"/>
      <c r="AL109" s="234" t="s">
        <v>580</v>
      </c>
      <c r="AM109" s="206" t="s">
        <v>284</v>
      </c>
    </row>
    <row r="110" spans="1:39">
      <c r="A110" s="216" t="s">
        <v>285</v>
      </c>
      <c r="B110" s="225" t="s">
        <v>283</v>
      </c>
      <c r="C110" s="216" t="s">
        <v>751</v>
      </c>
      <c r="D110" s="216" t="s">
        <v>2185</v>
      </c>
      <c r="E110" s="225" t="s">
        <v>64</v>
      </c>
      <c r="F110" s="216"/>
      <c r="G110" s="217">
        <v>0</v>
      </c>
      <c r="H110" s="218">
        <v>44.61</v>
      </c>
      <c r="I110" s="218">
        <v>4.3899999999999997</v>
      </c>
      <c r="J110" s="217">
        <v>49</v>
      </c>
      <c r="K110" s="217">
        <v>0</v>
      </c>
      <c r="L110" s="228">
        <v>49</v>
      </c>
      <c r="M110" s="222">
        <v>43738</v>
      </c>
      <c r="N110" s="222">
        <v>43768</v>
      </c>
      <c r="O110" s="220">
        <v>2019</v>
      </c>
      <c r="P110" s="217">
        <v>0</v>
      </c>
      <c r="Q110" s="217">
        <v>1</v>
      </c>
      <c r="R110" s="217">
        <v>0</v>
      </c>
      <c r="S110" s="228">
        <v>1</v>
      </c>
      <c r="T110" s="217">
        <v>0</v>
      </c>
      <c r="U110" s="217">
        <v>1</v>
      </c>
      <c r="V110" s="216" t="s">
        <v>621</v>
      </c>
      <c r="W110" s="216" t="s">
        <v>599</v>
      </c>
      <c r="X110" s="216" t="s">
        <v>2060</v>
      </c>
      <c r="AL110" s="234" t="s">
        <v>9</v>
      </c>
      <c r="AM110" s="206" t="s">
        <v>284</v>
      </c>
    </row>
    <row r="111" spans="1:39">
      <c r="A111" s="216" t="s">
        <v>285</v>
      </c>
      <c r="B111" s="225" t="s">
        <v>283</v>
      </c>
      <c r="C111" s="216" t="s">
        <v>733</v>
      </c>
      <c r="D111" s="216" t="s">
        <v>2186</v>
      </c>
      <c r="E111" s="225" t="s">
        <v>2187</v>
      </c>
      <c r="F111" s="216"/>
      <c r="G111" s="217">
        <v>0</v>
      </c>
      <c r="H111" s="218">
        <v>45.73</v>
      </c>
      <c r="I111" s="218">
        <v>4.2699999999999996</v>
      </c>
      <c r="J111" s="217">
        <v>50</v>
      </c>
      <c r="K111" s="217">
        <v>0</v>
      </c>
      <c r="L111" s="228">
        <v>50</v>
      </c>
      <c r="M111" s="222">
        <v>43003</v>
      </c>
      <c r="N111" s="222">
        <v>43347</v>
      </c>
      <c r="O111" s="220">
        <v>2018</v>
      </c>
      <c r="P111" s="217">
        <v>10</v>
      </c>
      <c r="Q111" s="217">
        <v>0</v>
      </c>
      <c r="R111" s="217">
        <v>0</v>
      </c>
      <c r="S111" s="228">
        <v>10</v>
      </c>
      <c r="T111" s="217">
        <v>0</v>
      </c>
      <c r="U111" s="217">
        <v>10</v>
      </c>
      <c r="V111" s="216" t="s">
        <v>602</v>
      </c>
      <c r="W111" s="216" t="s">
        <v>603</v>
      </c>
      <c r="X111" s="216" t="s">
        <v>2060</v>
      </c>
      <c r="Y111" s="216"/>
      <c r="Z111" s="216"/>
      <c r="AA111" s="216"/>
      <c r="AB111" s="216"/>
      <c r="AC111" s="216"/>
      <c r="AD111" s="216"/>
      <c r="AL111" s="234" t="s">
        <v>11</v>
      </c>
      <c r="AM111" s="206" t="s">
        <v>284</v>
      </c>
    </row>
    <row r="112" spans="1:39">
      <c r="A112" s="216" t="s">
        <v>291</v>
      </c>
      <c r="B112" s="225" t="s">
        <v>289</v>
      </c>
      <c r="C112" s="216" t="s">
        <v>795</v>
      </c>
      <c r="D112" s="216" t="s">
        <v>2188</v>
      </c>
      <c r="E112" s="225" t="s">
        <v>67</v>
      </c>
      <c r="F112" s="216"/>
      <c r="G112" s="217">
        <v>20</v>
      </c>
      <c r="H112" s="217">
        <v>0</v>
      </c>
      <c r="I112" s="217">
        <v>0</v>
      </c>
      <c r="J112" s="217">
        <v>20</v>
      </c>
      <c r="K112" s="217">
        <v>0</v>
      </c>
      <c r="L112" s="228">
        <v>20</v>
      </c>
      <c r="M112" s="222">
        <v>44159</v>
      </c>
      <c r="N112" s="222">
        <v>44161</v>
      </c>
      <c r="O112" s="220">
        <v>2020</v>
      </c>
      <c r="P112" s="217">
        <v>0</v>
      </c>
      <c r="Q112" s="221">
        <v>9.9</v>
      </c>
      <c r="R112" s="217">
        <v>0</v>
      </c>
      <c r="S112" s="232">
        <v>9.9</v>
      </c>
      <c r="T112" s="217">
        <v>0</v>
      </c>
      <c r="U112" s="221">
        <v>29.9</v>
      </c>
      <c r="V112" s="216" t="s">
        <v>794</v>
      </c>
      <c r="W112" s="216" t="s">
        <v>595</v>
      </c>
      <c r="X112" s="216" t="s">
        <v>2060</v>
      </c>
      <c r="Y112" s="216"/>
      <c r="Z112" s="216"/>
      <c r="AA112" s="216"/>
      <c r="AB112" s="216"/>
      <c r="AC112" s="216"/>
      <c r="AD112" s="216"/>
      <c r="AL112" s="234" t="s">
        <v>9</v>
      </c>
      <c r="AM112" s="206" t="s">
        <v>290</v>
      </c>
    </row>
    <row r="113" spans="1:39">
      <c r="A113" s="216" t="s">
        <v>291</v>
      </c>
      <c r="B113" s="225" t="s">
        <v>289</v>
      </c>
      <c r="C113" s="216" t="s">
        <v>795</v>
      </c>
      <c r="D113" s="216" t="s">
        <v>2188</v>
      </c>
      <c r="E113" s="225" t="s">
        <v>67</v>
      </c>
      <c r="F113" s="216"/>
      <c r="G113" s="217">
        <v>20</v>
      </c>
      <c r="H113" s="217">
        <v>0</v>
      </c>
      <c r="I113" s="217">
        <v>0</v>
      </c>
      <c r="J113" s="217">
        <v>20</v>
      </c>
      <c r="K113" s="217">
        <v>0</v>
      </c>
      <c r="L113" s="228">
        <v>20</v>
      </c>
      <c r="M113" s="222">
        <v>44159</v>
      </c>
      <c r="N113" s="222">
        <v>44175</v>
      </c>
      <c r="O113" s="220">
        <v>2020</v>
      </c>
      <c r="P113" s="217">
        <v>20</v>
      </c>
      <c r="Q113" s="217">
        <v>0</v>
      </c>
      <c r="R113" s="217">
        <v>0</v>
      </c>
      <c r="S113" s="228">
        <v>20</v>
      </c>
      <c r="T113" s="217">
        <v>0</v>
      </c>
      <c r="U113" s="221">
        <v>29.9</v>
      </c>
      <c r="V113" s="216" t="s">
        <v>632</v>
      </c>
      <c r="W113" s="216" t="s">
        <v>595</v>
      </c>
      <c r="X113" s="216" t="s">
        <v>2060</v>
      </c>
      <c r="Y113" s="216"/>
      <c r="Z113" s="216"/>
      <c r="AA113" s="216"/>
      <c r="AB113" s="216"/>
      <c r="AC113" s="216"/>
      <c r="AD113" s="216"/>
      <c r="AL113" s="234" t="s">
        <v>11</v>
      </c>
      <c r="AM113" s="206" t="s">
        <v>290</v>
      </c>
    </row>
    <row r="114" spans="1:39">
      <c r="A114" s="216" t="s">
        <v>291</v>
      </c>
      <c r="B114" s="225" t="s">
        <v>289</v>
      </c>
      <c r="C114" s="216" t="s">
        <v>792</v>
      </c>
      <c r="D114" s="216" t="s">
        <v>2189</v>
      </c>
      <c r="E114" s="225" t="s">
        <v>68</v>
      </c>
      <c r="F114" s="216"/>
      <c r="G114" s="217">
        <v>15</v>
      </c>
      <c r="H114" s="217">
        <v>0</v>
      </c>
      <c r="I114" s="217">
        <v>0</v>
      </c>
      <c r="J114" s="217">
        <v>15</v>
      </c>
      <c r="K114" s="217">
        <v>0</v>
      </c>
      <c r="L114" s="228">
        <v>15</v>
      </c>
      <c r="M114" s="222">
        <v>43084</v>
      </c>
      <c r="N114" s="222">
        <v>43404</v>
      </c>
      <c r="O114" s="220">
        <v>2018</v>
      </c>
      <c r="P114" s="217">
        <v>0</v>
      </c>
      <c r="Q114" s="217">
        <v>10</v>
      </c>
      <c r="R114" s="217">
        <v>0</v>
      </c>
      <c r="S114" s="228">
        <v>10</v>
      </c>
      <c r="T114" s="217">
        <v>0</v>
      </c>
      <c r="U114" s="217">
        <v>10</v>
      </c>
      <c r="V114" s="216" t="s">
        <v>794</v>
      </c>
      <c r="W114" s="216" t="s">
        <v>595</v>
      </c>
      <c r="X114" s="216" t="s">
        <v>2060</v>
      </c>
      <c r="Y114" s="216"/>
      <c r="Z114" s="216"/>
      <c r="AA114" s="216"/>
      <c r="AB114" s="216"/>
      <c r="AC114" s="216"/>
      <c r="AD114" s="216"/>
      <c r="AL114" s="234" t="s">
        <v>9</v>
      </c>
      <c r="AM114" s="206" t="s">
        <v>290</v>
      </c>
    </row>
    <row r="115" spans="1:39">
      <c r="A115" s="216" t="s">
        <v>291</v>
      </c>
      <c r="B115" s="225" t="s">
        <v>289</v>
      </c>
      <c r="C115" s="216" t="s">
        <v>790</v>
      </c>
      <c r="D115" s="216" t="s">
        <v>2190</v>
      </c>
      <c r="E115" s="225" t="s">
        <v>2191</v>
      </c>
      <c r="F115" s="216"/>
      <c r="G115" s="217">
        <v>0</v>
      </c>
      <c r="H115" s="217">
        <v>0</v>
      </c>
      <c r="I115" s="217">
        <v>0</v>
      </c>
      <c r="J115" s="217">
        <v>0</v>
      </c>
      <c r="K115" s="217">
        <v>0</v>
      </c>
      <c r="L115" s="228">
        <v>0</v>
      </c>
      <c r="M115" s="222">
        <v>43038</v>
      </c>
      <c r="N115" s="222">
        <v>43271</v>
      </c>
      <c r="O115" s="220">
        <v>2018</v>
      </c>
      <c r="P115" s="217">
        <v>0</v>
      </c>
      <c r="Q115" s="217">
        <v>12</v>
      </c>
      <c r="R115" s="217">
        <v>0</v>
      </c>
      <c r="S115" s="228">
        <v>12</v>
      </c>
      <c r="T115" s="217">
        <v>0</v>
      </c>
      <c r="U115" s="217">
        <v>12</v>
      </c>
      <c r="V115" s="216" t="s">
        <v>732</v>
      </c>
      <c r="W115" s="216" t="s">
        <v>599</v>
      </c>
      <c r="X115" s="216" t="s">
        <v>2060</v>
      </c>
      <c r="Y115" s="216"/>
      <c r="Z115" s="216"/>
      <c r="AA115" s="216"/>
      <c r="AB115" s="216"/>
      <c r="AC115" s="216"/>
      <c r="AD115" s="216"/>
      <c r="AL115" s="234" t="s">
        <v>9</v>
      </c>
      <c r="AM115" s="206" t="s">
        <v>290</v>
      </c>
    </row>
    <row r="116" spans="1:39">
      <c r="A116" s="216" t="s">
        <v>291</v>
      </c>
      <c r="B116" s="225" t="s">
        <v>289</v>
      </c>
      <c r="C116" s="216" t="s">
        <v>799</v>
      </c>
      <c r="D116" s="216" t="s">
        <v>2192</v>
      </c>
      <c r="E116" s="225" t="s">
        <v>70</v>
      </c>
      <c r="F116" s="216"/>
      <c r="G116" s="217">
        <v>115</v>
      </c>
      <c r="H116" s="217">
        <v>0</v>
      </c>
      <c r="I116" s="217">
        <v>0</v>
      </c>
      <c r="J116" s="217">
        <v>115</v>
      </c>
      <c r="K116" s="217">
        <v>0</v>
      </c>
      <c r="L116" s="228">
        <v>115</v>
      </c>
      <c r="M116" s="222">
        <v>44498</v>
      </c>
      <c r="N116" s="222">
        <v>44532</v>
      </c>
      <c r="O116" s="220">
        <v>2021</v>
      </c>
      <c r="P116" s="217">
        <v>0</v>
      </c>
      <c r="Q116" s="217">
        <v>2</v>
      </c>
      <c r="R116" s="217">
        <v>0</v>
      </c>
      <c r="S116" s="228">
        <v>2</v>
      </c>
      <c r="T116" s="217">
        <v>0</v>
      </c>
      <c r="U116" s="221">
        <v>75.099999999999994</v>
      </c>
      <c r="V116" s="216" t="s">
        <v>657</v>
      </c>
      <c r="W116" s="216" t="s">
        <v>599</v>
      </c>
      <c r="X116" s="216" t="s">
        <v>2060</v>
      </c>
      <c r="Y116" s="217">
        <v>5</v>
      </c>
      <c r="Z116" s="217">
        <v>0</v>
      </c>
      <c r="AA116" s="217">
        <v>5</v>
      </c>
      <c r="AB116" s="217">
        <v>1</v>
      </c>
      <c r="AC116" s="217">
        <v>5</v>
      </c>
      <c r="AD116" s="217">
        <v>0</v>
      </c>
      <c r="AL116" s="234" t="s">
        <v>9</v>
      </c>
      <c r="AM116" s="206" t="s">
        <v>290</v>
      </c>
    </row>
    <row r="117" spans="1:39">
      <c r="A117" s="216" t="s">
        <v>291</v>
      </c>
      <c r="B117" s="225" t="s">
        <v>289</v>
      </c>
      <c r="C117" s="216" t="s">
        <v>797</v>
      </c>
      <c r="D117" s="216" t="s">
        <v>2193</v>
      </c>
      <c r="E117" s="225" t="s">
        <v>71</v>
      </c>
      <c r="F117" s="216"/>
      <c r="G117" s="217">
        <v>80</v>
      </c>
      <c r="H117" s="217">
        <v>0</v>
      </c>
      <c r="I117" s="217">
        <v>0</v>
      </c>
      <c r="J117" s="217">
        <v>80</v>
      </c>
      <c r="K117" s="217">
        <v>0</v>
      </c>
      <c r="L117" s="228">
        <v>80</v>
      </c>
      <c r="M117" s="222">
        <v>44540</v>
      </c>
      <c r="N117" s="222">
        <v>44544</v>
      </c>
      <c r="O117" s="220">
        <v>2021</v>
      </c>
      <c r="P117" s="217">
        <v>0</v>
      </c>
      <c r="Q117" s="221">
        <v>21.2</v>
      </c>
      <c r="R117" s="217">
        <v>0</v>
      </c>
      <c r="S117" s="232">
        <v>21.2</v>
      </c>
      <c r="T117" s="217">
        <v>0</v>
      </c>
      <c r="U117" s="221">
        <v>21.2</v>
      </c>
      <c r="V117" s="216" t="s">
        <v>794</v>
      </c>
      <c r="W117" s="216" t="s">
        <v>595</v>
      </c>
      <c r="X117" s="216" t="s">
        <v>2060</v>
      </c>
      <c r="Y117" s="216"/>
      <c r="Z117" s="216"/>
      <c r="AA117" s="216"/>
      <c r="AB117" s="216"/>
      <c r="AC117" s="216"/>
      <c r="AD117" s="216"/>
      <c r="AL117" s="234" t="s">
        <v>9</v>
      </c>
      <c r="AM117" s="206" t="s">
        <v>290</v>
      </c>
    </row>
    <row r="118" spans="1:39">
      <c r="A118" s="216" t="s">
        <v>295</v>
      </c>
      <c r="B118" s="225" t="s">
        <v>293</v>
      </c>
      <c r="C118" s="216" t="s">
        <v>811</v>
      </c>
      <c r="D118" s="216" t="s">
        <v>2194</v>
      </c>
      <c r="E118" s="225" t="s">
        <v>74</v>
      </c>
      <c r="F118" s="216"/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28">
        <v>0</v>
      </c>
      <c r="M118" s="222">
        <v>44664</v>
      </c>
      <c r="N118" s="222">
        <v>44704</v>
      </c>
      <c r="O118" s="220">
        <v>2022</v>
      </c>
      <c r="P118" s="217">
        <v>0</v>
      </c>
      <c r="Q118" s="217">
        <v>3</v>
      </c>
      <c r="R118" s="217">
        <v>0</v>
      </c>
      <c r="S118" s="228">
        <v>3</v>
      </c>
      <c r="T118" s="217">
        <v>0</v>
      </c>
      <c r="U118" s="217">
        <v>3</v>
      </c>
      <c r="V118" s="216" t="s">
        <v>657</v>
      </c>
      <c r="W118" s="216" t="s">
        <v>599</v>
      </c>
      <c r="X118" s="216" t="s">
        <v>2060</v>
      </c>
      <c r="Y118" s="216"/>
      <c r="Z118" s="216"/>
      <c r="AA118" s="216"/>
      <c r="AB118" s="216"/>
      <c r="AC118" s="216"/>
      <c r="AD118" s="216"/>
      <c r="AL118" s="234" t="s">
        <v>9</v>
      </c>
      <c r="AM118" s="206" t="s">
        <v>294</v>
      </c>
    </row>
    <row r="119" spans="1:39">
      <c r="A119" s="216" t="s">
        <v>295</v>
      </c>
      <c r="B119" s="225" t="s">
        <v>293</v>
      </c>
      <c r="C119" s="216" t="s">
        <v>815</v>
      </c>
      <c r="D119" s="216" t="s">
        <v>2195</v>
      </c>
      <c r="E119" s="225" t="s">
        <v>2196</v>
      </c>
      <c r="F119" s="216"/>
      <c r="G119" s="217">
        <v>0</v>
      </c>
      <c r="H119" s="217">
        <v>0</v>
      </c>
      <c r="I119" s="217">
        <v>0</v>
      </c>
      <c r="J119" s="217">
        <v>0</v>
      </c>
      <c r="K119" s="217">
        <v>0</v>
      </c>
      <c r="L119" s="228">
        <v>0</v>
      </c>
      <c r="M119" s="222">
        <v>43560</v>
      </c>
      <c r="N119" s="222">
        <v>43589</v>
      </c>
      <c r="O119" s="220">
        <v>2019</v>
      </c>
      <c r="P119" s="217">
        <v>0</v>
      </c>
      <c r="Q119" s="217">
        <v>0</v>
      </c>
      <c r="R119" s="217">
        <v>0</v>
      </c>
      <c r="S119" s="228">
        <v>0</v>
      </c>
      <c r="T119" s="217">
        <v>2</v>
      </c>
      <c r="U119" s="217">
        <v>2</v>
      </c>
      <c r="V119" s="216" t="s">
        <v>657</v>
      </c>
      <c r="W119" s="216" t="s">
        <v>599</v>
      </c>
      <c r="X119" s="216" t="s">
        <v>2060</v>
      </c>
      <c r="Y119" s="216"/>
      <c r="Z119" s="216"/>
      <c r="AA119" s="216"/>
      <c r="AB119" s="216"/>
      <c r="AC119" s="216"/>
      <c r="AD119" s="216"/>
      <c r="AL119" s="234" t="s">
        <v>580</v>
      </c>
      <c r="AM119" s="206" t="s">
        <v>294</v>
      </c>
    </row>
    <row r="120" spans="1:39">
      <c r="A120" s="216" t="s">
        <v>295</v>
      </c>
      <c r="B120" s="225" t="s">
        <v>293</v>
      </c>
      <c r="C120" s="216" t="s">
        <v>817</v>
      </c>
      <c r="D120" s="216" t="s">
        <v>2197</v>
      </c>
      <c r="E120" s="225" t="s">
        <v>2198</v>
      </c>
      <c r="F120" s="216"/>
      <c r="G120" s="217">
        <v>370</v>
      </c>
      <c r="H120" s="217">
        <v>60</v>
      </c>
      <c r="I120" s="217">
        <v>0</v>
      </c>
      <c r="J120" s="217">
        <v>430</v>
      </c>
      <c r="K120" s="218">
        <v>0.72499999999999998</v>
      </c>
      <c r="L120" s="227">
        <v>430.72500000000002</v>
      </c>
      <c r="M120" s="222">
        <v>43810</v>
      </c>
      <c r="N120" s="222">
        <v>43810</v>
      </c>
      <c r="O120" s="220">
        <v>2019</v>
      </c>
      <c r="P120" s="217">
        <v>0</v>
      </c>
      <c r="Q120" s="217">
        <v>0</v>
      </c>
      <c r="R120" s="217">
        <v>0</v>
      </c>
      <c r="S120" s="228">
        <v>0</v>
      </c>
      <c r="T120" s="221">
        <v>0.22500000000000001</v>
      </c>
      <c r="U120" s="221">
        <v>422.09975900000001</v>
      </c>
      <c r="V120" s="216" t="s">
        <v>794</v>
      </c>
      <c r="W120" s="216" t="s">
        <v>599</v>
      </c>
      <c r="X120" s="216" t="s">
        <v>2060</v>
      </c>
      <c r="Y120" s="217">
        <v>5</v>
      </c>
      <c r="Z120" s="217">
        <v>3</v>
      </c>
      <c r="AA120" s="217">
        <v>8</v>
      </c>
      <c r="AB120" s="217">
        <v>4</v>
      </c>
      <c r="AC120" s="217">
        <v>4</v>
      </c>
      <c r="AD120" s="217">
        <v>0</v>
      </c>
      <c r="AL120" s="234" t="s">
        <v>580</v>
      </c>
      <c r="AM120" s="206" t="s">
        <v>294</v>
      </c>
    </row>
    <row r="121" spans="1:39">
      <c r="A121" s="216" t="s">
        <v>295</v>
      </c>
      <c r="B121" s="225" t="s">
        <v>293</v>
      </c>
      <c r="C121" s="216" t="s">
        <v>813</v>
      </c>
      <c r="D121" s="216" t="s">
        <v>2199</v>
      </c>
      <c r="E121" s="225" t="s">
        <v>2200</v>
      </c>
      <c r="F121" s="216"/>
      <c r="G121" s="217">
        <v>0</v>
      </c>
      <c r="H121" s="217">
        <v>0</v>
      </c>
      <c r="I121" s="217">
        <v>0</v>
      </c>
      <c r="J121" s="217">
        <v>0</v>
      </c>
      <c r="K121" s="218">
        <v>0.72499999999999998</v>
      </c>
      <c r="L121" s="227">
        <v>0.72499999999999998</v>
      </c>
      <c r="M121" s="222">
        <v>43818</v>
      </c>
      <c r="N121" s="222">
        <v>43818</v>
      </c>
      <c r="O121" s="220">
        <v>2019</v>
      </c>
      <c r="P121" s="217">
        <v>0</v>
      </c>
      <c r="Q121" s="217">
        <v>0</v>
      </c>
      <c r="R121" s="217">
        <v>0</v>
      </c>
      <c r="S121" s="228">
        <v>0</v>
      </c>
      <c r="T121" s="221">
        <v>0.172485</v>
      </c>
      <c r="U121" s="221">
        <v>0.84308499999999997</v>
      </c>
      <c r="V121" s="216" t="s">
        <v>755</v>
      </c>
      <c r="W121" s="216" t="s">
        <v>599</v>
      </c>
      <c r="X121" s="216" t="s">
        <v>2060</v>
      </c>
      <c r="Y121" s="216"/>
      <c r="Z121" s="216"/>
      <c r="AA121" s="216"/>
      <c r="AB121" s="216"/>
      <c r="AC121" s="216"/>
      <c r="AD121" s="216"/>
      <c r="AL121" s="234" t="s">
        <v>580</v>
      </c>
      <c r="AM121" s="206" t="s">
        <v>294</v>
      </c>
    </row>
    <row r="122" spans="1:39">
      <c r="A122" s="216" t="s">
        <v>295</v>
      </c>
      <c r="B122" s="225" t="s">
        <v>293</v>
      </c>
      <c r="C122" s="216" t="s">
        <v>813</v>
      </c>
      <c r="D122" s="216" t="s">
        <v>2201</v>
      </c>
      <c r="E122" s="225" t="s">
        <v>2200</v>
      </c>
      <c r="F122" s="216"/>
      <c r="G122" s="217">
        <v>0</v>
      </c>
      <c r="H122" s="217">
        <v>0</v>
      </c>
      <c r="I122" s="217">
        <v>0</v>
      </c>
      <c r="J122" s="217">
        <v>0</v>
      </c>
      <c r="K122" s="217">
        <v>0</v>
      </c>
      <c r="L122" s="228">
        <v>0</v>
      </c>
      <c r="M122" s="222">
        <v>44173</v>
      </c>
      <c r="N122" s="222">
        <v>44173</v>
      </c>
      <c r="O122" s="220">
        <v>2020</v>
      </c>
      <c r="P122" s="217">
        <v>0</v>
      </c>
      <c r="Q122" s="217">
        <v>0</v>
      </c>
      <c r="R122" s="217">
        <v>0</v>
      </c>
      <c r="S122" s="228">
        <v>0</v>
      </c>
      <c r="T122" s="221">
        <v>0.36859999999999998</v>
      </c>
      <c r="U122" s="221">
        <v>0.84308499999999997</v>
      </c>
      <c r="V122" s="216" t="s">
        <v>755</v>
      </c>
      <c r="W122" s="216" t="s">
        <v>599</v>
      </c>
      <c r="X122" s="216" t="s">
        <v>2060</v>
      </c>
      <c r="Y122" s="216"/>
      <c r="Z122" s="216"/>
      <c r="AA122" s="216"/>
      <c r="AB122" s="216"/>
      <c r="AC122" s="216"/>
      <c r="AD122" s="216"/>
      <c r="AL122" s="234" t="s">
        <v>580</v>
      </c>
      <c r="AM122" s="206" t="s">
        <v>294</v>
      </c>
    </row>
    <row r="123" spans="1:39">
      <c r="A123" s="216" t="s">
        <v>295</v>
      </c>
      <c r="B123" s="225" t="s">
        <v>293</v>
      </c>
      <c r="C123" s="216" t="s">
        <v>813</v>
      </c>
      <c r="D123" s="216" t="s">
        <v>2201</v>
      </c>
      <c r="E123" s="225" t="s">
        <v>2200</v>
      </c>
      <c r="F123" s="216"/>
      <c r="G123" s="217">
        <v>0</v>
      </c>
      <c r="H123" s="217">
        <v>0</v>
      </c>
      <c r="I123" s="217">
        <v>0</v>
      </c>
      <c r="J123" s="217">
        <v>0</v>
      </c>
      <c r="K123" s="217">
        <v>0</v>
      </c>
      <c r="L123" s="228">
        <v>0</v>
      </c>
      <c r="M123" s="222">
        <v>43364</v>
      </c>
      <c r="N123" s="222">
        <v>43364</v>
      </c>
      <c r="O123" s="220">
        <v>2018</v>
      </c>
      <c r="P123" s="217">
        <v>0</v>
      </c>
      <c r="Q123" s="217">
        <v>0</v>
      </c>
      <c r="R123" s="217">
        <v>0</v>
      </c>
      <c r="S123" s="228">
        <v>0</v>
      </c>
      <c r="T123" s="221">
        <v>0.30199999999999999</v>
      </c>
      <c r="U123" s="221">
        <v>0.84308499999999997</v>
      </c>
      <c r="V123" s="216" t="s">
        <v>755</v>
      </c>
      <c r="W123" s="216" t="s">
        <v>599</v>
      </c>
      <c r="X123" s="216" t="s">
        <v>2060</v>
      </c>
      <c r="Y123" s="216"/>
      <c r="Z123" s="216"/>
      <c r="AA123" s="216"/>
      <c r="AB123" s="216"/>
      <c r="AC123" s="216"/>
      <c r="AD123" s="216"/>
      <c r="AL123" s="234" t="s">
        <v>580</v>
      </c>
      <c r="AM123" s="206" t="s">
        <v>294</v>
      </c>
    </row>
    <row r="124" spans="1:39">
      <c r="A124" s="216" t="s">
        <v>295</v>
      </c>
      <c r="B124" s="225" t="s">
        <v>293</v>
      </c>
      <c r="C124" s="216" t="s">
        <v>809</v>
      </c>
      <c r="D124" s="216" t="s">
        <v>2202</v>
      </c>
      <c r="E124" s="225" t="s">
        <v>75</v>
      </c>
      <c r="F124" s="216"/>
      <c r="G124" s="217">
        <v>0</v>
      </c>
      <c r="H124" s="217">
        <v>0</v>
      </c>
      <c r="I124" s="217">
        <v>0</v>
      </c>
      <c r="J124" s="217">
        <v>0</v>
      </c>
      <c r="K124" s="217">
        <v>0</v>
      </c>
      <c r="L124" s="228">
        <v>0</v>
      </c>
      <c r="M124" s="222">
        <v>44777</v>
      </c>
      <c r="N124" s="222">
        <v>44798</v>
      </c>
      <c r="O124" s="220">
        <v>2022</v>
      </c>
      <c r="P124" s="217">
        <v>50</v>
      </c>
      <c r="Q124" s="217">
        <v>0</v>
      </c>
      <c r="R124" s="217">
        <v>0</v>
      </c>
      <c r="S124" s="228">
        <v>50</v>
      </c>
      <c r="T124" s="217">
        <v>0</v>
      </c>
      <c r="U124" s="221">
        <v>188.3</v>
      </c>
      <c r="V124" s="216" t="s">
        <v>632</v>
      </c>
      <c r="W124" s="216" t="s">
        <v>595</v>
      </c>
      <c r="X124" s="216" t="s">
        <v>2060</v>
      </c>
      <c r="Y124" s="216"/>
      <c r="Z124" s="216"/>
      <c r="AA124" s="216"/>
      <c r="AB124" s="216"/>
      <c r="AC124" s="216"/>
      <c r="AD124" s="216"/>
      <c r="AL124" s="234" t="s">
        <v>11</v>
      </c>
      <c r="AM124" s="206" t="s">
        <v>294</v>
      </c>
    </row>
    <row r="125" spans="1:39">
      <c r="A125" s="216" t="s">
        <v>295</v>
      </c>
      <c r="B125" s="225" t="s">
        <v>293</v>
      </c>
      <c r="C125" s="216" t="s">
        <v>809</v>
      </c>
      <c r="D125" s="216" t="s">
        <v>2203</v>
      </c>
      <c r="E125" s="225" t="s">
        <v>75</v>
      </c>
      <c r="F125" s="216"/>
      <c r="G125" s="217">
        <v>90</v>
      </c>
      <c r="H125" s="217">
        <v>60</v>
      </c>
      <c r="I125" s="217">
        <v>0</v>
      </c>
      <c r="J125" s="217">
        <v>150</v>
      </c>
      <c r="K125" s="217">
        <v>0</v>
      </c>
      <c r="L125" s="228">
        <v>150</v>
      </c>
      <c r="M125" s="222">
        <v>44734</v>
      </c>
      <c r="N125" s="222">
        <v>44736</v>
      </c>
      <c r="O125" s="220">
        <v>2022</v>
      </c>
      <c r="P125" s="217">
        <v>0</v>
      </c>
      <c r="Q125" s="221">
        <v>1.6</v>
      </c>
      <c r="R125" s="217">
        <v>0</v>
      </c>
      <c r="S125" s="232">
        <v>1.6</v>
      </c>
      <c r="T125" s="217">
        <v>0</v>
      </c>
      <c r="U125" s="221">
        <v>188.3</v>
      </c>
      <c r="V125" s="216" t="s">
        <v>794</v>
      </c>
      <c r="W125" s="216" t="s">
        <v>595</v>
      </c>
      <c r="X125" s="216" t="s">
        <v>2060</v>
      </c>
      <c r="Y125" s="216"/>
      <c r="Z125" s="216"/>
      <c r="AA125" s="216"/>
      <c r="AB125" s="216"/>
      <c r="AC125" s="216"/>
      <c r="AD125" s="216"/>
      <c r="AL125" s="234" t="s">
        <v>9</v>
      </c>
      <c r="AM125" s="206" t="s">
        <v>294</v>
      </c>
    </row>
    <row r="126" spans="1:39">
      <c r="A126" s="216" t="s">
        <v>295</v>
      </c>
      <c r="B126" s="225" t="s">
        <v>293</v>
      </c>
      <c r="C126" s="216" t="s">
        <v>809</v>
      </c>
      <c r="D126" s="216" t="s">
        <v>2203</v>
      </c>
      <c r="E126" s="225" t="s">
        <v>75</v>
      </c>
      <c r="F126" s="216"/>
      <c r="G126" s="217">
        <v>90</v>
      </c>
      <c r="H126" s="217">
        <v>60</v>
      </c>
      <c r="I126" s="217">
        <v>0</v>
      </c>
      <c r="J126" s="217">
        <v>150</v>
      </c>
      <c r="K126" s="217">
        <v>0</v>
      </c>
      <c r="L126" s="228">
        <v>150</v>
      </c>
      <c r="M126" s="222">
        <v>44734</v>
      </c>
      <c r="N126" s="222">
        <v>44736</v>
      </c>
      <c r="O126" s="220">
        <v>2022</v>
      </c>
      <c r="P126" s="217">
        <v>0</v>
      </c>
      <c r="Q126" s="221">
        <v>60.1</v>
      </c>
      <c r="R126" s="217">
        <v>0</v>
      </c>
      <c r="S126" s="232">
        <v>60.1</v>
      </c>
      <c r="T126" s="217">
        <v>0</v>
      </c>
      <c r="U126" s="221">
        <v>188.3</v>
      </c>
      <c r="V126" s="216" t="s">
        <v>755</v>
      </c>
      <c r="W126" s="216" t="s">
        <v>595</v>
      </c>
      <c r="X126" s="216" t="s">
        <v>2060</v>
      </c>
      <c r="Y126" s="216"/>
      <c r="Z126" s="216"/>
      <c r="AA126" s="216"/>
      <c r="AB126" s="216"/>
      <c r="AC126" s="216"/>
      <c r="AD126" s="216"/>
      <c r="AL126" s="234" t="s">
        <v>9</v>
      </c>
      <c r="AM126" s="206" t="s">
        <v>294</v>
      </c>
    </row>
    <row r="127" spans="1:39">
      <c r="A127" s="216" t="s">
        <v>295</v>
      </c>
      <c r="B127" s="225" t="s">
        <v>293</v>
      </c>
      <c r="C127" s="216" t="s">
        <v>809</v>
      </c>
      <c r="D127" s="216" t="s">
        <v>2203</v>
      </c>
      <c r="E127" s="225" t="s">
        <v>75</v>
      </c>
      <c r="F127" s="216"/>
      <c r="G127" s="217">
        <v>90</v>
      </c>
      <c r="H127" s="217">
        <v>60</v>
      </c>
      <c r="I127" s="217">
        <v>0</v>
      </c>
      <c r="J127" s="217">
        <v>150</v>
      </c>
      <c r="K127" s="217">
        <v>0</v>
      </c>
      <c r="L127" s="228">
        <v>150</v>
      </c>
      <c r="M127" s="222">
        <v>44734</v>
      </c>
      <c r="N127" s="222">
        <v>44736</v>
      </c>
      <c r="O127" s="220">
        <v>2022</v>
      </c>
      <c r="P127" s="221">
        <v>76.599999999999994</v>
      </c>
      <c r="Q127" s="217">
        <v>0</v>
      </c>
      <c r="R127" s="217">
        <v>0</v>
      </c>
      <c r="S127" s="232">
        <v>76.599999999999994</v>
      </c>
      <c r="T127" s="217">
        <v>0</v>
      </c>
      <c r="U127" s="221">
        <v>188.3</v>
      </c>
      <c r="V127" s="216" t="s">
        <v>668</v>
      </c>
      <c r="W127" s="216" t="s">
        <v>595</v>
      </c>
      <c r="X127" s="216" t="s">
        <v>2060</v>
      </c>
      <c r="Y127" s="216"/>
      <c r="Z127" s="216"/>
      <c r="AA127" s="216"/>
      <c r="AB127" s="216"/>
      <c r="AC127" s="216"/>
      <c r="AD127" s="216"/>
      <c r="AL127" s="234" t="s">
        <v>11</v>
      </c>
      <c r="AM127" s="206" t="s">
        <v>294</v>
      </c>
    </row>
    <row r="128" spans="1:39">
      <c r="A128" s="216" t="s">
        <v>295</v>
      </c>
      <c r="B128" s="225" t="s">
        <v>293</v>
      </c>
      <c r="C128" s="216" t="s">
        <v>806</v>
      </c>
      <c r="D128" s="216" t="s">
        <v>2204</v>
      </c>
      <c r="E128" s="225" t="s">
        <v>2205</v>
      </c>
      <c r="F128" s="216"/>
      <c r="G128" s="217">
        <v>200</v>
      </c>
      <c r="H128" s="217">
        <v>0</v>
      </c>
      <c r="I128" s="217">
        <v>0</v>
      </c>
      <c r="J128" s="217">
        <v>200</v>
      </c>
      <c r="K128" s="217">
        <v>0</v>
      </c>
      <c r="L128" s="228">
        <v>200</v>
      </c>
      <c r="M128" s="222">
        <v>44027</v>
      </c>
      <c r="N128" s="222">
        <v>44056</v>
      </c>
      <c r="O128" s="220">
        <v>2020</v>
      </c>
      <c r="P128" s="217">
        <v>0</v>
      </c>
      <c r="Q128" s="221">
        <v>0.7</v>
      </c>
      <c r="R128" s="217">
        <v>0</v>
      </c>
      <c r="S128" s="232">
        <v>0.7</v>
      </c>
      <c r="T128" s="217">
        <v>0</v>
      </c>
      <c r="U128" s="221">
        <v>147.03167400000001</v>
      </c>
      <c r="V128" s="216" t="s">
        <v>755</v>
      </c>
      <c r="W128" s="216" t="s">
        <v>595</v>
      </c>
      <c r="X128" s="216" t="s">
        <v>2060</v>
      </c>
      <c r="Y128" s="216"/>
      <c r="Z128" s="216"/>
      <c r="AA128" s="216"/>
      <c r="AB128" s="216"/>
      <c r="AC128" s="216"/>
      <c r="AD128" s="216"/>
      <c r="AL128" s="234" t="s">
        <v>9</v>
      </c>
      <c r="AM128" s="206" t="s">
        <v>294</v>
      </c>
    </row>
    <row r="129" spans="1:39">
      <c r="A129" s="216" t="s">
        <v>295</v>
      </c>
      <c r="B129" s="225" t="s">
        <v>293</v>
      </c>
      <c r="C129" s="216" t="s">
        <v>806</v>
      </c>
      <c r="D129" s="216" t="s">
        <v>2204</v>
      </c>
      <c r="E129" s="225" t="s">
        <v>2205</v>
      </c>
      <c r="F129" s="216"/>
      <c r="G129" s="217">
        <v>200</v>
      </c>
      <c r="H129" s="217">
        <v>0</v>
      </c>
      <c r="I129" s="217">
        <v>0</v>
      </c>
      <c r="J129" s="217">
        <v>200</v>
      </c>
      <c r="K129" s="217">
        <v>0</v>
      </c>
      <c r="L129" s="228">
        <v>200</v>
      </c>
      <c r="M129" s="222">
        <v>44027</v>
      </c>
      <c r="N129" s="222">
        <v>44056</v>
      </c>
      <c r="O129" s="220">
        <v>2020</v>
      </c>
      <c r="P129" s="217">
        <v>0</v>
      </c>
      <c r="Q129" s="221">
        <v>1.5</v>
      </c>
      <c r="R129" s="217">
        <v>0</v>
      </c>
      <c r="S129" s="232">
        <v>1.5</v>
      </c>
      <c r="T129" s="217">
        <v>0</v>
      </c>
      <c r="U129" s="221">
        <v>147.03167400000001</v>
      </c>
      <c r="V129" s="216" t="s">
        <v>794</v>
      </c>
      <c r="W129" s="216" t="s">
        <v>595</v>
      </c>
      <c r="X129" s="216" t="s">
        <v>2060</v>
      </c>
      <c r="Y129" s="216"/>
      <c r="Z129" s="216"/>
      <c r="AA129" s="216"/>
      <c r="AB129" s="216"/>
      <c r="AC129" s="216"/>
      <c r="AD129" s="216"/>
      <c r="AL129" s="234" t="s">
        <v>9</v>
      </c>
      <c r="AM129" s="206" t="s">
        <v>294</v>
      </c>
    </row>
    <row r="130" spans="1:39">
      <c r="A130" s="216" t="s">
        <v>295</v>
      </c>
      <c r="B130" s="225" t="s">
        <v>293</v>
      </c>
      <c r="C130" s="216" t="s">
        <v>806</v>
      </c>
      <c r="D130" s="216" t="s">
        <v>2204</v>
      </c>
      <c r="E130" s="225" t="s">
        <v>2205</v>
      </c>
      <c r="F130" s="216"/>
      <c r="G130" s="217">
        <v>200</v>
      </c>
      <c r="H130" s="217">
        <v>0</v>
      </c>
      <c r="I130" s="217">
        <v>0</v>
      </c>
      <c r="J130" s="217">
        <v>200</v>
      </c>
      <c r="K130" s="217">
        <v>0</v>
      </c>
      <c r="L130" s="228">
        <v>200</v>
      </c>
      <c r="M130" s="222">
        <v>44027</v>
      </c>
      <c r="N130" s="222">
        <v>44056</v>
      </c>
      <c r="O130" s="220">
        <v>2020</v>
      </c>
      <c r="P130" s="217">
        <v>50</v>
      </c>
      <c r="Q130" s="217">
        <v>0</v>
      </c>
      <c r="R130" s="217">
        <v>0</v>
      </c>
      <c r="S130" s="228">
        <v>50</v>
      </c>
      <c r="T130" s="217">
        <v>0</v>
      </c>
      <c r="U130" s="221">
        <v>147.03167400000001</v>
      </c>
      <c r="V130" s="216" t="s">
        <v>632</v>
      </c>
      <c r="W130" s="216" t="s">
        <v>595</v>
      </c>
      <c r="X130" s="216" t="s">
        <v>2060</v>
      </c>
      <c r="Y130" s="216"/>
      <c r="Z130" s="216"/>
      <c r="AA130" s="216"/>
      <c r="AB130" s="216"/>
      <c r="AC130" s="216"/>
      <c r="AD130" s="216"/>
      <c r="AL130" s="234" t="s">
        <v>11</v>
      </c>
      <c r="AM130" s="206" t="s">
        <v>294</v>
      </c>
    </row>
    <row r="131" spans="1:39">
      <c r="A131" s="216" t="s">
        <v>295</v>
      </c>
      <c r="B131" s="225" t="s">
        <v>293</v>
      </c>
      <c r="C131" s="216" t="s">
        <v>806</v>
      </c>
      <c r="D131" s="216" t="s">
        <v>2206</v>
      </c>
      <c r="E131" s="225" t="s">
        <v>2207</v>
      </c>
      <c r="F131" s="216"/>
      <c r="G131" s="217">
        <v>0</v>
      </c>
      <c r="H131" s="217">
        <v>0</v>
      </c>
      <c r="I131" s="217">
        <v>0</v>
      </c>
      <c r="J131" s="217">
        <v>0</v>
      </c>
      <c r="K131" s="217">
        <v>0</v>
      </c>
      <c r="L131" s="228">
        <v>0</v>
      </c>
      <c r="M131" s="222">
        <v>44249</v>
      </c>
      <c r="N131" s="222">
        <v>44249</v>
      </c>
      <c r="O131" s="220">
        <v>2021</v>
      </c>
      <c r="P131" s="221">
        <v>94.831674000000007</v>
      </c>
      <c r="Q131" s="217">
        <v>0</v>
      </c>
      <c r="R131" s="217">
        <v>0</v>
      </c>
      <c r="S131" s="232">
        <v>94.831674000000007</v>
      </c>
      <c r="T131" s="217">
        <v>0</v>
      </c>
      <c r="U131" s="221">
        <v>147.03167400000001</v>
      </c>
      <c r="V131" s="216" t="s">
        <v>668</v>
      </c>
      <c r="W131" s="216" t="s">
        <v>595</v>
      </c>
      <c r="X131" s="216" t="s">
        <v>2060</v>
      </c>
      <c r="Y131" s="216"/>
      <c r="Z131" s="216"/>
      <c r="AA131" s="216"/>
      <c r="AB131" s="216"/>
      <c r="AC131" s="216"/>
      <c r="AD131" s="216"/>
      <c r="AL131" s="234" t="s">
        <v>11</v>
      </c>
      <c r="AM131" s="206" t="s">
        <v>294</v>
      </c>
    </row>
    <row r="132" spans="1:39">
      <c r="A132" s="216" t="s">
        <v>295</v>
      </c>
      <c r="B132" s="225" t="s">
        <v>293</v>
      </c>
      <c r="C132" s="216" t="s">
        <v>802</v>
      </c>
      <c r="D132" s="216" t="s">
        <v>2208</v>
      </c>
      <c r="E132" s="225" t="s">
        <v>2209</v>
      </c>
      <c r="F132" s="216"/>
      <c r="G132" s="217">
        <v>15</v>
      </c>
      <c r="H132" s="217">
        <v>0</v>
      </c>
      <c r="I132" s="217">
        <v>0</v>
      </c>
      <c r="J132" s="217">
        <v>15</v>
      </c>
      <c r="K132" s="217">
        <v>0</v>
      </c>
      <c r="L132" s="228">
        <v>15</v>
      </c>
      <c r="M132" s="222">
        <v>43256</v>
      </c>
      <c r="N132" s="222">
        <v>43275</v>
      </c>
      <c r="O132" s="220">
        <v>2018</v>
      </c>
      <c r="P132" s="217">
        <v>15</v>
      </c>
      <c r="Q132" s="217">
        <v>0</v>
      </c>
      <c r="R132" s="217">
        <v>0</v>
      </c>
      <c r="S132" s="228">
        <v>15</v>
      </c>
      <c r="T132" s="217">
        <v>0</v>
      </c>
      <c r="U132" s="217">
        <v>15</v>
      </c>
      <c r="V132" s="216" t="s">
        <v>604</v>
      </c>
      <c r="W132" s="216" t="s">
        <v>595</v>
      </c>
      <c r="X132" s="216" t="s">
        <v>2060</v>
      </c>
      <c r="Y132" s="216"/>
      <c r="Z132" s="216"/>
      <c r="AA132" s="216"/>
      <c r="AB132" s="216"/>
      <c r="AC132" s="216"/>
      <c r="AD132" s="216"/>
      <c r="AL132" s="234" t="s">
        <v>11</v>
      </c>
      <c r="AM132" s="206" t="s">
        <v>294</v>
      </c>
    </row>
    <row r="133" spans="1:39">
      <c r="A133" s="216" t="s">
        <v>295</v>
      </c>
      <c r="B133" s="225" t="s">
        <v>293</v>
      </c>
      <c r="C133" s="216" t="s">
        <v>804</v>
      </c>
      <c r="D133" s="216" t="s">
        <v>2210</v>
      </c>
      <c r="E133" s="225" t="s">
        <v>2211</v>
      </c>
      <c r="F133" s="216"/>
      <c r="G133" s="217">
        <v>65</v>
      </c>
      <c r="H133" s="217">
        <v>0</v>
      </c>
      <c r="I133" s="217">
        <v>0</v>
      </c>
      <c r="J133" s="217">
        <v>65</v>
      </c>
      <c r="K133" s="217">
        <v>0</v>
      </c>
      <c r="L133" s="228">
        <v>65</v>
      </c>
      <c r="M133" s="222">
        <v>43719</v>
      </c>
      <c r="N133" s="222">
        <v>43818</v>
      </c>
      <c r="O133" s="220">
        <v>2019</v>
      </c>
      <c r="P133" s="217">
        <v>0</v>
      </c>
      <c r="Q133" s="221">
        <v>1.7</v>
      </c>
      <c r="R133" s="217">
        <v>0</v>
      </c>
      <c r="S133" s="232">
        <v>1.7</v>
      </c>
      <c r="T133" s="217">
        <v>0</v>
      </c>
      <c r="U133" s="221">
        <v>65.7</v>
      </c>
      <c r="V133" s="216" t="s">
        <v>794</v>
      </c>
      <c r="W133" s="216" t="s">
        <v>595</v>
      </c>
      <c r="X133" s="216" t="s">
        <v>2060</v>
      </c>
      <c r="Y133" s="216"/>
      <c r="Z133" s="216"/>
      <c r="AA133" s="216"/>
      <c r="AB133" s="216"/>
      <c r="AC133" s="216"/>
      <c r="AD133" s="216"/>
      <c r="AL133" s="234" t="s">
        <v>9</v>
      </c>
      <c r="AM133" s="206" t="s">
        <v>294</v>
      </c>
    </row>
    <row r="134" spans="1:39">
      <c r="A134" s="216" t="s">
        <v>295</v>
      </c>
      <c r="B134" s="225" t="s">
        <v>293</v>
      </c>
      <c r="C134" s="216" t="s">
        <v>804</v>
      </c>
      <c r="D134" s="216" t="s">
        <v>2210</v>
      </c>
      <c r="E134" s="225" t="s">
        <v>2211</v>
      </c>
      <c r="F134" s="216"/>
      <c r="G134" s="217">
        <v>65</v>
      </c>
      <c r="H134" s="217">
        <v>0</v>
      </c>
      <c r="I134" s="217">
        <v>0</v>
      </c>
      <c r="J134" s="217">
        <v>65</v>
      </c>
      <c r="K134" s="217">
        <v>0</v>
      </c>
      <c r="L134" s="228">
        <v>65</v>
      </c>
      <c r="M134" s="222">
        <v>43719</v>
      </c>
      <c r="N134" s="222">
        <v>43818</v>
      </c>
      <c r="O134" s="220">
        <v>2019</v>
      </c>
      <c r="P134" s="217">
        <v>64</v>
      </c>
      <c r="Q134" s="217">
        <v>0</v>
      </c>
      <c r="R134" s="217">
        <v>0</v>
      </c>
      <c r="S134" s="228">
        <v>64</v>
      </c>
      <c r="T134" s="217">
        <v>0</v>
      </c>
      <c r="U134" s="221">
        <v>65.7</v>
      </c>
      <c r="V134" s="216" t="s">
        <v>604</v>
      </c>
      <c r="W134" s="216" t="s">
        <v>595</v>
      </c>
      <c r="X134" s="216" t="s">
        <v>2060</v>
      </c>
      <c r="Y134" s="216"/>
      <c r="Z134" s="216"/>
      <c r="AA134" s="216"/>
      <c r="AB134" s="216"/>
      <c r="AC134" s="216"/>
      <c r="AD134" s="216"/>
      <c r="AL134" s="234" t="s">
        <v>11</v>
      </c>
      <c r="AM134" s="206" t="s">
        <v>294</v>
      </c>
    </row>
    <row r="135" spans="1:39">
      <c r="A135" s="216" t="s">
        <v>297</v>
      </c>
      <c r="B135" s="225" t="s">
        <v>296</v>
      </c>
      <c r="C135" s="216" t="s">
        <v>822</v>
      </c>
      <c r="D135" s="216" t="s">
        <v>2212</v>
      </c>
      <c r="E135" s="225" t="s">
        <v>80</v>
      </c>
      <c r="F135" s="216"/>
      <c r="G135" s="217">
        <v>300</v>
      </c>
      <c r="H135" s="217">
        <v>0</v>
      </c>
      <c r="I135" s="217">
        <v>0</v>
      </c>
      <c r="J135" s="217">
        <v>300</v>
      </c>
      <c r="K135" s="217">
        <v>0</v>
      </c>
      <c r="L135" s="228">
        <v>300</v>
      </c>
      <c r="M135" s="222">
        <v>43370</v>
      </c>
      <c r="N135" s="222">
        <v>43378</v>
      </c>
      <c r="O135" s="220">
        <v>2018</v>
      </c>
      <c r="P135" s="217">
        <v>140</v>
      </c>
      <c r="Q135" s="217">
        <v>0</v>
      </c>
      <c r="R135" s="217">
        <v>0</v>
      </c>
      <c r="S135" s="228">
        <v>140</v>
      </c>
      <c r="T135" s="217">
        <v>0</v>
      </c>
      <c r="U135" s="221">
        <v>700.55005700000004</v>
      </c>
      <c r="V135" s="216" t="s">
        <v>604</v>
      </c>
      <c r="W135" s="216" t="s">
        <v>595</v>
      </c>
      <c r="X135" s="216" t="s">
        <v>2060</v>
      </c>
      <c r="Y135" s="216"/>
      <c r="Z135" s="216"/>
      <c r="AA135" s="216"/>
      <c r="AB135" s="216"/>
      <c r="AC135" s="216"/>
      <c r="AD135" s="216"/>
      <c r="AL135" s="234" t="s">
        <v>11</v>
      </c>
      <c r="AM135" s="206" t="s">
        <v>297</v>
      </c>
    </row>
    <row r="136" spans="1:39">
      <c r="A136" s="216" t="s">
        <v>297</v>
      </c>
      <c r="B136" s="225" t="s">
        <v>296</v>
      </c>
      <c r="C136" s="216" t="s">
        <v>822</v>
      </c>
      <c r="D136" s="216" t="s">
        <v>2212</v>
      </c>
      <c r="E136" s="225" t="s">
        <v>80</v>
      </c>
      <c r="F136" s="216"/>
      <c r="G136" s="217">
        <v>300</v>
      </c>
      <c r="H136" s="217">
        <v>0</v>
      </c>
      <c r="I136" s="217">
        <v>0</v>
      </c>
      <c r="J136" s="217">
        <v>300</v>
      </c>
      <c r="K136" s="217">
        <v>0</v>
      </c>
      <c r="L136" s="228">
        <v>300</v>
      </c>
      <c r="M136" s="222">
        <v>43370</v>
      </c>
      <c r="N136" s="222">
        <v>43425</v>
      </c>
      <c r="O136" s="220">
        <v>2018</v>
      </c>
      <c r="P136" s="221">
        <v>560.55005700000004</v>
      </c>
      <c r="Q136" s="217">
        <v>0</v>
      </c>
      <c r="R136" s="217">
        <v>0</v>
      </c>
      <c r="S136" s="232">
        <v>560.55005700000004</v>
      </c>
      <c r="T136" s="217">
        <v>0</v>
      </c>
      <c r="U136" s="221">
        <v>700.55005700000004</v>
      </c>
      <c r="V136" s="216" t="s">
        <v>824</v>
      </c>
      <c r="W136" s="216" t="s">
        <v>595</v>
      </c>
      <c r="X136" s="216" t="s">
        <v>2060</v>
      </c>
      <c r="Y136" s="216"/>
      <c r="Z136" s="216"/>
      <c r="AA136" s="216"/>
      <c r="AB136" s="216"/>
      <c r="AC136" s="216"/>
      <c r="AD136" s="216"/>
      <c r="AL136" s="234" t="s">
        <v>11</v>
      </c>
      <c r="AM136" s="206" t="s">
        <v>297</v>
      </c>
    </row>
    <row r="137" spans="1:39">
      <c r="A137" s="216" t="s">
        <v>297</v>
      </c>
      <c r="B137" s="225" t="s">
        <v>296</v>
      </c>
      <c r="C137" s="216" t="s">
        <v>825</v>
      </c>
      <c r="D137" s="216" t="s">
        <v>2213</v>
      </c>
      <c r="E137" s="225" t="s">
        <v>81</v>
      </c>
      <c r="F137" s="216"/>
      <c r="G137" s="217">
        <v>415</v>
      </c>
      <c r="H137" s="217">
        <v>0</v>
      </c>
      <c r="I137" s="217">
        <v>0</v>
      </c>
      <c r="J137" s="217">
        <v>415</v>
      </c>
      <c r="K137" s="217">
        <v>0</v>
      </c>
      <c r="L137" s="228">
        <v>415</v>
      </c>
      <c r="M137" s="222">
        <v>43678</v>
      </c>
      <c r="N137" s="222">
        <v>43767</v>
      </c>
      <c r="O137" s="220">
        <v>2019</v>
      </c>
      <c r="P137" s="217">
        <v>60</v>
      </c>
      <c r="Q137" s="217">
        <v>0</v>
      </c>
      <c r="R137" s="217">
        <v>0</v>
      </c>
      <c r="S137" s="228">
        <v>60</v>
      </c>
      <c r="T137" s="217">
        <v>0</v>
      </c>
      <c r="U137" s="217">
        <v>60</v>
      </c>
      <c r="V137" s="216" t="s">
        <v>827</v>
      </c>
      <c r="W137" s="216" t="s">
        <v>595</v>
      </c>
      <c r="X137" s="216" t="s">
        <v>2060</v>
      </c>
      <c r="Y137" s="216"/>
      <c r="Z137" s="216"/>
      <c r="AA137" s="216"/>
      <c r="AB137" s="216"/>
      <c r="AC137" s="216"/>
      <c r="AD137" s="216"/>
      <c r="AL137" s="234" t="s">
        <v>11</v>
      </c>
      <c r="AM137" s="206" t="s">
        <v>297</v>
      </c>
    </row>
    <row r="138" spans="1:39">
      <c r="A138" s="216" t="s">
        <v>297</v>
      </c>
      <c r="B138" s="225" t="s">
        <v>296</v>
      </c>
      <c r="C138" s="216" t="s">
        <v>832</v>
      </c>
      <c r="D138" s="216" t="s">
        <v>2214</v>
      </c>
      <c r="E138" s="225" t="s">
        <v>2215</v>
      </c>
      <c r="F138" s="216"/>
      <c r="G138" s="217">
        <v>0</v>
      </c>
      <c r="H138" s="217">
        <v>0</v>
      </c>
      <c r="I138" s="217">
        <v>0</v>
      </c>
      <c r="J138" s="217">
        <v>0</v>
      </c>
      <c r="K138" s="218">
        <v>0.77500000000000002</v>
      </c>
      <c r="L138" s="227">
        <v>0.77500000000000002</v>
      </c>
      <c r="M138" s="222">
        <v>44838</v>
      </c>
      <c r="N138" s="222">
        <v>44862</v>
      </c>
      <c r="O138" s="220">
        <v>2022</v>
      </c>
      <c r="P138" s="217">
        <v>0</v>
      </c>
      <c r="Q138" s="217">
        <v>0</v>
      </c>
      <c r="R138" s="217">
        <v>0</v>
      </c>
      <c r="S138" s="228">
        <v>0</v>
      </c>
      <c r="T138" s="221">
        <v>0.5</v>
      </c>
      <c r="U138" s="217">
        <v>1</v>
      </c>
      <c r="V138" s="216" t="s">
        <v>624</v>
      </c>
      <c r="W138" s="216" t="s">
        <v>599</v>
      </c>
      <c r="X138" s="216" t="s">
        <v>2060</v>
      </c>
      <c r="Y138" s="216"/>
      <c r="Z138" s="216"/>
      <c r="AA138" s="216"/>
      <c r="AB138" s="216"/>
      <c r="AC138" s="216"/>
      <c r="AD138" s="216"/>
      <c r="AL138" s="234" t="s">
        <v>580</v>
      </c>
      <c r="AM138" s="206" t="s">
        <v>297</v>
      </c>
    </row>
    <row r="139" spans="1:39">
      <c r="A139" s="216" t="s">
        <v>297</v>
      </c>
      <c r="B139" s="225" t="s">
        <v>296</v>
      </c>
      <c r="C139" s="216" t="s">
        <v>832</v>
      </c>
      <c r="D139" s="216" t="s">
        <v>2214</v>
      </c>
      <c r="E139" s="225" t="s">
        <v>2215</v>
      </c>
      <c r="F139" s="216"/>
      <c r="G139" s="217">
        <v>865</v>
      </c>
      <c r="H139" s="217">
        <v>0</v>
      </c>
      <c r="I139" s="217">
        <v>0</v>
      </c>
      <c r="J139" s="217">
        <v>865</v>
      </c>
      <c r="K139" s="217">
        <v>1</v>
      </c>
      <c r="L139" s="228">
        <v>866</v>
      </c>
      <c r="M139" s="222">
        <v>44838</v>
      </c>
      <c r="N139" s="222">
        <v>44862</v>
      </c>
      <c r="O139" s="220">
        <v>2022</v>
      </c>
      <c r="P139" s="217">
        <v>0</v>
      </c>
      <c r="Q139" s="217">
        <v>0</v>
      </c>
      <c r="R139" s="217">
        <v>0</v>
      </c>
      <c r="S139" s="228">
        <v>0</v>
      </c>
      <c r="T139" s="221">
        <v>0.5</v>
      </c>
      <c r="U139" s="221">
        <v>794.03907154700005</v>
      </c>
      <c r="V139" s="216" t="s">
        <v>620</v>
      </c>
      <c r="W139" s="216" t="s">
        <v>599</v>
      </c>
      <c r="X139" s="216" t="s">
        <v>2060</v>
      </c>
      <c r="Y139" s="217">
        <v>3</v>
      </c>
      <c r="Z139" s="217">
        <v>3</v>
      </c>
      <c r="AA139" s="217">
        <v>6</v>
      </c>
      <c r="AB139" s="217">
        <v>3</v>
      </c>
      <c r="AC139" s="217">
        <v>0</v>
      </c>
      <c r="AD139" s="217">
        <v>0</v>
      </c>
      <c r="AL139" s="234" t="s">
        <v>580</v>
      </c>
      <c r="AM139" s="206" t="s">
        <v>297</v>
      </c>
    </row>
    <row r="140" spans="1:39">
      <c r="A140" s="216" t="s">
        <v>297</v>
      </c>
      <c r="B140" s="225" t="s">
        <v>296</v>
      </c>
      <c r="C140" s="216" t="s">
        <v>820</v>
      </c>
      <c r="D140" s="216" t="s">
        <v>2216</v>
      </c>
      <c r="E140" s="225" t="s">
        <v>2217</v>
      </c>
      <c r="F140" s="216"/>
      <c r="G140" s="217">
        <v>0</v>
      </c>
      <c r="H140" s="217">
        <v>0</v>
      </c>
      <c r="I140" s="217">
        <v>0</v>
      </c>
      <c r="J140" s="217">
        <v>0</v>
      </c>
      <c r="K140" s="218">
        <v>0.22500000000000001</v>
      </c>
      <c r="L140" s="227">
        <v>0.22500000000000001</v>
      </c>
      <c r="M140" s="222">
        <v>44903</v>
      </c>
      <c r="N140" s="222">
        <v>44926</v>
      </c>
      <c r="O140" s="220">
        <v>2022</v>
      </c>
      <c r="P140" s="217">
        <v>0</v>
      </c>
      <c r="Q140" s="217">
        <v>0</v>
      </c>
      <c r="R140" s="217">
        <v>0</v>
      </c>
      <c r="S140" s="228">
        <v>0</v>
      </c>
      <c r="T140" s="221">
        <v>0.5</v>
      </c>
      <c r="U140" s="221">
        <v>0.5</v>
      </c>
      <c r="V140" s="216" t="s">
        <v>620</v>
      </c>
      <c r="W140" s="216" t="s">
        <v>599</v>
      </c>
      <c r="X140" s="216" t="s">
        <v>2060</v>
      </c>
      <c r="Y140" s="216"/>
      <c r="Z140" s="216"/>
      <c r="AA140" s="216"/>
      <c r="AB140" s="216"/>
      <c r="AC140" s="216"/>
      <c r="AD140" s="216"/>
      <c r="AL140" s="234" t="s">
        <v>580</v>
      </c>
      <c r="AM140" s="206" t="s">
        <v>297</v>
      </c>
    </row>
    <row r="141" spans="1:39">
      <c r="A141" s="216" t="s">
        <v>297</v>
      </c>
      <c r="B141" s="225" t="s">
        <v>296</v>
      </c>
      <c r="C141" s="216" t="s">
        <v>830</v>
      </c>
      <c r="D141" s="216" t="s">
        <v>2218</v>
      </c>
      <c r="E141" s="225" t="s">
        <v>2219</v>
      </c>
      <c r="F141" s="216"/>
      <c r="G141" s="217">
        <v>0</v>
      </c>
      <c r="H141" s="217">
        <v>0</v>
      </c>
      <c r="I141" s="217">
        <v>0</v>
      </c>
      <c r="J141" s="217">
        <v>0</v>
      </c>
      <c r="K141" s="217">
        <v>0</v>
      </c>
      <c r="L141" s="228">
        <v>0</v>
      </c>
      <c r="M141" s="222">
        <v>44104</v>
      </c>
      <c r="N141" s="222">
        <v>44104</v>
      </c>
      <c r="O141" s="220">
        <v>2020</v>
      </c>
      <c r="P141" s="217">
        <v>0</v>
      </c>
      <c r="Q141" s="217">
        <v>0</v>
      </c>
      <c r="R141" s="217">
        <v>0</v>
      </c>
      <c r="S141" s="228">
        <v>0</v>
      </c>
      <c r="T141" s="221">
        <v>0.22500000000000001</v>
      </c>
      <c r="U141" s="221">
        <v>0.22500000000000001</v>
      </c>
      <c r="V141" s="216" t="s">
        <v>621</v>
      </c>
      <c r="W141" s="216" t="s">
        <v>599</v>
      </c>
      <c r="X141" s="216" t="s">
        <v>2060</v>
      </c>
      <c r="Y141" s="216"/>
      <c r="Z141" s="216"/>
      <c r="AA141" s="216"/>
      <c r="AB141" s="216"/>
      <c r="AC141" s="216"/>
      <c r="AD141" s="216"/>
      <c r="AL141" s="234" t="s">
        <v>580</v>
      </c>
      <c r="AM141" s="206" t="s">
        <v>297</v>
      </c>
    </row>
    <row r="142" spans="1:39">
      <c r="A142" s="216" t="s">
        <v>297</v>
      </c>
      <c r="B142" s="225" t="s">
        <v>296</v>
      </c>
      <c r="C142" s="216" t="s">
        <v>828</v>
      </c>
      <c r="D142" s="216" t="s">
        <v>2220</v>
      </c>
      <c r="E142" s="225" t="s">
        <v>82</v>
      </c>
      <c r="F142" s="216"/>
      <c r="G142" s="217">
        <v>150</v>
      </c>
      <c r="H142" s="217">
        <v>0</v>
      </c>
      <c r="I142" s="217">
        <v>0</v>
      </c>
      <c r="J142" s="217">
        <v>150</v>
      </c>
      <c r="K142" s="217">
        <v>0</v>
      </c>
      <c r="L142" s="228">
        <v>150</v>
      </c>
      <c r="M142" s="222">
        <v>44701</v>
      </c>
      <c r="N142" s="222">
        <v>44701</v>
      </c>
      <c r="O142" s="220">
        <v>2022</v>
      </c>
      <c r="P142" s="221">
        <v>31.764014546999999</v>
      </c>
      <c r="Q142" s="217">
        <v>0</v>
      </c>
      <c r="R142" s="217">
        <v>0</v>
      </c>
      <c r="S142" s="232">
        <v>31.764014546999999</v>
      </c>
      <c r="T142" s="217">
        <v>0</v>
      </c>
      <c r="U142" s="221">
        <v>31.764014546999999</v>
      </c>
      <c r="V142" s="216" t="s">
        <v>617</v>
      </c>
      <c r="W142" s="216" t="s">
        <v>595</v>
      </c>
      <c r="X142" s="216" t="s">
        <v>2060</v>
      </c>
      <c r="Y142" s="216"/>
      <c r="Z142" s="216"/>
      <c r="AA142" s="216"/>
      <c r="AB142" s="216"/>
      <c r="AC142" s="216"/>
      <c r="AD142" s="216"/>
      <c r="AL142" s="234" t="s">
        <v>11</v>
      </c>
      <c r="AM142" s="206" t="s">
        <v>297</v>
      </c>
    </row>
    <row r="143" spans="1:39">
      <c r="A143" s="216" t="s">
        <v>299</v>
      </c>
      <c r="B143" s="225" t="s">
        <v>298</v>
      </c>
      <c r="C143" s="216" t="s">
        <v>908</v>
      </c>
      <c r="D143" s="216" t="s">
        <v>2221</v>
      </c>
      <c r="E143" s="225" t="s">
        <v>2222</v>
      </c>
      <c r="F143" s="216"/>
      <c r="G143" s="217">
        <v>0</v>
      </c>
      <c r="H143" s="217">
        <v>0</v>
      </c>
      <c r="I143" s="217">
        <v>0</v>
      </c>
      <c r="J143" s="217">
        <v>0</v>
      </c>
      <c r="K143" s="217">
        <v>0</v>
      </c>
      <c r="L143" s="228">
        <v>0</v>
      </c>
      <c r="M143" s="222">
        <v>43606</v>
      </c>
      <c r="N143" s="222">
        <v>43742</v>
      </c>
      <c r="O143" s="220">
        <v>2019</v>
      </c>
      <c r="P143" s="217">
        <v>0</v>
      </c>
      <c r="Q143" s="217">
        <v>0</v>
      </c>
      <c r="R143" s="217">
        <v>0</v>
      </c>
      <c r="S143" s="228">
        <v>0</v>
      </c>
      <c r="T143" s="217">
        <v>2</v>
      </c>
      <c r="U143" s="217">
        <v>2</v>
      </c>
      <c r="V143" s="216" t="s">
        <v>657</v>
      </c>
      <c r="W143" s="216" t="s">
        <v>599</v>
      </c>
      <c r="X143" s="216" t="s">
        <v>2060</v>
      </c>
      <c r="AL143" s="234" t="s">
        <v>580</v>
      </c>
      <c r="AM143" s="206" t="s">
        <v>299</v>
      </c>
    </row>
    <row r="144" spans="1:39">
      <c r="A144" s="216" t="s">
        <v>299</v>
      </c>
      <c r="B144" s="225" t="s">
        <v>298</v>
      </c>
      <c r="C144" s="216" t="s">
        <v>864</v>
      </c>
      <c r="D144" s="216" t="s">
        <v>2223</v>
      </c>
      <c r="E144" s="225" t="s">
        <v>2224</v>
      </c>
      <c r="F144" s="216"/>
      <c r="G144" s="217">
        <v>231</v>
      </c>
      <c r="H144" s="217">
        <v>0</v>
      </c>
      <c r="I144" s="217">
        <v>0</v>
      </c>
      <c r="J144" s="217">
        <v>231</v>
      </c>
      <c r="K144" s="217">
        <v>0</v>
      </c>
      <c r="L144" s="228">
        <v>231</v>
      </c>
      <c r="M144" s="222">
        <v>44172</v>
      </c>
      <c r="N144" s="222">
        <v>44195</v>
      </c>
      <c r="O144" s="220">
        <v>2020</v>
      </c>
      <c r="P144" s="217">
        <v>0</v>
      </c>
      <c r="Q144" s="217">
        <v>2</v>
      </c>
      <c r="R144" s="217">
        <v>0</v>
      </c>
      <c r="S144" s="228">
        <v>2</v>
      </c>
      <c r="T144" s="217">
        <v>0</v>
      </c>
      <c r="U144" s="217">
        <v>2</v>
      </c>
      <c r="V144" s="216" t="s">
        <v>657</v>
      </c>
      <c r="W144" s="216" t="s">
        <v>599</v>
      </c>
      <c r="X144" s="216" t="s">
        <v>2060</v>
      </c>
      <c r="AL144" s="234" t="s">
        <v>9</v>
      </c>
      <c r="AM144" s="206" t="s">
        <v>299</v>
      </c>
    </row>
    <row r="145" spans="1:39">
      <c r="A145" s="216" t="s">
        <v>299</v>
      </c>
      <c r="B145" s="225" t="s">
        <v>298</v>
      </c>
      <c r="C145" s="216" t="s">
        <v>866</v>
      </c>
      <c r="D145" s="216" t="s">
        <v>2225</v>
      </c>
      <c r="E145" s="225" t="s">
        <v>85</v>
      </c>
      <c r="F145" s="216"/>
      <c r="G145" s="217">
        <v>500</v>
      </c>
      <c r="H145" s="217">
        <v>0</v>
      </c>
      <c r="I145" s="217">
        <v>0</v>
      </c>
      <c r="J145" s="217">
        <v>500</v>
      </c>
      <c r="K145" s="217">
        <v>0</v>
      </c>
      <c r="L145" s="228">
        <v>500</v>
      </c>
      <c r="M145" s="222">
        <v>44173</v>
      </c>
      <c r="N145" s="222">
        <v>44427</v>
      </c>
      <c r="O145" s="220">
        <v>2021</v>
      </c>
      <c r="P145" s="221">
        <v>330.42403027620003</v>
      </c>
      <c r="Q145" s="217">
        <v>0</v>
      </c>
      <c r="R145" s="217">
        <v>0</v>
      </c>
      <c r="S145" s="232">
        <v>330.42403027620003</v>
      </c>
      <c r="T145" s="217">
        <v>0</v>
      </c>
      <c r="U145" s="221">
        <v>330.42403027620003</v>
      </c>
      <c r="V145" s="216" t="s">
        <v>668</v>
      </c>
      <c r="W145" s="216" t="s">
        <v>595</v>
      </c>
      <c r="X145" s="216" t="s">
        <v>2226</v>
      </c>
      <c r="AL145" s="234" t="s">
        <v>11</v>
      </c>
      <c r="AM145" s="206" t="s">
        <v>299</v>
      </c>
    </row>
    <row r="146" spans="1:39">
      <c r="A146" s="216" t="s">
        <v>299</v>
      </c>
      <c r="B146" s="225" t="s">
        <v>298</v>
      </c>
      <c r="C146" s="216" t="s">
        <v>871</v>
      </c>
      <c r="D146" s="216" t="s">
        <v>2227</v>
      </c>
      <c r="E146" s="225" t="s">
        <v>2228</v>
      </c>
      <c r="F146" s="216"/>
      <c r="G146" s="217">
        <v>350</v>
      </c>
      <c r="H146" s="217">
        <v>0</v>
      </c>
      <c r="I146" s="217">
        <v>0</v>
      </c>
      <c r="J146" s="217">
        <v>350</v>
      </c>
      <c r="K146" s="217">
        <v>0</v>
      </c>
      <c r="L146" s="228">
        <v>350</v>
      </c>
      <c r="M146" s="222">
        <v>44903</v>
      </c>
      <c r="N146" s="222">
        <v>44924</v>
      </c>
      <c r="O146" s="220">
        <v>2022</v>
      </c>
      <c r="P146" s="217">
        <v>347</v>
      </c>
      <c r="Q146" s="217">
        <v>0</v>
      </c>
      <c r="R146" s="217">
        <v>0</v>
      </c>
      <c r="S146" s="228">
        <v>347</v>
      </c>
      <c r="T146" s="217">
        <v>0</v>
      </c>
      <c r="U146" s="221">
        <v>703.67</v>
      </c>
      <c r="V146" s="216" t="s">
        <v>852</v>
      </c>
      <c r="W146" s="216" t="s">
        <v>595</v>
      </c>
      <c r="X146" s="216" t="s">
        <v>2060</v>
      </c>
      <c r="AL146" s="234" t="s">
        <v>11</v>
      </c>
      <c r="AM146" s="206" t="s">
        <v>299</v>
      </c>
    </row>
    <row r="147" spans="1:39">
      <c r="A147" s="216" t="s">
        <v>299</v>
      </c>
      <c r="B147" s="225" t="s">
        <v>298</v>
      </c>
      <c r="C147" s="216" t="s">
        <v>871</v>
      </c>
      <c r="D147" s="216" t="s">
        <v>2227</v>
      </c>
      <c r="E147" s="225" t="s">
        <v>2228</v>
      </c>
      <c r="F147" s="216"/>
      <c r="G147" s="217">
        <v>350</v>
      </c>
      <c r="H147" s="217">
        <v>0</v>
      </c>
      <c r="I147" s="217">
        <v>0</v>
      </c>
      <c r="J147" s="217">
        <v>350</v>
      </c>
      <c r="K147" s="217">
        <v>0</v>
      </c>
      <c r="L147" s="228">
        <v>350</v>
      </c>
      <c r="M147" s="222">
        <v>44903</v>
      </c>
      <c r="N147" s="222">
        <v>44924</v>
      </c>
      <c r="O147" s="220">
        <v>2022</v>
      </c>
      <c r="P147" s="221">
        <v>356.67</v>
      </c>
      <c r="Q147" s="217">
        <v>0</v>
      </c>
      <c r="R147" s="217">
        <v>0</v>
      </c>
      <c r="S147" s="232">
        <v>356.67</v>
      </c>
      <c r="T147" s="217">
        <v>0</v>
      </c>
      <c r="U147" s="221">
        <v>703.67</v>
      </c>
      <c r="V147" s="216" t="s">
        <v>632</v>
      </c>
      <c r="W147" s="216" t="s">
        <v>595</v>
      </c>
      <c r="X147" s="216" t="s">
        <v>2060</v>
      </c>
      <c r="AL147" s="234" t="s">
        <v>11</v>
      </c>
      <c r="AM147" s="206" t="s">
        <v>299</v>
      </c>
    </row>
    <row r="148" spans="1:39">
      <c r="A148" s="216" t="s">
        <v>299</v>
      </c>
      <c r="B148" s="225" t="s">
        <v>298</v>
      </c>
      <c r="C148" s="216" t="s">
        <v>859</v>
      </c>
      <c r="D148" s="216" t="s">
        <v>2229</v>
      </c>
      <c r="E148" s="225" t="s">
        <v>24</v>
      </c>
      <c r="F148" s="216"/>
      <c r="G148" s="217">
        <v>1500</v>
      </c>
      <c r="H148" s="217">
        <v>0</v>
      </c>
      <c r="I148" s="217">
        <v>0</v>
      </c>
      <c r="J148" s="217">
        <v>1500</v>
      </c>
      <c r="K148" s="217">
        <v>0</v>
      </c>
      <c r="L148" s="228">
        <v>1500</v>
      </c>
      <c r="M148" s="222">
        <v>43949</v>
      </c>
      <c r="N148" s="222">
        <v>43998</v>
      </c>
      <c r="O148" s="220">
        <v>2020</v>
      </c>
      <c r="P148" s="217">
        <v>750</v>
      </c>
      <c r="Q148" s="217">
        <v>0</v>
      </c>
      <c r="R148" s="217">
        <v>0</v>
      </c>
      <c r="S148" s="228">
        <v>750</v>
      </c>
      <c r="T148" s="217">
        <v>0</v>
      </c>
      <c r="U148" s="217">
        <v>750</v>
      </c>
      <c r="V148" s="216" t="s">
        <v>632</v>
      </c>
      <c r="W148" s="216" t="s">
        <v>595</v>
      </c>
      <c r="X148" s="216" t="s">
        <v>2060</v>
      </c>
      <c r="AL148" s="234" t="s">
        <v>11</v>
      </c>
      <c r="AM148" s="206" t="s">
        <v>299</v>
      </c>
    </row>
    <row r="149" spans="1:39">
      <c r="A149" s="216" t="s">
        <v>299</v>
      </c>
      <c r="B149" s="225" t="s">
        <v>298</v>
      </c>
      <c r="C149" s="216" t="s">
        <v>860</v>
      </c>
      <c r="D149" s="216" t="s">
        <v>2230</v>
      </c>
      <c r="E149" s="225" t="s">
        <v>2231</v>
      </c>
      <c r="F149" s="216"/>
      <c r="G149" s="217">
        <v>500</v>
      </c>
      <c r="H149" s="217">
        <v>0</v>
      </c>
      <c r="I149" s="217">
        <v>0</v>
      </c>
      <c r="J149" s="217">
        <v>500</v>
      </c>
      <c r="K149" s="217">
        <v>0</v>
      </c>
      <c r="L149" s="228">
        <v>500</v>
      </c>
      <c r="M149" s="222">
        <v>44069</v>
      </c>
      <c r="N149" s="222">
        <v>44082</v>
      </c>
      <c r="O149" s="220">
        <v>2020</v>
      </c>
      <c r="P149" s="217">
        <v>0</v>
      </c>
      <c r="Q149" s="217">
        <v>3</v>
      </c>
      <c r="R149" s="217">
        <v>0</v>
      </c>
      <c r="S149" s="228">
        <v>3</v>
      </c>
      <c r="T149" s="217">
        <v>0</v>
      </c>
      <c r="U149" s="217">
        <v>503</v>
      </c>
      <c r="V149" s="216" t="s">
        <v>657</v>
      </c>
      <c r="W149" s="216" t="s">
        <v>599</v>
      </c>
      <c r="X149" s="216" t="s">
        <v>2060</v>
      </c>
      <c r="AL149" s="234" t="s">
        <v>9</v>
      </c>
      <c r="AM149" s="206" t="s">
        <v>299</v>
      </c>
    </row>
    <row r="150" spans="1:39">
      <c r="A150" s="216" t="s">
        <v>299</v>
      </c>
      <c r="B150" s="225" t="s">
        <v>298</v>
      </c>
      <c r="C150" s="216" t="s">
        <v>860</v>
      </c>
      <c r="D150" s="216" t="s">
        <v>2230</v>
      </c>
      <c r="E150" s="225" t="s">
        <v>2231</v>
      </c>
      <c r="F150" s="216"/>
      <c r="G150" s="217">
        <v>500</v>
      </c>
      <c r="H150" s="217">
        <v>0</v>
      </c>
      <c r="I150" s="217">
        <v>0</v>
      </c>
      <c r="J150" s="217">
        <v>500</v>
      </c>
      <c r="K150" s="217">
        <v>0</v>
      </c>
      <c r="L150" s="228">
        <v>500</v>
      </c>
      <c r="M150" s="222">
        <v>44069</v>
      </c>
      <c r="N150" s="222">
        <v>44103</v>
      </c>
      <c r="O150" s="220">
        <v>2020</v>
      </c>
      <c r="P150" s="217">
        <v>500</v>
      </c>
      <c r="Q150" s="217">
        <v>0</v>
      </c>
      <c r="R150" s="217">
        <v>0</v>
      </c>
      <c r="S150" s="228">
        <v>500</v>
      </c>
      <c r="T150" s="217">
        <v>0</v>
      </c>
      <c r="U150" s="217">
        <v>503</v>
      </c>
      <c r="V150" s="216" t="s">
        <v>852</v>
      </c>
      <c r="W150" s="216" t="s">
        <v>595</v>
      </c>
      <c r="X150" s="216" t="s">
        <v>2060</v>
      </c>
      <c r="AL150" s="234" t="s">
        <v>11</v>
      </c>
      <c r="AM150" s="206" t="s">
        <v>299</v>
      </c>
    </row>
    <row r="151" spans="1:39">
      <c r="A151" s="216" t="s">
        <v>299</v>
      </c>
      <c r="B151" s="225" t="s">
        <v>298</v>
      </c>
      <c r="C151" s="216" t="s">
        <v>892</v>
      </c>
      <c r="D151" s="216" t="s">
        <v>2232</v>
      </c>
      <c r="E151" s="225" t="s">
        <v>2233</v>
      </c>
      <c r="F151" s="216"/>
      <c r="G151" s="217">
        <v>0</v>
      </c>
      <c r="H151" s="217">
        <v>0</v>
      </c>
      <c r="I151" s="217">
        <v>0</v>
      </c>
      <c r="J151" s="217">
        <v>0</v>
      </c>
      <c r="K151" s="217">
        <v>0</v>
      </c>
      <c r="L151" s="228">
        <v>0</v>
      </c>
      <c r="M151" s="222">
        <v>44533</v>
      </c>
      <c r="N151" s="222">
        <v>44533</v>
      </c>
      <c r="O151" s="220">
        <v>2021</v>
      </c>
      <c r="P151" s="217">
        <v>500</v>
      </c>
      <c r="Q151" s="217">
        <v>0</v>
      </c>
      <c r="R151" s="217">
        <v>0</v>
      </c>
      <c r="S151" s="228">
        <v>500</v>
      </c>
      <c r="T151" s="217">
        <v>0</v>
      </c>
      <c r="U151" s="217">
        <v>500</v>
      </c>
      <c r="V151" s="216" t="s">
        <v>632</v>
      </c>
      <c r="W151" s="216" t="s">
        <v>603</v>
      </c>
      <c r="X151" s="216" t="s">
        <v>2060</v>
      </c>
      <c r="AL151" s="234" t="s">
        <v>11</v>
      </c>
      <c r="AM151" s="206" t="s">
        <v>299</v>
      </c>
    </row>
    <row r="152" spans="1:39">
      <c r="A152" s="216" t="s">
        <v>299</v>
      </c>
      <c r="B152" s="225" t="s">
        <v>298</v>
      </c>
      <c r="C152" s="216" t="s">
        <v>838</v>
      </c>
      <c r="D152" s="216" t="s">
        <v>2234</v>
      </c>
      <c r="E152" s="225" t="s">
        <v>2235</v>
      </c>
      <c r="F152" s="216"/>
      <c r="G152" s="217">
        <v>200</v>
      </c>
      <c r="H152" s="217">
        <v>0</v>
      </c>
      <c r="I152" s="217">
        <v>0</v>
      </c>
      <c r="J152" s="217">
        <v>200</v>
      </c>
      <c r="K152" s="217">
        <v>0</v>
      </c>
      <c r="L152" s="228">
        <v>200</v>
      </c>
      <c r="M152" s="222">
        <v>43355</v>
      </c>
      <c r="N152" s="222">
        <v>43415</v>
      </c>
      <c r="O152" s="220">
        <v>2018</v>
      </c>
      <c r="P152" s="217">
        <v>0</v>
      </c>
      <c r="Q152" s="217">
        <v>13</v>
      </c>
      <c r="R152" s="217">
        <v>0</v>
      </c>
      <c r="S152" s="228">
        <v>13</v>
      </c>
      <c r="T152" s="217">
        <v>0</v>
      </c>
      <c r="U152" s="217">
        <v>13</v>
      </c>
      <c r="V152" s="216" t="s">
        <v>840</v>
      </c>
      <c r="W152" s="216" t="s">
        <v>599</v>
      </c>
      <c r="X152" s="216" t="s">
        <v>2060</v>
      </c>
      <c r="Y152" s="216"/>
      <c r="Z152" s="216"/>
      <c r="AA152" s="216"/>
      <c r="AB152" s="216"/>
      <c r="AC152" s="216"/>
      <c r="AD152" s="216"/>
      <c r="AL152" s="234" t="s">
        <v>9</v>
      </c>
      <c r="AM152" s="206" t="s">
        <v>299</v>
      </c>
    </row>
    <row r="153" spans="1:39">
      <c r="A153" s="216" t="s">
        <v>299</v>
      </c>
      <c r="B153" s="225" t="s">
        <v>298</v>
      </c>
      <c r="C153" s="216" t="s">
        <v>873</v>
      </c>
      <c r="D153" s="216" t="s">
        <v>2236</v>
      </c>
      <c r="E153" s="225" t="s">
        <v>2237</v>
      </c>
      <c r="F153" s="216"/>
      <c r="G153" s="217">
        <v>0</v>
      </c>
      <c r="H153" s="217">
        <v>0</v>
      </c>
      <c r="I153" s="217">
        <v>0</v>
      </c>
      <c r="J153" s="217">
        <v>0</v>
      </c>
      <c r="K153" s="218">
        <v>0.5</v>
      </c>
      <c r="L153" s="227">
        <v>0.5</v>
      </c>
      <c r="M153" s="222">
        <v>44169</v>
      </c>
      <c r="N153" s="222">
        <v>44196</v>
      </c>
      <c r="O153" s="220">
        <v>2020</v>
      </c>
      <c r="P153" s="217">
        <v>0</v>
      </c>
      <c r="Q153" s="217">
        <v>0</v>
      </c>
      <c r="R153" s="217">
        <v>0</v>
      </c>
      <c r="S153" s="228">
        <v>0</v>
      </c>
      <c r="T153" s="221">
        <v>1.5</v>
      </c>
      <c r="U153" s="221">
        <v>1.5</v>
      </c>
      <c r="V153" s="216" t="s">
        <v>657</v>
      </c>
      <c r="W153" s="216" t="s">
        <v>599</v>
      </c>
      <c r="X153" s="216" t="s">
        <v>2060</v>
      </c>
      <c r="AL153" s="234" t="s">
        <v>580</v>
      </c>
      <c r="AM153" s="206" t="s">
        <v>299</v>
      </c>
    </row>
    <row r="154" spans="1:39">
      <c r="A154" s="216" t="s">
        <v>299</v>
      </c>
      <c r="B154" s="225" t="s">
        <v>298</v>
      </c>
      <c r="C154" s="216" t="s">
        <v>886</v>
      </c>
      <c r="D154" s="216" t="s">
        <v>2238</v>
      </c>
      <c r="E154" s="225" t="s">
        <v>2239</v>
      </c>
      <c r="F154" s="216"/>
      <c r="G154" s="217">
        <v>0</v>
      </c>
      <c r="H154" s="217">
        <v>0</v>
      </c>
      <c r="I154" s="217">
        <v>0</v>
      </c>
      <c r="J154" s="217">
        <v>0</v>
      </c>
      <c r="K154" s="218">
        <v>0.5</v>
      </c>
      <c r="L154" s="227">
        <v>0.5</v>
      </c>
      <c r="M154" s="222">
        <v>44466</v>
      </c>
      <c r="N154" s="222">
        <v>44503</v>
      </c>
      <c r="O154" s="220">
        <v>2021</v>
      </c>
      <c r="P154" s="217">
        <v>0</v>
      </c>
      <c r="Q154" s="217">
        <v>0</v>
      </c>
      <c r="R154" s="217">
        <v>0</v>
      </c>
      <c r="S154" s="228">
        <v>0</v>
      </c>
      <c r="T154" s="217">
        <v>2</v>
      </c>
      <c r="U154" s="217">
        <v>2</v>
      </c>
      <c r="V154" s="216" t="s">
        <v>657</v>
      </c>
      <c r="W154" s="216" t="s">
        <v>599</v>
      </c>
      <c r="X154" s="216" t="s">
        <v>2060</v>
      </c>
      <c r="AL154" s="234" t="s">
        <v>580</v>
      </c>
      <c r="AM154" s="206" t="s">
        <v>299</v>
      </c>
    </row>
    <row r="155" spans="1:39">
      <c r="A155" s="216" t="s">
        <v>299</v>
      </c>
      <c r="B155" s="225" t="s">
        <v>298</v>
      </c>
      <c r="C155" s="216" t="s">
        <v>835</v>
      </c>
      <c r="D155" s="216" t="s">
        <v>2240</v>
      </c>
      <c r="E155" s="225" t="s">
        <v>301</v>
      </c>
      <c r="F155" s="216"/>
      <c r="G155" s="217">
        <v>0</v>
      </c>
      <c r="H155" s="217">
        <v>0</v>
      </c>
      <c r="I155" s="217">
        <v>0</v>
      </c>
      <c r="J155" s="217">
        <v>0</v>
      </c>
      <c r="K155" s="217">
        <v>0</v>
      </c>
      <c r="L155" s="228">
        <v>0</v>
      </c>
      <c r="M155" s="222">
        <v>43589</v>
      </c>
      <c r="N155" s="222">
        <v>43589</v>
      </c>
      <c r="O155" s="220">
        <v>2019</v>
      </c>
      <c r="P155" s="221">
        <v>223.94</v>
      </c>
      <c r="Q155" s="217">
        <v>0</v>
      </c>
      <c r="R155" s="217">
        <v>0</v>
      </c>
      <c r="S155" s="232">
        <v>223.94</v>
      </c>
      <c r="T155" s="217">
        <v>0</v>
      </c>
      <c r="U155" s="221">
        <v>223.94</v>
      </c>
      <c r="V155" s="216" t="s">
        <v>837</v>
      </c>
      <c r="W155" s="216" t="s">
        <v>595</v>
      </c>
      <c r="X155" s="216" t="s">
        <v>2060</v>
      </c>
      <c r="Y155" s="216"/>
      <c r="Z155" s="216"/>
      <c r="AA155" s="216"/>
      <c r="AB155" s="216"/>
      <c r="AC155" s="216"/>
      <c r="AD155" s="216"/>
      <c r="AL155" s="234" t="s">
        <v>11</v>
      </c>
      <c r="AM155" s="206" t="s">
        <v>299</v>
      </c>
    </row>
    <row r="156" spans="1:39">
      <c r="A156" s="216" t="s">
        <v>299</v>
      </c>
      <c r="B156" s="225" t="s">
        <v>298</v>
      </c>
      <c r="C156" s="216" t="s">
        <v>915</v>
      </c>
      <c r="D156" s="216" t="s">
        <v>2241</v>
      </c>
      <c r="E156" s="225" t="s">
        <v>2242</v>
      </c>
      <c r="F156" s="216"/>
      <c r="G156" s="217">
        <v>0</v>
      </c>
      <c r="H156" s="217">
        <v>0</v>
      </c>
      <c r="I156" s="217">
        <v>0</v>
      </c>
      <c r="J156" s="217">
        <v>0</v>
      </c>
      <c r="K156" s="217">
        <v>0</v>
      </c>
      <c r="L156" s="228">
        <v>0</v>
      </c>
      <c r="M156" s="222">
        <v>44386</v>
      </c>
      <c r="N156" s="222">
        <v>44386</v>
      </c>
      <c r="O156" s="220">
        <v>2021</v>
      </c>
      <c r="P156" s="217">
        <v>0</v>
      </c>
      <c r="Q156" s="217">
        <v>0</v>
      </c>
      <c r="R156" s="217">
        <v>0</v>
      </c>
      <c r="S156" s="228">
        <v>0</v>
      </c>
      <c r="T156" s="217">
        <v>1</v>
      </c>
      <c r="U156" s="217">
        <v>1</v>
      </c>
      <c r="V156" s="216" t="s">
        <v>620</v>
      </c>
      <c r="W156" s="216" t="s">
        <v>599</v>
      </c>
      <c r="X156" s="216" t="s">
        <v>2060</v>
      </c>
      <c r="AL156" s="234" t="s">
        <v>580</v>
      </c>
      <c r="AM156" s="206" t="s">
        <v>299</v>
      </c>
    </row>
    <row r="157" spans="1:39">
      <c r="A157" s="216" t="s">
        <v>299</v>
      </c>
      <c r="B157" s="225" t="s">
        <v>298</v>
      </c>
      <c r="C157" s="216" t="s">
        <v>868</v>
      </c>
      <c r="D157" s="216" t="s">
        <v>2243</v>
      </c>
      <c r="E157" s="225" t="s">
        <v>2244</v>
      </c>
      <c r="F157" s="216"/>
      <c r="G157" s="217">
        <v>0</v>
      </c>
      <c r="H157" s="217">
        <v>0</v>
      </c>
      <c r="I157" s="217">
        <v>0</v>
      </c>
      <c r="J157" s="217">
        <v>0</v>
      </c>
      <c r="K157" s="217">
        <v>0</v>
      </c>
      <c r="L157" s="228">
        <v>0</v>
      </c>
      <c r="M157" s="222">
        <v>44869</v>
      </c>
      <c r="N157" s="222">
        <v>44918</v>
      </c>
      <c r="O157" s="220">
        <v>2022</v>
      </c>
      <c r="P157" s="217">
        <v>0</v>
      </c>
      <c r="Q157" s="217">
        <v>2</v>
      </c>
      <c r="R157" s="217">
        <v>0</v>
      </c>
      <c r="S157" s="228">
        <v>2</v>
      </c>
      <c r="T157" s="217">
        <v>0</v>
      </c>
      <c r="U157" s="221">
        <v>8.8800000000000008</v>
      </c>
      <c r="V157" s="216" t="s">
        <v>657</v>
      </c>
      <c r="W157" s="216" t="s">
        <v>599</v>
      </c>
      <c r="X157" s="216" t="s">
        <v>2060</v>
      </c>
      <c r="AL157" s="234" t="s">
        <v>9</v>
      </c>
      <c r="AM157" s="206" t="s">
        <v>299</v>
      </c>
    </row>
    <row r="158" spans="1:39">
      <c r="A158" s="216" t="s">
        <v>299</v>
      </c>
      <c r="B158" s="225" t="s">
        <v>298</v>
      </c>
      <c r="C158" s="216" t="s">
        <v>868</v>
      </c>
      <c r="D158" s="216" t="s">
        <v>2245</v>
      </c>
      <c r="E158" s="225" t="s">
        <v>2244</v>
      </c>
      <c r="F158" s="216"/>
      <c r="G158" s="217">
        <v>251</v>
      </c>
      <c r="H158" s="217">
        <v>0</v>
      </c>
      <c r="I158" s="217">
        <v>0</v>
      </c>
      <c r="J158" s="217">
        <v>251</v>
      </c>
      <c r="K158" s="217">
        <v>0</v>
      </c>
      <c r="L158" s="228">
        <v>251</v>
      </c>
      <c r="M158" s="222">
        <v>44715</v>
      </c>
      <c r="N158" s="222">
        <v>44789</v>
      </c>
      <c r="O158" s="220">
        <v>2022</v>
      </c>
      <c r="P158" s="217">
        <v>0</v>
      </c>
      <c r="Q158" s="221">
        <v>6.88</v>
      </c>
      <c r="R158" s="217">
        <v>0</v>
      </c>
      <c r="S158" s="232">
        <v>6.88</v>
      </c>
      <c r="T158" s="217">
        <v>0</v>
      </c>
      <c r="U158" s="221">
        <v>8.8800000000000008</v>
      </c>
      <c r="V158" s="216" t="s">
        <v>840</v>
      </c>
      <c r="W158" s="216" t="s">
        <v>599</v>
      </c>
      <c r="X158" s="216" t="s">
        <v>2060</v>
      </c>
      <c r="AL158" s="234" t="s">
        <v>9</v>
      </c>
      <c r="AM158" s="206" t="s">
        <v>299</v>
      </c>
    </row>
    <row r="159" spans="1:39">
      <c r="A159" s="216" t="s">
        <v>299</v>
      </c>
      <c r="B159" s="225" t="s">
        <v>298</v>
      </c>
      <c r="C159" s="216" t="s">
        <v>844</v>
      </c>
      <c r="D159" s="216" t="s">
        <v>2246</v>
      </c>
      <c r="E159" s="225" t="s">
        <v>92</v>
      </c>
      <c r="F159" s="216"/>
      <c r="G159" s="217">
        <v>346</v>
      </c>
      <c r="H159" s="217">
        <v>0</v>
      </c>
      <c r="I159" s="217">
        <v>0</v>
      </c>
      <c r="J159" s="217">
        <v>346</v>
      </c>
      <c r="K159" s="217">
        <v>0</v>
      </c>
      <c r="L159" s="228">
        <v>346</v>
      </c>
      <c r="M159" s="222">
        <v>43077</v>
      </c>
      <c r="N159" s="222">
        <v>43516</v>
      </c>
      <c r="O159" s="220">
        <v>2019</v>
      </c>
      <c r="P159" s="217">
        <v>148</v>
      </c>
      <c r="Q159" s="217">
        <v>0</v>
      </c>
      <c r="R159" s="217">
        <v>0</v>
      </c>
      <c r="S159" s="228">
        <v>148</v>
      </c>
      <c r="T159" s="217">
        <v>0</v>
      </c>
      <c r="U159" s="217">
        <v>148</v>
      </c>
      <c r="V159" s="216" t="s">
        <v>843</v>
      </c>
      <c r="W159" s="216" t="s">
        <v>595</v>
      </c>
      <c r="X159" s="216" t="s">
        <v>2060</v>
      </c>
      <c r="AL159" s="234" t="s">
        <v>11</v>
      </c>
      <c r="AM159" s="206" t="s">
        <v>299</v>
      </c>
    </row>
    <row r="160" spans="1:39">
      <c r="A160" s="216" t="s">
        <v>299</v>
      </c>
      <c r="B160" s="225" t="s">
        <v>298</v>
      </c>
      <c r="C160" s="216" t="s">
        <v>906</v>
      </c>
      <c r="D160" s="216" t="s">
        <v>2247</v>
      </c>
      <c r="E160" s="225" t="s">
        <v>2248</v>
      </c>
      <c r="F160" s="216"/>
      <c r="G160" s="217">
        <v>0</v>
      </c>
      <c r="H160" s="217">
        <v>0</v>
      </c>
      <c r="I160" s="217">
        <v>0</v>
      </c>
      <c r="J160" s="217">
        <v>0</v>
      </c>
      <c r="K160" s="217">
        <v>0</v>
      </c>
      <c r="L160" s="228">
        <v>0</v>
      </c>
      <c r="M160" s="222">
        <v>43369</v>
      </c>
      <c r="N160" s="222">
        <v>43420</v>
      </c>
      <c r="O160" s="220">
        <v>2018</v>
      </c>
      <c r="P160" s="217">
        <v>0</v>
      </c>
      <c r="Q160" s="217">
        <v>0</v>
      </c>
      <c r="R160" s="217">
        <v>0</v>
      </c>
      <c r="S160" s="228">
        <v>0</v>
      </c>
      <c r="T160" s="217">
        <v>2</v>
      </c>
      <c r="U160" s="217">
        <v>2</v>
      </c>
      <c r="V160" s="216" t="s">
        <v>657</v>
      </c>
      <c r="W160" s="216" t="s">
        <v>599</v>
      </c>
      <c r="X160" s="216" t="s">
        <v>2060</v>
      </c>
      <c r="AL160" s="234" t="s">
        <v>580</v>
      </c>
      <c r="AM160" s="206" t="s">
        <v>299</v>
      </c>
    </row>
    <row r="161" spans="1:39">
      <c r="A161" s="216" t="s">
        <v>299</v>
      </c>
      <c r="B161" s="225" t="s">
        <v>298</v>
      </c>
      <c r="C161" s="216" t="s">
        <v>862</v>
      </c>
      <c r="D161" s="216" t="s">
        <v>2249</v>
      </c>
      <c r="E161" s="225" t="s">
        <v>93</v>
      </c>
      <c r="F161" s="216"/>
      <c r="G161" s="218">
        <v>132.80000000000001</v>
      </c>
      <c r="H161" s="217">
        <v>0</v>
      </c>
      <c r="I161" s="217">
        <v>0</v>
      </c>
      <c r="J161" s="218">
        <v>132.80000000000001</v>
      </c>
      <c r="K161" s="217">
        <v>0</v>
      </c>
      <c r="L161" s="227">
        <v>132.80000000000001</v>
      </c>
      <c r="M161" s="222">
        <v>44134</v>
      </c>
      <c r="N161" s="222">
        <v>44166</v>
      </c>
      <c r="O161" s="220">
        <v>2020</v>
      </c>
      <c r="P161" s="217">
        <v>0</v>
      </c>
      <c r="Q161" s="217">
        <v>2</v>
      </c>
      <c r="R161" s="217">
        <v>0</v>
      </c>
      <c r="S161" s="228">
        <v>2</v>
      </c>
      <c r="T161" s="217">
        <v>0</v>
      </c>
      <c r="U161" s="217">
        <v>2</v>
      </c>
      <c r="V161" s="216" t="s">
        <v>657</v>
      </c>
      <c r="W161" s="216" t="s">
        <v>599</v>
      </c>
      <c r="X161" s="216" t="s">
        <v>2060</v>
      </c>
      <c r="AL161" s="234" t="s">
        <v>9</v>
      </c>
      <c r="AM161" s="206" t="s">
        <v>299</v>
      </c>
    </row>
    <row r="162" spans="1:39">
      <c r="A162" s="216" t="s">
        <v>299</v>
      </c>
      <c r="B162" s="225" t="s">
        <v>298</v>
      </c>
      <c r="C162" s="216" t="s">
        <v>850</v>
      </c>
      <c r="D162" s="216" t="s">
        <v>2250</v>
      </c>
      <c r="E162" s="225" t="s">
        <v>94</v>
      </c>
      <c r="F162" s="216"/>
      <c r="G162" s="217">
        <v>926</v>
      </c>
      <c r="H162" s="217">
        <v>0</v>
      </c>
      <c r="I162" s="217">
        <v>0</v>
      </c>
      <c r="J162" s="217">
        <v>926</v>
      </c>
      <c r="K162" s="217">
        <v>0</v>
      </c>
      <c r="L162" s="228">
        <v>926</v>
      </c>
      <c r="M162" s="222">
        <v>43522</v>
      </c>
      <c r="N162" s="222">
        <v>43654</v>
      </c>
      <c r="O162" s="220">
        <v>2019</v>
      </c>
      <c r="P162" s="217">
        <v>260</v>
      </c>
      <c r="Q162" s="217">
        <v>0</v>
      </c>
      <c r="R162" s="217">
        <v>0</v>
      </c>
      <c r="S162" s="228">
        <v>260</v>
      </c>
      <c r="T162" s="217">
        <v>0</v>
      </c>
      <c r="U162" s="217">
        <v>260</v>
      </c>
      <c r="V162" s="216" t="s">
        <v>852</v>
      </c>
      <c r="W162" s="216" t="s">
        <v>595</v>
      </c>
      <c r="X162" s="216" t="s">
        <v>2060</v>
      </c>
      <c r="AL162" s="234" t="s">
        <v>11</v>
      </c>
      <c r="AM162" s="206" t="s">
        <v>299</v>
      </c>
    </row>
    <row r="163" spans="1:39">
      <c r="A163" s="216" t="s">
        <v>299</v>
      </c>
      <c r="B163" s="225" t="s">
        <v>298</v>
      </c>
      <c r="C163" s="216" t="s">
        <v>896</v>
      </c>
      <c r="D163" s="216" t="s">
        <v>2251</v>
      </c>
      <c r="E163" s="225" t="s">
        <v>2252</v>
      </c>
      <c r="F163" s="216"/>
      <c r="G163" s="217">
        <v>0</v>
      </c>
      <c r="H163" s="217">
        <v>0</v>
      </c>
      <c r="I163" s="217">
        <v>0</v>
      </c>
      <c r="J163" s="217">
        <v>0</v>
      </c>
      <c r="K163" s="217">
        <v>0</v>
      </c>
      <c r="L163" s="228">
        <v>0</v>
      </c>
      <c r="M163" s="222">
        <v>42907</v>
      </c>
      <c r="N163" s="222">
        <v>43630</v>
      </c>
      <c r="O163" s="220">
        <v>2019</v>
      </c>
      <c r="P163" s="217">
        <v>0</v>
      </c>
      <c r="Q163" s="217">
        <v>0</v>
      </c>
      <c r="R163" s="217">
        <v>0</v>
      </c>
      <c r="S163" s="228">
        <v>0</v>
      </c>
      <c r="T163" s="217">
        <v>2</v>
      </c>
      <c r="U163" s="217">
        <v>2</v>
      </c>
      <c r="V163" s="216" t="s">
        <v>657</v>
      </c>
      <c r="W163" s="216" t="s">
        <v>599</v>
      </c>
      <c r="X163" s="216" t="s">
        <v>2060</v>
      </c>
      <c r="AL163" s="234" t="s">
        <v>580</v>
      </c>
      <c r="AM163" s="206" t="s">
        <v>299</v>
      </c>
    </row>
    <row r="164" spans="1:39">
      <c r="A164" s="216" t="s">
        <v>299</v>
      </c>
      <c r="B164" s="225" t="s">
        <v>298</v>
      </c>
      <c r="C164" s="216" t="s">
        <v>875</v>
      </c>
      <c r="D164" s="216" t="s">
        <v>2253</v>
      </c>
      <c r="E164" s="225" t="s">
        <v>2254</v>
      </c>
      <c r="F164" s="216"/>
      <c r="G164" s="217">
        <v>0</v>
      </c>
      <c r="H164" s="217">
        <v>0</v>
      </c>
      <c r="I164" s="217">
        <v>0</v>
      </c>
      <c r="J164" s="217">
        <v>0</v>
      </c>
      <c r="K164" s="217">
        <v>0</v>
      </c>
      <c r="L164" s="228">
        <v>0</v>
      </c>
      <c r="M164" s="222">
        <v>44172</v>
      </c>
      <c r="N164" s="222">
        <v>44389</v>
      </c>
      <c r="O164" s="220">
        <v>2021</v>
      </c>
      <c r="P164" s="217">
        <v>0</v>
      </c>
      <c r="Q164" s="217">
        <v>0</v>
      </c>
      <c r="R164" s="217">
        <v>0</v>
      </c>
      <c r="S164" s="228">
        <v>0</v>
      </c>
      <c r="T164" s="221">
        <v>0.5</v>
      </c>
      <c r="U164" s="221">
        <v>2.5</v>
      </c>
      <c r="V164" s="216" t="s">
        <v>620</v>
      </c>
      <c r="W164" s="216" t="s">
        <v>599</v>
      </c>
      <c r="X164" s="216" t="s">
        <v>2060</v>
      </c>
      <c r="AL164" s="234" t="s">
        <v>580</v>
      </c>
      <c r="AM164" s="206" t="s">
        <v>299</v>
      </c>
    </row>
    <row r="165" spans="1:39">
      <c r="A165" s="216" t="s">
        <v>299</v>
      </c>
      <c r="B165" s="225" t="s">
        <v>298</v>
      </c>
      <c r="C165" s="216" t="s">
        <v>875</v>
      </c>
      <c r="D165" s="216" t="s">
        <v>2253</v>
      </c>
      <c r="E165" s="225" t="s">
        <v>2254</v>
      </c>
      <c r="F165" s="216"/>
      <c r="G165" s="217">
        <v>0</v>
      </c>
      <c r="H165" s="217">
        <v>0</v>
      </c>
      <c r="I165" s="217">
        <v>0</v>
      </c>
      <c r="J165" s="217">
        <v>0</v>
      </c>
      <c r="K165" s="217">
        <v>0</v>
      </c>
      <c r="L165" s="228">
        <v>0</v>
      </c>
      <c r="M165" s="222">
        <v>44172</v>
      </c>
      <c r="N165" s="222">
        <v>44389</v>
      </c>
      <c r="O165" s="220">
        <v>2021</v>
      </c>
      <c r="P165" s="217">
        <v>0</v>
      </c>
      <c r="Q165" s="217">
        <v>0</v>
      </c>
      <c r="R165" s="217">
        <v>0</v>
      </c>
      <c r="S165" s="228">
        <v>0</v>
      </c>
      <c r="T165" s="217">
        <v>2</v>
      </c>
      <c r="U165" s="221">
        <v>2.5</v>
      </c>
      <c r="V165" s="216" t="s">
        <v>699</v>
      </c>
      <c r="W165" s="216" t="s">
        <v>599</v>
      </c>
      <c r="X165" s="216" t="s">
        <v>2060</v>
      </c>
      <c r="AL165" s="234" t="s">
        <v>580</v>
      </c>
      <c r="AM165" s="206" t="s">
        <v>299</v>
      </c>
    </row>
    <row r="166" spans="1:39">
      <c r="A166" s="216" t="s">
        <v>299</v>
      </c>
      <c r="B166" s="225" t="s">
        <v>298</v>
      </c>
      <c r="C166" s="216" t="s">
        <v>880</v>
      </c>
      <c r="D166" s="216" t="s">
        <v>2255</v>
      </c>
      <c r="E166" s="225" t="s">
        <v>2256</v>
      </c>
      <c r="F166" s="216"/>
      <c r="G166" s="217">
        <v>0</v>
      </c>
      <c r="H166" s="217">
        <v>0</v>
      </c>
      <c r="I166" s="217">
        <v>0</v>
      </c>
      <c r="J166" s="217">
        <v>0</v>
      </c>
      <c r="K166" s="217">
        <v>0</v>
      </c>
      <c r="L166" s="228">
        <v>0</v>
      </c>
      <c r="M166" s="222">
        <v>44286</v>
      </c>
      <c r="N166" s="222">
        <v>44383</v>
      </c>
      <c r="O166" s="220">
        <v>2021</v>
      </c>
      <c r="P166" s="217">
        <v>0</v>
      </c>
      <c r="Q166" s="217">
        <v>0</v>
      </c>
      <c r="R166" s="217">
        <v>0</v>
      </c>
      <c r="S166" s="228">
        <v>0</v>
      </c>
      <c r="T166" s="217">
        <v>1</v>
      </c>
      <c r="U166" s="217">
        <v>1</v>
      </c>
      <c r="V166" s="216" t="s">
        <v>699</v>
      </c>
      <c r="W166" s="216" t="s">
        <v>599</v>
      </c>
      <c r="X166" s="216" t="s">
        <v>2060</v>
      </c>
      <c r="AL166" s="234" t="s">
        <v>580</v>
      </c>
      <c r="AM166" s="206" t="s">
        <v>299</v>
      </c>
    </row>
    <row r="167" spans="1:39">
      <c r="A167" s="216" t="s">
        <v>299</v>
      </c>
      <c r="B167" s="225" t="s">
        <v>298</v>
      </c>
      <c r="C167" s="216" t="s">
        <v>888</v>
      </c>
      <c r="D167" s="216" t="s">
        <v>2257</v>
      </c>
      <c r="E167" s="225" t="s">
        <v>2258</v>
      </c>
      <c r="F167" s="216"/>
      <c r="G167" s="217">
        <v>0</v>
      </c>
      <c r="H167" s="217">
        <v>0</v>
      </c>
      <c r="I167" s="217">
        <v>0</v>
      </c>
      <c r="J167" s="217">
        <v>0</v>
      </c>
      <c r="K167" s="217">
        <v>0</v>
      </c>
      <c r="L167" s="228">
        <v>0</v>
      </c>
      <c r="M167" s="222">
        <v>44474</v>
      </c>
      <c r="N167" s="222">
        <v>44642</v>
      </c>
      <c r="O167" s="220">
        <v>2022</v>
      </c>
      <c r="P167" s="217">
        <v>0</v>
      </c>
      <c r="Q167" s="217">
        <v>0</v>
      </c>
      <c r="R167" s="217">
        <v>0</v>
      </c>
      <c r="S167" s="228">
        <v>0</v>
      </c>
      <c r="T167" s="221">
        <v>0.5</v>
      </c>
      <c r="U167" s="221">
        <v>0.5</v>
      </c>
      <c r="V167" s="216" t="s">
        <v>620</v>
      </c>
      <c r="W167" s="216" t="s">
        <v>599</v>
      </c>
      <c r="X167" s="216" t="s">
        <v>2060</v>
      </c>
      <c r="AL167" s="234" t="s">
        <v>580</v>
      </c>
      <c r="AM167" s="206" t="s">
        <v>299</v>
      </c>
    </row>
    <row r="168" spans="1:39">
      <c r="A168" s="216" t="s">
        <v>299</v>
      </c>
      <c r="B168" s="225" t="s">
        <v>298</v>
      </c>
      <c r="C168" s="216" t="s">
        <v>884</v>
      </c>
      <c r="D168" s="216" t="s">
        <v>2259</v>
      </c>
      <c r="E168" s="225" t="s">
        <v>2260</v>
      </c>
      <c r="F168" s="216"/>
      <c r="G168" s="217">
        <v>0</v>
      </c>
      <c r="H168" s="217">
        <v>0</v>
      </c>
      <c r="I168" s="217">
        <v>0</v>
      </c>
      <c r="J168" s="217">
        <v>0</v>
      </c>
      <c r="K168" s="217">
        <v>0</v>
      </c>
      <c r="L168" s="228">
        <v>0</v>
      </c>
      <c r="M168" s="222">
        <v>44460</v>
      </c>
      <c r="N168" s="222">
        <v>44516</v>
      </c>
      <c r="O168" s="220">
        <v>2021</v>
      </c>
      <c r="P168" s="217">
        <v>0</v>
      </c>
      <c r="Q168" s="217">
        <v>0</v>
      </c>
      <c r="R168" s="217">
        <v>0</v>
      </c>
      <c r="S168" s="228">
        <v>0</v>
      </c>
      <c r="T168" s="221">
        <v>0.75</v>
      </c>
      <c r="U168" s="221">
        <v>0.75</v>
      </c>
      <c r="V168" s="216" t="s">
        <v>620</v>
      </c>
      <c r="W168" s="216" t="s">
        <v>599</v>
      </c>
      <c r="X168" s="216" t="s">
        <v>2060</v>
      </c>
      <c r="AL168" s="234" t="s">
        <v>580</v>
      </c>
      <c r="AM168" s="206" t="s">
        <v>299</v>
      </c>
    </row>
    <row r="169" spans="1:39">
      <c r="A169" s="216" t="s">
        <v>299</v>
      </c>
      <c r="B169" s="225" t="s">
        <v>298</v>
      </c>
      <c r="C169" s="216" t="s">
        <v>855</v>
      </c>
      <c r="D169" s="216" t="s">
        <v>2261</v>
      </c>
      <c r="E169" s="225" t="s">
        <v>95</v>
      </c>
      <c r="F169" s="216"/>
      <c r="G169" s="217">
        <v>490</v>
      </c>
      <c r="H169" s="217">
        <v>0</v>
      </c>
      <c r="I169" s="217">
        <v>0</v>
      </c>
      <c r="J169" s="217">
        <v>490</v>
      </c>
      <c r="K169" s="217">
        <v>0</v>
      </c>
      <c r="L169" s="228">
        <v>490</v>
      </c>
      <c r="M169" s="222">
        <v>43773</v>
      </c>
      <c r="N169" s="222">
        <v>44504</v>
      </c>
      <c r="O169" s="220">
        <v>2021</v>
      </c>
      <c r="P169" s="221">
        <v>94.943539000000001</v>
      </c>
      <c r="Q169" s="217">
        <v>0</v>
      </c>
      <c r="R169" s="217">
        <v>0</v>
      </c>
      <c r="S169" s="232">
        <v>94.943539000000001</v>
      </c>
      <c r="T169" s="217">
        <v>0</v>
      </c>
      <c r="U169" s="221">
        <v>147.29823099999999</v>
      </c>
      <c r="V169" s="216" t="s">
        <v>843</v>
      </c>
      <c r="W169" s="216" t="s">
        <v>595</v>
      </c>
      <c r="X169" s="216" t="s">
        <v>2060</v>
      </c>
      <c r="AL169" s="234" t="s">
        <v>11</v>
      </c>
      <c r="AM169" s="206" t="s">
        <v>299</v>
      </c>
    </row>
    <row r="170" spans="1:39">
      <c r="A170" s="216" t="s">
        <v>299</v>
      </c>
      <c r="B170" s="225" t="s">
        <v>298</v>
      </c>
      <c r="C170" s="216" t="s">
        <v>855</v>
      </c>
      <c r="D170" s="216" t="s">
        <v>2261</v>
      </c>
      <c r="E170" s="225" t="s">
        <v>95</v>
      </c>
      <c r="F170" s="216"/>
      <c r="G170" s="217">
        <v>490</v>
      </c>
      <c r="H170" s="217">
        <v>0</v>
      </c>
      <c r="I170" s="217">
        <v>0</v>
      </c>
      <c r="J170" s="217">
        <v>490</v>
      </c>
      <c r="K170" s="217">
        <v>0</v>
      </c>
      <c r="L170" s="228">
        <v>490</v>
      </c>
      <c r="M170" s="222">
        <v>43773</v>
      </c>
      <c r="N170" s="222">
        <v>44567</v>
      </c>
      <c r="O170" s="220">
        <v>2022</v>
      </c>
      <c r="P170" s="221">
        <v>52.354692</v>
      </c>
      <c r="Q170" s="217">
        <v>0</v>
      </c>
      <c r="R170" s="217">
        <v>0</v>
      </c>
      <c r="S170" s="232">
        <v>52.354692</v>
      </c>
      <c r="T170" s="217">
        <v>0</v>
      </c>
      <c r="U170" s="221">
        <v>147.29823099999999</v>
      </c>
      <c r="V170" s="216" t="s">
        <v>843</v>
      </c>
      <c r="W170" s="216" t="s">
        <v>595</v>
      </c>
      <c r="X170" s="216" t="s">
        <v>2060</v>
      </c>
      <c r="AL170" s="234" t="s">
        <v>11</v>
      </c>
      <c r="AM170" s="206" t="s">
        <v>299</v>
      </c>
    </row>
    <row r="171" spans="1:39">
      <c r="A171" s="216" t="s">
        <v>299</v>
      </c>
      <c r="B171" s="225" t="s">
        <v>298</v>
      </c>
      <c r="C171" s="216" t="s">
        <v>853</v>
      </c>
      <c r="D171" s="216" t="s">
        <v>2262</v>
      </c>
      <c r="E171" s="225" t="s">
        <v>2263</v>
      </c>
      <c r="F171" s="216"/>
      <c r="G171" s="217">
        <v>190</v>
      </c>
      <c r="H171" s="217">
        <v>0</v>
      </c>
      <c r="I171" s="217">
        <v>0</v>
      </c>
      <c r="J171" s="217">
        <v>190</v>
      </c>
      <c r="K171" s="217">
        <v>0</v>
      </c>
      <c r="L171" s="228">
        <v>190</v>
      </c>
      <c r="M171" s="222">
        <v>43721</v>
      </c>
      <c r="N171" s="222">
        <v>44581</v>
      </c>
      <c r="O171" s="220">
        <v>2022</v>
      </c>
      <c r="P171" s="221">
        <v>16.326477050000001</v>
      </c>
      <c r="Q171" s="217">
        <v>0</v>
      </c>
      <c r="R171" s="217">
        <v>0</v>
      </c>
      <c r="S171" s="232">
        <v>16.326477050000001</v>
      </c>
      <c r="T171" s="217">
        <v>0</v>
      </c>
      <c r="U171" s="221">
        <v>16.326477050000001</v>
      </c>
      <c r="V171" s="216" t="s">
        <v>843</v>
      </c>
      <c r="W171" s="216" t="s">
        <v>595</v>
      </c>
      <c r="X171" s="216" t="s">
        <v>2060</v>
      </c>
      <c r="AL171" s="234" t="s">
        <v>11</v>
      </c>
      <c r="AM171" s="206" t="s">
        <v>299</v>
      </c>
    </row>
    <row r="172" spans="1:39">
      <c r="A172" s="216" t="s">
        <v>299</v>
      </c>
      <c r="B172" s="225" t="s">
        <v>298</v>
      </c>
      <c r="C172" s="216" t="s">
        <v>841</v>
      </c>
      <c r="D172" s="216" t="s">
        <v>2264</v>
      </c>
      <c r="E172" s="225" t="s">
        <v>2265</v>
      </c>
      <c r="F172" s="216"/>
      <c r="G172" s="217">
        <v>220</v>
      </c>
      <c r="H172" s="217">
        <v>0</v>
      </c>
      <c r="I172" s="217">
        <v>0</v>
      </c>
      <c r="J172" s="217">
        <v>220</v>
      </c>
      <c r="K172" s="217">
        <v>0</v>
      </c>
      <c r="L172" s="228">
        <v>220</v>
      </c>
      <c r="M172" s="222">
        <v>43154</v>
      </c>
      <c r="N172" s="222">
        <v>43154</v>
      </c>
      <c r="O172" s="220">
        <v>2018</v>
      </c>
      <c r="P172" s="221">
        <v>119.91233</v>
      </c>
      <c r="Q172" s="217">
        <v>0</v>
      </c>
      <c r="R172" s="217">
        <v>0</v>
      </c>
      <c r="S172" s="232">
        <v>119.91233</v>
      </c>
      <c r="T172" s="217">
        <v>0</v>
      </c>
      <c r="U172" s="221">
        <v>119.91233</v>
      </c>
      <c r="V172" s="216" t="s">
        <v>843</v>
      </c>
      <c r="W172" s="216" t="s">
        <v>595</v>
      </c>
      <c r="X172" s="216" t="s">
        <v>2060</v>
      </c>
      <c r="AL172" s="234" t="s">
        <v>11</v>
      </c>
      <c r="AM172" s="206" t="s">
        <v>299</v>
      </c>
    </row>
    <row r="173" spans="1:39">
      <c r="A173" s="216" t="s">
        <v>299</v>
      </c>
      <c r="B173" s="225" t="s">
        <v>298</v>
      </c>
      <c r="C173" s="216" t="s">
        <v>870</v>
      </c>
      <c r="D173" s="216" t="s">
        <v>2266</v>
      </c>
      <c r="E173" s="225" t="s">
        <v>508</v>
      </c>
      <c r="F173" s="216"/>
      <c r="G173" s="217">
        <v>1500</v>
      </c>
      <c r="H173" s="217">
        <v>0</v>
      </c>
      <c r="I173" s="217">
        <v>0</v>
      </c>
      <c r="J173" s="217">
        <v>1500</v>
      </c>
      <c r="K173" s="217">
        <v>0</v>
      </c>
      <c r="L173" s="228">
        <v>1500</v>
      </c>
      <c r="M173" s="222">
        <v>44525</v>
      </c>
      <c r="N173" s="222">
        <v>44561</v>
      </c>
      <c r="O173" s="220">
        <v>2021</v>
      </c>
      <c r="P173" s="217">
        <v>500</v>
      </c>
      <c r="Q173" s="217">
        <v>0</v>
      </c>
      <c r="R173" s="217">
        <v>0</v>
      </c>
      <c r="S173" s="228">
        <v>500</v>
      </c>
      <c r="T173" s="217">
        <v>0</v>
      </c>
      <c r="U173" s="217">
        <v>500</v>
      </c>
      <c r="V173" s="216" t="s">
        <v>632</v>
      </c>
      <c r="W173" s="216" t="s">
        <v>603</v>
      </c>
      <c r="X173" s="216" t="s">
        <v>2060</v>
      </c>
      <c r="AL173" s="234" t="s">
        <v>11</v>
      </c>
      <c r="AM173" s="206" t="s">
        <v>299</v>
      </c>
    </row>
    <row r="174" spans="1:39">
      <c r="A174" s="216" t="s">
        <v>299</v>
      </c>
      <c r="B174" s="225" t="s">
        <v>298</v>
      </c>
      <c r="C174" s="216" t="s">
        <v>917</v>
      </c>
      <c r="D174" s="216" t="s">
        <v>2267</v>
      </c>
      <c r="E174" s="225" t="s">
        <v>98</v>
      </c>
      <c r="F174" s="216"/>
      <c r="G174" s="217">
        <v>0</v>
      </c>
      <c r="H174" s="217">
        <v>0</v>
      </c>
      <c r="I174" s="217">
        <v>0</v>
      </c>
      <c r="J174" s="217">
        <v>0</v>
      </c>
      <c r="K174" s="217">
        <v>0</v>
      </c>
      <c r="L174" s="228">
        <v>0</v>
      </c>
      <c r="M174" s="222">
        <v>43796</v>
      </c>
      <c r="N174" s="222">
        <v>43818</v>
      </c>
      <c r="O174" s="220">
        <v>2019</v>
      </c>
      <c r="P174" s="217">
        <v>0</v>
      </c>
      <c r="Q174" s="217">
        <v>0</v>
      </c>
      <c r="R174" s="217">
        <v>0</v>
      </c>
      <c r="S174" s="228">
        <v>0</v>
      </c>
      <c r="T174" s="217">
        <v>2</v>
      </c>
      <c r="U174" s="221">
        <v>5.2201849999999999</v>
      </c>
      <c r="V174" s="216" t="s">
        <v>706</v>
      </c>
      <c r="W174" s="216" t="s">
        <v>599</v>
      </c>
      <c r="X174" s="216" t="s">
        <v>2060</v>
      </c>
      <c r="AL174" s="234" t="s">
        <v>580</v>
      </c>
      <c r="AM174" s="206" t="s">
        <v>299</v>
      </c>
    </row>
    <row r="175" spans="1:39">
      <c r="A175" s="216" t="s">
        <v>299</v>
      </c>
      <c r="B175" s="225" t="s">
        <v>298</v>
      </c>
      <c r="C175" s="216" t="s">
        <v>857</v>
      </c>
      <c r="D175" s="216" t="s">
        <v>2268</v>
      </c>
      <c r="E175" s="225" t="s">
        <v>302</v>
      </c>
      <c r="F175" s="216"/>
      <c r="G175" s="217">
        <v>250</v>
      </c>
      <c r="H175" s="217">
        <v>0</v>
      </c>
      <c r="I175" s="217">
        <v>0</v>
      </c>
      <c r="J175" s="217">
        <v>250</v>
      </c>
      <c r="K175" s="217">
        <v>0</v>
      </c>
      <c r="L175" s="228">
        <v>250</v>
      </c>
      <c r="M175" s="222">
        <v>43796</v>
      </c>
      <c r="N175" s="222">
        <v>43815</v>
      </c>
      <c r="O175" s="220">
        <v>2019</v>
      </c>
      <c r="P175" s="217">
        <v>46</v>
      </c>
      <c r="Q175" s="217">
        <v>0</v>
      </c>
      <c r="R175" s="217">
        <v>0</v>
      </c>
      <c r="S175" s="228">
        <v>46</v>
      </c>
      <c r="T175" s="217">
        <v>0</v>
      </c>
      <c r="U175" s="217">
        <v>46</v>
      </c>
      <c r="V175" s="216" t="s">
        <v>706</v>
      </c>
      <c r="W175" s="216" t="s">
        <v>599</v>
      </c>
      <c r="X175" s="216" t="s">
        <v>2060</v>
      </c>
      <c r="AL175" s="234" t="s">
        <v>11</v>
      </c>
      <c r="AM175" s="206" t="s">
        <v>299</v>
      </c>
    </row>
    <row r="176" spans="1:39">
      <c r="A176" s="216" t="s">
        <v>299</v>
      </c>
      <c r="B176" s="225" t="s">
        <v>298</v>
      </c>
      <c r="C176" s="216" t="s">
        <v>917</v>
      </c>
      <c r="D176" s="216" t="s">
        <v>2269</v>
      </c>
      <c r="E176" s="225" t="s">
        <v>2270</v>
      </c>
      <c r="F176" s="216"/>
      <c r="G176" s="217">
        <v>0</v>
      </c>
      <c r="H176" s="217">
        <v>0</v>
      </c>
      <c r="I176" s="217">
        <v>0</v>
      </c>
      <c r="J176" s="217">
        <v>0</v>
      </c>
      <c r="K176" s="217">
        <v>0</v>
      </c>
      <c r="L176" s="228">
        <v>0</v>
      </c>
      <c r="M176" s="222">
        <v>44460</v>
      </c>
      <c r="N176" s="222">
        <v>44460</v>
      </c>
      <c r="O176" s="220">
        <v>2021</v>
      </c>
      <c r="P176" s="217">
        <v>0</v>
      </c>
      <c r="Q176" s="217">
        <v>0</v>
      </c>
      <c r="R176" s="217">
        <v>0</v>
      </c>
      <c r="S176" s="228">
        <v>0</v>
      </c>
      <c r="T176" s="221">
        <v>3.2201849999999999</v>
      </c>
      <c r="U176" s="221">
        <v>5.2201849999999999</v>
      </c>
      <c r="V176" s="216" t="s">
        <v>840</v>
      </c>
      <c r="W176" s="216" t="s">
        <v>599</v>
      </c>
      <c r="X176" s="216" t="s">
        <v>2060</v>
      </c>
      <c r="AL176" s="234" t="s">
        <v>580</v>
      </c>
      <c r="AM176" s="206" t="s">
        <v>299</v>
      </c>
    </row>
    <row r="177" spans="1:39">
      <c r="A177" s="216" t="s">
        <v>299</v>
      </c>
      <c r="B177" s="225" t="s">
        <v>298</v>
      </c>
      <c r="C177" s="216" t="s">
        <v>877</v>
      </c>
      <c r="D177" s="216" t="s">
        <v>2271</v>
      </c>
      <c r="E177" s="225" t="s">
        <v>2272</v>
      </c>
      <c r="F177" s="216"/>
      <c r="G177" s="217">
        <v>0</v>
      </c>
      <c r="H177" s="217">
        <v>0</v>
      </c>
      <c r="I177" s="217">
        <v>0</v>
      </c>
      <c r="J177" s="217">
        <v>0</v>
      </c>
      <c r="K177" s="217">
        <v>0</v>
      </c>
      <c r="L177" s="228">
        <v>0</v>
      </c>
      <c r="M177" s="222">
        <v>44173</v>
      </c>
      <c r="N177" s="222">
        <v>44196</v>
      </c>
      <c r="O177" s="220">
        <v>2020</v>
      </c>
      <c r="P177" s="217">
        <v>0</v>
      </c>
      <c r="Q177" s="217">
        <v>0</v>
      </c>
      <c r="R177" s="217">
        <v>0</v>
      </c>
      <c r="S177" s="228">
        <v>0</v>
      </c>
      <c r="T177" s="217">
        <v>2</v>
      </c>
      <c r="U177" s="221">
        <v>2.9</v>
      </c>
      <c r="V177" s="216" t="s">
        <v>657</v>
      </c>
      <c r="W177" s="216" t="s">
        <v>599</v>
      </c>
      <c r="X177" s="216" t="s">
        <v>2060</v>
      </c>
      <c r="AL177" s="234" t="s">
        <v>580</v>
      </c>
      <c r="AM177" s="206" t="s">
        <v>299</v>
      </c>
    </row>
    <row r="178" spans="1:39">
      <c r="A178" s="216" t="s">
        <v>299</v>
      </c>
      <c r="B178" s="225" t="s">
        <v>298</v>
      </c>
      <c r="C178" s="216" t="s">
        <v>910</v>
      </c>
      <c r="D178" s="216" t="s">
        <v>2273</v>
      </c>
      <c r="E178" s="225" t="s">
        <v>2274</v>
      </c>
      <c r="F178" s="216"/>
      <c r="G178" s="217">
        <v>0</v>
      </c>
      <c r="H178" s="217">
        <v>0</v>
      </c>
      <c r="I178" s="217">
        <v>0</v>
      </c>
      <c r="J178" s="217">
        <v>0</v>
      </c>
      <c r="K178" s="217">
        <v>0</v>
      </c>
      <c r="L178" s="228">
        <v>0</v>
      </c>
      <c r="M178" s="222">
        <v>44767</v>
      </c>
      <c r="N178" s="222">
        <v>44767</v>
      </c>
      <c r="O178" s="220">
        <v>2022</v>
      </c>
      <c r="P178" s="217">
        <v>0</v>
      </c>
      <c r="Q178" s="217">
        <v>0</v>
      </c>
      <c r="R178" s="217">
        <v>0</v>
      </c>
      <c r="S178" s="228">
        <v>0</v>
      </c>
      <c r="T178" s="221">
        <v>0.6</v>
      </c>
      <c r="U178" s="221">
        <v>1.4</v>
      </c>
      <c r="V178" s="216" t="s">
        <v>621</v>
      </c>
      <c r="W178" s="216" t="s">
        <v>599</v>
      </c>
      <c r="X178" s="216" t="s">
        <v>2060</v>
      </c>
      <c r="AL178" s="234" t="s">
        <v>580</v>
      </c>
      <c r="AM178" s="206" t="s">
        <v>299</v>
      </c>
    </row>
    <row r="179" spans="1:39">
      <c r="A179" s="216" t="s">
        <v>299</v>
      </c>
      <c r="B179" s="225" t="s">
        <v>298</v>
      </c>
      <c r="C179" s="216" t="s">
        <v>910</v>
      </c>
      <c r="D179" s="216" t="s">
        <v>2275</v>
      </c>
      <c r="E179" s="225" t="s">
        <v>2274</v>
      </c>
      <c r="F179" s="216"/>
      <c r="G179" s="217">
        <v>0</v>
      </c>
      <c r="H179" s="217">
        <v>0</v>
      </c>
      <c r="I179" s="217">
        <v>0</v>
      </c>
      <c r="J179" s="217">
        <v>0</v>
      </c>
      <c r="K179" s="217">
        <v>1</v>
      </c>
      <c r="L179" s="228">
        <v>1</v>
      </c>
      <c r="M179" s="222">
        <v>44483</v>
      </c>
      <c r="N179" s="222">
        <v>44483</v>
      </c>
      <c r="O179" s="220">
        <v>2021</v>
      </c>
      <c r="P179" s="217">
        <v>0</v>
      </c>
      <c r="Q179" s="217">
        <v>0</v>
      </c>
      <c r="R179" s="217">
        <v>0</v>
      </c>
      <c r="S179" s="228">
        <v>0</v>
      </c>
      <c r="T179" s="221">
        <v>0.3</v>
      </c>
      <c r="U179" s="221">
        <v>1.4</v>
      </c>
      <c r="V179" s="216" t="s">
        <v>912</v>
      </c>
      <c r="W179" s="216" t="s">
        <v>599</v>
      </c>
      <c r="X179" s="216" t="s">
        <v>2060</v>
      </c>
      <c r="AL179" s="234" t="s">
        <v>580</v>
      </c>
      <c r="AM179" s="206" t="s">
        <v>299</v>
      </c>
    </row>
    <row r="180" spans="1:39">
      <c r="A180" s="216" t="s">
        <v>299</v>
      </c>
      <c r="B180" s="225" t="s">
        <v>298</v>
      </c>
      <c r="C180" s="216" t="s">
        <v>910</v>
      </c>
      <c r="D180" s="216" t="s">
        <v>2275</v>
      </c>
      <c r="E180" s="225" t="s">
        <v>2274</v>
      </c>
      <c r="F180" s="216"/>
      <c r="G180" s="217">
        <v>0</v>
      </c>
      <c r="H180" s="217">
        <v>0</v>
      </c>
      <c r="I180" s="217">
        <v>0</v>
      </c>
      <c r="J180" s="217">
        <v>0</v>
      </c>
      <c r="K180" s="217">
        <v>1</v>
      </c>
      <c r="L180" s="228">
        <v>1</v>
      </c>
      <c r="M180" s="222">
        <v>44483</v>
      </c>
      <c r="N180" s="222">
        <v>44483</v>
      </c>
      <c r="O180" s="220">
        <v>2021</v>
      </c>
      <c r="P180" s="217">
        <v>0</v>
      </c>
      <c r="Q180" s="217">
        <v>0</v>
      </c>
      <c r="R180" s="217">
        <v>0</v>
      </c>
      <c r="S180" s="228">
        <v>0</v>
      </c>
      <c r="T180" s="221">
        <v>0.5</v>
      </c>
      <c r="U180" s="221">
        <v>1.4</v>
      </c>
      <c r="V180" s="216" t="s">
        <v>687</v>
      </c>
      <c r="W180" s="216" t="s">
        <v>599</v>
      </c>
      <c r="X180" s="216" t="s">
        <v>2060</v>
      </c>
      <c r="AL180" s="234" t="s">
        <v>580</v>
      </c>
      <c r="AM180" s="206" t="s">
        <v>299</v>
      </c>
    </row>
    <row r="181" spans="1:39">
      <c r="A181" s="216" t="s">
        <v>299</v>
      </c>
      <c r="B181" s="225" t="s">
        <v>298</v>
      </c>
      <c r="C181" s="216" t="s">
        <v>913</v>
      </c>
      <c r="D181" s="216" t="s">
        <v>2276</v>
      </c>
      <c r="E181" s="225" t="s">
        <v>2277</v>
      </c>
      <c r="F181" s="216"/>
      <c r="G181" s="217">
        <v>0</v>
      </c>
      <c r="H181" s="217">
        <v>0</v>
      </c>
      <c r="I181" s="217">
        <v>0</v>
      </c>
      <c r="J181" s="217">
        <v>0</v>
      </c>
      <c r="K181" s="217">
        <v>0</v>
      </c>
      <c r="L181" s="228">
        <v>0</v>
      </c>
      <c r="M181" s="222">
        <v>43760</v>
      </c>
      <c r="N181" s="222">
        <v>44008</v>
      </c>
      <c r="O181" s="220">
        <v>2020</v>
      </c>
      <c r="P181" s="217">
        <v>0</v>
      </c>
      <c r="Q181" s="217">
        <v>0</v>
      </c>
      <c r="R181" s="217">
        <v>0</v>
      </c>
      <c r="S181" s="228">
        <v>0</v>
      </c>
      <c r="T181" s="221">
        <v>2.8911850000000001</v>
      </c>
      <c r="U181" s="221">
        <v>2.8911850000000001</v>
      </c>
      <c r="V181" s="216" t="s">
        <v>663</v>
      </c>
      <c r="W181" s="216" t="s">
        <v>599</v>
      </c>
      <c r="X181" s="216" t="s">
        <v>2060</v>
      </c>
      <c r="AL181" s="234" t="s">
        <v>580</v>
      </c>
      <c r="AM181" s="206" t="s">
        <v>299</v>
      </c>
    </row>
    <row r="182" spans="1:39">
      <c r="A182" s="216" t="s">
        <v>299</v>
      </c>
      <c r="B182" s="225" t="s">
        <v>298</v>
      </c>
      <c r="C182" s="216" t="s">
        <v>894</v>
      </c>
      <c r="D182" s="216" t="s">
        <v>2278</v>
      </c>
      <c r="E182" s="225" t="s">
        <v>2279</v>
      </c>
      <c r="F182" s="216"/>
      <c r="G182" s="217">
        <v>0</v>
      </c>
      <c r="H182" s="217">
        <v>0</v>
      </c>
      <c r="I182" s="217">
        <v>0</v>
      </c>
      <c r="J182" s="217">
        <v>0</v>
      </c>
      <c r="K182" s="217">
        <v>0</v>
      </c>
      <c r="L182" s="228">
        <v>0</v>
      </c>
      <c r="M182" s="222">
        <v>43550</v>
      </c>
      <c r="N182" s="222">
        <v>43550</v>
      </c>
      <c r="O182" s="220">
        <v>2019</v>
      </c>
      <c r="P182" s="217">
        <v>0</v>
      </c>
      <c r="Q182" s="217">
        <v>0</v>
      </c>
      <c r="R182" s="217">
        <v>0</v>
      </c>
      <c r="S182" s="228">
        <v>0</v>
      </c>
      <c r="T182" s="221">
        <v>0.05</v>
      </c>
      <c r="U182" s="221">
        <v>0.05</v>
      </c>
      <c r="V182" s="216" t="s">
        <v>663</v>
      </c>
      <c r="W182" s="216" t="s">
        <v>599</v>
      </c>
      <c r="X182" s="216" t="s">
        <v>2060</v>
      </c>
      <c r="AL182" s="234" t="s">
        <v>580</v>
      </c>
      <c r="AM182" s="206" t="s">
        <v>299</v>
      </c>
    </row>
    <row r="183" spans="1:39">
      <c r="A183" s="216" t="s">
        <v>299</v>
      </c>
      <c r="B183" s="225" t="s">
        <v>298</v>
      </c>
      <c r="C183" s="216" t="s">
        <v>877</v>
      </c>
      <c r="D183" s="216" t="s">
        <v>2280</v>
      </c>
      <c r="E183" s="225" t="s">
        <v>2281</v>
      </c>
      <c r="F183" s="216"/>
      <c r="G183" s="217">
        <v>0</v>
      </c>
      <c r="H183" s="217">
        <v>0</v>
      </c>
      <c r="I183" s="217">
        <v>0</v>
      </c>
      <c r="J183" s="217">
        <v>0</v>
      </c>
      <c r="K183" s="217">
        <v>0</v>
      </c>
      <c r="L183" s="228">
        <v>0</v>
      </c>
      <c r="M183" s="222">
        <v>44420</v>
      </c>
      <c r="N183" s="222">
        <v>44420</v>
      </c>
      <c r="O183" s="220">
        <v>2021</v>
      </c>
      <c r="P183" s="217">
        <v>0</v>
      </c>
      <c r="Q183" s="217">
        <v>0</v>
      </c>
      <c r="R183" s="217">
        <v>0</v>
      </c>
      <c r="S183" s="228">
        <v>0</v>
      </c>
      <c r="T183" s="221">
        <v>0.9</v>
      </c>
      <c r="U183" s="221">
        <v>2.9</v>
      </c>
      <c r="V183" s="216" t="s">
        <v>621</v>
      </c>
      <c r="W183" s="216" t="s">
        <v>599</v>
      </c>
      <c r="X183" s="216" t="s">
        <v>2060</v>
      </c>
      <c r="AL183" s="234" t="s">
        <v>580</v>
      </c>
      <c r="AM183" s="206" t="s">
        <v>299</v>
      </c>
    </row>
    <row r="184" spans="1:39">
      <c r="A184" s="216" t="s">
        <v>299</v>
      </c>
      <c r="B184" s="225" t="s">
        <v>298</v>
      </c>
      <c r="C184" s="216" t="s">
        <v>904</v>
      </c>
      <c r="D184" s="216" t="s">
        <v>2282</v>
      </c>
      <c r="E184" s="225" t="s">
        <v>2283</v>
      </c>
      <c r="F184" s="216"/>
      <c r="G184" s="217">
        <v>0</v>
      </c>
      <c r="H184" s="217">
        <v>0</v>
      </c>
      <c r="I184" s="217">
        <v>0</v>
      </c>
      <c r="J184" s="217">
        <v>0</v>
      </c>
      <c r="K184" s="217">
        <v>0</v>
      </c>
      <c r="L184" s="228">
        <v>0</v>
      </c>
      <c r="M184" s="222">
        <v>43341</v>
      </c>
      <c r="N184" s="222">
        <v>43377</v>
      </c>
      <c r="O184" s="220">
        <v>2018</v>
      </c>
      <c r="P184" s="217">
        <v>0</v>
      </c>
      <c r="Q184" s="217">
        <v>0</v>
      </c>
      <c r="R184" s="217">
        <v>0</v>
      </c>
      <c r="S184" s="228">
        <v>0</v>
      </c>
      <c r="T184" s="217">
        <v>2</v>
      </c>
      <c r="U184" s="217">
        <v>2</v>
      </c>
      <c r="V184" s="216" t="s">
        <v>663</v>
      </c>
      <c r="W184" s="216" t="s">
        <v>599</v>
      </c>
      <c r="X184" s="216" t="s">
        <v>2060</v>
      </c>
      <c r="AL184" s="234" t="s">
        <v>580</v>
      </c>
      <c r="AM184" s="206" t="s">
        <v>299</v>
      </c>
    </row>
    <row r="185" spans="1:39">
      <c r="A185" s="216" t="s">
        <v>299</v>
      </c>
      <c r="B185" s="225" t="s">
        <v>298</v>
      </c>
      <c r="C185" s="216" t="s">
        <v>902</v>
      </c>
      <c r="D185" s="216" t="s">
        <v>2284</v>
      </c>
      <c r="E185" s="225" t="s">
        <v>2285</v>
      </c>
      <c r="F185" s="216"/>
      <c r="G185" s="217">
        <v>0</v>
      </c>
      <c r="H185" s="217">
        <v>0</v>
      </c>
      <c r="I185" s="217">
        <v>0</v>
      </c>
      <c r="J185" s="217">
        <v>0</v>
      </c>
      <c r="K185" s="217">
        <v>0</v>
      </c>
      <c r="L185" s="228">
        <v>0</v>
      </c>
      <c r="M185" s="222">
        <v>43325</v>
      </c>
      <c r="N185" s="222">
        <v>43482</v>
      </c>
      <c r="O185" s="220">
        <v>2019</v>
      </c>
      <c r="P185" s="217">
        <v>0</v>
      </c>
      <c r="Q185" s="217">
        <v>0</v>
      </c>
      <c r="R185" s="217">
        <v>0</v>
      </c>
      <c r="S185" s="228">
        <v>0</v>
      </c>
      <c r="T185" s="217">
        <v>2</v>
      </c>
      <c r="U185" s="217">
        <v>2</v>
      </c>
      <c r="V185" s="216" t="s">
        <v>663</v>
      </c>
      <c r="W185" s="216" t="s">
        <v>599</v>
      </c>
      <c r="X185" s="216" t="s">
        <v>2060</v>
      </c>
      <c r="AL185" s="234" t="s">
        <v>580</v>
      </c>
      <c r="AM185" s="206" t="s">
        <v>299</v>
      </c>
    </row>
    <row r="186" spans="1:39">
      <c r="A186" s="216" t="s">
        <v>299</v>
      </c>
      <c r="B186" s="225" t="s">
        <v>298</v>
      </c>
      <c r="C186" s="216" t="s">
        <v>920</v>
      </c>
      <c r="D186" s="216" t="s">
        <v>2286</v>
      </c>
      <c r="E186" s="225" t="s">
        <v>2287</v>
      </c>
      <c r="F186" s="216"/>
      <c r="G186" s="218">
        <v>7995.8</v>
      </c>
      <c r="H186" s="217">
        <v>0</v>
      </c>
      <c r="I186" s="217">
        <v>0</v>
      </c>
      <c r="J186" s="218">
        <v>7995.8</v>
      </c>
      <c r="K186" s="218">
        <v>5.2</v>
      </c>
      <c r="L186" s="228">
        <v>8001</v>
      </c>
      <c r="M186" s="222">
        <v>43965</v>
      </c>
      <c r="N186" s="222">
        <v>44004</v>
      </c>
      <c r="O186" s="220">
        <v>2020</v>
      </c>
      <c r="P186" s="217">
        <v>0</v>
      </c>
      <c r="Q186" s="217">
        <v>0</v>
      </c>
      <c r="R186" s="217">
        <v>0</v>
      </c>
      <c r="S186" s="228">
        <v>0</v>
      </c>
      <c r="T186" s="221">
        <v>0.5</v>
      </c>
      <c r="U186" s="221">
        <v>4321.7624383262</v>
      </c>
      <c r="V186" s="216" t="s">
        <v>620</v>
      </c>
      <c r="W186" s="216" t="s">
        <v>599</v>
      </c>
      <c r="X186" s="216" t="s">
        <v>2060</v>
      </c>
      <c r="Y186" s="217">
        <v>19</v>
      </c>
      <c r="Z186" s="217">
        <v>22</v>
      </c>
      <c r="AA186" s="217">
        <v>41</v>
      </c>
      <c r="AB186" s="217">
        <v>13</v>
      </c>
      <c r="AC186" s="217">
        <v>7</v>
      </c>
      <c r="AD186" s="217">
        <v>0</v>
      </c>
      <c r="AL186" s="234" t="s">
        <v>580</v>
      </c>
      <c r="AM186" s="206" t="s">
        <v>299</v>
      </c>
    </row>
    <row r="187" spans="1:39">
      <c r="A187" s="216" t="s">
        <v>299</v>
      </c>
      <c r="B187" s="225" t="s">
        <v>298</v>
      </c>
      <c r="C187" s="216" t="s">
        <v>920</v>
      </c>
      <c r="D187" s="216" t="s">
        <v>2288</v>
      </c>
      <c r="E187" s="225" t="s">
        <v>2289</v>
      </c>
      <c r="F187" s="216"/>
      <c r="G187" s="217">
        <v>0</v>
      </c>
      <c r="H187" s="217">
        <v>0</v>
      </c>
      <c r="I187" s="217">
        <v>0</v>
      </c>
      <c r="J187" s="217">
        <v>0</v>
      </c>
      <c r="K187" s="217">
        <v>0</v>
      </c>
      <c r="L187" s="228">
        <v>0</v>
      </c>
      <c r="M187" s="222">
        <v>44517</v>
      </c>
      <c r="N187" s="222">
        <v>44517</v>
      </c>
      <c r="O187" s="220">
        <v>2021</v>
      </c>
      <c r="P187" s="217">
        <v>0</v>
      </c>
      <c r="Q187" s="217">
        <v>0</v>
      </c>
      <c r="R187" s="217">
        <v>0</v>
      </c>
      <c r="S187" s="228">
        <v>0</v>
      </c>
      <c r="T187" s="221">
        <v>1.5</v>
      </c>
      <c r="U187" s="217">
        <v>2</v>
      </c>
      <c r="V187" s="216" t="s">
        <v>657</v>
      </c>
      <c r="W187" s="216" t="s">
        <v>599</v>
      </c>
      <c r="X187" s="216" t="s">
        <v>2060</v>
      </c>
      <c r="AL187" s="234" t="s">
        <v>580</v>
      </c>
      <c r="AM187" s="206" t="s">
        <v>299</v>
      </c>
    </row>
    <row r="188" spans="1:39">
      <c r="A188" s="216" t="s">
        <v>299</v>
      </c>
      <c r="B188" s="225" t="s">
        <v>298</v>
      </c>
      <c r="C188" s="216" t="s">
        <v>882</v>
      </c>
      <c r="D188" s="216" t="s">
        <v>2290</v>
      </c>
      <c r="E188" s="225" t="s">
        <v>2291</v>
      </c>
      <c r="F188" s="216"/>
      <c r="G188" s="217">
        <v>0</v>
      </c>
      <c r="H188" s="217">
        <v>0</v>
      </c>
      <c r="I188" s="217">
        <v>0</v>
      </c>
      <c r="J188" s="217">
        <v>0</v>
      </c>
      <c r="K188" s="217">
        <v>2</v>
      </c>
      <c r="L188" s="228">
        <v>2</v>
      </c>
      <c r="M188" s="222">
        <v>44354</v>
      </c>
      <c r="N188" s="222">
        <v>44403</v>
      </c>
      <c r="O188" s="220">
        <v>2021</v>
      </c>
      <c r="P188" s="217">
        <v>0</v>
      </c>
      <c r="Q188" s="217">
        <v>0</v>
      </c>
      <c r="R188" s="217">
        <v>0</v>
      </c>
      <c r="S188" s="228">
        <v>0</v>
      </c>
      <c r="T188" s="217">
        <v>5</v>
      </c>
      <c r="U188" s="217">
        <v>5</v>
      </c>
      <c r="V188" s="216" t="s">
        <v>657</v>
      </c>
      <c r="W188" s="216" t="s">
        <v>599</v>
      </c>
      <c r="X188" s="216" t="s">
        <v>2060</v>
      </c>
      <c r="AL188" s="234" t="s">
        <v>580</v>
      </c>
      <c r="AM188" s="206" t="s">
        <v>299</v>
      </c>
    </row>
    <row r="189" spans="1:39">
      <c r="A189" s="216" t="s">
        <v>299</v>
      </c>
      <c r="B189" s="225" t="s">
        <v>298</v>
      </c>
      <c r="C189" s="216" t="s">
        <v>900</v>
      </c>
      <c r="D189" s="216" t="s">
        <v>2292</v>
      </c>
      <c r="E189" s="225" t="s">
        <v>2293</v>
      </c>
      <c r="F189" s="216"/>
      <c r="G189" s="217">
        <v>0</v>
      </c>
      <c r="H189" s="217">
        <v>0</v>
      </c>
      <c r="I189" s="217">
        <v>0</v>
      </c>
      <c r="J189" s="217">
        <v>0</v>
      </c>
      <c r="K189" s="217">
        <v>1</v>
      </c>
      <c r="L189" s="228">
        <v>1</v>
      </c>
      <c r="M189" s="222">
        <v>43313</v>
      </c>
      <c r="N189" s="222">
        <v>43367</v>
      </c>
      <c r="O189" s="220">
        <v>2018</v>
      </c>
      <c r="P189" s="217">
        <v>0</v>
      </c>
      <c r="Q189" s="217">
        <v>0</v>
      </c>
      <c r="R189" s="217">
        <v>0</v>
      </c>
      <c r="S189" s="228">
        <v>0</v>
      </c>
      <c r="T189" s="217">
        <v>1</v>
      </c>
      <c r="U189" s="217">
        <v>1</v>
      </c>
      <c r="V189" s="216" t="s">
        <v>620</v>
      </c>
      <c r="W189" s="216" t="s">
        <v>599</v>
      </c>
      <c r="X189" s="216" t="s">
        <v>2060</v>
      </c>
      <c r="AL189" s="234" t="s">
        <v>580</v>
      </c>
      <c r="AM189" s="206" t="s">
        <v>299</v>
      </c>
    </row>
    <row r="190" spans="1:39">
      <c r="A190" s="216" t="s">
        <v>299</v>
      </c>
      <c r="B190" s="225" t="s">
        <v>298</v>
      </c>
      <c r="C190" s="216" t="s">
        <v>890</v>
      </c>
      <c r="D190" s="216" t="s">
        <v>2294</v>
      </c>
      <c r="E190" s="225" t="s">
        <v>2295</v>
      </c>
      <c r="F190" s="216"/>
      <c r="G190" s="217">
        <v>0</v>
      </c>
      <c r="H190" s="217">
        <v>0</v>
      </c>
      <c r="I190" s="217">
        <v>0</v>
      </c>
      <c r="J190" s="217">
        <v>0</v>
      </c>
      <c r="K190" s="217">
        <v>0</v>
      </c>
      <c r="L190" s="228">
        <v>0</v>
      </c>
      <c r="M190" s="222">
        <v>44543</v>
      </c>
      <c r="N190" s="222">
        <v>44561</v>
      </c>
      <c r="O190" s="220">
        <v>2021</v>
      </c>
      <c r="P190" s="217">
        <v>0</v>
      </c>
      <c r="Q190" s="217">
        <v>0</v>
      </c>
      <c r="R190" s="217">
        <v>0</v>
      </c>
      <c r="S190" s="228">
        <v>0</v>
      </c>
      <c r="T190" s="217">
        <v>1</v>
      </c>
      <c r="U190" s="217">
        <v>1</v>
      </c>
      <c r="V190" s="216" t="s">
        <v>657</v>
      </c>
      <c r="W190" s="216" t="s">
        <v>599</v>
      </c>
      <c r="X190" s="216" t="s">
        <v>2060</v>
      </c>
      <c r="AL190" s="234" t="s">
        <v>580</v>
      </c>
      <c r="AM190" s="206" t="s">
        <v>299</v>
      </c>
    </row>
    <row r="191" spans="1:39">
      <c r="A191" s="216" t="s">
        <v>299</v>
      </c>
      <c r="B191" s="225" t="s">
        <v>298</v>
      </c>
      <c r="C191" s="216" t="s">
        <v>898</v>
      </c>
      <c r="D191" s="216" t="s">
        <v>2296</v>
      </c>
      <c r="E191" s="225" t="s">
        <v>2297</v>
      </c>
      <c r="F191" s="216"/>
      <c r="G191" s="217">
        <v>0</v>
      </c>
      <c r="H191" s="217">
        <v>0</v>
      </c>
      <c r="I191" s="217">
        <v>0</v>
      </c>
      <c r="J191" s="217">
        <v>0</v>
      </c>
      <c r="K191" s="217">
        <v>0</v>
      </c>
      <c r="L191" s="228">
        <v>0</v>
      </c>
      <c r="M191" s="222">
        <v>43076</v>
      </c>
      <c r="N191" s="222">
        <v>43110</v>
      </c>
      <c r="O191" s="220">
        <v>2018</v>
      </c>
      <c r="P191" s="217">
        <v>0</v>
      </c>
      <c r="Q191" s="217">
        <v>0</v>
      </c>
      <c r="R191" s="217">
        <v>0</v>
      </c>
      <c r="S191" s="228">
        <v>0</v>
      </c>
      <c r="T191" s="221">
        <v>1.6</v>
      </c>
      <c r="U191" s="221">
        <v>1.6</v>
      </c>
      <c r="V191" s="216" t="s">
        <v>620</v>
      </c>
      <c r="W191" s="216" t="s">
        <v>599</v>
      </c>
      <c r="X191" s="216" t="s">
        <v>2060</v>
      </c>
      <c r="AL191" s="234" t="s">
        <v>580</v>
      </c>
      <c r="AM191" s="206" t="s">
        <v>299</v>
      </c>
    </row>
    <row r="192" spans="1:39">
      <c r="A192" s="216" t="s">
        <v>299</v>
      </c>
      <c r="B192" s="225" t="s">
        <v>298</v>
      </c>
      <c r="C192" s="216" t="s">
        <v>848</v>
      </c>
      <c r="D192" s="216" t="s">
        <v>2298</v>
      </c>
      <c r="E192" s="225" t="s">
        <v>2299</v>
      </c>
      <c r="F192" s="216"/>
      <c r="G192" s="217">
        <v>169</v>
      </c>
      <c r="H192" s="217">
        <v>0</v>
      </c>
      <c r="I192" s="217">
        <v>0</v>
      </c>
      <c r="J192" s="217">
        <v>169</v>
      </c>
      <c r="K192" s="217">
        <v>0</v>
      </c>
      <c r="L192" s="228">
        <v>169</v>
      </c>
      <c r="M192" s="222">
        <v>43371</v>
      </c>
      <c r="N192" s="222">
        <v>43420</v>
      </c>
      <c r="O192" s="220">
        <v>2018</v>
      </c>
      <c r="P192" s="217">
        <v>0</v>
      </c>
      <c r="Q192" s="217">
        <v>2</v>
      </c>
      <c r="R192" s="217">
        <v>0</v>
      </c>
      <c r="S192" s="228">
        <v>2</v>
      </c>
      <c r="T192" s="217">
        <v>0</v>
      </c>
      <c r="U192" s="217">
        <v>2</v>
      </c>
      <c r="V192" s="216" t="s">
        <v>699</v>
      </c>
      <c r="W192" s="216" t="s">
        <v>599</v>
      </c>
      <c r="X192" s="216" t="s">
        <v>2060</v>
      </c>
      <c r="AL192" s="234" t="s">
        <v>9</v>
      </c>
      <c r="AM192" s="206" t="s">
        <v>299</v>
      </c>
    </row>
    <row r="193" spans="1:39">
      <c r="A193" s="216" t="s">
        <v>299</v>
      </c>
      <c r="B193" s="225" t="s">
        <v>298</v>
      </c>
      <c r="C193" s="216" t="s">
        <v>846</v>
      </c>
      <c r="D193" s="216" t="s">
        <v>2300</v>
      </c>
      <c r="E193" s="225" t="s">
        <v>100</v>
      </c>
      <c r="F193" s="216"/>
      <c r="G193" s="217">
        <v>240</v>
      </c>
      <c r="H193" s="217">
        <v>0</v>
      </c>
      <c r="I193" s="217">
        <v>0</v>
      </c>
      <c r="J193" s="217">
        <v>240</v>
      </c>
      <c r="K193" s="217">
        <v>0</v>
      </c>
      <c r="L193" s="228">
        <v>240</v>
      </c>
      <c r="M193" s="222">
        <v>43341</v>
      </c>
      <c r="N193" s="222">
        <v>43376</v>
      </c>
      <c r="O193" s="220">
        <v>2018</v>
      </c>
      <c r="P193" s="217">
        <v>0</v>
      </c>
      <c r="Q193" s="217">
        <v>3</v>
      </c>
      <c r="R193" s="217">
        <v>0</v>
      </c>
      <c r="S193" s="228">
        <v>3</v>
      </c>
      <c r="T193" s="217">
        <v>0</v>
      </c>
      <c r="U193" s="217">
        <v>3</v>
      </c>
      <c r="V193" s="216" t="s">
        <v>657</v>
      </c>
      <c r="W193" s="216" t="s">
        <v>599</v>
      </c>
      <c r="X193" s="216" t="s">
        <v>2060</v>
      </c>
      <c r="AL193" s="234" t="s">
        <v>9</v>
      </c>
      <c r="AM193" s="206" t="s">
        <v>299</v>
      </c>
    </row>
    <row r="194" spans="1:39">
      <c r="A194" s="216" t="s">
        <v>305</v>
      </c>
      <c r="B194" s="225" t="s">
        <v>303</v>
      </c>
      <c r="C194" s="216" t="s">
        <v>941</v>
      </c>
      <c r="D194" s="216" t="s">
        <v>2301</v>
      </c>
      <c r="E194" s="225" t="s">
        <v>2302</v>
      </c>
      <c r="F194" s="216"/>
      <c r="G194" s="217">
        <v>500</v>
      </c>
      <c r="H194" s="217">
        <v>0</v>
      </c>
      <c r="I194" s="217">
        <v>0</v>
      </c>
      <c r="J194" s="217">
        <v>500</v>
      </c>
      <c r="K194" s="217">
        <v>0</v>
      </c>
      <c r="L194" s="228">
        <v>500</v>
      </c>
      <c r="M194" s="222">
        <v>44519</v>
      </c>
      <c r="N194" s="222">
        <v>44545</v>
      </c>
      <c r="O194" s="220">
        <v>2021</v>
      </c>
      <c r="P194" s="221">
        <v>462.24</v>
      </c>
      <c r="Q194" s="217">
        <v>0</v>
      </c>
      <c r="R194" s="217">
        <v>0</v>
      </c>
      <c r="S194" s="232">
        <v>462.24</v>
      </c>
      <c r="T194" s="217">
        <v>0</v>
      </c>
      <c r="U194" s="221">
        <v>462.24</v>
      </c>
      <c r="V194" s="216" t="s">
        <v>837</v>
      </c>
      <c r="W194" s="216" t="s">
        <v>595</v>
      </c>
      <c r="X194" s="216" t="s">
        <v>2060</v>
      </c>
      <c r="Y194" s="216"/>
      <c r="Z194" s="216"/>
      <c r="AA194" s="216"/>
      <c r="AB194" s="216"/>
      <c r="AC194" s="216"/>
      <c r="AD194" s="216"/>
      <c r="AL194" s="234" t="s">
        <v>11</v>
      </c>
      <c r="AM194" s="206" t="s">
        <v>304</v>
      </c>
    </row>
    <row r="195" spans="1:39">
      <c r="A195" s="216" t="s">
        <v>305</v>
      </c>
      <c r="B195" s="225" t="s">
        <v>303</v>
      </c>
      <c r="C195" s="216" t="s">
        <v>973</v>
      </c>
      <c r="D195" s="216" t="s">
        <v>2303</v>
      </c>
      <c r="E195" s="225" t="s">
        <v>2304</v>
      </c>
      <c r="F195" s="216"/>
      <c r="G195" s="217">
        <v>0</v>
      </c>
      <c r="H195" s="217">
        <v>0</v>
      </c>
      <c r="I195" s="217">
        <v>0</v>
      </c>
      <c r="J195" s="217">
        <v>0</v>
      </c>
      <c r="K195" s="217">
        <v>0</v>
      </c>
      <c r="L195" s="228">
        <v>0</v>
      </c>
      <c r="M195" s="222">
        <v>43382</v>
      </c>
      <c r="N195" s="222">
        <v>43530</v>
      </c>
      <c r="O195" s="220">
        <v>2019</v>
      </c>
      <c r="P195" s="217">
        <v>0</v>
      </c>
      <c r="Q195" s="217">
        <v>0</v>
      </c>
      <c r="R195" s="217">
        <v>0</v>
      </c>
      <c r="S195" s="228">
        <v>0</v>
      </c>
      <c r="T195" s="217">
        <v>2</v>
      </c>
      <c r="U195" s="217">
        <v>3</v>
      </c>
      <c r="V195" s="216" t="s">
        <v>657</v>
      </c>
      <c r="W195" s="216" t="s">
        <v>599</v>
      </c>
      <c r="X195" s="216" t="s">
        <v>2060</v>
      </c>
      <c r="AL195" s="234" t="s">
        <v>580</v>
      </c>
      <c r="AM195" s="206" t="s">
        <v>304</v>
      </c>
    </row>
    <row r="196" spans="1:39">
      <c r="A196" s="216" t="s">
        <v>305</v>
      </c>
      <c r="B196" s="225" t="s">
        <v>303</v>
      </c>
      <c r="C196" s="216" t="s">
        <v>973</v>
      </c>
      <c r="D196" s="216" t="s">
        <v>2305</v>
      </c>
      <c r="E196" s="225" t="s">
        <v>2306</v>
      </c>
      <c r="F196" s="216"/>
      <c r="G196" s="217">
        <v>0</v>
      </c>
      <c r="H196" s="217">
        <v>0</v>
      </c>
      <c r="I196" s="217">
        <v>0</v>
      </c>
      <c r="J196" s="217">
        <v>0</v>
      </c>
      <c r="K196" s="217">
        <v>0</v>
      </c>
      <c r="L196" s="228">
        <v>0</v>
      </c>
      <c r="M196" s="222">
        <v>44036</v>
      </c>
      <c r="N196" s="222">
        <v>44036</v>
      </c>
      <c r="O196" s="220">
        <v>2020</v>
      </c>
      <c r="P196" s="217">
        <v>0</v>
      </c>
      <c r="Q196" s="217">
        <v>0</v>
      </c>
      <c r="R196" s="217">
        <v>0</v>
      </c>
      <c r="S196" s="228">
        <v>0</v>
      </c>
      <c r="T196" s="217">
        <v>1</v>
      </c>
      <c r="U196" s="217">
        <v>3</v>
      </c>
      <c r="V196" s="216" t="s">
        <v>621</v>
      </c>
      <c r="W196" s="216" t="s">
        <v>599</v>
      </c>
      <c r="X196" s="216" t="s">
        <v>2060</v>
      </c>
      <c r="AL196" s="234" t="s">
        <v>580</v>
      </c>
      <c r="AM196" s="206" t="s">
        <v>304</v>
      </c>
    </row>
    <row r="197" spans="1:39">
      <c r="A197" s="216" t="s">
        <v>305</v>
      </c>
      <c r="B197" s="225" t="s">
        <v>303</v>
      </c>
      <c r="C197" s="216" t="s">
        <v>947</v>
      </c>
      <c r="D197" s="216" t="s">
        <v>2307</v>
      </c>
      <c r="E197" s="225" t="s">
        <v>2308</v>
      </c>
      <c r="F197" s="216"/>
      <c r="G197" s="217">
        <v>0</v>
      </c>
      <c r="H197" s="217">
        <v>0</v>
      </c>
      <c r="I197" s="217">
        <v>0</v>
      </c>
      <c r="J197" s="217">
        <v>0</v>
      </c>
      <c r="K197" s="217">
        <v>0</v>
      </c>
      <c r="L197" s="228">
        <v>0</v>
      </c>
      <c r="M197" s="222">
        <v>44543</v>
      </c>
      <c r="N197" s="222">
        <v>44627</v>
      </c>
      <c r="O197" s="220">
        <v>2022</v>
      </c>
      <c r="P197" s="217">
        <v>0</v>
      </c>
      <c r="Q197" s="217">
        <v>0</v>
      </c>
      <c r="R197" s="217">
        <v>0</v>
      </c>
      <c r="S197" s="228">
        <v>0</v>
      </c>
      <c r="T197" s="221">
        <v>0.5</v>
      </c>
      <c r="U197" s="221">
        <v>0.5</v>
      </c>
      <c r="V197" s="216" t="s">
        <v>620</v>
      </c>
      <c r="W197" s="216" t="s">
        <v>599</v>
      </c>
      <c r="X197" s="216" t="s">
        <v>2060</v>
      </c>
      <c r="AL197" s="234" t="s">
        <v>580</v>
      </c>
      <c r="AM197" s="206" t="s">
        <v>304</v>
      </c>
    </row>
    <row r="198" spans="1:39">
      <c r="A198" s="216" t="s">
        <v>305</v>
      </c>
      <c r="B198" s="225" t="s">
        <v>303</v>
      </c>
      <c r="C198" s="216" t="s">
        <v>939</v>
      </c>
      <c r="D198" s="216" t="s">
        <v>2309</v>
      </c>
      <c r="E198" s="225" t="s">
        <v>2310</v>
      </c>
      <c r="F198" s="216"/>
      <c r="G198" s="217">
        <v>500</v>
      </c>
      <c r="H198" s="217">
        <v>0</v>
      </c>
      <c r="I198" s="217">
        <v>0</v>
      </c>
      <c r="J198" s="217">
        <v>500</v>
      </c>
      <c r="K198" s="217">
        <v>0</v>
      </c>
      <c r="L198" s="228">
        <v>500</v>
      </c>
      <c r="M198" s="222">
        <v>44498</v>
      </c>
      <c r="N198" s="222">
        <v>44673</v>
      </c>
      <c r="O198" s="220">
        <v>2022</v>
      </c>
      <c r="P198" s="217">
        <v>100</v>
      </c>
      <c r="Q198" s="217">
        <v>0</v>
      </c>
      <c r="R198" s="217">
        <v>0</v>
      </c>
      <c r="S198" s="228">
        <v>100</v>
      </c>
      <c r="T198" s="217">
        <v>0</v>
      </c>
      <c r="U198" s="217">
        <v>100</v>
      </c>
      <c r="V198" s="216" t="s">
        <v>682</v>
      </c>
      <c r="W198" s="216" t="s">
        <v>595</v>
      </c>
      <c r="X198" s="216" t="s">
        <v>2060</v>
      </c>
      <c r="Y198" s="216"/>
      <c r="Z198" s="216"/>
      <c r="AA198" s="216"/>
      <c r="AB198" s="216"/>
      <c r="AC198" s="216"/>
      <c r="AD198" s="216"/>
      <c r="AL198" s="234" t="s">
        <v>11</v>
      </c>
      <c r="AM198" s="206" t="s">
        <v>304</v>
      </c>
    </row>
    <row r="199" spans="1:39">
      <c r="A199" s="216" t="s">
        <v>305</v>
      </c>
      <c r="B199" s="225" t="s">
        <v>303</v>
      </c>
      <c r="C199" s="216" t="s">
        <v>932</v>
      </c>
      <c r="D199" s="216" t="s">
        <v>2088</v>
      </c>
      <c r="E199" s="225" t="s">
        <v>24</v>
      </c>
      <c r="F199" s="216"/>
      <c r="G199" s="217">
        <v>0</v>
      </c>
      <c r="H199" s="217">
        <v>0</v>
      </c>
      <c r="I199" s="217">
        <v>0</v>
      </c>
      <c r="J199" s="217">
        <v>0</v>
      </c>
      <c r="K199" s="217">
        <v>0</v>
      </c>
      <c r="L199" s="228">
        <v>0</v>
      </c>
      <c r="M199" s="222">
        <v>44147</v>
      </c>
      <c r="N199" s="222">
        <v>44147</v>
      </c>
      <c r="O199" s="220">
        <v>2020</v>
      </c>
      <c r="P199" s="221">
        <v>1092.1497730000001</v>
      </c>
      <c r="Q199" s="217">
        <v>0</v>
      </c>
      <c r="R199" s="217">
        <v>0</v>
      </c>
      <c r="S199" s="232">
        <v>1092.1497730000001</v>
      </c>
      <c r="T199" s="217">
        <v>0</v>
      </c>
      <c r="U199" s="221">
        <v>2942.1821772399999</v>
      </c>
      <c r="V199" s="216" t="s">
        <v>755</v>
      </c>
      <c r="W199" s="216" t="s">
        <v>595</v>
      </c>
      <c r="X199" s="216" t="s">
        <v>2060</v>
      </c>
      <c r="Y199" s="216"/>
      <c r="Z199" s="216"/>
      <c r="AA199" s="216"/>
      <c r="AB199" s="216"/>
      <c r="AC199" s="216"/>
      <c r="AD199" s="216"/>
      <c r="AL199" s="234" t="s">
        <v>11</v>
      </c>
      <c r="AM199" s="206" t="s">
        <v>304</v>
      </c>
    </row>
    <row r="200" spans="1:39">
      <c r="A200" s="216" t="s">
        <v>305</v>
      </c>
      <c r="B200" s="225" t="s">
        <v>303</v>
      </c>
      <c r="C200" s="216" t="s">
        <v>932</v>
      </c>
      <c r="D200" s="216" t="s">
        <v>2088</v>
      </c>
      <c r="E200" s="225" t="s">
        <v>24</v>
      </c>
      <c r="F200" s="216"/>
      <c r="G200" s="217">
        <v>0</v>
      </c>
      <c r="H200" s="217">
        <v>0</v>
      </c>
      <c r="I200" s="217">
        <v>0</v>
      </c>
      <c r="J200" s="217">
        <v>0</v>
      </c>
      <c r="K200" s="217">
        <v>0</v>
      </c>
      <c r="L200" s="228">
        <v>0</v>
      </c>
      <c r="M200" s="222">
        <v>44133</v>
      </c>
      <c r="N200" s="222">
        <v>44133</v>
      </c>
      <c r="O200" s="220">
        <v>2020</v>
      </c>
      <c r="P200" s="221">
        <v>352.37985608999998</v>
      </c>
      <c r="Q200" s="217">
        <v>0</v>
      </c>
      <c r="R200" s="217">
        <v>0</v>
      </c>
      <c r="S200" s="232">
        <v>352.37985608999998</v>
      </c>
      <c r="T200" s="217">
        <v>0</v>
      </c>
      <c r="U200" s="221">
        <v>2942.1821772399999</v>
      </c>
      <c r="V200" s="216" t="s">
        <v>837</v>
      </c>
      <c r="W200" s="216" t="s">
        <v>595</v>
      </c>
      <c r="X200" s="216" t="s">
        <v>2060</v>
      </c>
      <c r="Y200" s="216"/>
      <c r="Z200" s="216"/>
      <c r="AA200" s="216"/>
      <c r="AB200" s="216"/>
      <c r="AC200" s="216"/>
      <c r="AD200" s="216"/>
      <c r="AL200" s="234" t="s">
        <v>11</v>
      </c>
      <c r="AM200" s="206" t="s">
        <v>304</v>
      </c>
    </row>
    <row r="201" spans="1:39">
      <c r="A201" s="216" t="s">
        <v>305</v>
      </c>
      <c r="B201" s="225" t="s">
        <v>303</v>
      </c>
      <c r="C201" s="216" t="s">
        <v>932</v>
      </c>
      <c r="D201" s="216" t="s">
        <v>2088</v>
      </c>
      <c r="E201" s="225" t="s">
        <v>24</v>
      </c>
      <c r="F201" s="216"/>
      <c r="G201" s="217">
        <v>0</v>
      </c>
      <c r="H201" s="217">
        <v>0</v>
      </c>
      <c r="I201" s="217">
        <v>0</v>
      </c>
      <c r="J201" s="217">
        <v>0</v>
      </c>
      <c r="K201" s="217">
        <v>0</v>
      </c>
      <c r="L201" s="228">
        <v>0</v>
      </c>
      <c r="M201" s="222">
        <v>44032</v>
      </c>
      <c r="N201" s="222">
        <v>44032</v>
      </c>
      <c r="O201" s="220">
        <v>2020</v>
      </c>
      <c r="P201" s="221">
        <v>467.20239199999997</v>
      </c>
      <c r="Q201" s="217">
        <v>0</v>
      </c>
      <c r="R201" s="217">
        <v>0</v>
      </c>
      <c r="S201" s="232">
        <v>467.20239199999997</v>
      </c>
      <c r="T201" s="217">
        <v>0</v>
      </c>
      <c r="U201" s="221">
        <v>2942.1821772399999</v>
      </c>
      <c r="V201" s="216" t="s">
        <v>668</v>
      </c>
      <c r="W201" s="216" t="s">
        <v>595</v>
      </c>
      <c r="X201" s="216" t="s">
        <v>2060</v>
      </c>
      <c r="Y201" s="216"/>
      <c r="Z201" s="216"/>
      <c r="AA201" s="216"/>
      <c r="AB201" s="216"/>
      <c r="AC201" s="216"/>
      <c r="AD201" s="216"/>
      <c r="AL201" s="234" t="s">
        <v>11</v>
      </c>
      <c r="AM201" s="206" t="s">
        <v>304</v>
      </c>
    </row>
    <row r="202" spans="1:39">
      <c r="A202" s="216" t="s">
        <v>305</v>
      </c>
      <c r="B202" s="225" t="s">
        <v>303</v>
      </c>
      <c r="C202" s="216" t="s">
        <v>932</v>
      </c>
      <c r="D202" s="216" t="s">
        <v>2229</v>
      </c>
      <c r="E202" s="225" t="s">
        <v>24</v>
      </c>
      <c r="F202" s="216"/>
      <c r="G202" s="217">
        <v>1500</v>
      </c>
      <c r="H202" s="217">
        <v>0</v>
      </c>
      <c r="I202" s="217">
        <v>0</v>
      </c>
      <c r="J202" s="217">
        <v>1500</v>
      </c>
      <c r="K202" s="217">
        <v>0</v>
      </c>
      <c r="L202" s="228">
        <v>1500</v>
      </c>
      <c r="M202" s="222">
        <v>43944</v>
      </c>
      <c r="N202" s="222">
        <v>43971</v>
      </c>
      <c r="O202" s="220">
        <v>2020</v>
      </c>
      <c r="P202" s="217">
        <v>750</v>
      </c>
      <c r="Q202" s="217">
        <v>0</v>
      </c>
      <c r="R202" s="217">
        <v>0</v>
      </c>
      <c r="S202" s="228">
        <v>750</v>
      </c>
      <c r="T202" s="217">
        <v>0</v>
      </c>
      <c r="U202" s="221">
        <v>2942.1821772399999</v>
      </c>
      <c r="V202" s="216" t="s">
        <v>632</v>
      </c>
      <c r="W202" s="216" t="s">
        <v>595</v>
      </c>
      <c r="X202" s="216" t="s">
        <v>2060</v>
      </c>
      <c r="Y202" s="216"/>
      <c r="Z202" s="216"/>
      <c r="AA202" s="216"/>
      <c r="AB202" s="216"/>
      <c r="AC202" s="216"/>
      <c r="AD202" s="216"/>
      <c r="AL202" s="234" t="s">
        <v>11</v>
      </c>
      <c r="AM202" s="206" t="s">
        <v>304</v>
      </c>
    </row>
    <row r="203" spans="1:39">
      <c r="A203" s="216" t="s">
        <v>305</v>
      </c>
      <c r="B203" s="225" t="s">
        <v>303</v>
      </c>
      <c r="C203" s="216" t="s">
        <v>932</v>
      </c>
      <c r="D203" s="216" t="s">
        <v>2229</v>
      </c>
      <c r="E203" s="225" t="s">
        <v>24</v>
      </c>
      <c r="F203" s="216"/>
      <c r="G203" s="217">
        <v>1500</v>
      </c>
      <c r="H203" s="217">
        <v>0</v>
      </c>
      <c r="I203" s="217">
        <v>0</v>
      </c>
      <c r="J203" s="217">
        <v>1500</v>
      </c>
      <c r="K203" s="217">
        <v>0</v>
      </c>
      <c r="L203" s="228">
        <v>1500</v>
      </c>
      <c r="M203" s="222">
        <v>43944</v>
      </c>
      <c r="N203" s="222">
        <v>44008</v>
      </c>
      <c r="O203" s="220">
        <v>2020</v>
      </c>
      <c r="P203" s="221">
        <v>280.45015615</v>
      </c>
      <c r="Q203" s="217">
        <v>0</v>
      </c>
      <c r="R203" s="217">
        <v>0</v>
      </c>
      <c r="S203" s="232">
        <v>280.45015615</v>
      </c>
      <c r="T203" s="217">
        <v>0</v>
      </c>
      <c r="U203" s="221">
        <v>2942.1821772399999</v>
      </c>
      <c r="V203" s="216" t="s">
        <v>837</v>
      </c>
      <c r="W203" s="216" t="s">
        <v>595</v>
      </c>
      <c r="X203" s="216" t="s">
        <v>2060</v>
      </c>
      <c r="Y203" s="216"/>
      <c r="Z203" s="216"/>
      <c r="AA203" s="216"/>
      <c r="AB203" s="216"/>
      <c r="AC203" s="216"/>
      <c r="AD203" s="216"/>
      <c r="AL203" s="234" t="s">
        <v>11</v>
      </c>
      <c r="AM203" s="206" t="s">
        <v>304</v>
      </c>
    </row>
    <row r="204" spans="1:39">
      <c r="A204" s="216" t="s">
        <v>305</v>
      </c>
      <c r="B204" s="225" t="s">
        <v>303</v>
      </c>
      <c r="C204" s="216" t="s">
        <v>945</v>
      </c>
      <c r="D204" s="216" t="s">
        <v>2311</v>
      </c>
      <c r="E204" s="225" t="s">
        <v>2312</v>
      </c>
      <c r="F204" s="216"/>
      <c r="G204" s="217">
        <v>0</v>
      </c>
      <c r="H204" s="217">
        <v>0</v>
      </c>
      <c r="I204" s="217">
        <v>0</v>
      </c>
      <c r="J204" s="217">
        <v>0</v>
      </c>
      <c r="K204" s="217">
        <v>0</v>
      </c>
      <c r="L204" s="228">
        <v>0</v>
      </c>
      <c r="M204" s="222">
        <v>44131</v>
      </c>
      <c r="N204" s="222">
        <v>44133</v>
      </c>
      <c r="O204" s="220">
        <v>2020</v>
      </c>
      <c r="P204" s="217">
        <v>0</v>
      </c>
      <c r="Q204" s="217">
        <v>0</v>
      </c>
      <c r="R204" s="217">
        <v>0</v>
      </c>
      <c r="S204" s="228">
        <v>0</v>
      </c>
      <c r="T204" s="221">
        <v>0.2</v>
      </c>
      <c r="U204" s="221">
        <v>0.2</v>
      </c>
      <c r="V204" s="216" t="s">
        <v>620</v>
      </c>
      <c r="W204" s="216" t="s">
        <v>599</v>
      </c>
      <c r="X204" s="216" t="s">
        <v>2060</v>
      </c>
      <c r="AL204" s="234" t="s">
        <v>580</v>
      </c>
      <c r="AM204" s="206" t="s">
        <v>304</v>
      </c>
    </row>
    <row r="205" spans="1:39">
      <c r="A205" s="216" t="s">
        <v>305</v>
      </c>
      <c r="B205" s="225" t="s">
        <v>303</v>
      </c>
      <c r="C205" s="216" t="s">
        <v>928</v>
      </c>
      <c r="D205" s="216" t="s">
        <v>2313</v>
      </c>
      <c r="E205" s="225" t="s">
        <v>2314</v>
      </c>
      <c r="F205" s="216"/>
      <c r="G205" s="217">
        <v>500</v>
      </c>
      <c r="H205" s="217">
        <v>0</v>
      </c>
      <c r="I205" s="217">
        <v>0</v>
      </c>
      <c r="J205" s="217">
        <v>500</v>
      </c>
      <c r="K205" s="217">
        <v>0</v>
      </c>
      <c r="L205" s="228">
        <v>500</v>
      </c>
      <c r="M205" s="222">
        <v>43259</v>
      </c>
      <c r="N205" s="222">
        <v>43287</v>
      </c>
      <c r="O205" s="220">
        <v>2018</v>
      </c>
      <c r="P205" s="221">
        <v>239.02</v>
      </c>
      <c r="Q205" s="217">
        <v>0</v>
      </c>
      <c r="R205" s="217">
        <v>0</v>
      </c>
      <c r="S205" s="232">
        <v>239.02</v>
      </c>
      <c r="T205" s="217">
        <v>0</v>
      </c>
      <c r="U205" s="221">
        <v>239.02</v>
      </c>
      <c r="V205" s="216" t="s">
        <v>837</v>
      </c>
      <c r="W205" s="216" t="s">
        <v>595</v>
      </c>
      <c r="X205" s="216" t="s">
        <v>2060</v>
      </c>
      <c r="Y205" s="216"/>
      <c r="Z205" s="216"/>
      <c r="AA205" s="216"/>
      <c r="AB205" s="216"/>
      <c r="AC205" s="216"/>
      <c r="AD205" s="216"/>
      <c r="AL205" s="234" t="s">
        <v>11</v>
      </c>
      <c r="AM205" s="206" t="s">
        <v>304</v>
      </c>
    </row>
    <row r="206" spans="1:39">
      <c r="A206" s="216" t="s">
        <v>305</v>
      </c>
      <c r="B206" s="225" t="s">
        <v>303</v>
      </c>
      <c r="C206" s="216" t="s">
        <v>930</v>
      </c>
      <c r="D206" s="216" t="s">
        <v>2315</v>
      </c>
      <c r="E206" s="225" t="s">
        <v>2316</v>
      </c>
      <c r="F206" s="216"/>
      <c r="G206" s="217">
        <v>500</v>
      </c>
      <c r="H206" s="217">
        <v>0</v>
      </c>
      <c r="I206" s="217">
        <v>0</v>
      </c>
      <c r="J206" s="217">
        <v>500</v>
      </c>
      <c r="K206" s="217">
        <v>0</v>
      </c>
      <c r="L206" s="228">
        <v>500</v>
      </c>
      <c r="M206" s="222">
        <v>43763</v>
      </c>
      <c r="N206" s="222">
        <v>43777</v>
      </c>
      <c r="O206" s="220">
        <v>2019</v>
      </c>
      <c r="P206" s="221">
        <v>553.70000000000005</v>
      </c>
      <c r="Q206" s="217">
        <v>0</v>
      </c>
      <c r="R206" s="217">
        <v>0</v>
      </c>
      <c r="S206" s="232">
        <v>553.70000000000005</v>
      </c>
      <c r="T206" s="217">
        <v>0</v>
      </c>
      <c r="U206" s="221">
        <v>553.70000000000005</v>
      </c>
      <c r="V206" s="216" t="s">
        <v>837</v>
      </c>
      <c r="W206" s="216" t="s">
        <v>595</v>
      </c>
      <c r="X206" s="216" t="s">
        <v>2060</v>
      </c>
      <c r="Y206" s="216"/>
      <c r="Z206" s="216"/>
      <c r="AA206" s="216"/>
      <c r="AB206" s="216"/>
      <c r="AC206" s="216"/>
      <c r="AD206" s="216"/>
      <c r="AL206" s="234" t="s">
        <v>11</v>
      </c>
      <c r="AM206" s="206" t="s">
        <v>304</v>
      </c>
    </row>
    <row r="207" spans="1:39">
      <c r="A207" s="216" t="s">
        <v>305</v>
      </c>
      <c r="B207" s="225" t="s">
        <v>303</v>
      </c>
      <c r="C207" s="216" t="s">
        <v>933</v>
      </c>
      <c r="D207" s="216" t="s">
        <v>2317</v>
      </c>
      <c r="E207" s="225" t="s">
        <v>106</v>
      </c>
      <c r="F207" s="216"/>
      <c r="G207" s="217">
        <v>300</v>
      </c>
      <c r="H207" s="217">
        <v>0</v>
      </c>
      <c r="I207" s="217">
        <v>0</v>
      </c>
      <c r="J207" s="217">
        <v>300</v>
      </c>
      <c r="K207" s="217">
        <v>0</v>
      </c>
      <c r="L207" s="228">
        <v>300</v>
      </c>
      <c r="M207" s="222">
        <v>43979</v>
      </c>
      <c r="N207" s="222">
        <v>44062</v>
      </c>
      <c r="O207" s="220">
        <v>2020</v>
      </c>
      <c r="P207" s="217">
        <v>35</v>
      </c>
      <c r="Q207" s="217">
        <v>0</v>
      </c>
      <c r="R207" s="217">
        <v>0</v>
      </c>
      <c r="S207" s="228">
        <v>35</v>
      </c>
      <c r="T207" s="217">
        <v>0</v>
      </c>
      <c r="U207" s="217">
        <v>35</v>
      </c>
      <c r="V207" s="216" t="s">
        <v>706</v>
      </c>
      <c r="W207" s="216" t="s">
        <v>599</v>
      </c>
      <c r="X207" s="216" t="s">
        <v>2060</v>
      </c>
      <c r="Y207" s="216"/>
      <c r="Z207" s="216"/>
      <c r="AA207" s="216"/>
      <c r="AB207" s="216"/>
      <c r="AC207" s="216"/>
      <c r="AD207" s="216"/>
      <c r="AL207" s="234" t="s">
        <v>11</v>
      </c>
      <c r="AM207" s="206" t="s">
        <v>304</v>
      </c>
    </row>
    <row r="208" spans="1:39">
      <c r="A208" s="216" t="s">
        <v>305</v>
      </c>
      <c r="B208" s="225" t="s">
        <v>303</v>
      </c>
      <c r="C208" s="216" t="s">
        <v>967</v>
      </c>
      <c r="D208" s="216" t="s">
        <v>2318</v>
      </c>
      <c r="E208" s="225" t="s">
        <v>2319</v>
      </c>
      <c r="F208" s="216"/>
      <c r="G208" s="217">
        <v>0</v>
      </c>
      <c r="H208" s="217">
        <v>0</v>
      </c>
      <c r="I208" s="217">
        <v>0</v>
      </c>
      <c r="J208" s="217">
        <v>0</v>
      </c>
      <c r="K208" s="217">
        <v>0</v>
      </c>
      <c r="L208" s="228">
        <v>0</v>
      </c>
      <c r="M208" s="222">
        <v>43318</v>
      </c>
      <c r="N208" s="222">
        <v>43605</v>
      </c>
      <c r="O208" s="220">
        <v>2019</v>
      </c>
      <c r="P208" s="217">
        <v>0</v>
      </c>
      <c r="Q208" s="217">
        <v>0</v>
      </c>
      <c r="R208" s="217">
        <v>0</v>
      </c>
      <c r="S208" s="228">
        <v>0</v>
      </c>
      <c r="T208" s="217">
        <v>2</v>
      </c>
      <c r="U208" s="217">
        <v>2</v>
      </c>
      <c r="V208" s="216" t="s">
        <v>657</v>
      </c>
      <c r="W208" s="216" t="s">
        <v>599</v>
      </c>
      <c r="X208" s="216" t="s">
        <v>2060</v>
      </c>
      <c r="AL208" s="234" t="s">
        <v>580</v>
      </c>
      <c r="AM208" s="206" t="s">
        <v>304</v>
      </c>
    </row>
    <row r="209" spans="1:39">
      <c r="A209" s="216" t="s">
        <v>305</v>
      </c>
      <c r="B209" s="225" t="s">
        <v>303</v>
      </c>
      <c r="C209" s="216" t="s">
        <v>953</v>
      </c>
      <c r="D209" s="216" t="s">
        <v>2320</v>
      </c>
      <c r="E209" s="225" t="s">
        <v>2321</v>
      </c>
      <c r="F209" s="216"/>
      <c r="G209" s="217">
        <v>0</v>
      </c>
      <c r="H209" s="217">
        <v>0</v>
      </c>
      <c r="I209" s="217">
        <v>0</v>
      </c>
      <c r="J209" s="217">
        <v>0</v>
      </c>
      <c r="K209" s="217">
        <v>0</v>
      </c>
      <c r="L209" s="228">
        <v>0</v>
      </c>
      <c r="M209" s="222">
        <v>43356</v>
      </c>
      <c r="N209" s="222">
        <v>43356</v>
      </c>
      <c r="O209" s="220">
        <v>2018</v>
      </c>
      <c r="P209" s="217">
        <v>0</v>
      </c>
      <c r="Q209" s="217">
        <v>0</v>
      </c>
      <c r="R209" s="217">
        <v>0</v>
      </c>
      <c r="S209" s="228">
        <v>0</v>
      </c>
      <c r="T209" s="221">
        <v>1.8</v>
      </c>
      <c r="U209" s="221">
        <v>1.8</v>
      </c>
      <c r="V209" s="216" t="s">
        <v>955</v>
      </c>
      <c r="W209" s="216" t="s">
        <v>599</v>
      </c>
      <c r="X209" s="216" t="s">
        <v>2060</v>
      </c>
      <c r="AL209" s="234" t="s">
        <v>580</v>
      </c>
      <c r="AM209" s="206" t="s">
        <v>304</v>
      </c>
    </row>
    <row r="210" spans="1:39">
      <c r="A210" s="216" t="s">
        <v>305</v>
      </c>
      <c r="B210" s="225" t="s">
        <v>303</v>
      </c>
      <c r="C210" s="216" t="s">
        <v>956</v>
      </c>
      <c r="D210" s="216" t="s">
        <v>2322</v>
      </c>
      <c r="E210" s="225" t="s">
        <v>2323</v>
      </c>
      <c r="F210" s="216"/>
      <c r="G210" s="217">
        <v>0</v>
      </c>
      <c r="H210" s="217">
        <v>0</v>
      </c>
      <c r="I210" s="217">
        <v>0</v>
      </c>
      <c r="J210" s="217">
        <v>0</v>
      </c>
      <c r="K210" s="217">
        <v>0</v>
      </c>
      <c r="L210" s="228">
        <v>0</v>
      </c>
      <c r="M210" s="222">
        <v>44427</v>
      </c>
      <c r="N210" s="222">
        <v>44427</v>
      </c>
      <c r="O210" s="220">
        <v>2021</v>
      </c>
      <c r="P210" s="217">
        <v>0</v>
      </c>
      <c r="Q210" s="217">
        <v>0</v>
      </c>
      <c r="R210" s="217">
        <v>0</v>
      </c>
      <c r="S210" s="228">
        <v>0</v>
      </c>
      <c r="T210" s="221">
        <v>0.31</v>
      </c>
      <c r="U210" s="221">
        <v>0.31</v>
      </c>
      <c r="V210" s="216" t="s">
        <v>958</v>
      </c>
      <c r="W210" s="216" t="s">
        <v>599</v>
      </c>
      <c r="X210" s="216" t="s">
        <v>2060</v>
      </c>
      <c r="AL210" s="234" t="s">
        <v>580</v>
      </c>
      <c r="AM210" s="206" t="s">
        <v>304</v>
      </c>
    </row>
    <row r="211" spans="1:39">
      <c r="A211" s="216" t="s">
        <v>305</v>
      </c>
      <c r="B211" s="225" t="s">
        <v>303</v>
      </c>
      <c r="C211" s="216" t="s">
        <v>937</v>
      </c>
      <c r="D211" s="216" t="s">
        <v>2324</v>
      </c>
      <c r="E211" s="225" t="s">
        <v>2325</v>
      </c>
      <c r="F211" s="216"/>
      <c r="G211" s="217">
        <v>500</v>
      </c>
      <c r="H211" s="217">
        <v>0</v>
      </c>
      <c r="I211" s="217">
        <v>0</v>
      </c>
      <c r="J211" s="217">
        <v>500</v>
      </c>
      <c r="K211" s="217">
        <v>0</v>
      </c>
      <c r="L211" s="228">
        <v>500</v>
      </c>
      <c r="M211" s="222">
        <v>44174</v>
      </c>
      <c r="N211" s="222">
        <v>44187</v>
      </c>
      <c r="O211" s="220">
        <v>2020</v>
      </c>
      <c r="P211" s="221">
        <v>227.125</v>
      </c>
      <c r="Q211" s="217">
        <v>0</v>
      </c>
      <c r="R211" s="217">
        <v>0</v>
      </c>
      <c r="S211" s="232">
        <v>227.125</v>
      </c>
      <c r="T211" s="217">
        <v>0</v>
      </c>
      <c r="U211" s="221">
        <v>227.125</v>
      </c>
      <c r="V211" s="216" t="s">
        <v>837</v>
      </c>
      <c r="W211" s="216" t="s">
        <v>595</v>
      </c>
      <c r="X211" s="216" t="s">
        <v>2060</v>
      </c>
      <c r="Y211" s="216"/>
      <c r="Z211" s="216"/>
      <c r="AA211" s="216"/>
      <c r="AB211" s="216"/>
      <c r="AC211" s="216"/>
      <c r="AD211" s="216"/>
      <c r="AL211" s="234" t="s">
        <v>11</v>
      </c>
      <c r="AM211" s="206" t="s">
        <v>304</v>
      </c>
    </row>
    <row r="212" spans="1:39">
      <c r="A212" s="216" t="s">
        <v>305</v>
      </c>
      <c r="B212" s="225" t="s">
        <v>303</v>
      </c>
      <c r="C212" s="216" t="s">
        <v>961</v>
      </c>
      <c r="D212" s="216" t="s">
        <v>2326</v>
      </c>
      <c r="E212" s="225" t="s">
        <v>2327</v>
      </c>
      <c r="F212" s="216"/>
      <c r="G212" s="217">
        <v>0</v>
      </c>
      <c r="H212" s="217">
        <v>0</v>
      </c>
      <c r="I212" s="217">
        <v>0</v>
      </c>
      <c r="J212" s="217">
        <v>0</v>
      </c>
      <c r="K212" s="217">
        <v>0</v>
      </c>
      <c r="L212" s="228">
        <v>0</v>
      </c>
      <c r="M212" s="222">
        <v>42992</v>
      </c>
      <c r="N212" s="222">
        <v>43173</v>
      </c>
      <c r="O212" s="220">
        <v>2018</v>
      </c>
      <c r="P212" s="217">
        <v>0</v>
      </c>
      <c r="Q212" s="217">
        <v>0</v>
      </c>
      <c r="R212" s="217">
        <v>0</v>
      </c>
      <c r="S212" s="228">
        <v>0</v>
      </c>
      <c r="T212" s="217">
        <v>1</v>
      </c>
      <c r="U212" s="217">
        <v>1</v>
      </c>
      <c r="V212" s="216" t="s">
        <v>624</v>
      </c>
      <c r="W212" s="216" t="s">
        <v>599</v>
      </c>
      <c r="X212" s="216" t="s">
        <v>2060</v>
      </c>
      <c r="AL212" s="234" t="s">
        <v>580</v>
      </c>
      <c r="AM212" s="206" t="s">
        <v>304</v>
      </c>
    </row>
    <row r="213" spans="1:39">
      <c r="A213" s="216" t="s">
        <v>305</v>
      </c>
      <c r="B213" s="225" t="s">
        <v>303</v>
      </c>
      <c r="C213" s="216" t="s">
        <v>926</v>
      </c>
      <c r="D213" s="216" t="s">
        <v>2328</v>
      </c>
      <c r="E213" s="225" t="s">
        <v>2329</v>
      </c>
      <c r="F213" s="216"/>
      <c r="G213" s="217">
        <v>500</v>
      </c>
      <c r="H213" s="217">
        <v>0</v>
      </c>
      <c r="I213" s="217">
        <v>0</v>
      </c>
      <c r="J213" s="217">
        <v>500</v>
      </c>
      <c r="K213" s="217">
        <v>0</v>
      </c>
      <c r="L213" s="228">
        <v>500</v>
      </c>
      <c r="M213" s="222">
        <v>43259</v>
      </c>
      <c r="N213" s="222">
        <v>43423</v>
      </c>
      <c r="O213" s="220">
        <v>2018</v>
      </c>
      <c r="P213" s="221">
        <v>340.32</v>
      </c>
      <c r="Q213" s="217">
        <v>0</v>
      </c>
      <c r="R213" s="217">
        <v>0</v>
      </c>
      <c r="S213" s="232">
        <v>340.32</v>
      </c>
      <c r="T213" s="217">
        <v>0</v>
      </c>
      <c r="U213" s="221">
        <v>340.32</v>
      </c>
      <c r="V213" s="216" t="s">
        <v>837</v>
      </c>
      <c r="W213" s="216" t="s">
        <v>595</v>
      </c>
      <c r="X213" s="216" t="s">
        <v>2060</v>
      </c>
      <c r="Y213" s="216"/>
      <c r="Z213" s="216"/>
      <c r="AA213" s="216"/>
      <c r="AB213" s="216"/>
      <c r="AC213" s="216"/>
      <c r="AD213" s="216"/>
      <c r="AL213" s="234" t="s">
        <v>11</v>
      </c>
      <c r="AM213" s="206" t="s">
        <v>304</v>
      </c>
    </row>
    <row r="214" spans="1:39">
      <c r="A214" s="216" t="s">
        <v>305</v>
      </c>
      <c r="B214" s="225" t="s">
        <v>303</v>
      </c>
      <c r="C214" s="216" t="s">
        <v>979</v>
      </c>
      <c r="D214" s="216" t="s">
        <v>2330</v>
      </c>
      <c r="E214" s="225" t="s">
        <v>2331</v>
      </c>
      <c r="F214" s="216"/>
      <c r="G214" s="217">
        <v>0</v>
      </c>
      <c r="H214" s="217">
        <v>0</v>
      </c>
      <c r="I214" s="217">
        <v>0</v>
      </c>
      <c r="J214" s="217">
        <v>0</v>
      </c>
      <c r="K214" s="217">
        <v>0</v>
      </c>
      <c r="L214" s="228">
        <v>0</v>
      </c>
      <c r="M214" s="222">
        <v>43445</v>
      </c>
      <c r="N214" s="222">
        <v>43601</v>
      </c>
      <c r="O214" s="220">
        <v>2019</v>
      </c>
      <c r="P214" s="217">
        <v>0</v>
      </c>
      <c r="Q214" s="217">
        <v>0</v>
      </c>
      <c r="R214" s="217">
        <v>0</v>
      </c>
      <c r="S214" s="228">
        <v>0</v>
      </c>
      <c r="T214" s="221">
        <v>1.1499999999999999</v>
      </c>
      <c r="U214" s="221">
        <v>1.65</v>
      </c>
      <c r="V214" s="216" t="s">
        <v>657</v>
      </c>
      <c r="W214" s="216" t="s">
        <v>599</v>
      </c>
      <c r="X214" s="216" t="s">
        <v>2060</v>
      </c>
      <c r="AL214" s="234" t="s">
        <v>580</v>
      </c>
      <c r="AM214" s="206" t="s">
        <v>304</v>
      </c>
    </row>
    <row r="215" spans="1:39">
      <c r="A215" s="216" t="s">
        <v>305</v>
      </c>
      <c r="B215" s="225" t="s">
        <v>303</v>
      </c>
      <c r="C215" s="216" t="s">
        <v>979</v>
      </c>
      <c r="D215" s="216" t="s">
        <v>2332</v>
      </c>
      <c r="E215" s="225" t="s">
        <v>2333</v>
      </c>
      <c r="F215" s="216"/>
      <c r="G215" s="217">
        <v>0</v>
      </c>
      <c r="H215" s="217">
        <v>0</v>
      </c>
      <c r="I215" s="217">
        <v>0</v>
      </c>
      <c r="J215" s="217">
        <v>0</v>
      </c>
      <c r="K215" s="217">
        <v>0</v>
      </c>
      <c r="L215" s="228">
        <v>0</v>
      </c>
      <c r="M215" s="222">
        <v>43903</v>
      </c>
      <c r="N215" s="222">
        <v>43903</v>
      </c>
      <c r="O215" s="220">
        <v>2020</v>
      </c>
      <c r="P215" s="217">
        <v>0</v>
      </c>
      <c r="Q215" s="217">
        <v>0</v>
      </c>
      <c r="R215" s="217">
        <v>0</v>
      </c>
      <c r="S215" s="228">
        <v>0</v>
      </c>
      <c r="T215" s="221">
        <v>0.5</v>
      </c>
      <c r="U215" s="221">
        <v>1.65</v>
      </c>
      <c r="V215" s="216" t="s">
        <v>621</v>
      </c>
      <c r="W215" s="216" t="s">
        <v>599</v>
      </c>
      <c r="X215" s="216" t="s">
        <v>2060</v>
      </c>
      <c r="AL215" s="234" t="s">
        <v>580</v>
      </c>
      <c r="AM215" s="206" t="s">
        <v>304</v>
      </c>
    </row>
    <row r="216" spans="1:39">
      <c r="A216" s="216" t="s">
        <v>305</v>
      </c>
      <c r="B216" s="225" t="s">
        <v>303</v>
      </c>
      <c r="C216" s="216" t="s">
        <v>943</v>
      </c>
      <c r="D216" s="216" t="s">
        <v>2334</v>
      </c>
      <c r="E216" s="225" t="s">
        <v>2335</v>
      </c>
      <c r="F216" s="216"/>
      <c r="G216" s="217">
        <v>500</v>
      </c>
      <c r="H216" s="217">
        <v>0</v>
      </c>
      <c r="I216" s="217">
        <v>0</v>
      </c>
      <c r="J216" s="217">
        <v>500</v>
      </c>
      <c r="K216" s="217">
        <v>0</v>
      </c>
      <c r="L216" s="228">
        <v>500</v>
      </c>
      <c r="M216" s="222">
        <v>44889</v>
      </c>
      <c r="N216" s="222">
        <v>44923</v>
      </c>
      <c r="O216" s="220">
        <v>2022</v>
      </c>
      <c r="P216" s="217">
        <v>15</v>
      </c>
      <c r="Q216" s="217">
        <v>0</v>
      </c>
      <c r="R216" s="217">
        <v>0</v>
      </c>
      <c r="S216" s="228">
        <v>15</v>
      </c>
      <c r="T216" s="217">
        <v>0</v>
      </c>
      <c r="U216" s="217">
        <v>367</v>
      </c>
      <c r="V216" s="216" t="s">
        <v>761</v>
      </c>
      <c r="W216" s="216" t="s">
        <v>599</v>
      </c>
      <c r="X216" s="216" t="s">
        <v>2060</v>
      </c>
      <c r="AL216" s="234" t="s">
        <v>11</v>
      </c>
      <c r="AM216" s="206" t="s">
        <v>304</v>
      </c>
    </row>
    <row r="217" spans="1:39">
      <c r="A217" s="216" t="s">
        <v>305</v>
      </c>
      <c r="B217" s="225" t="s">
        <v>303</v>
      </c>
      <c r="C217" s="216" t="s">
        <v>943</v>
      </c>
      <c r="D217" s="216" t="s">
        <v>2334</v>
      </c>
      <c r="E217" s="225" t="s">
        <v>2335</v>
      </c>
      <c r="F217" s="216"/>
      <c r="G217" s="217">
        <v>500</v>
      </c>
      <c r="H217" s="217">
        <v>0</v>
      </c>
      <c r="I217" s="217">
        <v>0</v>
      </c>
      <c r="J217" s="217">
        <v>500</v>
      </c>
      <c r="K217" s="217">
        <v>0</v>
      </c>
      <c r="L217" s="228">
        <v>500</v>
      </c>
      <c r="M217" s="222">
        <v>44889</v>
      </c>
      <c r="N217" s="222">
        <v>44923</v>
      </c>
      <c r="O217" s="220">
        <v>2022</v>
      </c>
      <c r="P217" s="217">
        <v>60</v>
      </c>
      <c r="Q217" s="217">
        <v>0</v>
      </c>
      <c r="R217" s="217">
        <v>0</v>
      </c>
      <c r="S217" s="228">
        <v>60</v>
      </c>
      <c r="T217" s="217">
        <v>0</v>
      </c>
      <c r="U217" s="217">
        <v>367</v>
      </c>
      <c r="V217" s="216" t="s">
        <v>682</v>
      </c>
      <c r="W217" s="216" t="s">
        <v>595</v>
      </c>
      <c r="X217" s="216" t="s">
        <v>2060</v>
      </c>
      <c r="AL217" s="234" t="s">
        <v>11</v>
      </c>
      <c r="AM217" s="206" t="s">
        <v>304</v>
      </c>
    </row>
    <row r="218" spans="1:39">
      <c r="A218" s="216" t="s">
        <v>305</v>
      </c>
      <c r="B218" s="225" t="s">
        <v>303</v>
      </c>
      <c r="C218" s="216" t="s">
        <v>943</v>
      </c>
      <c r="D218" s="216" t="s">
        <v>2334</v>
      </c>
      <c r="E218" s="225" t="s">
        <v>2335</v>
      </c>
      <c r="F218" s="216"/>
      <c r="G218" s="217">
        <v>500</v>
      </c>
      <c r="H218" s="217">
        <v>0</v>
      </c>
      <c r="I218" s="217">
        <v>0</v>
      </c>
      <c r="J218" s="217">
        <v>500</v>
      </c>
      <c r="K218" s="217">
        <v>0</v>
      </c>
      <c r="L218" s="228">
        <v>500</v>
      </c>
      <c r="M218" s="222">
        <v>44889</v>
      </c>
      <c r="N218" s="222">
        <v>44923</v>
      </c>
      <c r="O218" s="220">
        <v>2022</v>
      </c>
      <c r="P218" s="217">
        <v>292</v>
      </c>
      <c r="Q218" s="217">
        <v>0</v>
      </c>
      <c r="R218" s="217">
        <v>0</v>
      </c>
      <c r="S218" s="228">
        <v>292</v>
      </c>
      <c r="T218" s="217">
        <v>0</v>
      </c>
      <c r="U218" s="217">
        <v>367</v>
      </c>
      <c r="V218" s="216" t="s">
        <v>837</v>
      </c>
      <c r="W218" s="216" t="s">
        <v>595</v>
      </c>
      <c r="X218" s="216" t="s">
        <v>2060</v>
      </c>
      <c r="AL218" s="234" t="s">
        <v>11</v>
      </c>
      <c r="AM218" s="206" t="s">
        <v>304</v>
      </c>
    </row>
    <row r="219" spans="1:39">
      <c r="A219" s="216" t="s">
        <v>305</v>
      </c>
      <c r="B219" s="225" t="s">
        <v>303</v>
      </c>
      <c r="C219" s="216" t="s">
        <v>949</v>
      </c>
      <c r="D219" s="216" t="s">
        <v>2336</v>
      </c>
      <c r="E219" s="225" t="s">
        <v>2337</v>
      </c>
      <c r="F219" s="216"/>
      <c r="G219" s="217">
        <v>0</v>
      </c>
      <c r="H219" s="217">
        <v>0</v>
      </c>
      <c r="I219" s="217">
        <v>0</v>
      </c>
      <c r="J219" s="217">
        <v>0</v>
      </c>
      <c r="K219" s="217">
        <v>0</v>
      </c>
      <c r="L219" s="228">
        <v>0</v>
      </c>
      <c r="M219" s="222">
        <v>44607</v>
      </c>
      <c r="N219" s="222">
        <v>44607</v>
      </c>
      <c r="O219" s="220">
        <v>2022</v>
      </c>
      <c r="P219" s="217">
        <v>0</v>
      </c>
      <c r="Q219" s="217">
        <v>0</v>
      </c>
      <c r="R219" s="217">
        <v>0</v>
      </c>
      <c r="S219" s="228">
        <v>0</v>
      </c>
      <c r="T219" s="221">
        <v>1.2</v>
      </c>
      <c r="U219" s="221">
        <v>1.2</v>
      </c>
      <c r="V219" s="216" t="s">
        <v>755</v>
      </c>
      <c r="W219" s="216" t="s">
        <v>599</v>
      </c>
      <c r="X219" s="216" t="s">
        <v>2060</v>
      </c>
      <c r="AL219" s="234" t="s">
        <v>580</v>
      </c>
      <c r="AM219" s="206" t="s">
        <v>304</v>
      </c>
    </row>
    <row r="220" spans="1:39">
      <c r="A220" s="216" t="s">
        <v>305</v>
      </c>
      <c r="B220" s="225" t="s">
        <v>303</v>
      </c>
      <c r="C220" s="216" t="s">
        <v>935</v>
      </c>
      <c r="D220" s="216" t="s">
        <v>2338</v>
      </c>
      <c r="E220" s="225" t="s">
        <v>2339</v>
      </c>
      <c r="F220" s="216"/>
      <c r="G220" s="217">
        <v>600</v>
      </c>
      <c r="H220" s="217">
        <v>0</v>
      </c>
      <c r="I220" s="217">
        <v>0</v>
      </c>
      <c r="J220" s="217">
        <v>600</v>
      </c>
      <c r="K220" s="217">
        <v>0</v>
      </c>
      <c r="L220" s="228">
        <v>600</v>
      </c>
      <c r="M220" s="222">
        <v>44159</v>
      </c>
      <c r="N220" s="222">
        <v>44173</v>
      </c>
      <c r="O220" s="220">
        <v>2020</v>
      </c>
      <c r="P220" s="217">
        <v>0</v>
      </c>
      <c r="Q220" s="217">
        <v>3</v>
      </c>
      <c r="R220" s="217">
        <v>0</v>
      </c>
      <c r="S220" s="228">
        <v>3</v>
      </c>
      <c r="T220" s="217">
        <v>0</v>
      </c>
      <c r="U220" s="217">
        <v>6</v>
      </c>
      <c r="V220" s="216" t="s">
        <v>699</v>
      </c>
      <c r="W220" s="216" t="s">
        <v>599</v>
      </c>
      <c r="X220" s="216" t="s">
        <v>2060</v>
      </c>
      <c r="Y220" s="216"/>
      <c r="Z220" s="216"/>
      <c r="AA220" s="216"/>
      <c r="AB220" s="216"/>
      <c r="AC220" s="216"/>
      <c r="AD220" s="216"/>
      <c r="AL220" s="234" t="s">
        <v>9</v>
      </c>
      <c r="AM220" s="206" t="s">
        <v>304</v>
      </c>
    </row>
    <row r="221" spans="1:39">
      <c r="A221" s="216" t="s">
        <v>305</v>
      </c>
      <c r="B221" s="225" t="s">
        <v>303</v>
      </c>
      <c r="C221" s="216" t="s">
        <v>935</v>
      </c>
      <c r="D221" s="216" t="s">
        <v>2338</v>
      </c>
      <c r="E221" s="225" t="s">
        <v>2339</v>
      </c>
      <c r="F221" s="216"/>
      <c r="G221" s="217">
        <v>600</v>
      </c>
      <c r="H221" s="217">
        <v>0</v>
      </c>
      <c r="I221" s="217">
        <v>0</v>
      </c>
      <c r="J221" s="217">
        <v>600</v>
      </c>
      <c r="K221" s="217">
        <v>0</v>
      </c>
      <c r="L221" s="228">
        <v>600</v>
      </c>
      <c r="M221" s="222">
        <v>44159</v>
      </c>
      <c r="N221" s="222">
        <v>44173</v>
      </c>
      <c r="O221" s="220">
        <v>2020</v>
      </c>
      <c r="P221" s="217">
        <v>0</v>
      </c>
      <c r="Q221" s="217">
        <v>3</v>
      </c>
      <c r="R221" s="217">
        <v>0</v>
      </c>
      <c r="S221" s="228">
        <v>3</v>
      </c>
      <c r="T221" s="217">
        <v>0</v>
      </c>
      <c r="U221" s="217">
        <v>6</v>
      </c>
      <c r="V221" s="216" t="s">
        <v>657</v>
      </c>
      <c r="W221" s="216" t="s">
        <v>599</v>
      </c>
      <c r="X221" s="216" t="s">
        <v>2060</v>
      </c>
      <c r="Y221" s="216"/>
      <c r="Z221" s="216"/>
      <c r="AA221" s="216"/>
      <c r="AB221" s="216"/>
      <c r="AC221" s="216"/>
      <c r="AD221" s="216"/>
      <c r="AL221" s="234" t="s">
        <v>9</v>
      </c>
      <c r="AM221" s="206" t="s">
        <v>304</v>
      </c>
    </row>
    <row r="222" spans="1:39">
      <c r="A222" s="216" t="s">
        <v>305</v>
      </c>
      <c r="B222" s="225" t="s">
        <v>303</v>
      </c>
      <c r="C222" s="216" t="s">
        <v>924</v>
      </c>
      <c r="D222" s="216" t="s">
        <v>2340</v>
      </c>
      <c r="E222" s="225" t="s">
        <v>2341</v>
      </c>
      <c r="F222" s="216"/>
      <c r="G222" s="217">
        <v>600</v>
      </c>
      <c r="H222" s="217">
        <v>0</v>
      </c>
      <c r="I222" s="217">
        <v>0</v>
      </c>
      <c r="J222" s="217">
        <v>600</v>
      </c>
      <c r="K222" s="217">
        <v>0</v>
      </c>
      <c r="L222" s="228">
        <v>600</v>
      </c>
      <c r="M222" s="222">
        <v>43223</v>
      </c>
      <c r="N222" s="222">
        <v>43223</v>
      </c>
      <c r="O222" s="220">
        <v>2018</v>
      </c>
      <c r="P222" s="217">
        <v>310</v>
      </c>
      <c r="Q222" s="217">
        <v>0</v>
      </c>
      <c r="R222" s="217">
        <v>0</v>
      </c>
      <c r="S222" s="228">
        <v>310</v>
      </c>
      <c r="T222" s="217">
        <v>0</v>
      </c>
      <c r="U222" s="217">
        <v>310</v>
      </c>
      <c r="V222" s="216" t="s">
        <v>837</v>
      </c>
      <c r="W222" s="216" t="s">
        <v>595</v>
      </c>
      <c r="X222" s="216" t="s">
        <v>2060</v>
      </c>
      <c r="Y222" s="216"/>
      <c r="Z222" s="216"/>
      <c r="AA222" s="216"/>
      <c r="AB222" s="216"/>
      <c r="AC222" s="216"/>
      <c r="AD222" s="216"/>
      <c r="AL222" s="234" t="s">
        <v>11</v>
      </c>
      <c r="AM222" s="206" t="s">
        <v>304</v>
      </c>
    </row>
    <row r="223" spans="1:39">
      <c r="A223" s="216" t="s">
        <v>305</v>
      </c>
      <c r="B223" s="225" t="s">
        <v>303</v>
      </c>
      <c r="C223" s="216" t="s">
        <v>965</v>
      </c>
      <c r="D223" s="216" t="s">
        <v>2342</v>
      </c>
      <c r="E223" s="225" t="s">
        <v>2343</v>
      </c>
      <c r="F223" s="216"/>
      <c r="G223" s="217">
        <v>0</v>
      </c>
      <c r="H223" s="217">
        <v>0</v>
      </c>
      <c r="I223" s="217">
        <v>0</v>
      </c>
      <c r="J223" s="217">
        <v>0</v>
      </c>
      <c r="K223" s="217">
        <v>0</v>
      </c>
      <c r="L223" s="228">
        <v>0</v>
      </c>
      <c r="M223" s="222">
        <v>43192</v>
      </c>
      <c r="N223" s="222">
        <v>43192</v>
      </c>
      <c r="O223" s="220">
        <v>2018</v>
      </c>
      <c r="P223" s="217">
        <v>0</v>
      </c>
      <c r="Q223" s="217">
        <v>0</v>
      </c>
      <c r="R223" s="217">
        <v>0</v>
      </c>
      <c r="S223" s="228">
        <v>0</v>
      </c>
      <c r="T223" s="217">
        <v>1</v>
      </c>
      <c r="U223" s="217">
        <v>1</v>
      </c>
      <c r="V223" s="216" t="s">
        <v>755</v>
      </c>
      <c r="W223" s="216" t="s">
        <v>599</v>
      </c>
      <c r="X223" s="216" t="s">
        <v>2060</v>
      </c>
      <c r="AL223" s="234" t="s">
        <v>580</v>
      </c>
      <c r="AM223" s="206" t="s">
        <v>304</v>
      </c>
    </row>
    <row r="224" spans="1:39">
      <c r="A224" s="216" t="s">
        <v>305</v>
      </c>
      <c r="B224" s="225" t="s">
        <v>303</v>
      </c>
      <c r="C224" s="216" t="s">
        <v>976</v>
      </c>
      <c r="D224" s="216" t="s">
        <v>2344</v>
      </c>
      <c r="E224" s="225" t="s">
        <v>2345</v>
      </c>
      <c r="F224" s="216"/>
      <c r="G224" s="217">
        <v>0</v>
      </c>
      <c r="H224" s="217">
        <v>0</v>
      </c>
      <c r="I224" s="217">
        <v>0</v>
      </c>
      <c r="J224" s="217">
        <v>0</v>
      </c>
      <c r="K224" s="217">
        <v>0</v>
      </c>
      <c r="L224" s="228">
        <v>0</v>
      </c>
      <c r="M224" s="222">
        <v>43388</v>
      </c>
      <c r="N224" s="222">
        <v>43388</v>
      </c>
      <c r="O224" s="220">
        <v>2018</v>
      </c>
      <c r="P224" s="217">
        <v>0</v>
      </c>
      <c r="Q224" s="217">
        <v>0</v>
      </c>
      <c r="R224" s="217">
        <v>0</v>
      </c>
      <c r="S224" s="228">
        <v>0</v>
      </c>
      <c r="T224" s="221">
        <v>0.53</v>
      </c>
      <c r="U224" s="221">
        <v>0.7</v>
      </c>
      <c r="V224" s="216" t="s">
        <v>755</v>
      </c>
      <c r="W224" s="216" t="s">
        <v>599</v>
      </c>
      <c r="X224" s="216" t="s">
        <v>2060</v>
      </c>
      <c r="AL224" s="234" t="s">
        <v>580</v>
      </c>
      <c r="AM224" s="206" t="s">
        <v>304</v>
      </c>
    </row>
    <row r="225" spans="1:39">
      <c r="A225" s="216" t="s">
        <v>305</v>
      </c>
      <c r="B225" s="225" t="s">
        <v>303</v>
      </c>
      <c r="C225" s="216" t="s">
        <v>976</v>
      </c>
      <c r="D225" s="216" t="s">
        <v>2346</v>
      </c>
      <c r="E225" s="225" t="s">
        <v>2347</v>
      </c>
      <c r="F225" s="216"/>
      <c r="G225" s="217">
        <v>0</v>
      </c>
      <c r="H225" s="217">
        <v>0</v>
      </c>
      <c r="I225" s="217">
        <v>0</v>
      </c>
      <c r="J225" s="217">
        <v>0</v>
      </c>
      <c r="K225" s="217">
        <v>0</v>
      </c>
      <c r="L225" s="228">
        <v>0</v>
      </c>
      <c r="M225" s="222">
        <v>43536</v>
      </c>
      <c r="N225" s="222">
        <v>43536</v>
      </c>
      <c r="O225" s="220">
        <v>2019</v>
      </c>
      <c r="P225" s="217">
        <v>0</v>
      </c>
      <c r="Q225" s="217">
        <v>0</v>
      </c>
      <c r="R225" s="217">
        <v>0</v>
      </c>
      <c r="S225" s="228">
        <v>0</v>
      </c>
      <c r="T225" s="221">
        <v>0.17</v>
      </c>
      <c r="U225" s="221">
        <v>0.7</v>
      </c>
      <c r="V225" s="216" t="s">
        <v>755</v>
      </c>
      <c r="W225" s="216" t="s">
        <v>599</v>
      </c>
      <c r="X225" s="216" t="s">
        <v>2060</v>
      </c>
      <c r="AL225" s="234" t="s">
        <v>580</v>
      </c>
      <c r="AM225" s="206" t="s">
        <v>304</v>
      </c>
    </row>
    <row r="226" spans="1:39">
      <c r="A226" s="216" t="s">
        <v>305</v>
      </c>
      <c r="B226" s="225" t="s">
        <v>303</v>
      </c>
      <c r="C226" s="216" t="s">
        <v>959</v>
      </c>
      <c r="D226" s="216" t="s">
        <v>2348</v>
      </c>
      <c r="E226" s="225" t="s">
        <v>2349</v>
      </c>
      <c r="F226" s="216"/>
      <c r="G226" s="217">
        <v>0</v>
      </c>
      <c r="H226" s="217">
        <v>0</v>
      </c>
      <c r="I226" s="217">
        <v>0</v>
      </c>
      <c r="J226" s="217">
        <v>0</v>
      </c>
      <c r="K226" s="217">
        <v>0</v>
      </c>
      <c r="L226" s="228">
        <v>0</v>
      </c>
      <c r="M226" s="222">
        <v>43797</v>
      </c>
      <c r="N226" s="222">
        <v>43797</v>
      </c>
      <c r="O226" s="220">
        <v>2019</v>
      </c>
      <c r="P226" s="217">
        <v>0</v>
      </c>
      <c r="Q226" s="217">
        <v>0</v>
      </c>
      <c r="R226" s="217">
        <v>0</v>
      </c>
      <c r="S226" s="228">
        <v>0</v>
      </c>
      <c r="T226" s="221">
        <v>0.02</v>
      </c>
      <c r="U226" s="221">
        <v>0.02</v>
      </c>
      <c r="V226" s="216" t="s">
        <v>755</v>
      </c>
      <c r="W226" s="216" t="s">
        <v>599</v>
      </c>
      <c r="X226" s="216" t="s">
        <v>2060</v>
      </c>
      <c r="AL226" s="234" t="s">
        <v>580</v>
      </c>
      <c r="AM226" s="206" t="s">
        <v>304</v>
      </c>
    </row>
    <row r="227" spans="1:39">
      <c r="A227" s="216" t="s">
        <v>305</v>
      </c>
      <c r="B227" s="225" t="s">
        <v>303</v>
      </c>
      <c r="C227" s="216" t="s">
        <v>971</v>
      </c>
      <c r="D227" s="216" t="s">
        <v>2350</v>
      </c>
      <c r="E227" s="225" t="s">
        <v>2351</v>
      </c>
      <c r="F227" s="216"/>
      <c r="G227" s="217">
        <v>0</v>
      </c>
      <c r="H227" s="217">
        <v>0</v>
      </c>
      <c r="I227" s="217">
        <v>0</v>
      </c>
      <c r="J227" s="217">
        <v>0</v>
      </c>
      <c r="K227" s="217">
        <v>0</v>
      </c>
      <c r="L227" s="228">
        <v>0</v>
      </c>
      <c r="M227" s="222">
        <v>43332</v>
      </c>
      <c r="N227" s="222">
        <v>43333</v>
      </c>
      <c r="O227" s="220">
        <v>2018</v>
      </c>
      <c r="P227" s="217">
        <v>0</v>
      </c>
      <c r="Q227" s="217">
        <v>0</v>
      </c>
      <c r="R227" s="217">
        <v>0</v>
      </c>
      <c r="S227" s="228">
        <v>0</v>
      </c>
      <c r="T227" s="221">
        <v>0.75</v>
      </c>
      <c r="U227" s="221">
        <v>0.75</v>
      </c>
      <c r="V227" s="216" t="s">
        <v>755</v>
      </c>
      <c r="W227" s="216" t="s">
        <v>599</v>
      </c>
      <c r="X227" s="216" t="s">
        <v>2060</v>
      </c>
      <c r="AL227" s="234" t="s">
        <v>580</v>
      </c>
      <c r="AM227" s="206" t="s">
        <v>304</v>
      </c>
    </row>
    <row r="228" spans="1:39">
      <c r="A228" s="216" t="s">
        <v>305</v>
      </c>
      <c r="B228" s="225" t="s">
        <v>303</v>
      </c>
      <c r="C228" s="216" t="s">
        <v>969</v>
      </c>
      <c r="D228" s="216" t="s">
        <v>2352</v>
      </c>
      <c r="E228" s="225" t="s">
        <v>2353</v>
      </c>
      <c r="F228" s="216"/>
      <c r="G228" s="217">
        <v>0</v>
      </c>
      <c r="H228" s="217">
        <v>0</v>
      </c>
      <c r="I228" s="217">
        <v>0</v>
      </c>
      <c r="J228" s="217">
        <v>0</v>
      </c>
      <c r="K228" s="217">
        <v>0</v>
      </c>
      <c r="L228" s="228">
        <v>0</v>
      </c>
      <c r="M228" s="222">
        <v>43319</v>
      </c>
      <c r="N228" s="222">
        <v>43320</v>
      </c>
      <c r="O228" s="220">
        <v>2018</v>
      </c>
      <c r="P228" s="217">
        <v>0</v>
      </c>
      <c r="Q228" s="217">
        <v>0</v>
      </c>
      <c r="R228" s="217">
        <v>0</v>
      </c>
      <c r="S228" s="228">
        <v>0</v>
      </c>
      <c r="T228" s="221">
        <v>1.5</v>
      </c>
      <c r="U228" s="221">
        <v>1.5</v>
      </c>
      <c r="V228" s="216" t="s">
        <v>755</v>
      </c>
      <c r="W228" s="216" t="s">
        <v>599</v>
      </c>
      <c r="X228" s="216" t="s">
        <v>2060</v>
      </c>
      <c r="AL228" s="234" t="s">
        <v>580</v>
      </c>
      <c r="AM228" s="206" t="s">
        <v>304</v>
      </c>
    </row>
    <row r="229" spans="1:39">
      <c r="A229" s="216" t="s">
        <v>305</v>
      </c>
      <c r="B229" s="225" t="s">
        <v>303</v>
      </c>
      <c r="C229" s="216" t="s">
        <v>951</v>
      </c>
      <c r="D229" s="216" t="s">
        <v>2354</v>
      </c>
      <c r="E229" s="225" t="s">
        <v>2355</v>
      </c>
      <c r="F229" s="216"/>
      <c r="G229" s="217">
        <v>0</v>
      </c>
      <c r="H229" s="217">
        <v>0</v>
      </c>
      <c r="I229" s="217">
        <v>0</v>
      </c>
      <c r="J229" s="217">
        <v>0</v>
      </c>
      <c r="K229" s="217">
        <v>0</v>
      </c>
      <c r="L229" s="228">
        <v>0</v>
      </c>
      <c r="M229" s="222">
        <v>43544</v>
      </c>
      <c r="N229" s="222">
        <v>43544</v>
      </c>
      <c r="O229" s="220">
        <v>2019</v>
      </c>
      <c r="P229" s="217">
        <v>0</v>
      </c>
      <c r="Q229" s="217">
        <v>0</v>
      </c>
      <c r="R229" s="217">
        <v>0</v>
      </c>
      <c r="S229" s="228">
        <v>0</v>
      </c>
      <c r="T229" s="221">
        <v>0.93</v>
      </c>
      <c r="U229" s="221">
        <v>1.988</v>
      </c>
      <c r="V229" s="216" t="s">
        <v>755</v>
      </c>
      <c r="W229" s="216" t="s">
        <v>599</v>
      </c>
      <c r="X229" s="216" t="s">
        <v>2060</v>
      </c>
      <c r="AL229" s="234" t="s">
        <v>580</v>
      </c>
      <c r="AM229" s="206" t="s">
        <v>304</v>
      </c>
    </row>
    <row r="230" spans="1:39">
      <c r="A230" s="216" t="s">
        <v>305</v>
      </c>
      <c r="B230" s="225" t="s">
        <v>303</v>
      </c>
      <c r="C230" s="216" t="s">
        <v>951</v>
      </c>
      <c r="D230" s="216" t="s">
        <v>2354</v>
      </c>
      <c r="E230" s="225" t="s">
        <v>2355</v>
      </c>
      <c r="F230" s="216"/>
      <c r="G230" s="217">
        <v>0</v>
      </c>
      <c r="H230" s="217">
        <v>0</v>
      </c>
      <c r="I230" s="217">
        <v>0</v>
      </c>
      <c r="J230" s="217">
        <v>0</v>
      </c>
      <c r="K230" s="217">
        <v>0</v>
      </c>
      <c r="L230" s="228">
        <v>0</v>
      </c>
      <c r="M230" s="222">
        <v>43544</v>
      </c>
      <c r="N230" s="222">
        <v>43544</v>
      </c>
      <c r="O230" s="220">
        <v>2019</v>
      </c>
      <c r="P230" s="217">
        <v>0</v>
      </c>
      <c r="Q230" s="217">
        <v>0</v>
      </c>
      <c r="R230" s="217">
        <v>0</v>
      </c>
      <c r="S230" s="228">
        <v>0</v>
      </c>
      <c r="T230" s="221">
        <v>0.93</v>
      </c>
      <c r="U230" s="221">
        <v>1.988</v>
      </c>
      <c r="V230" s="216" t="s">
        <v>755</v>
      </c>
      <c r="W230" s="216" t="s">
        <v>599</v>
      </c>
      <c r="X230" s="216" t="s">
        <v>2060</v>
      </c>
      <c r="AL230" s="234" t="s">
        <v>580</v>
      </c>
      <c r="AM230" s="206" t="s">
        <v>304</v>
      </c>
    </row>
    <row r="231" spans="1:39">
      <c r="A231" s="216" t="s">
        <v>305</v>
      </c>
      <c r="B231" s="225" t="s">
        <v>303</v>
      </c>
      <c r="C231" s="216" t="s">
        <v>951</v>
      </c>
      <c r="D231" s="216" t="s">
        <v>2354</v>
      </c>
      <c r="E231" s="225" t="s">
        <v>2355</v>
      </c>
      <c r="F231" s="216"/>
      <c r="G231" s="217">
        <v>0</v>
      </c>
      <c r="H231" s="217">
        <v>0</v>
      </c>
      <c r="I231" s="217">
        <v>0</v>
      </c>
      <c r="J231" s="217">
        <v>0</v>
      </c>
      <c r="K231" s="217">
        <v>0</v>
      </c>
      <c r="L231" s="228">
        <v>0</v>
      </c>
      <c r="M231" s="222">
        <v>43272</v>
      </c>
      <c r="N231" s="222">
        <v>43272</v>
      </c>
      <c r="O231" s="220">
        <v>2018</v>
      </c>
      <c r="P231" s="217">
        <v>0</v>
      </c>
      <c r="Q231" s="217">
        <v>0</v>
      </c>
      <c r="R231" s="217">
        <v>0</v>
      </c>
      <c r="S231" s="228">
        <v>0</v>
      </c>
      <c r="T231" s="221">
        <v>1.0580000000000001</v>
      </c>
      <c r="U231" s="221">
        <v>1.988</v>
      </c>
      <c r="V231" s="216" t="s">
        <v>755</v>
      </c>
      <c r="W231" s="216" t="s">
        <v>599</v>
      </c>
      <c r="X231" s="216" t="s">
        <v>2060</v>
      </c>
      <c r="AL231" s="234" t="s">
        <v>580</v>
      </c>
      <c r="AM231" s="206" t="s">
        <v>304</v>
      </c>
    </row>
    <row r="232" spans="1:39">
      <c r="A232" s="216" t="s">
        <v>305</v>
      </c>
      <c r="B232" s="225" t="s">
        <v>303</v>
      </c>
      <c r="C232" s="216" t="s">
        <v>951</v>
      </c>
      <c r="D232" s="216" t="s">
        <v>2354</v>
      </c>
      <c r="E232" s="225" t="s">
        <v>2355</v>
      </c>
      <c r="F232" s="216"/>
      <c r="G232" s="217">
        <v>0</v>
      </c>
      <c r="H232" s="217">
        <v>0</v>
      </c>
      <c r="I232" s="217">
        <v>0</v>
      </c>
      <c r="J232" s="217">
        <v>0</v>
      </c>
      <c r="K232" s="217">
        <v>0</v>
      </c>
      <c r="L232" s="228">
        <v>0</v>
      </c>
      <c r="M232" s="222">
        <v>43272</v>
      </c>
      <c r="N232" s="222">
        <v>43272</v>
      </c>
      <c r="O232" s="220">
        <v>2018</v>
      </c>
      <c r="P232" s="217">
        <v>0</v>
      </c>
      <c r="Q232" s="217">
        <v>0</v>
      </c>
      <c r="R232" s="217">
        <v>0</v>
      </c>
      <c r="S232" s="228">
        <v>0</v>
      </c>
      <c r="T232" s="221">
        <v>1.0580000000000001</v>
      </c>
      <c r="U232" s="221">
        <v>1.988</v>
      </c>
      <c r="V232" s="216" t="s">
        <v>755</v>
      </c>
      <c r="W232" s="216" t="s">
        <v>599</v>
      </c>
      <c r="X232" s="216" t="s">
        <v>2060</v>
      </c>
      <c r="AL232" s="234" t="s">
        <v>580</v>
      </c>
      <c r="AM232" s="206" t="s">
        <v>304</v>
      </c>
    </row>
    <row r="233" spans="1:39">
      <c r="A233" s="216" t="s">
        <v>305</v>
      </c>
      <c r="B233" s="225" t="s">
        <v>303</v>
      </c>
      <c r="C233" s="216" t="s">
        <v>991</v>
      </c>
      <c r="D233" s="216" t="s">
        <v>2356</v>
      </c>
      <c r="E233" s="225" t="s">
        <v>2357</v>
      </c>
      <c r="F233" s="216"/>
      <c r="G233" s="217">
        <v>0</v>
      </c>
      <c r="H233" s="217">
        <v>0</v>
      </c>
      <c r="I233" s="217">
        <v>0</v>
      </c>
      <c r="J233" s="217">
        <v>0</v>
      </c>
      <c r="K233" s="217">
        <v>0</v>
      </c>
      <c r="L233" s="228">
        <v>0</v>
      </c>
      <c r="M233" s="222">
        <v>43872</v>
      </c>
      <c r="N233" s="222">
        <v>43872</v>
      </c>
      <c r="O233" s="220">
        <v>2020</v>
      </c>
      <c r="P233" s="217">
        <v>0</v>
      </c>
      <c r="Q233" s="217">
        <v>0</v>
      </c>
      <c r="R233" s="217">
        <v>0</v>
      </c>
      <c r="S233" s="228">
        <v>0</v>
      </c>
      <c r="T233" s="217">
        <v>1</v>
      </c>
      <c r="U233" s="217">
        <v>1</v>
      </c>
      <c r="V233" s="216" t="s">
        <v>755</v>
      </c>
      <c r="W233" s="216" t="s">
        <v>599</v>
      </c>
      <c r="X233" s="216" t="s">
        <v>2060</v>
      </c>
      <c r="Y233" s="216"/>
      <c r="Z233" s="216"/>
      <c r="AA233" s="216"/>
      <c r="AB233" s="216"/>
      <c r="AC233" s="216"/>
      <c r="AD233" s="216"/>
      <c r="AL233" s="234" t="s">
        <v>580</v>
      </c>
      <c r="AM233" s="206" t="s">
        <v>304</v>
      </c>
    </row>
    <row r="234" spans="1:39">
      <c r="A234" s="216" t="s">
        <v>305</v>
      </c>
      <c r="B234" s="225" t="s">
        <v>303</v>
      </c>
      <c r="C234" s="216" t="s">
        <v>995</v>
      </c>
      <c r="D234" s="216" t="s">
        <v>2358</v>
      </c>
      <c r="E234" s="225" t="s">
        <v>2359</v>
      </c>
      <c r="F234" s="216"/>
      <c r="G234" s="217">
        <v>6500</v>
      </c>
      <c r="H234" s="217">
        <v>0</v>
      </c>
      <c r="I234" s="217">
        <v>0</v>
      </c>
      <c r="J234" s="217">
        <v>6500</v>
      </c>
      <c r="K234" s="217">
        <v>0</v>
      </c>
      <c r="L234" s="228">
        <v>6500</v>
      </c>
      <c r="M234" s="222">
        <v>43979</v>
      </c>
      <c r="N234" s="222">
        <v>43979</v>
      </c>
      <c r="O234" s="220">
        <v>2020</v>
      </c>
      <c r="P234" s="217">
        <v>0</v>
      </c>
      <c r="Q234" s="217">
        <v>0</v>
      </c>
      <c r="R234" s="217">
        <v>0</v>
      </c>
      <c r="S234" s="228">
        <v>0</v>
      </c>
      <c r="T234" s="217">
        <v>1</v>
      </c>
      <c r="U234" s="221">
        <v>5624.4051772399998</v>
      </c>
      <c r="V234" s="216" t="s">
        <v>755</v>
      </c>
      <c r="W234" s="216" t="s">
        <v>599</v>
      </c>
      <c r="X234" s="216" t="s">
        <v>2060</v>
      </c>
      <c r="Y234" s="217">
        <v>11</v>
      </c>
      <c r="Z234" s="217">
        <v>22</v>
      </c>
      <c r="AA234" s="217">
        <v>33</v>
      </c>
      <c r="AB234" s="217">
        <v>10</v>
      </c>
      <c r="AC234" s="217">
        <v>1</v>
      </c>
      <c r="AD234" s="217">
        <v>0</v>
      </c>
      <c r="AL234" s="234" t="s">
        <v>580</v>
      </c>
      <c r="AM234" s="206" t="s">
        <v>304</v>
      </c>
    </row>
    <row r="235" spans="1:39">
      <c r="A235" s="216" t="s">
        <v>305</v>
      </c>
      <c r="B235" s="225" t="s">
        <v>303</v>
      </c>
      <c r="C235" s="216" t="s">
        <v>995</v>
      </c>
      <c r="D235" s="216" t="s">
        <v>2360</v>
      </c>
      <c r="E235" s="225" t="s">
        <v>2361</v>
      </c>
      <c r="F235" s="216"/>
      <c r="G235" s="217">
        <v>0</v>
      </c>
      <c r="H235" s="217">
        <v>0</v>
      </c>
      <c r="I235" s="217">
        <v>0</v>
      </c>
      <c r="J235" s="217">
        <v>0</v>
      </c>
      <c r="K235" s="217">
        <v>0</v>
      </c>
      <c r="L235" s="228">
        <v>0</v>
      </c>
      <c r="M235" s="222">
        <v>44477</v>
      </c>
      <c r="N235" s="222">
        <v>44477</v>
      </c>
      <c r="O235" s="220">
        <v>2021</v>
      </c>
      <c r="P235" s="217">
        <v>0</v>
      </c>
      <c r="Q235" s="217">
        <v>0</v>
      </c>
      <c r="R235" s="217">
        <v>0</v>
      </c>
      <c r="S235" s="228">
        <v>0</v>
      </c>
      <c r="T235" s="221">
        <v>0.5</v>
      </c>
      <c r="U235" s="221">
        <v>1.5</v>
      </c>
      <c r="V235" s="216" t="s">
        <v>755</v>
      </c>
      <c r="W235" s="216" t="s">
        <v>599</v>
      </c>
      <c r="X235" s="216" t="s">
        <v>2060</v>
      </c>
      <c r="Y235" s="216"/>
      <c r="Z235" s="216"/>
      <c r="AA235" s="216"/>
      <c r="AB235" s="216"/>
      <c r="AC235" s="216"/>
      <c r="AD235" s="216"/>
      <c r="AL235" s="234" t="s">
        <v>580</v>
      </c>
      <c r="AM235" s="206" t="s">
        <v>304</v>
      </c>
    </row>
    <row r="236" spans="1:39">
      <c r="A236" s="216" t="s">
        <v>305</v>
      </c>
      <c r="B236" s="225" t="s">
        <v>303</v>
      </c>
      <c r="C236" s="216" t="s">
        <v>985</v>
      </c>
      <c r="D236" s="216" t="s">
        <v>2362</v>
      </c>
      <c r="E236" s="225" t="s">
        <v>2363</v>
      </c>
      <c r="F236" s="216"/>
      <c r="G236" s="217">
        <v>0</v>
      </c>
      <c r="H236" s="217">
        <v>0</v>
      </c>
      <c r="I236" s="217">
        <v>0</v>
      </c>
      <c r="J236" s="217">
        <v>0</v>
      </c>
      <c r="K236" s="217">
        <v>0</v>
      </c>
      <c r="L236" s="228">
        <v>0</v>
      </c>
      <c r="M236" s="222">
        <v>44824</v>
      </c>
      <c r="N236" s="222">
        <v>44824</v>
      </c>
      <c r="O236" s="220">
        <v>2022</v>
      </c>
      <c r="P236" s="217">
        <v>0</v>
      </c>
      <c r="Q236" s="217">
        <v>0</v>
      </c>
      <c r="R236" s="217">
        <v>0</v>
      </c>
      <c r="S236" s="228">
        <v>0</v>
      </c>
      <c r="T236" s="221">
        <v>2.8</v>
      </c>
      <c r="U236" s="221">
        <v>10.8</v>
      </c>
      <c r="V236" s="216" t="s">
        <v>755</v>
      </c>
      <c r="W236" s="216" t="s">
        <v>599</v>
      </c>
      <c r="X236" s="216" t="s">
        <v>2060</v>
      </c>
      <c r="AL236" s="234" t="s">
        <v>580</v>
      </c>
      <c r="AM236" s="206" t="s">
        <v>304</v>
      </c>
    </row>
    <row r="237" spans="1:39">
      <c r="A237" s="216" t="s">
        <v>305</v>
      </c>
      <c r="B237" s="225" t="s">
        <v>303</v>
      </c>
      <c r="C237" s="216" t="s">
        <v>982</v>
      </c>
      <c r="D237" s="216" t="s">
        <v>2364</v>
      </c>
      <c r="E237" s="225" t="s">
        <v>2365</v>
      </c>
      <c r="F237" s="216"/>
      <c r="G237" s="217">
        <v>0</v>
      </c>
      <c r="H237" s="217">
        <v>0</v>
      </c>
      <c r="I237" s="217">
        <v>0</v>
      </c>
      <c r="J237" s="217">
        <v>0</v>
      </c>
      <c r="K237" s="217">
        <v>0</v>
      </c>
      <c r="L237" s="228">
        <v>0</v>
      </c>
      <c r="M237" s="222">
        <v>44543</v>
      </c>
      <c r="N237" s="222">
        <v>44543</v>
      </c>
      <c r="O237" s="220">
        <v>2021</v>
      </c>
      <c r="P237" s="217">
        <v>0</v>
      </c>
      <c r="Q237" s="217">
        <v>0</v>
      </c>
      <c r="R237" s="217">
        <v>0</v>
      </c>
      <c r="S237" s="228">
        <v>0</v>
      </c>
      <c r="T237" s="217">
        <v>2</v>
      </c>
      <c r="U237" s="221">
        <v>3.5</v>
      </c>
      <c r="V237" s="216" t="s">
        <v>755</v>
      </c>
      <c r="W237" s="216" t="s">
        <v>599</v>
      </c>
      <c r="X237" s="216" t="s">
        <v>2060</v>
      </c>
      <c r="AL237" s="234" t="s">
        <v>580</v>
      </c>
      <c r="AM237" s="206" t="s">
        <v>304</v>
      </c>
    </row>
    <row r="238" spans="1:39">
      <c r="A238" s="216" t="s">
        <v>305</v>
      </c>
      <c r="B238" s="225" t="s">
        <v>303</v>
      </c>
      <c r="C238" s="216" t="s">
        <v>988</v>
      </c>
      <c r="D238" s="216" t="s">
        <v>2366</v>
      </c>
      <c r="E238" s="225" t="s">
        <v>2367</v>
      </c>
      <c r="F238" s="216"/>
      <c r="G238" s="217">
        <v>0</v>
      </c>
      <c r="H238" s="217">
        <v>0</v>
      </c>
      <c r="I238" s="217">
        <v>0</v>
      </c>
      <c r="J238" s="217">
        <v>0</v>
      </c>
      <c r="K238" s="217">
        <v>0</v>
      </c>
      <c r="L238" s="228">
        <v>0</v>
      </c>
      <c r="M238" s="222">
        <v>43784</v>
      </c>
      <c r="N238" s="222">
        <v>43784</v>
      </c>
      <c r="O238" s="220">
        <v>2019</v>
      </c>
      <c r="P238" s="217">
        <v>0</v>
      </c>
      <c r="Q238" s="217">
        <v>0</v>
      </c>
      <c r="R238" s="217">
        <v>0</v>
      </c>
      <c r="S238" s="228">
        <v>0</v>
      </c>
      <c r="T238" s="221">
        <v>3.5</v>
      </c>
      <c r="U238" s="217">
        <v>5</v>
      </c>
      <c r="V238" s="216" t="s">
        <v>755</v>
      </c>
      <c r="W238" s="216" t="s">
        <v>599</v>
      </c>
      <c r="X238" s="216" t="s">
        <v>2060</v>
      </c>
      <c r="AL238" s="234" t="s">
        <v>580</v>
      </c>
      <c r="AM238" s="206" t="s">
        <v>304</v>
      </c>
    </row>
    <row r="239" spans="1:39">
      <c r="A239" s="216" t="s">
        <v>305</v>
      </c>
      <c r="B239" s="225" t="s">
        <v>303</v>
      </c>
      <c r="C239" s="216" t="s">
        <v>988</v>
      </c>
      <c r="D239" s="216" t="s">
        <v>2368</v>
      </c>
      <c r="E239" s="225" t="s">
        <v>2369</v>
      </c>
      <c r="F239" s="216"/>
      <c r="G239" s="217">
        <v>0</v>
      </c>
      <c r="H239" s="217">
        <v>0</v>
      </c>
      <c r="I239" s="217">
        <v>0</v>
      </c>
      <c r="J239" s="217">
        <v>0</v>
      </c>
      <c r="K239" s="217">
        <v>0</v>
      </c>
      <c r="L239" s="228">
        <v>0</v>
      </c>
      <c r="M239" s="222">
        <v>44851</v>
      </c>
      <c r="N239" s="222">
        <v>44851</v>
      </c>
      <c r="O239" s="220">
        <v>2022</v>
      </c>
      <c r="P239" s="217">
        <v>0</v>
      </c>
      <c r="Q239" s="217">
        <v>0</v>
      </c>
      <c r="R239" s="217">
        <v>0</v>
      </c>
      <c r="S239" s="228">
        <v>0</v>
      </c>
      <c r="T239" s="217">
        <v>1</v>
      </c>
      <c r="U239" s="217">
        <v>5</v>
      </c>
      <c r="V239" s="216" t="s">
        <v>755</v>
      </c>
      <c r="W239" s="216" t="s">
        <v>599</v>
      </c>
      <c r="X239" s="216" t="s">
        <v>2060</v>
      </c>
      <c r="AL239" s="234" t="s">
        <v>580</v>
      </c>
      <c r="AM239" s="206" t="s">
        <v>304</v>
      </c>
    </row>
    <row r="240" spans="1:39">
      <c r="A240" s="216" t="s">
        <v>305</v>
      </c>
      <c r="B240" s="225" t="s">
        <v>303</v>
      </c>
      <c r="C240" s="216" t="s">
        <v>988</v>
      </c>
      <c r="D240" s="216" t="s">
        <v>2368</v>
      </c>
      <c r="E240" s="225" t="s">
        <v>2369</v>
      </c>
      <c r="F240" s="216"/>
      <c r="G240" s="217">
        <v>0</v>
      </c>
      <c r="H240" s="217">
        <v>0</v>
      </c>
      <c r="I240" s="217">
        <v>0</v>
      </c>
      <c r="J240" s="217">
        <v>0</v>
      </c>
      <c r="K240" s="217">
        <v>0</v>
      </c>
      <c r="L240" s="228">
        <v>0</v>
      </c>
      <c r="M240" s="222">
        <v>44013</v>
      </c>
      <c r="N240" s="222">
        <v>44013</v>
      </c>
      <c r="O240" s="220">
        <v>2020</v>
      </c>
      <c r="P240" s="217">
        <v>0</v>
      </c>
      <c r="Q240" s="217">
        <v>0</v>
      </c>
      <c r="R240" s="217">
        <v>0</v>
      </c>
      <c r="S240" s="228">
        <v>0</v>
      </c>
      <c r="T240" s="221">
        <v>0.5</v>
      </c>
      <c r="U240" s="217">
        <v>5</v>
      </c>
      <c r="V240" s="216" t="s">
        <v>755</v>
      </c>
      <c r="W240" s="216" t="s">
        <v>599</v>
      </c>
      <c r="X240" s="216" t="s">
        <v>2060</v>
      </c>
      <c r="AL240" s="234" t="s">
        <v>580</v>
      </c>
      <c r="AM240" s="206" t="s">
        <v>304</v>
      </c>
    </row>
    <row r="241" spans="1:39">
      <c r="A241" s="216" t="s">
        <v>305</v>
      </c>
      <c r="B241" s="225" t="s">
        <v>303</v>
      </c>
      <c r="C241" s="216" t="s">
        <v>993</v>
      </c>
      <c r="D241" s="216" t="s">
        <v>2370</v>
      </c>
      <c r="E241" s="225" t="s">
        <v>2371</v>
      </c>
      <c r="F241" s="216"/>
      <c r="G241" s="217">
        <v>0</v>
      </c>
      <c r="H241" s="217">
        <v>0</v>
      </c>
      <c r="I241" s="217">
        <v>0</v>
      </c>
      <c r="J241" s="217">
        <v>0</v>
      </c>
      <c r="K241" s="217">
        <v>0</v>
      </c>
      <c r="L241" s="228">
        <v>0</v>
      </c>
      <c r="M241" s="222">
        <v>43879</v>
      </c>
      <c r="N241" s="222">
        <v>43879</v>
      </c>
      <c r="O241" s="220">
        <v>2020</v>
      </c>
      <c r="P241" s="217">
        <v>0</v>
      </c>
      <c r="Q241" s="217">
        <v>0</v>
      </c>
      <c r="R241" s="217">
        <v>0</v>
      </c>
      <c r="S241" s="228">
        <v>0</v>
      </c>
      <c r="T241" s="221">
        <v>1.4</v>
      </c>
      <c r="U241" s="221">
        <v>1.4</v>
      </c>
      <c r="V241" s="216" t="s">
        <v>755</v>
      </c>
      <c r="W241" s="216" t="s">
        <v>599</v>
      </c>
      <c r="X241" s="216" t="s">
        <v>2060</v>
      </c>
      <c r="Y241" s="216"/>
      <c r="Z241" s="216"/>
      <c r="AA241" s="216"/>
      <c r="AB241" s="216"/>
      <c r="AC241" s="216"/>
      <c r="AD241" s="216"/>
      <c r="AL241" s="234" t="s">
        <v>580</v>
      </c>
      <c r="AM241" s="206" t="s">
        <v>304</v>
      </c>
    </row>
    <row r="242" spans="1:39">
      <c r="A242" s="216" t="s">
        <v>305</v>
      </c>
      <c r="B242" s="225" t="s">
        <v>303</v>
      </c>
      <c r="C242" s="216" t="s">
        <v>985</v>
      </c>
      <c r="D242" s="216" t="s">
        <v>2372</v>
      </c>
      <c r="E242" s="225" t="s">
        <v>2373</v>
      </c>
      <c r="F242" s="216"/>
      <c r="G242" s="217">
        <v>0</v>
      </c>
      <c r="H242" s="217">
        <v>0</v>
      </c>
      <c r="I242" s="217">
        <v>0</v>
      </c>
      <c r="J242" s="217">
        <v>0</v>
      </c>
      <c r="K242" s="217">
        <v>0</v>
      </c>
      <c r="L242" s="228">
        <v>0</v>
      </c>
      <c r="M242" s="222">
        <v>43669</v>
      </c>
      <c r="N242" s="222">
        <v>43669</v>
      </c>
      <c r="O242" s="220">
        <v>2019</v>
      </c>
      <c r="P242" s="217">
        <v>0</v>
      </c>
      <c r="Q242" s="217">
        <v>0</v>
      </c>
      <c r="R242" s="217">
        <v>0</v>
      </c>
      <c r="S242" s="228">
        <v>0</v>
      </c>
      <c r="T242" s="217">
        <v>8</v>
      </c>
      <c r="U242" s="221">
        <v>10.8</v>
      </c>
      <c r="V242" s="216" t="s">
        <v>755</v>
      </c>
      <c r="W242" s="216" t="s">
        <v>599</v>
      </c>
      <c r="X242" s="216" t="s">
        <v>2060</v>
      </c>
      <c r="AL242" s="234" t="s">
        <v>580</v>
      </c>
      <c r="AM242" s="206" t="s">
        <v>304</v>
      </c>
    </row>
    <row r="243" spans="1:39">
      <c r="A243" s="216" t="s">
        <v>305</v>
      </c>
      <c r="B243" s="225" t="s">
        <v>303</v>
      </c>
      <c r="C243" s="216" t="s">
        <v>982</v>
      </c>
      <c r="D243" s="216" t="s">
        <v>2374</v>
      </c>
      <c r="E243" s="225" t="s">
        <v>2375</v>
      </c>
      <c r="F243" s="216"/>
      <c r="G243" s="217">
        <v>0</v>
      </c>
      <c r="H243" s="217">
        <v>0</v>
      </c>
      <c r="I243" s="217">
        <v>0</v>
      </c>
      <c r="J243" s="217">
        <v>0</v>
      </c>
      <c r="K243" s="217">
        <v>0</v>
      </c>
      <c r="L243" s="228">
        <v>0</v>
      </c>
      <c r="M243" s="222">
        <v>43682</v>
      </c>
      <c r="N243" s="222">
        <v>43682</v>
      </c>
      <c r="O243" s="220">
        <v>2019</v>
      </c>
      <c r="P243" s="217">
        <v>0</v>
      </c>
      <c r="Q243" s="217">
        <v>0</v>
      </c>
      <c r="R243" s="217">
        <v>0</v>
      </c>
      <c r="S243" s="228">
        <v>0</v>
      </c>
      <c r="T243" s="221">
        <v>1.5</v>
      </c>
      <c r="U243" s="221">
        <v>3.5</v>
      </c>
      <c r="V243" s="216" t="s">
        <v>755</v>
      </c>
      <c r="W243" s="216" t="s">
        <v>599</v>
      </c>
      <c r="X243" s="216" t="s">
        <v>2060</v>
      </c>
      <c r="AL243" s="234" t="s">
        <v>580</v>
      </c>
      <c r="AM243" s="206" t="s">
        <v>304</v>
      </c>
    </row>
    <row r="244" spans="1:39">
      <c r="A244" s="216" t="s">
        <v>305</v>
      </c>
      <c r="B244" s="225" t="s">
        <v>303</v>
      </c>
      <c r="C244" s="216" t="s">
        <v>963</v>
      </c>
      <c r="D244" s="216" t="s">
        <v>2376</v>
      </c>
      <c r="E244" s="225" t="s">
        <v>2377</v>
      </c>
      <c r="F244" s="216"/>
      <c r="G244" s="217">
        <v>0</v>
      </c>
      <c r="H244" s="217">
        <v>0</v>
      </c>
      <c r="I244" s="217">
        <v>0</v>
      </c>
      <c r="J244" s="217">
        <v>0</v>
      </c>
      <c r="K244" s="217">
        <v>0</v>
      </c>
      <c r="L244" s="228">
        <v>0</v>
      </c>
      <c r="M244" s="222">
        <v>43173</v>
      </c>
      <c r="N244" s="222">
        <v>43179</v>
      </c>
      <c r="O244" s="220">
        <v>2018</v>
      </c>
      <c r="P244" s="217">
        <v>0</v>
      </c>
      <c r="Q244" s="217">
        <v>0</v>
      </c>
      <c r="R244" s="217">
        <v>0</v>
      </c>
      <c r="S244" s="228">
        <v>0</v>
      </c>
      <c r="T244" s="217">
        <v>1</v>
      </c>
      <c r="U244" s="217">
        <v>1</v>
      </c>
      <c r="V244" s="216" t="s">
        <v>755</v>
      </c>
      <c r="W244" s="216" t="s">
        <v>599</v>
      </c>
      <c r="X244" s="216" t="s">
        <v>2060</v>
      </c>
      <c r="AL244" s="234" t="s">
        <v>580</v>
      </c>
      <c r="AM244" s="206" t="s">
        <v>304</v>
      </c>
    </row>
    <row r="245" spans="1:39">
      <c r="A245" s="216" t="s">
        <v>307</v>
      </c>
      <c r="B245" s="225" t="s">
        <v>306</v>
      </c>
      <c r="C245" s="216" t="s">
        <v>1006</v>
      </c>
      <c r="D245" s="216" t="s">
        <v>2378</v>
      </c>
      <c r="E245" s="225" t="s">
        <v>2379</v>
      </c>
      <c r="F245" s="216"/>
      <c r="G245" s="217">
        <v>0</v>
      </c>
      <c r="H245" s="217">
        <v>0</v>
      </c>
      <c r="I245" s="217">
        <v>0</v>
      </c>
      <c r="J245" s="217">
        <v>0</v>
      </c>
      <c r="K245" s="217">
        <v>0</v>
      </c>
      <c r="L245" s="228">
        <v>0</v>
      </c>
      <c r="M245" s="222">
        <v>43230</v>
      </c>
      <c r="N245" s="222">
        <v>43251</v>
      </c>
      <c r="O245" s="220">
        <v>2018</v>
      </c>
      <c r="P245" s="217">
        <v>0</v>
      </c>
      <c r="Q245" s="217">
        <v>0</v>
      </c>
      <c r="R245" s="217">
        <v>0</v>
      </c>
      <c r="S245" s="228">
        <v>0</v>
      </c>
      <c r="T245" s="221">
        <v>1.2</v>
      </c>
      <c r="U245" s="221">
        <v>1.2</v>
      </c>
      <c r="V245" s="216" t="s">
        <v>657</v>
      </c>
      <c r="W245" s="216" t="s">
        <v>599</v>
      </c>
      <c r="X245" s="216" t="s">
        <v>2060</v>
      </c>
      <c r="Y245" s="216"/>
      <c r="Z245" s="216"/>
      <c r="AA245" s="216"/>
      <c r="AB245" s="216"/>
      <c r="AC245" s="216"/>
      <c r="AD245" s="216"/>
      <c r="AL245" s="234" t="s">
        <v>580</v>
      </c>
      <c r="AM245" s="206" t="s">
        <v>307</v>
      </c>
    </row>
    <row r="246" spans="1:39">
      <c r="A246" s="216" t="s">
        <v>307</v>
      </c>
      <c r="B246" s="225" t="s">
        <v>306</v>
      </c>
      <c r="C246" s="216" t="s">
        <v>999</v>
      </c>
      <c r="D246" s="216" t="s">
        <v>2380</v>
      </c>
      <c r="E246" s="225" t="s">
        <v>24</v>
      </c>
      <c r="F246" s="216"/>
      <c r="G246" s="217">
        <v>1000</v>
      </c>
      <c r="H246" s="217">
        <v>0</v>
      </c>
      <c r="I246" s="217">
        <v>0</v>
      </c>
      <c r="J246" s="217">
        <v>1000</v>
      </c>
      <c r="K246" s="217">
        <v>0</v>
      </c>
      <c r="L246" s="228">
        <v>1000</v>
      </c>
      <c r="M246" s="222">
        <v>44007</v>
      </c>
      <c r="N246" s="222">
        <v>44068</v>
      </c>
      <c r="O246" s="220">
        <v>2020</v>
      </c>
      <c r="P246" s="217">
        <v>750</v>
      </c>
      <c r="Q246" s="217">
        <v>0</v>
      </c>
      <c r="R246" s="217">
        <v>0</v>
      </c>
      <c r="S246" s="228">
        <v>750</v>
      </c>
      <c r="T246" s="217">
        <v>0</v>
      </c>
      <c r="U246" s="217">
        <v>750</v>
      </c>
      <c r="V246" s="216" t="s">
        <v>632</v>
      </c>
      <c r="W246" s="216" t="s">
        <v>595</v>
      </c>
      <c r="X246" s="216" t="s">
        <v>2060</v>
      </c>
      <c r="Y246" s="216"/>
      <c r="Z246" s="216"/>
      <c r="AA246" s="216"/>
      <c r="AB246" s="216"/>
      <c r="AC246" s="216"/>
      <c r="AD246" s="216"/>
      <c r="AL246" s="234" t="s">
        <v>11</v>
      </c>
      <c r="AM246" s="206" t="s">
        <v>307</v>
      </c>
    </row>
    <row r="247" spans="1:39">
      <c r="A247" s="216" t="s">
        <v>307</v>
      </c>
      <c r="B247" s="225" t="s">
        <v>306</v>
      </c>
      <c r="C247" s="216" t="s">
        <v>1004</v>
      </c>
      <c r="D247" s="216" t="s">
        <v>2381</v>
      </c>
      <c r="E247" s="225" t="s">
        <v>2382</v>
      </c>
      <c r="F247" s="216"/>
      <c r="G247" s="217">
        <v>0</v>
      </c>
      <c r="H247" s="217">
        <v>0</v>
      </c>
      <c r="I247" s="217">
        <v>0</v>
      </c>
      <c r="J247" s="217">
        <v>0</v>
      </c>
      <c r="K247" s="217">
        <v>0</v>
      </c>
      <c r="L247" s="228">
        <v>0</v>
      </c>
      <c r="M247" s="222">
        <v>44169</v>
      </c>
      <c r="N247" s="222">
        <v>44191</v>
      </c>
      <c r="O247" s="220">
        <v>2020</v>
      </c>
      <c r="P247" s="217">
        <v>0</v>
      </c>
      <c r="Q247" s="217">
        <v>0</v>
      </c>
      <c r="R247" s="217">
        <v>0</v>
      </c>
      <c r="S247" s="228">
        <v>0</v>
      </c>
      <c r="T247" s="217">
        <v>1</v>
      </c>
      <c r="U247" s="217">
        <v>1</v>
      </c>
      <c r="V247" s="216" t="s">
        <v>657</v>
      </c>
      <c r="W247" s="216" t="s">
        <v>599</v>
      </c>
      <c r="X247" s="216" t="s">
        <v>2060</v>
      </c>
      <c r="Y247" s="216"/>
      <c r="Z247" s="216"/>
      <c r="AA247" s="216"/>
      <c r="AB247" s="216"/>
      <c r="AC247" s="216"/>
      <c r="AD247" s="216"/>
      <c r="AL247" s="234" t="s">
        <v>580</v>
      </c>
      <c r="AM247" s="206" t="s">
        <v>307</v>
      </c>
    </row>
    <row r="248" spans="1:39">
      <c r="A248" s="216" t="s">
        <v>307</v>
      </c>
      <c r="B248" s="225" t="s">
        <v>306</v>
      </c>
      <c r="C248" s="216" t="s">
        <v>1000</v>
      </c>
      <c r="D248" s="216" t="s">
        <v>2383</v>
      </c>
      <c r="E248" s="225" t="s">
        <v>2384</v>
      </c>
      <c r="F248" s="216"/>
      <c r="G248" s="217">
        <v>0</v>
      </c>
      <c r="H248" s="217">
        <v>0</v>
      </c>
      <c r="I248" s="217">
        <v>0</v>
      </c>
      <c r="J248" s="217">
        <v>0</v>
      </c>
      <c r="K248" s="217">
        <v>0</v>
      </c>
      <c r="L248" s="228">
        <v>0</v>
      </c>
      <c r="M248" s="222">
        <v>44894</v>
      </c>
      <c r="N248" s="222">
        <v>44894</v>
      </c>
      <c r="O248" s="220">
        <v>2022</v>
      </c>
      <c r="P248" s="217">
        <v>0</v>
      </c>
      <c r="Q248" s="217">
        <v>0</v>
      </c>
      <c r="R248" s="217">
        <v>0</v>
      </c>
      <c r="S248" s="228">
        <v>0</v>
      </c>
      <c r="T248" s="221">
        <v>0.5</v>
      </c>
      <c r="U248" s="221">
        <v>0.5</v>
      </c>
      <c r="V248" s="216" t="s">
        <v>620</v>
      </c>
      <c r="W248" s="216" t="s">
        <v>599</v>
      </c>
      <c r="X248" s="216" t="s">
        <v>2060</v>
      </c>
      <c r="Y248" s="216"/>
      <c r="Z248" s="216"/>
      <c r="AA248" s="216"/>
      <c r="AB248" s="216"/>
      <c r="AC248" s="216"/>
      <c r="AD248" s="216"/>
      <c r="AL248" s="234" t="s">
        <v>580</v>
      </c>
      <c r="AM248" s="206" t="s">
        <v>307</v>
      </c>
    </row>
    <row r="249" spans="1:39">
      <c r="A249" s="216" t="s">
        <v>307</v>
      </c>
      <c r="B249" s="225" t="s">
        <v>306</v>
      </c>
      <c r="C249" s="216" t="s">
        <v>1008</v>
      </c>
      <c r="D249" s="216" t="s">
        <v>2385</v>
      </c>
      <c r="E249" s="225" t="s">
        <v>2386</v>
      </c>
      <c r="F249" s="216"/>
      <c r="G249" s="217">
        <v>1000</v>
      </c>
      <c r="H249" s="217">
        <v>0</v>
      </c>
      <c r="I249" s="217">
        <v>0</v>
      </c>
      <c r="J249" s="217">
        <v>1000</v>
      </c>
      <c r="K249" s="217">
        <v>0</v>
      </c>
      <c r="L249" s="228">
        <v>1000</v>
      </c>
      <c r="M249" s="222">
        <v>43839</v>
      </c>
      <c r="N249" s="222">
        <v>43865</v>
      </c>
      <c r="O249" s="220">
        <v>2020</v>
      </c>
      <c r="P249" s="217">
        <v>0</v>
      </c>
      <c r="Q249" s="217">
        <v>0</v>
      </c>
      <c r="R249" s="217">
        <v>0</v>
      </c>
      <c r="S249" s="228">
        <v>0</v>
      </c>
      <c r="T249" s="221">
        <v>0.5</v>
      </c>
      <c r="U249" s="221">
        <v>754.7</v>
      </c>
      <c r="V249" s="216" t="s">
        <v>620</v>
      </c>
      <c r="W249" s="216" t="s">
        <v>599</v>
      </c>
      <c r="X249" s="216" t="s">
        <v>2060</v>
      </c>
      <c r="Y249" s="217">
        <v>1</v>
      </c>
      <c r="Z249" s="217">
        <v>5</v>
      </c>
      <c r="AA249" s="217">
        <v>6</v>
      </c>
      <c r="AB249" s="217">
        <v>1</v>
      </c>
      <c r="AC249" s="217">
        <v>0</v>
      </c>
      <c r="AD249" s="217">
        <v>0</v>
      </c>
      <c r="AL249" s="234" t="s">
        <v>580</v>
      </c>
      <c r="AM249" s="206" t="s">
        <v>307</v>
      </c>
    </row>
    <row r="250" spans="1:39">
      <c r="A250" s="216" t="s">
        <v>307</v>
      </c>
      <c r="B250" s="225" t="s">
        <v>306</v>
      </c>
      <c r="C250" s="216" t="s">
        <v>1002</v>
      </c>
      <c r="D250" s="216" t="s">
        <v>2387</v>
      </c>
      <c r="E250" s="225" t="s">
        <v>2388</v>
      </c>
      <c r="F250" s="216"/>
      <c r="G250" s="217">
        <v>0</v>
      </c>
      <c r="H250" s="217">
        <v>0</v>
      </c>
      <c r="I250" s="217">
        <v>0</v>
      </c>
      <c r="J250" s="217">
        <v>0</v>
      </c>
      <c r="K250" s="217">
        <v>0</v>
      </c>
      <c r="L250" s="228">
        <v>0</v>
      </c>
      <c r="M250" s="222">
        <v>44088</v>
      </c>
      <c r="N250" s="222">
        <v>44102</v>
      </c>
      <c r="O250" s="220">
        <v>2020</v>
      </c>
      <c r="P250" s="217">
        <v>0</v>
      </c>
      <c r="Q250" s="217">
        <v>0</v>
      </c>
      <c r="R250" s="217">
        <v>0</v>
      </c>
      <c r="S250" s="228">
        <v>0</v>
      </c>
      <c r="T250" s="221">
        <v>0.5</v>
      </c>
      <c r="U250" s="221">
        <v>1.5</v>
      </c>
      <c r="V250" s="216" t="s">
        <v>620</v>
      </c>
      <c r="W250" s="216" t="s">
        <v>599</v>
      </c>
      <c r="X250" s="216" t="s">
        <v>2060</v>
      </c>
      <c r="Y250" s="216"/>
      <c r="Z250" s="216"/>
      <c r="AA250" s="216"/>
      <c r="AB250" s="216"/>
      <c r="AC250" s="216"/>
      <c r="AD250" s="216"/>
      <c r="AL250" s="234" t="s">
        <v>580</v>
      </c>
      <c r="AM250" s="206" t="s">
        <v>307</v>
      </c>
    </row>
    <row r="251" spans="1:39">
      <c r="A251" s="216" t="s">
        <v>307</v>
      </c>
      <c r="B251" s="225" t="s">
        <v>306</v>
      </c>
      <c r="C251" s="216" t="s">
        <v>1002</v>
      </c>
      <c r="D251" s="216" t="s">
        <v>2387</v>
      </c>
      <c r="E251" s="225" t="s">
        <v>2388</v>
      </c>
      <c r="F251" s="216"/>
      <c r="G251" s="217">
        <v>0</v>
      </c>
      <c r="H251" s="217">
        <v>0</v>
      </c>
      <c r="I251" s="217">
        <v>0</v>
      </c>
      <c r="J251" s="217">
        <v>0</v>
      </c>
      <c r="K251" s="217">
        <v>0</v>
      </c>
      <c r="L251" s="228">
        <v>0</v>
      </c>
      <c r="M251" s="222">
        <v>44088</v>
      </c>
      <c r="N251" s="222">
        <v>44102</v>
      </c>
      <c r="O251" s="220">
        <v>2020</v>
      </c>
      <c r="P251" s="217">
        <v>0</v>
      </c>
      <c r="Q251" s="217">
        <v>0</v>
      </c>
      <c r="R251" s="217">
        <v>0</v>
      </c>
      <c r="S251" s="228">
        <v>0</v>
      </c>
      <c r="T251" s="217">
        <v>1</v>
      </c>
      <c r="U251" s="221">
        <v>1.5</v>
      </c>
      <c r="V251" s="216" t="s">
        <v>624</v>
      </c>
      <c r="W251" s="216" t="s">
        <v>599</v>
      </c>
      <c r="X251" s="216" t="s">
        <v>2060</v>
      </c>
      <c r="Y251" s="216"/>
      <c r="Z251" s="216"/>
      <c r="AA251" s="216"/>
      <c r="AB251" s="216"/>
      <c r="AC251" s="216"/>
      <c r="AD251" s="216"/>
      <c r="AL251" s="234" t="s">
        <v>580</v>
      </c>
      <c r="AM251" s="206" t="s">
        <v>307</v>
      </c>
    </row>
    <row r="252" spans="1:39">
      <c r="A252" s="216" t="s">
        <v>309</v>
      </c>
      <c r="B252" s="225" t="s">
        <v>308</v>
      </c>
      <c r="C252" s="216" t="s">
        <v>1022</v>
      </c>
      <c r="D252" s="216" t="s">
        <v>2389</v>
      </c>
      <c r="E252" s="225" t="s">
        <v>115</v>
      </c>
      <c r="F252" s="216"/>
      <c r="G252" s="217">
        <v>0</v>
      </c>
      <c r="H252" s="217">
        <v>0</v>
      </c>
      <c r="I252" s="217">
        <v>12</v>
      </c>
      <c r="J252" s="217">
        <v>12</v>
      </c>
      <c r="K252" s="217">
        <v>0</v>
      </c>
      <c r="L252" s="228">
        <v>12</v>
      </c>
      <c r="M252" s="222">
        <v>44012</v>
      </c>
      <c r="N252" s="222">
        <v>44032</v>
      </c>
      <c r="O252" s="220">
        <v>2020</v>
      </c>
      <c r="P252" s="217">
        <v>0</v>
      </c>
      <c r="Q252" s="217">
        <v>30</v>
      </c>
      <c r="R252" s="217">
        <v>0</v>
      </c>
      <c r="S252" s="228">
        <v>30</v>
      </c>
      <c r="T252" s="217">
        <v>0</v>
      </c>
      <c r="U252" s="217">
        <v>30</v>
      </c>
      <c r="V252" s="216" t="s">
        <v>604</v>
      </c>
      <c r="W252" s="216" t="s">
        <v>595</v>
      </c>
      <c r="X252" s="216" t="s">
        <v>2060</v>
      </c>
      <c r="Y252" s="216"/>
      <c r="Z252" s="216"/>
      <c r="AA252" s="216"/>
      <c r="AB252" s="216"/>
      <c r="AC252" s="216"/>
      <c r="AD252" s="216"/>
      <c r="AL252" s="234" t="s">
        <v>9</v>
      </c>
      <c r="AM252" s="206" t="s">
        <v>309</v>
      </c>
    </row>
    <row r="253" spans="1:39">
      <c r="A253" s="216" t="s">
        <v>309</v>
      </c>
      <c r="B253" s="225" t="s">
        <v>308</v>
      </c>
      <c r="C253" s="216" t="s">
        <v>1024</v>
      </c>
      <c r="D253" s="216" t="s">
        <v>2390</v>
      </c>
      <c r="E253" s="225" t="s">
        <v>116</v>
      </c>
      <c r="F253" s="216"/>
      <c r="G253" s="217">
        <v>0</v>
      </c>
      <c r="H253" s="217">
        <v>0</v>
      </c>
      <c r="I253" s="217">
        <v>8</v>
      </c>
      <c r="J253" s="217">
        <v>8</v>
      </c>
      <c r="K253" s="217">
        <v>0</v>
      </c>
      <c r="L253" s="228">
        <v>8</v>
      </c>
      <c r="M253" s="222">
        <v>44161</v>
      </c>
      <c r="N253" s="222">
        <v>44186</v>
      </c>
      <c r="O253" s="220">
        <v>2020</v>
      </c>
      <c r="P253" s="217">
        <v>0</v>
      </c>
      <c r="Q253" s="217">
        <v>2</v>
      </c>
      <c r="R253" s="217">
        <v>0</v>
      </c>
      <c r="S253" s="228">
        <v>2</v>
      </c>
      <c r="T253" s="217">
        <v>0</v>
      </c>
      <c r="U253" s="221">
        <v>5.7</v>
      </c>
      <c r="V253" s="216" t="s">
        <v>794</v>
      </c>
      <c r="W253" s="216" t="s">
        <v>599</v>
      </c>
      <c r="X253" s="216" t="s">
        <v>2060</v>
      </c>
      <c r="Y253" s="216"/>
      <c r="Z253" s="216"/>
      <c r="AA253" s="216"/>
      <c r="AB253" s="216"/>
      <c r="AC253" s="216"/>
      <c r="AD253" s="216"/>
      <c r="AL253" s="234" t="s">
        <v>9</v>
      </c>
      <c r="AM253" s="206" t="s">
        <v>309</v>
      </c>
    </row>
    <row r="254" spans="1:39">
      <c r="A254" s="216" t="s">
        <v>309</v>
      </c>
      <c r="B254" s="225" t="s">
        <v>308</v>
      </c>
      <c r="C254" s="216" t="s">
        <v>1024</v>
      </c>
      <c r="D254" s="216" t="s">
        <v>2390</v>
      </c>
      <c r="E254" s="225" t="s">
        <v>116</v>
      </c>
      <c r="F254" s="216"/>
      <c r="G254" s="217">
        <v>0</v>
      </c>
      <c r="H254" s="217">
        <v>0</v>
      </c>
      <c r="I254" s="218">
        <v>55.5</v>
      </c>
      <c r="J254" s="218">
        <v>55.5</v>
      </c>
      <c r="K254" s="217">
        <v>0</v>
      </c>
      <c r="L254" s="227">
        <v>55.5</v>
      </c>
      <c r="M254" s="222">
        <v>44161</v>
      </c>
      <c r="N254" s="222">
        <v>44186</v>
      </c>
      <c r="O254" s="220">
        <v>2020</v>
      </c>
      <c r="P254" s="217">
        <v>0</v>
      </c>
      <c r="Q254" s="221">
        <v>3.7</v>
      </c>
      <c r="R254" s="217">
        <v>0</v>
      </c>
      <c r="S254" s="232">
        <v>3.7</v>
      </c>
      <c r="T254" s="217">
        <v>0</v>
      </c>
      <c r="U254" s="221">
        <v>89.237155999999999</v>
      </c>
      <c r="V254" s="216" t="s">
        <v>646</v>
      </c>
      <c r="W254" s="216" t="s">
        <v>599</v>
      </c>
      <c r="X254" s="216" t="s">
        <v>2060</v>
      </c>
      <c r="Y254" s="217">
        <v>4</v>
      </c>
      <c r="Z254" s="217">
        <v>0</v>
      </c>
      <c r="AA254" s="217">
        <v>4</v>
      </c>
      <c r="AB254" s="217">
        <v>0</v>
      </c>
      <c r="AC254" s="217">
        <v>4</v>
      </c>
      <c r="AD254" s="217">
        <v>0</v>
      </c>
      <c r="AL254" s="234" t="s">
        <v>9</v>
      </c>
      <c r="AM254" s="206" t="s">
        <v>309</v>
      </c>
    </row>
    <row r="255" spans="1:39">
      <c r="A255" s="216" t="s">
        <v>309</v>
      </c>
      <c r="B255" s="225" t="s">
        <v>308</v>
      </c>
      <c r="C255" s="216" t="s">
        <v>1018</v>
      </c>
      <c r="D255" s="216" t="s">
        <v>2391</v>
      </c>
      <c r="E255" s="225" t="s">
        <v>117</v>
      </c>
      <c r="F255" s="216"/>
      <c r="G255" s="217">
        <v>0</v>
      </c>
      <c r="H255" s="217">
        <v>0</v>
      </c>
      <c r="I255" s="217">
        <v>13</v>
      </c>
      <c r="J255" s="217">
        <v>13</v>
      </c>
      <c r="K255" s="217">
        <v>0</v>
      </c>
      <c r="L255" s="228">
        <v>13</v>
      </c>
      <c r="M255" s="222">
        <v>43707</v>
      </c>
      <c r="N255" s="222">
        <v>44141</v>
      </c>
      <c r="O255" s="220">
        <v>2020</v>
      </c>
      <c r="P255" s="217">
        <v>0</v>
      </c>
      <c r="Q255" s="221">
        <v>12.96</v>
      </c>
      <c r="R255" s="217">
        <v>0</v>
      </c>
      <c r="S255" s="232">
        <v>12.96</v>
      </c>
      <c r="T255" s="217">
        <v>0</v>
      </c>
      <c r="U255" s="221">
        <v>46.177155999999997</v>
      </c>
      <c r="V255" s="216" t="s">
        <v>604</v>
      </c>
      <c r="W255" s="216" t="s">
        <v>595</v>
      </c>
      <c r="X255" s="216" t="s">
        <v>2060</v>
      </c>
      <c r="Y255" s="216"/>
      <c r="Z255" s="216"/>
      <c r="AA255" s="216"/>
      <c r="AB255" s="216"/>
      <c r="AC255" s="216"/>
      <c r="AD255" s="216"/>
      <c r="AL255" s="234" t="s">
        <v>9</v>
      </c>
      <c r="AM255" s="206" t="s">
        <v>309</v>
      </c>
    </row>
    <row r="256" spans="1:39">
      <c r="A256" s="216" t="s">
        <v>309</v>
      </c>
      <c r="B256" s="225" t="s">
        <v>308</v>
      </c>
      <c r="C256" s="216" t="s">
        <v>1018</v>
      </c>
      <c r="D256" s="216" t="s">
        <v>2391</v>
      </c>
      <c r="E256" s="225" t="s">
        <v>117</v>
      </c>
      <c r="F256" s="216"/>
      <c r="G256" s="217">
        <v>0</v>
      </c>
      <c r="H256" s="217">
        <v>0</v>
      </c>
      <c r="I256" s="217">
        <v>13</v>
      </c>
      <c r="J256" s="217">
        <v>13</v>
      </c>
      <c r="K256" s="217">
        <v>0</v>
      </c>
      <c r="L256" s="228">
        <v>13</v>
      </c>
      <c r="M256" s="222">
        <v>43707</v>
      </c>
      <c r="N256" s="222">
        <v>44141</v>
      </c>
      <c r="O256" s="220">
        <v>2020</v>
      </c>
      <c r="P256" s="217">
        <v>0</v>
      </c>
      <c r="Q256" s="221">
        <v>28.63</v>
      </c>
      <c r="R256" s="217">
        <v>0</v>
      </c>
      <c r="S256" s="232">
        <v>28.63</v>
      </c>
      <c r="T256" s="217">
        <v>0</v>
      </c>
      <c r="U256" s="221">
        <v>46.177155999999997</v>
      </c>
      <c r="V256" s="216" t="s">
        <v>732</v>
      </c>
      <c r="W256" s="216" t="s">
        <v>599</v>
      </c>
      <c r="X256" s="216" t="s">
        <v>2060</v>
      </c>
      <c r="Y256" s="216"/>
      <c r="Z256" s="216"/>
      <c r="AA256" s="216"/>
      <c r="AB256" s="216"/>
      <c r="AC256" s="216"/>
      <c r="AD256" s="216"/>
      <c r="AL256" s="234" t="s">
        <v>9</v>
      </c>
      <c r="AM256" s="206" t="s">
        <v>309</v>
      </c>
    </row>
    <row r="257" spans="1:39">
      <c r="A257" s="216" t="s">
        <v>309</v>
      </c>
      <c r="B257" s="225" t="s">
        <v>308</v>
      </c>
      <c r="C257" s="216" t="s">
        <v>1018</v>
      </c>
      <c r="D257" s="216" t="s">
        <v>2392</v>
      </c>
      <c r="E257" s="225" t="s">
        <v>2393</v>
      </c>
      <c r="F257" s="216"/>
      <c r="G257" s="217">
        <v>0</v>
      </c>
      <c r="H257" s="217">
        <v>0</v>
      </c>
      <c r="I257" s="217">
        <v>20</v>
      </c>
      <c r="J257" s="217">
        <v>20</v>
      </c>
      <c r="K257" s="217">
        <v>0</v>
      </c>
      <c r="L257" s="228">
        <v>20</v>
      </c>
      <c r="M257" s="222">
        <v>44908</v>
      </c>
      <c r="N257" s="222">
        <v>44914</v>
      </c>
      <c r="O257" s="220">
        <v>2022</v>
      </c>
      <c r="P257" s="217">
        <v>0</v>
      </c>
      <c r="Q257" s="221">
        <v>4.5871560000000002</v>
      </c>
      <c r="R257" s="217">
        <v>0</v>
      </c>
      <c r="S257" s="232">
        <v>4.5871560000000002</v>
      </c>
      <c r="T257" s="217">
        <v>0</v>
      </c>
      <c r="U257" s="221">
        <v>46.177155999999997</v>
      </c>
      <c r="V257" s="216" t="s">
        <v>1020</v>
      </c>
      <c r="W257" s="216" t="s">
        <v>599</v>
      </c>
      <c r="X257" s="216" t="s">
        <v>2060</v>
      </c>
      <c r="Y257" s="216"/>
      <c r="Z257" s="216"/>
      <c r="AA257" s="216"/>
      <c r="AB257" s="216"/>
      <c r="AC257" s="216"/>
      <c r="AD257" s="216"/>
      <c r="AL257" s="234" t="s">
        <v>9</v>
      </c>
      <c r="AM257" s="206" t="s">
        <v>309</v>
      </c>
    </row>
    <row r="258" spans="1:39">
      <c r="A258" s="216" t="s">
        <v>309</v>
      </c>
      <c r="B258" s="225" t="s">
        <v>308</v>
      </c>
      <c r="C258" s="216" t="s">
        <v>1016</v>
      </c>
      <c r="D258" s="216" t="s">
        <v>2394</v>
      </c>
      <c r="E258" s="225" t="s">
        <v>2395</v>
      </c>
      <c r="F258" s="216"/>
      <c r="G258" s="217">
        <v>0</v>
      </c>
      <c r="H258" s="217">
        <v>0</v>
      </c>
      <c r="I258" s="218">
        <v>2.5</v>
      </c>
      <c r="J258" s="218">
        <v>2.5</v>
      </c>
      <c r="K258" s="217">
        <v>0</v>
      </c>
      <c r="L258" s="227">
        <v>2.5</v>
      </c>
      <c r="M258" s="222">
        <v>43432</v>
      </c>
      <c r="N258" s="222">
        <v>43433</v>
      </c>
      <c r="O258" s="220">
        <v>2018</v>
      </c>
      <c r="P258" s="217">
        <v>0</v>
      </c>
      <c r="Q258" s="221">
        <v>0.36</v>
      </c>
      <c r="R258" s="217">
        <v>0</v>
      </c>
      <c r="S258" s="232">
        <v>0.36</v>
      </c>
      <c r="T258" s="217">
        <v>0</v>
      </c>
      <c r="U258" s="221">
        <v>7.36</v>
      </c>
      <c r="V258" s="216" t="s">
        <v>755</v>
      </c>
      <c r="W258" s="216" t="s">
        <v>595</v>
      </c>
      <c r="X258" s="216" t="s">
        <v>2060</v>
      </c>
      <c r="Y258" s="216"/>
      <c r="Z258" s="216"/>
      <c r="AA258" s="216"/>
      <c r="AB258" s="216"/>
      <c r="AC258" s="216"/>
      <c r="AD258" s="216"/>
      <c r="AL258" s="234" t="s">
        <v>9</v>
      </c>
      <c r="AM258" s="206" t="s">
        <v>309</v>
      </c>
    </row>
    <row r="259" spans="1:39">
      <c r="A259" s="216" t="s">
        <v>309</v>
      </c>
      <c r="B259" s="225" t="s">
        <v>308</v>
      </c>
      <c r="C259" s="216" t="s">
        <v>1016</v>
      </c>
      <c r="D259" s="216" t="s">
        <v>2394</v>
      </c>
      <c r="E259" s="225" t="s">
        <v>2395</v>
      </c>
      <c r="F259" s="216"/>
      <c r="G259" s="217">
        <v>0</v>
      </c>
      <c r="H259" s="217">
        <v>0</v>
      </c>
      <c r="I259" s="218">
        <v>2.5</v>
      </c>
      <c r="J259" s="218">
        <v>2.5</v>
      </c>
      <c r="K259" s="217">
        <v>0</v>
      </c>
      <c r="L259" s="227">
        <v>2.5</v>
      </c>
      <c r="M259" s="222">
        <v>43432</v>
      </c>
      <c r="N259" s="222">
        <v>43433</v>
      </c>
      <c r="O259" s="220">
        <v>2018</v>
      </c>
      <c r="P259" s="217">
        <v>0</v>
      </c>
      <c r="Q259" s="217">
        <v>2</v>
      </c>
      <c r="R259" s="217">
        <v>0</v>
      </c>
      <c r="S259" s="228">
        <v>2</v>
      </c>
      <c r="T259" s="217">
        <v>0</v>
      </c>
      <c r="U259" s="221">
        <v>7.36</v>
      </c>
      <c r="V259" s="216" t="s">
        <v>794</v>
      </c>
      <c r="W259" s="216" t="s">
        <v>595</v>
      </c>
      <c r="X259" s="216" t="s">
        <v>2060</v>
      </c>
      <c r="Y259" s="216"/>
      <c r="Z259" s="216"/>
      <c r="AA259" s="216"/>
      <c r="AB259" s="216"/>
      <c r="AC259" s="216"/>
      <c r="AD259" s="216"/>
      <c r="AL259" s="234" t="s">
        <v>9</v>
      </c>
      <c r="AM259" s="206" t="s">
        <v>309</v>
      </c>
    </row>
    <row r="260" spans="1:39">
      <c r="A260" s="216" t="s">
        <v>309</v>
      </c>
      <c r="B260" s="225" t="s">
        <v>308</v>
      </c>
      <c r="C260" s="216" t="s">
        <v>1016</v>
      </c>
      <c r="D260" s="216" t="s">
        <v>2394</v>
      </c>
      <c r="E260" s="225" t="s">
        <v>2395</v>
      </c>
      <c r="F260" s="216"/>
      <c r="G260" s="217">
        <v>0</v>
      </c>
      <c r="H260" s="217">
        <v>0</v>
      </c>
      <c r="I260" s="218">
        <v>2.5</v>
      </c>
      <c r="J260" s="218">
        <v>2.5</v>
      </c>
      <c r="K260" s="217">
        <v>0</v>
      </c>
      <c r="L260" s="227">
        <v>2.5</v>
      </c>
      <c r="M260" s="222">
        <v>43432</v>
      </c>
      <c r="N260" s="222">
        <v>43433</v>
      </c>
      <c r="O260" s="220">
        <v>2018</v>
      </c>
      <c r="P260" s="217">
        <v>0</v>
      </c>
      <c r="Q260" s="217">
        <v>5</v>
      </c>
      <c r="R260" s="217">
        <v>0</v>
      </c>
      <c r="S260" s="228">
        <v>5</v>
      </c>
      <c r="T260" s="217">
        <v>0</v>
      </c>
      <c r="U260" s="221">
        <v>7.36</v>
      </c>
      <c r="V260" s="216" t="s">
        <v>604</v>
      </c>
      <c r="W260" s="216" t="s">
        <v>595</v>
      </c>
      <c r="X260" s="216" t="s">
        <v>2060</v>
      </c>
      <c r="Y260" s="216"/>
      <c r="Z260" s="216"/>
      <c r="AA260" s="216"/>
      <c r="AB260" s="216"/>
      <c r="AC260" s="216"/>
      <c r="AD260" s="216"/>
      <c r="AL260" s="234" t="s">
        <v>9</v>
      </c>
      <c r="AM260" s="206" t="s">
        <v>309</v>
      </c>
    </row>
    <row r="261" spans="1:39">
      <c r="A261" s="216" t="s">
        <v>311</v>
      </c>
      <c r="B261" s="225" t="s">
        <v>310</v>
      </c>
      <c r="C261" s="216" t="s">
        <v>1013</v>
      </c>
      <c r="D261" s="216" t="s">
        <v>2396</v>
      </c>
      <c r="E261" s="225" t="s">
        <v>2397</v>
      </c>
      <c r="F261" s="216"/>
      <c r="G261" s="217">
        <v>0</v>
      </c>
      <c r="H261" s="217">
        <v>25</v>
      </c>
      <c r="I261" s="217">
        <v>25</v>
      </c>
      <c r="J261" s="217">
        <v>50</v>
      </c>
      <c r="K261" s="218">
        <v>0.5</v>
      </c>
      <c r="L261" s="227">
        <v>50.5</v>
      </c>
      <c r="M261" s="222">
        <v>44498</v>
      </c>
      <c r="N261" s="222">
        <v>44526</v>
      </c>
      <c r="O261" s="220">
        <v>2021</v>
      </c>
      <c r="P261" s="217">
        <v>0</v>
      </c>
      <c r="Q261" s="217">
        <v>0</v>
      </c>
      <c r="R261" s="217">
        <v>0</v>
      </c>
      <c r="S261" s="228">
        <v>0</v>
      </c>
      <c r="T261" s="221">
        <v>0.5</v>
      </c>
      <c r="U261" s="221">
        <v>1.1499999999999999</v>
      </c>
      <c r="V261" s="216" t="s">
        <v>620</v>
      </c>
      <c r="W261" s="216" t="s">
        <v>599</v>
      </c>
      <c r="X261" s="216" t="s">
        <v>2060</v>
      </c>
      <c r="Y261" s="217">
        <v>1</v>
      </c>
      <c r="Z261" s="217">
        <v>1</v>
      </c>
      <c r="AA261" s="217">
        <v>2</v>
      </c>
      <c r="AB261" s="217">
        <v>0</v>
      </c>
      <c r="AC261" s="217">
        <v>1</v>
      </c>
      <c r="AD261" s="217">
        <v>0</v>
      </c>
      <c r="AL261" s="234" t="s">
        <v>580</v>
      </c>
      <c r="AM261" s="206" t="s">
        <v>311</v>
      </c>
    </row>
    <row r="262" spans="1:39">
      <c r="A262" s="216" t="s">
        <v>311</v>
      </c>
      <c r="B262" s="225" t="s">
        <v>310</v>
      </c>
      <c r="C262" s="216" t="s">
        <v>1011</v>
      </c>
      <c r="D262" s="216" t="s">
        <v>2398</v>
      </c>
      <c r="E262" s="225" t="s">
        <v>120</v>
      </c>
      <c r="F262" s="216"/>
      <c r="G262" s="217">
        <v>0</v>
      </c>
      <c r="H262" s="217">
        <v>25</v>
      </c>
      <c r="I262" s="217">
        <v>25</v>
      </c>
      <c r="J262" s="217">
        <v>50</v>
      </c>
      <c r="K262" s="217">
        <v>0</v>
      </c>
      <c r="L262" s="228">
        <v>50</v>
      </c>
      <c r="M262" s="222">
        <v>44529</v>
      </c>
      <c r="N262" s="222">
        <v>44558</v>
      </c>
      <c r="O262" s="220">
        <v>2021</v>
      </c>
      <c r="P262" s="217">
        <v>0</v>
      </c>
      <c r="Q262" s="221">
        <v>0.65</v>
      </c>
      <c r="R262" s="217">
        <v>0</v>
      </c>
      <c r="S262" s="232">
        <v>0.65</v>
      </c>
      <c r="T262" s="217">
        <v>0</v>
      </c>
      <c r="U262" s="221">
        <v>0.65</v>
      </c>
      <c r="V262" s="216" t="s">
        <v>621</v>
      </c>
      <c r="W262" s="216" t="s">
        <v>599</v>
      </c>
      <c r="X262" s="216" t="s">
        <v>2060</v>
      </c>
      <c r="Y262" s="216"/>
      <c r="Z262" s="216"/>
      <c r="AA262" s="216"/>
      <c r="AB262" s="216"/>
      <c r="AC262" s="216"/>
      <c r="AD262" s="216"/>
      <c r="AL262" s="234" t="s">
        <v>9</v>
      </c>
      <c r="AM262" s="206" t="s">
        <v>311</v>
      </c>
    </row>
    <row r="263" spans="1:39">
      <c r="A263" s="216" t="s">
        <v>313</v>
      </c>
      <c r="B263" s="225" t="s">
        <v>312</v>
      </c>
      <c r="C263" s="216" t="s">
        <v>1033</v>
      </c>
      <c r="D263" s="216" t="s">
        <v>2399</v>
      </c>
      <c r="E263" s="225" t="s">
        <v>2400</v>
      </c>
      <c r="F263" s="216"/>
      <c r="G263" s="217">
        <v>0</v>
      </c>
      <c r="H263" s="217">
        <v>40</v>
      </c>
      <c r="I263" s="217">
        <v>5</v>
      </c>
      <c r="J263" s="217">
        <v>45</v>
      </c>
      <c r="K263" s="217">
        <v>0</v>
      </c>
      <c r="L263" s="228">
        <v>45</v>
      </c>
      <c r="M263" s="222">
        <v>43136</v>
      </c>
      <c r="N263" s="222">
        <v>43199</v>
      </c>
      <c r="O263" s="220">
        <v>2018</v>
      </c>
      <c r="P263" s="217">
        <v>0</v>
      </c>
      <c r="Q263" s="217">
        <v>0</v>
      </c>
      <c r="R263" s="217">
        <v>0</v>
      </c>
      <c r="S263" s="228">
        <v>0</v>
      </c>
      <c r="T263" s="221">
        <v>1.5</v>
      </c>
      <c r="U263" s="221">
        <v>52.544109519999999</v>
      </c>
      <c r="V263" s="216" t="s">
        <v>621</v>
      </c>
      <c r="W263" s="216" t="s">
        <v>599</v>
      </c>
      <c r="X263" s="216" t="s">
        <v>2060</v>
      </c>
      <c r="Y263" s="217">
        <v>1</v>
      </c>
      <c r="Z263" s="217">
        <v>2</v>
      </c>
      <c r="AA263" s="217">
        <v>3</v>
      </c>
      <c r="AB263" s="217">
        <v>1</v>
      </c>
      <c r="AC263" s="217">
        <v>1</v>
      </c>
      <c r="AD263" s="217">
        <v>0</v>
      </c>
      <c r="AL263" s="234" t="s">
        <v>580</v>
      </c>
      <c r="AM263" s="206" t="s">
        <v>313</v>
      </c>
    </row>
    <row r="264" spans="1:39">
      <c r="A264" s="216" t="s">
        <v>313</v>
      </c>
      <c r="B264" s="225" t="s">
        <v>312</v>
      </c>
      <c r="C264" s="216" t="s">
        <v>1027</v>
      </c>
      <c r="D264" s="216" t="s">
        <v>2401</v>
      </c>
      <c r="E264" s="225" t="s">
        <v>122</v>
      </c>
      <c r="F264" s="216"/>
      <c r="G264" s="217">
        <v>0</v>
      </c>
      <c r="H264" s="217">
        <v>0</v>
      </c>
      <c r="I264" s="217">
        <v>0</v>
      </c>
      <c r="J264" s="217">
        <v>0</v>
      </c>
      <c r="K264" s="217">
        <v>0</v>
      </c>
      <c r="L264" s="228">
        <v>0</v>
      </c>
      <c r="M264" s="222">
        <v>43970</v>
      </c>
      <c r="N264" s="222">
        <v>43970</v>
      </c>
      <c r="O264" s="220">
        <v>2020</v>
      </c>
      <c r="P264" s="217">
        <v>0</v>
      </c>
      <c r="Q264" s="221">
        <v>24.709109519999998</v>
      </c>
      <c r="R264" s="217">
        <v>0</v>
      </c>
      <c r="S264" s="232">
        <v>24.709109519999998</v>
      </c>
      <c r="T264" s="217">
        <v>0</v>
      </c>
      <c r="U264" s="221">
        <v>50.169109519999999</v>
      </c>
      <c r="V264" s="216" t="s">
        <v>1029</v>
      </c>
      <c r="W264" s="216" t="s">
        <v>595</v>
      </c>
      <c r="X264" s="216" t="s">
        <v>2060</v>
      </c>
      <c r="Y264" s="216"/>
      <c r="Z264" s="216"/>
      <c r="AA264" s="216"/>
      <c r="AB264" s="216"/>
      <c r="AC264" s="216"/>
      <c r="AD264" s="216"/>
      <c r="AL264" s="234" t="s">
        <v>9</v>
      </c>
      <c r="AM264" s="206" t="s">
        <v>313</v>
      </c>
    </row>
    <row r="265" spans="1:39">
      <c r="A265" s="216" t="s">
        <v>313</v>
      </c>
      <c r="B265" s="225" t="s">
        <v>312</v>
      </c>
      <c r="C265" s="216" t="s">
        <v>1027</v>
      </c>
      <c r="D265" s="216" t="s">
        <v>2402</v>
      </c>
      <c r="E265" s="225" t="s">
        <v>122</v>
      </c>
      <c r="F265" s="216"/>
      <c r="G265" s="217">
        <v>0</v>
      </c>
      <c r="H265" s="217">
        <v>40</v>
      </c>
      <c r="I265" s="217">
        <v>5</v>
      </c>
      <c r="J265" s="217">
        <v>45</v>
      </c>
      <c r="K265" s="217">
        <v>0</v>
      </c>
      <c r="L265" s="228">
        <v>45</v>
      </c>
      <c r="M265" s="222">
        <v>43728</v>
      </c>
      <c r="N265" s="222">
        <v>43768</v>
      </c>
      <c r="O265" s="220">
        <v>2019</v>
      </c>
      <c r="P265" s="217">
        <v>0</v>
      </c>
      <c r="Q265" s="221">
        <v>4.46</v>
      </c>
      <c r="R265" s="217">
        <v>0</v>
      </c>
      <c r="S265" s="232">
        <v>4.46</v>
      </c>
      <c r="T265" s="217">
        <v>0</v>
      </c>
      <c r="U265" s="221">
        <v>50.169109519999999</v>
      </c>
      <c r="V265" s="216" t="s">
        <v>666</v>
      </c>
      <c r="W265" s="216" t="s">
        <v>599</v>
      </c>
      <c r="X265" s="216" t="s">
        <v>2060</v>
      </c>
      <c r="Y265" s="216"/>
      <c r="Z265" s="216"/>
      <c r="AA265" s="216"/>
      <c r="AB265" s="216"/>
      <c r="AC265" s="216"/>
      <c r="AD265" s="216"/>
      <c r="AL265" s="234" t="s">
        <v>9</v>
      </c>
      <c r="AM265" s="206" t="s">
        <v>313</v>
      </c>
    </row>
    <row r="266" spans="1:39">
      <c r="A266" s="216" t="s">
        <v>313</v>
      </c>
      <c r="B266" s="225" t="s">
        <v>312</v>
      </c>
      <c r="C266" s="216" t="s">
        <v>1027</v>
      </c>
      <c r="D266" s="216" t="s">
        <v>2402</v>
      </c>
      <c r="E266" s="225" t="s">
        <v>122</v>
      </c>
      <c r="F266" s="216"/>
      <c r="G266" s="217">
        <v>0</v>
      </c>
      <c r="H266" s="217">
        <v>40</v>
      </c>
      <c r="I266" s="217">
        <v>5</v>
      </c>
      <c r="J266" s="217">
        <v>45</v>
      </c>
      <c r="K266" s="217">
        <v>0</v>
      </c>
      <c r="L266" s="228">
        <v>45</v>
      </c>
      <c r="M266" s="222">
        <v>43728</v>
      </c>
      <c r="N266" s="222">
        <v>44491</v>
      </c>
      <c r="O266" s="220">
        <v>2021</v>
      </c>
      <c r="P266" s="217">
        <v>21</v>
      </c>
      <c r="Q266" s="217">
        <v>0</v>
      </c>
      <c r="R266" s="217">
        <v>0</v>
      </c>
      <c r="S266" s="228">
        <v>21</v>
      </c>
      <c r="T266" s="217">
        <v>0</v>
      </c>
      <c r="U266" s="221">
        <v>50.169109519999999</v>
      </c>
      <c r="V266" s="216" t="s">
        <v>602</v>
      </c>
      <c r="W266" s="216" t="s">
        <v>595</v>
      </c>
      <c r="X266" s="216" t="s">
        <v>2060</v>
      </c>
      <c r="Y266" s="216"/>
      <c r="Z266" s="216"/>
      <c r="AA266" s="216"/>
      <c r="AB266" s="216"/>
      <c r="AC266" s="216"/>
      <c r="AD266" s="216"/>
      <c r="AL266" s="234" t="s">
        <v>11</v>
      </c>
      <c r="AM266" s="206" t="s">
        <v>313</v>
      </c>
    </row>
    <row r="267" spans="1:39">
      <c r="A267" s="216" t="s">
        <v>313</v>
      </c>
      <c r="B267" s="225" t="s">
        <v>312</v>
      </c>
      <c r="C267" s="216" t="s">
        <v>1030</v>
      </c>
      <c r="D267" s="216" t="s">
        <v>2403</v>
      </c>
      <c r="E267" s="225" t="s">
        <v>2404</v>
      </c>
      <c r="F267" s="216"/>
      <c r="G267" s="217">
        <v>0</v>
      </c>
      <c r="H267" s="217">
        <v>0</v>
      </c>
      <c r="I267" s="217">
        <v>0</v>
      </c>
      <c r="J267" s="217">
        <v>0</v>
      </c>
      <c r="K267" s="217">
        <v>0</v>
      </c>
      <c r="L267" s="228">
        <v>0</v>
      </c>
      <c r="M267" s="222">
        <v>43454</v>
      </c>
      <c r="N267" s="222">
        <v>43454</v>
      </c>
      <c r="O267" s="220">
        <v>2018</v>
      </c>
      <c r="P267" s="217">
        <v>0</v>
      </c>
      <c r="Q267" s="217">
        <v>0</v>
      </c>
      <c r="R267" s="217">
        <v>0</v>
      </c>
      <c r="S267" s="228">
        <v>0</v>
      </c>
      <c r="T267" s="221">
        <v>0.3</v>
      </c>
      <c r="U267" s="221">
        <v>0.875</v>
      </c>
      <c r="V267" s="216" t="s">
        <v>687</v>
      </c>
      <c r="W267" s="216" t="s">
        <v>599</v>
      </c>
      <c r="X267" s="216" t="s">
        <v>2060</v>
      </c>
      <c r="Y267" s="216"/>
      <c r="Z267" s="216"/>
      <c r="AA267" s="216"/>
      <c r="AB267" s="216"/>
      <c r="AC267" s="216"/>
      <c r="AD267" s="216"/>
      <c r="AL267" s="234" t="s">
        <v>580</v>
      </c>
      <c r="AM267" s="206" t="s">
        <v>313</v>
      </c>
    </row>
    <row r="268" spans="1:39">
      <c r="A268" s="216" t="s">
        <v>313</v>
      </c>
      <c r="B268" s="225" t="s">
        <v>312</v>
      </c>
      <c r="C268" s="216" t="s">
        <v>1030</v>
      </c>
      <c r="D268" s="216" t="s">
        <v>2405</v>
      </c>
      <c r="E268" s="225" t="s">
        <v>2406</v>
      </c>
      <c r="F268" s="216"/>
      <c r="G268" s="217">
        <v>0</v>
      </c>
      <c r="H268" s="217">
        <v>0</v>
      </c>
      <c r="I268" s="217">
        <v>0</v>
      </c>
      <c r="J268" s="217">
        <v>0</v>
      </c>
      <c r="K268" s="217">
        <v>0</v>
      </c>
      <c r="L268" s="228">
        <v>0</v>
      </c>
      <c r="M268" s="222">
        <v>44432</v>
      </c>
      <c r="N268" s="222">
        <v>44432</v>
      </c>
      <c r="O268" s="220">
        <v>2021</v>
      </c>
      <c r="P268" s="217">
        <v>0</v>
      </c>
      <c r="Q268" s="217">
        <v>0</v>
      </c>
      <c r="R268" s="217">
        <v>0</v>
      </c>
      <c r="S268" s="228">
        <v>0</v>
      </c>
      <c r="T268" s="221">
        <v>7.4999999999999997E-2</v>
      </c>
      <c r="U268" s="221">
        <v>0.875</v>
      </c>
      <c r="V268" s="216" t="s">
        <v>687</v>
      </c>
      <c r="W268" s="216" t="s">
        <v>599</v>
      </c>
      <c r="X268" s="216" t="s">
        <v>2060</v>
      </c>
      <c r="Y268" s="216"/>
      <c r="Z268" s="216"/>
      <c r="AA268" s="216"/>
      <c r="AB268" s="216"/>
      <c r="AC268" s="216"/>
      <c r="AD268" s="216"/>
      <c r="AL268" s="234" t="s">
        <v>580</v>
      </c>
      <c r="AM268" s="206" t="s">
        <v>313</v>
      </c>
    </row>
    <row r="269" spans="1:39">
      <c r="A269" s="216" t="s">
        <v>313</v>
      </c>
      <c r="B269" s="225" t="s">
        <v>312</v>
      </c>
      <c r="C269" s="216" t="s">
        <v>1030</v>
      </c>
      <c r="D269" s="216" t="s">
        <v>2405</v>
      </c>
      <c r="E269" s="225" t="s">
        <v>2406</v>
      </c>
      <c r="F269" s="216"/>
      <c r="G269" s="217">
        <v>0</v>
      </c>
      <c r="H269" s="217">
        <v>0</v>
      </c>
      <c r="I269" s="217">
        <v>0</v>
      </c>
      <c r="J269" s="217">
        <v>0</v>
      </c>
      <c r="K269" s="217">
        <v>0</v>
      </c>
      <c r="L269" s="228">
        <v>0</v>
      </c>
      <c r="M269" s="222">
        <v>44084</v>
      </c>
      <c r="N269" s="222">
        <v>44084</v>
      </c>
      <c r="O269" s="220">
        <v>2020</v>
      </c>
      <c r="P269" s="217">
        <v>0</v>
      </c>
      <c r="Q269" s="217">
        <v>0</v>
      </c>
      <c r="R269" s="217">
        <v>0</v>
      </c>
      <c r="S269" s="228">
        <v>0</v>
      </c>
      <c r="T269" s="221">
        <v>0.5</v>
      </c>
      <c r="U269" s="221">
        <v>0.875</v>
      </c>
      <c r="V269" s="216" t="s">
        <v>687</v>
      </c>
      <c r="W269" s="216" t="s">
        <v>599</v>
      </c>
      <c r="X269" s="216" t="s">
        <v>2060</v>
      </c>
      <c r="Y269" s="216"/>
      <c r="Z269" s="216"/>
      <c r="AA269" s="216"/>
      <c r="AB269" s="216"/>
      <c r="AC269" s="216"/>
      <c r="AD269" s="216"/>
      <c r="AL269" s="234" t="s">
        <v>580</v>
      </c>
      <c r="AM269" s="206" t="s">
        <v>313</v>
      </c>
    </row>
    <row r="270" spans="1:39">
      <c r="A270" s="216" t="s">
        <v>316</v>
      </c>
      <c r="B270" s="225" t="s">
        <v>314</v>
      </c>
      <c r="C270" s="216" t="s">
        <v>1038</v>
      </c>
      <c r="D270" s="216" t="s">
        <v>2407</v>
      </c>
      <c r="E270" s="225" t="s">
        <v>24</v>
      </c>
      <c r="F270" s="216"/>
      <c r="G270" s="217">
        <v>0</v>
      </c>
      <c r="H270" s="217">
        <v>25</v>
      </c>
      <c r="I270" s="217">
        <v>25</v>
      </c>
      <c r="J270" s="217">
        <v>50</v>
      </c>
      <c r="K270" s="217">
        <v>0</v>
      </c>
      <c r="L270" s="228">
        <v>50</v>
      </c>
      <c r="M270" s="222">
        <v>44102</v>
      </c>
      <c r="N270" s="222">
        <v>44102</v>
      </c>
      <c r="O270" s="220">
        <v>2020</v>
      </c>
      <c r="P270" s="221">
        <v>47.357453999999997</v>
      </c>
      <c r="Q270" s="217">
        <v>0</v>
      </c>
      <c r="R270" s="217">
        <v>0</v>
      </c>
      <c r="S270" s="232">
        <v>47.357453999999997</v>
      </c>
      <c r="T270" s="217">
        <v>0</v>
      </c>
      <c r="U270" s="221">
        <v>47.357453999999997</v>
      </c>
      <c r="V270" s="216" t="s">
        <v>668</v>
      </c>
      <c r="W270" s="216" t="s">
        <v>595</v>
      </c>
      <c r="X270" s="216" t="s">
        <v>2060</v>
      </c>
      <c r="Y270" s="216"/>
      <c r="Z270" s="216"/>
      <c r="AA270" s="216"/>
      <c r="AB270" s="216"/>
      <c r="AC270" s="216"/>
      <c r="AD270" s="216"/>
      <c r="AL270" s="234" t="s">
        <v>11</v>
      </c>
      <c r="AM270" s="206" t="s">
        <v>315</v>
      </c>
    </row>
    <row r="271" spans="1:39">
      <c r="A271" s="216" t="s">
        <v>316</v>
      </c>
      <c r="B271" s="225" t="s">
        <v>314</v>
      </c>
      <c r="C271" s="216" t="s">
        <v>1036</v>
      </c>
      <c r="D271" s="216" t="s">
        <v>2408</v>
      </c>
      <c r="E271" s="225" t="s">
        <v>124</v>
      </c>
      <c r="F271" s="216"/>
      <c r="G271" s="217">
        <v>0</v>
      </c>
      <c r="H271" s="217">
        <v>0</v>
      </c>
      <c r="I271" s="218">
        <v>33.07</v>
      </c>
      <c r="J271" s="218">
        <v>33.07</v>
      </c>
      <c r="K271" s="217">
        <v>0</v>
      </c>
      <c r="L271" s="227">
        <v>33.07</v>
      </c>
      <c r="M271" s="222">
        <v>43280</v>
      </c>
      <c r="N271" s="222">
        <v>43328</v>
      </c>
      <c r="O271" s="220">
        <v>2018</v>
      </c>
      <c r="P271" s="217">
        <v>0</v>
      </c>
      <c r="Q271" s="217">
        <v>2</v>
      </c>
      <c r="R271" s="217">
        <v>0</v>
      </c>
      <c r="S271" s="228">
        <v>2</v>
      </c>
      <c r="T271" s="217">
        <v>0</v>
      </c>
      <c r="U271" s="217">
        <v>2</v>
      </c>
      <c r="V271" s="216" t="s">
        <v>657</v>
      </c>
      <c r="W271" s="216" t="s">
        <v>599</v>
      </c>
      <c r="X271" s="216" t="s">
        <v>2060</v>
      </c>
      <c r="Y271" s="216"/>
      <c r="Z271" s="216"/>
      <c r="AA271" s="216"/>
      <c r="AB271" s="216"/>
      <c r="AC271" s="216"/>
      <c r="AD271" s="216"/>
      <c r="AL271" s="234" t="s">
        <v>9</v>
      </c>
      <c r="AM271" s="206" t="s">
        <v>315</v>
      </c>
    </row>
    <row r="272" spans="1:39">
      <c r="A272" s="216" t="s">
        <v>316</v>
      </c>
      <c r="B272" s="225" t="s">
        <v>314</v>
      </c>
      <c r="C272" s="216" t="s">
        <v>1042</v>
      </c>
      <c r="D272" s="216" t="s">
        <v>2409</v>
      </c>
      <c r="E272" s="225" t="s">
        <v>2410</v>
      </c>
      <c r="F272" s="216"/>
      <c r="G272" s="217">
        <v>0</v>
      </c>
      <c r="H272" s="217">
        <v>0</v>
      </c>
      <c r="I272" s="217">
        <v>0</v>
      </c>
      <c r="J272" s="217">
        <v>0</v>
      </c>
      <c r="K272" s="217">
        <v>0</v>
      </c>
      <c r="L272" s="228">
        <v>0</v>
      </c>
      <c r="M272" s="222">
        <v>43334</v>
      </c>
      <c r="N272" s="222">
        <v>43334</v>
      </c>
      <c r="O272" s="220">
        <v>2018</v>
      </c>
      <c r="P272" s="217">
        <v>0</v>
      </c>
      <c r="Q272" s="217">
        <v>0</v>
      </c>
      <c r="R272" s="217">
        <v>0</v>
      </c>
      <c r="S272" s="228">
        <v>0</v>
      </c>
      <c r="T272" s="217">
        <v>1</v>
      </c>
      <c r="U272" s="217">
        <v>1</v>
      </c>
      <c r="V272" s="216" t="s">
        <v>621</v>
      </c>
      <c r="W272" s="216" t="s">
        <v>599</v>
      </c>
      <c r="X272" s="216" t="s">
        <v>2060</v>
      </c>
      <c r="Y272" s="216"/>
      <c r="Z272" s="216"/>
      <c r="AA272" s="216"/>
      <c r="AB272" s="216"/>
      <c r="AC272" s="216"/>
      <c r="AD272" s="216"/>
      <c r="AL272" s="234" t="s">
        <v>580</v>
      </c>
      <c r="AM272" s="206" t="s">
        <v>315</v>
      </c>
    </row>
    <row r="273" spans="1:39">
      <c r="A273" s="216" t="s">
        <v>316</v>
      </c>
      <c r="B273" s="225" t="s">
        <v>314</v>
      </c>
      <c r="C273" s="216" t="s">
        <v>1039</v>
      </c>
      <c r="D273" s="216" t="s">
        <v>2411</v>
      </c>
      <c r="E273" s="225" t="s">
        <v>2412</v>
      </c>
      <c r="F273" s="216"/>
      <c r="G273" s="217">
        <v>0</v>
      </c>
      <c r="H273" s="218">
        <v>38.21</v>
      </c>
      <c r="I273" s="218">
        <v>35.18</v>
      </c>
      <c r="J273" s="218">
        <v>73.39</v>
      </c>
      <c r="K273" s="217">
        <v>0</v>
      </c>
      <c r="L273" s="227">
        <v>73.39</v>
      </c>
      <c r="M273" s="222">
        <v>44055</v>
      </c>
      <c r="N273" s="222">
        <v>44102</v>
      </c>
      <c r="O273" s="220">
        <v>2020</v>
      </c>
      <c r="P273" s="217">
        <v>0</v>
      </c>
      <c r="Q273" s="217">
        <v>10</v>
      </c>
      <c r="R273" s="217">
        <v>0</v>
      </c>
      <c r="S273" s="228">
        <v>10</v>
      </c>
      <c r="T273" s="217">
        <v>0</v>
      </c>
      <c r="U273" s="217">
        <v>70</v>
      </c>
      <c r="V273" s="216" t="s">
        <v>660</v>
      </c>
      <c r="W273" s="216" t="s">
        <v>599</v>
      </c>
      <c r="X273" s="216" t="s">
        <v>2060</v>
      </c>
      <c r="Y273" s="216"/>
      <c r="Z273" s="216"/>
      <c r="AA273" s="216"/>
      <c r="AB273" s="216"/>
      <c r="AC273" s="216"/>
      <c r="AD273" s="216"/>
      <c r="AL273" s="234" t="s">
        <v>9</v>
      </c>
      <c r="AM273" s="206" t="s">
        <v>315</v>
      </c>
    </row>
    <row r="274" spans="1:39">
      <c r="A274" s="216" t="s">
        <v>316</v>
      </c>
      <c r="B274" s="225" t="s">
        <v>314</v>
      </c>
      <c r="C274" s="216" t="s">
        <v>1039</v>
      </c>
      <c r="D274" s="216" t="s">
        <v>2411</v>
      </c>
      <c r="E274" s="225" t="s">
        <v>2412</v>
      </c>
      <c r="F274" s="216"/>
      <c r="G274" s="217">
        <v>0</v>
      </c>
      <c r="H274" s="218">
        <v>38.21</v>
      </c>
      <c r="I274" s="218">
        <v>35.18</v>
      </c>
      <c r="J274" s="218">
        <v>73.39</v>
      </c>
      <c r="K274" s="217">
        <v>0</v>
      </c>
      <c r="L274" s="227">
        <v>73.39</v>
      </c>
      <c r="M274" s="222">
        <v>44055</v>
      </c>
      <c r="N274" s="222">
        <v>44102</v>
      </c>
      <c r="O274" s="220">
        <v>2020</v>
      </c>
      <c r="P274" s="217">
        <v>40</v>
      </c>
      <c r="Q274" s="217">
        <v>0</v>
      </c>
      <c r="R274" s="217">
        <v>0</v>
      </c>
      <c r="S274" s="228">
        <v>40</v>
      </c>
      <c r="T274" s="217">
        <v>0</v>
      </c>
      <c r="U274" s="217">
        <v>70</v>
      </c>
      <c r="V274" s="216" t="s">
        <v>632</v>
      </c>
      <c r="W274" s="216" t="s">
        <v>603</v>
      </c>
      <c r="X274" s="216" t="s">
        <v>2060</v>
      </c>
      <c r="Y274" s="216"/>
      <c r="Z274" s="216"/>
      <c r="AA274" s="216"/>
      <c r="AB274" s="216"/>
      <c r="AC274" s="216"/>
      <c r="AD274" s="216"/>
      <c r="AL274" s="234" t="s">
        <v>11</v>
      </c>
      <c r="AM274" s="206" t="s">
        <v>315</v>
      </c>
    </row>
    <row r="275" spans="1:39">
      <c r="A275" s="216" t="s">
        <v>316</v>
      </c>
      <c r="B275" s="225" t="s">
        <v>314</v>
      </c>
      <c r="C275" s="216" t="s">
        <v>1039</v>
      </c>
      <c r="D275" s="216" t="s">
        <v>2411</v>
      </c>
      <c r="E275" s="225" t="s">
        <v>2412</v>
      </c>
      <c r="F275" s="216"/>
      <c r="G275" s="217">
        <v>0</v>
      </c>
      <c r="H275" s="218">
        <v>38.21</v>
      </c>
      <c r="I275" s="218">
        <v>35.18</v>
      </c>
      <c r="J275" s="218">
        <v>73.39</v>
      </c>
      <c r="K275" s="217">
        <v>0</v>
      </c>
      <c r="L275" s="227">
        <v>73.39</v>
      </c>
      <c r="M275" s="222">
        <v>44055</v>
      </c>
      <c r="N275" s="222">
        <v>44254</v>
      </c>
      <c r="O275" s="220">
        <v>2021</v>
      </c>
      <c r="P275" s="217">
        <v>20</v>
      </c>
      <c r="Q275" s="217">
        <v>0</v>
      </c>
      <c r="R275" s="217">
        <v>0</v>
      </c>
      <c r="S275" s="228">
        <v>20</v>
      </c>
      <c r="T275" s="217">
        <v>0</v>
      </c>
      <c r="U275" s="217">
        <v>70</v>
      </c>
      <c r="V275" s="216" t="s">
        <v>594</v>
      </c>
      <c r="W275" s="216" t="s">
        <v>595</v>
      </c>
      <c r="X275" s="216" t="s">
        <v>2060</v>
      </c>
      <c r="Y275" s="216"/>
      <c r="Z275" s="216"/>
      <c r="AA275" s="216"/>
      <c r="AB275" s="216"/>
      <c r="AC275" s="216"/>
      <c r="AD275" s="216"/>
      <c r="AL275" s="234" t="s">
        <v>11</v>
      </c>
      <c r="AM275" s="206" t="s">
        <v>315</v>
      </c>
    </row>
    <row r="276" spans="1:39">
      <c r="A276" s="216" t="s">
        <v>316</v>
      </c>
      <c r="B276" s="225" t="s">
        <v>314</v>
      </c>
      <c r="C276" s="216" t="s">
        <v>1044</v>
      </c>
      <c r="D276" s="216" t="s">
        <v>2413</v>
      </c>
      <c r="E276" s="225" t="s">
        <v>2414</v>
      </c>
      <c r="F276" s="216"/>
      <c r="G276" s="217">
        <v>0</v>
      </c>
      <c r="H276" s="218">
        <v>63.21</v>
      </c>
      <c r="I276" s="218">
        <v>93.25</v>
      </c>
      <c r="J276" s="218">
        <v>156.46</v>
      </c>
      <c r="K276" s="217">
        <v>0</v>
      </c>
      <c r="L276" s="227">
        <v>156.46</v>
      </c>
      <c r="M276" s="222">
        <v>43615</v>
      </c>
      <c r="N276" s="222">
        <v>43651</v>
      </c>
      <c r="O276" s="220">
        <v>2019</v>
      </c>
      <c r="P276" s="217">
        <v>0</v>
      </c>
      <c r="Q276" s="217">
        <v>0</v>
      </c>
      <c r="R276" s="217">
        <v>0</v>
      </c>
      <c r="S276" s="228">
        <v>0</v>
      </c>
      <c r="T276" s="221">
        <v>0.5</v>
      </c>
      <c r="U276" s="221">
        <v>122.857454</v>
      </c>
      <c r="V276" s="216" t="s">
        <v>621</v>
      </c>
      <c r="W276" s="216" t="s">
        <v>599</v>
      </c>
      <c r="X276" s="216" t="s">
        <v>2060</v>
      </c>
      <c r="Y276" s="217">
        <v>3</v>
      </c>
      <c r="Z276" s="217">
        <v>3</v>
      </c>
      <c r="AA276" s="217">
        <v>6</v>
      </c>
      <c r="AB276" s="217">
        <v>2</v>
      </c>
      <c r="AC276" s="217">
        <v>2</v>
      </c>
      <c r="AD276" s="217">
        <v>0</v>
      </c>
      <c r="AL276" s="234" t="s">
        <v>580</v>
      </c>
      <c r="AM276" s="206" t="s">
        <v>315</v>
      </c>
    </row>
    <row r="277" spans="1:39">
      <c r="A277" s="216" t="s">
        <v>316</v>
      </c>
      <c r="B277" s="225" t="s">
        <v>314</v>
      </c>
      <c r="C277" s="216" t="s">
        <v>1041</v>
      </c>
      <c r="D277" s="216" t="s">
        <v>2415</v>
      </c>
      <c r="E277" s="225" t="s">
        <v>2291</v>
      </c>
      <c r="F277" s="216"/>
      <c r="G277" s="217">
        <v>0</v>
      </c>
      <c r="H277" s="217">
        <v>0</v>
      </c>
      <c r="I277" s="217">
        <v>0</v>
      </c>
      <c r="J277" s="217">
        <v>0</v>
      </c>
      <c r="K277" s="217">
        <v>0</v>
      </c>
      <c r="L277" s="228">
        <v>0</v>
      </c>
      <c r="M277" s="222">
        <v>44510</v>
      </c>
      <c r="N277" s="222">
        <v>44532</v>
      </c>
      <c r="O277" s="220">
        <v>2021</v>
      </c>
      <c r="P277" s="217">
        <v>0</v>
      </c>
      <c r="Q277" s="217">
        <v>0</v>
      </c>
      <c r="R277" s="217">
        <v>0</v>
      </c>
      <c r="S277" s="228">
        <v>0</v>
      </c>
      <c r="T277" s="217">
        <v>2</v>
      </c>
      <c r="U277" s="217">
        <v>2</v>
      </c>
      <c r="V277" s="216" t="s">
        <v>657</v>
      </c>
      <c r="W277" s="216" t="s">
        <v>599</v>
      </c>
      <c r="X277" s="216" t="s">
        <v>2060</v>
      </c>
      <c r="Y277" s="216"/>
      <c r="Z277" s="216"/>
      <c r="AA277" s="216"/>
      <c r="AB277" s="216"/>
      <c r="AC277" s="216"/>
      <c r="AD277" s="216"/>
      <c r="AL277" s="234" t="s">
        <v>580</v>
      </c>
      <c r="AM277" s="206" t="s">
        <v>315</v>
      </c>
    </row>
    <row r="278" spans="1:39">
      <c r="A278" s="216" t="s">
        <v>320</v>
      </c>
      <c r="B278" s="225" t="s">
        <v>317</v>
      </c>
      <c r="C278" s="216" t="s">
        <v>1081</v>
      </c>
      <c r="D278" s="216" t="s">
        <v>2416</v>
      </c>
      <c r="E278" s="225" t="s">
        <v>2417</v>
      </c>
      <c r="F278" s="216"/>
      <c r="G278" s="217">
        <v>0</v>
      </c>
      <c r="H278" s="217">
        <v>0</v>
      </c>
      <c r="I278" s="217">
        <v>0</v>
      </c>
      <c r="J278" s="217">
        <v>0</v>
      </c>
      <c r="K278" s="217">
        <v>0</v>
      </c>
      <c r="L278" s="228">
        <v>0</v>
      </c>
      <c r="M278" s="222">
        <v>44348</v>
      </c>
      <c r="N278" s="222">
        <v>44914</v>
      </c>
      <c r="O278" s="220">
        <v>2022</v>
      </c>
      <c r="P278" s="217">
        <v>0</v>
      </c>
      <c r="Q278" s="217">
        <v>0</v>
      </c>
      <c r="R278" s="217">
        <v>0</v>
      </c>
      <c r="S278" s="228">
        <v>0</v>
      </c>
      <c r="T278" s="217">
        <v>1</v>
      </c>
      <c r="U278" s="217">
        <v>1</v>
      </c>
      <c r="V278" s="216" t="s">
        <v>657</v>
      </c>
      <c r="W278" s="216" t="s">
        <v>599</v>
      </c>
      <c r="X278" s="216" t="s">
        <v>2060</v>
      </c>
      <c r="AL278" s="234" t="s">
        <v>580</v>
      </c>
      <c r="AM278" s="206" t="s">
        <v>319</v>
      </c>
    </row>
    <row r="279" spans="1:39">
      <c r="A279" s="216" t="s">
        <v>320</v>
      </c>
      <c r="B279" s="225" t="s">
        <v>317</v>
      </c>
      <c r="C279" s="216" t="s">
        <v>1089</v>
      </c>
      <c r="D279" s="216" t="s">
        <v>2418</v>
      </c>
      <c r="E279" s="225" t="s">
        <v>318</v>
      </c>
      <c r="F279" s="216"/>
      <c r="G279" s="217">
        <v>0</v>
      </c>
      <c r="H279" s="217">
        <v>0</v>
      </c>
      <c r="I279" s="217">
        <v>0</v>
      </c>
      <c r="J279" s="217">
        <v>0</v>
      </c>
      <c r="K279" s="217">
        <v>0</v>
      </c>
      <c r="L279" s="228">
        <v>0</v>
      </c>
      <c r="M279" s="222">
        <v>43388</v>
      </c>
      <c r="N279" s="222">
        <v>43454</v>
      </c>
      <c r="O279" s="220">
        <v>2018</v>
      </c>
      <c r="P279" s="217">
        <v>0</v>
      </c>
      <c r="Q279" s="217">
        <v>3</v>
      </c>
      <c r="R279" s="217">
        <v>0</v>
      </c>
      <c r="S279" s="228">
        <v>3</v>
      </c>
      <c r="T279" s="217">
        <v>0</v>
      </c>
      <c r="U279" s="217">
        <v>3</v>
      </c>
      <c r="V279" s="216" t="s">
        <v>657</v>
      </c>
      <c r="W279" s="216" t="s">
        <v>599</v>
      </c>
      <c r="X279" s="216" t="s">
        <v>2060</v>
      </c>
      <c r="AL279" s="234" t="s">
        <v>9</v>
      </c>
      <c r="AM279" s="206" t="s">
        <v>319</v>
      </c>
    </row>
    <row r="280" spans="1:39">
      <c r="A280" s="216" t="s">
        <v>320</v>
      </c>
      <c r="B280" s="225" t="s">
        <v>317</v>
      </c>
      <c r="C280" s="216" t="s">
        <v>1101</v>
      </c>
      <c r="D280" s="216" t="s">
        <v>2419</v>
      </c>
      <c r="E280" s="225" t="s">
        <v>1102</v>
      </c>
      <c r="F280" s="216"/>
      <c r="G280" s="217">
        <v>0</v>
      </c>
      <c r="H280" s="217">
        <v>0</v>
      </c>
      <c r="I280" s="217">
        <v>0</v>
      </c>
      <c r="J280" s="217">
        <v>0</v>
      </c>
      <c r="K280" s="217">
        <v>0</v>
      </c>
      <c r="L280" s="228">
        <v>0</v>
      </c>
      <c r="M280" s="222">
        <v>44432</v>
      </c>
      <c r="N280" s="222">
        <v>44446</v>
      </c>
      <c r="O280" s="220">
        <v>2021</v>
      </c>
      <c r="P280" s="217">
        <v>0</v>
      </c>
      <c r="Q280" s="217">
        <v>1</v>
      </c>
      <c r="R280" s="217">
        <v>0</v>
      </c>
      <c r="S280" s="228">
        <v>1</v>
      </c>
      <c r="T280" s="217">
        <v>0</v>
      </c>
      <c r="U280" s="217">
        <v>1</v>
      </c>
      <c r="V280" s="216" t="s">
        <v>657</v>
      </c>
      <c r="W280" s="216" t="s">
        <v>599</v>
      </c>
      <c r="X280" s="216" t="s">
        <v>2060</v>
      </c>
      <c r="AL280" s="234" t="s">
        <v>9</v>
      </c>
      <c r="AM280" s="206" t="s">
        <v>319</v>
      </c>
    </row>
    <row r="281" spans="1:39">
      <c r="A281" s="216" t="s">
        <v>320</v>
      </c>
      <c r="B281" s="225" t="s">
        <v>317</v>
      </c>
      <c r="C281" s="216" t="s">
        <v>1047</v>
      </c>
      <c r="D281" s="216" t="s">
        <v>2420</v>
      </c>
      <c r="E281" s="225" t="s">
        <v>2421</v>
      </c>
      <c r="F281" s="216"/>
      <c r="G281" s="217">
        <v>0</v>
      </c>
      <c r="H281" s="217">
        <v>0</v>
      </c>
      <c r="I281" s="217">
        <v>0</v>
      </c>
      <c r="J281" s="217">
        <v>0</v>
      </c>
      <c r="K281" s="217">
        <v>0</v>
      </c>
      <c r="L281" s="228">
        <v>0</v>
      </c>
      <c r="M281" s="222">
        <v>43873</v>
      </c>
      <c r="N281" s="222">
        <v>43970</v>
      </c>
      <c r="O281" s="220">
        <v>2020</v>
      </c>
      <c r="P281" s="217">
        <v>0</v>
      </c>
      <c r="Q281" s="221">
        <v>0.5</v>
      </c>
      <c r="R281" s="217">
        <v>0</v>
      </c>
      <c r="S281" s="232">
        <v>0.5</v>
      </c>
      <c r="T281" s="217">
        <v>0</v>
      </c>
      <c r="U281" s="221">
        <v>0.5</v>
      </c>
      <c r="V281" s="216" t="s">
        <v>621</v>
      </c>
      <c r="W281" s="216" t="s">
        <v>599</v>
      </c>
      <c r="X281" s="216" t="s">
        <v>2060</v>
      </c>
      <c r="Y281" s="216"/>
      <c r="Z281" s="216"/>
      <c r="AA281" s="216"/>
      <c r="AB281" s="216"/>
      <c r="AC281" s="216"/>
      <c r="AD281" s="216"/>
      <c r="AL281" s="234" t="s">
        <v>9</v>
      </c>
      <c r="AM281" s="206" t="s">
        <v>319</v>
      </c>
    </row>
    <row r="282" spans="1:39">
      <c r="A282" s="216" t="s">
        <v>320</v>
      </c>
      <c r="B282" s="225" t="s">
        <v>317</v>
      </c>
      <c r="C282" s="216" t="s">
        <v>1067</v>
      </c>
      <c r="D282" s="216" t="s">
        <v>2422</v>
      </c>
      <c r="E282" s="225" t="s">
        <v>130</v>
      </c>
      <c r="F282" s="216"/>
      <c r="G282" s="217">
        <v>100</v>
      </c>
      <c r="H282" s="217">
        <v>0</v>
      </c>
      <c r="I282" s="217">
        <v>0</v>
      </c>
      <c r="J282" s="217">
        <v>100</v>
      </c>
      <c r="K282" s="217">
        <v>0</v>
      </c>
      <c r="L282" s="228">
        <v>100</v>
      </c>
      <c r="M282" s="222">
        <v>43963</v>
      </c>
      <c r="N282" s="222">
        <v>43998</v>
      </c>
      <c r="O282" s="220">
        <v>2020</v>
      </c>
      <c r="P282" s="217">
        <v>100</v>
      </c>
      <c r="Q282" s="217">
        <v>0</v>
      </c>
      <c r="R282" s="217">
        <v>0</v>
      </c>
      <c r="S282" s="228">
        <v>100</v>
      </c>
      <c r="T282" s="217">
        <v>0</v>
      </c>
      <c r="U282" s="217">
        <v>100</v>
      </c>
      <c r="V282" s="216" t="s">
        <v>632</v>
      </c>
      <c r="W282" s="216" t="s">
        <v>595</v>
      </c>
      <c r="X282" s="216" t="s">
        <v>2060</v>
      </c>
      <c r="AL282" s="234" t="s">
        <v>11</v>
      </c>
      <c r="AM282" s="206" t="s">
        <v>319</v>
      </c>
    </row>
    <row r="283" spans="1:39">
      <c r="A283" s="216" t="s">
        <v>320</v>
      </c>
      <c r="B283" s="225" t="s">
        <v>317</v>
      </c>
      <c r="C283" s="216" t="s">
        <v>1110</v>
      </c>
      <c r="D283" s="216" t="s">
        <v>2423</v>
      </c>
      <c r="E283" s="225" t="s">
        <v>2424</v>
      </c>
      <c r="F283" s="216"/>
      <c r="G283" s="217">
        <v>0</v>
      </c>
      <c r="H283" s="217">
        <v>0</v>
      </c>
      <c r="I283" s="217">
        <v>0</v>
      </c>
      <c r="J283" s="217">
        <v>0</v>
      </c>
      <c r="K283" s="217">
        <v>0</v>
      </c>
      <c r="L283" s="228">
        <v>0</v>
      </c>
      <c r="M283" s="222">
        <v>43333</v>
      </c>
      <c r="N283" s="222">
        <v>43363</v>
      </c>
      <c r="O283" s="220">
        <v>2018</v>
      </c>
      <c r="P283" s="217">
        <v>0</v>
      </c>
      <c r="Q283" s="217">
        <v>0</v>
      </c>
      <c r="R283" s="217">
        <v>0</v>
      </c>
      <c r="S283" s="228">
        <v>0</v>
      </c>
      <c r="T283" s="221">
        <v>0.5</v>
      </c>
      <c r="U283" s="221">
        <v>0.5</v>
      </c>
      <c r="V283" s="216" t="s">
        <v>620</v>
      </c>
      <c r="W283" s="216" t="s">
        <v>599</v>
      </c>
      <c r="X283" s="216" t="s">
        <v>2060</v>
      </c>
      <c r="AL283" s="234" t="s">
        <v>580</v>
      </c>
      <c r="AM283" s="206" t="s">
        <v>319</v>
      </c>
    </row>
    <row r="284" spans="1:39">
      <c r="A284" s="216" t="s">
        <v>320</v>
      </c>
      <c r="B284" s="225" t="s">
        <v>317</v>
      </c>
      <c r="C284" s="216" t="s">
        <v>1051</v>
      </c>
      <c r="D284" s="216" t="s">
        <v>2425</v>
      </c>
      <c r="E284" s="225" t="s">
        <v>322</v>
      </c>
      <c r="F284" s="216"/>
      <c r="G284" s="217">
        <v>0</v>
      </c>
      <c r="H284" s="217">
        <v>25</v>
      </c>
      <c r="I284" s="217">
        <v>0</v>
      </c>
      <c r="J284" s="217">
        <v>25</v>
      </c>
      <c r="K284" s="217">
        <v>0</v>
      </c>
      <c r="L284" s="228">
        <v>25</v>
      </c>
      <c r="M284" s="222">
        <v>43067</v>
      </c>
      <c r="N284" s="222">
        <v>43194</v>
      </c>
      <c r="O284" s="220">
        <v>2018</v>
      </c>
      <c r="P284" s="217">
        <v>0</v>
      </c>
      <c r="Q284" s="217">
        <v>2</v>
      </c>
      <c r="R284" s="217">
        <v>0</v>
      </c>
      <c r="S284" s="228">
        <v>2</v>
      </c>
      <c r="T284" s="217">
        <v>0</v>
      </c>
      <c r="U284" s="217">
        <v>2</v>
      </c>
      <c r="V284" s="216" t="s">
        <v>657</v>
      </c>
      <c r="W284" s="216" t="s">
        <v>599</v>
      </c>
      <c r="X284" s="216" t="s">
        <v>2060</v>
      </c>
      <c r="Y284" s="216"/>
      <c r="Z284" s="216"/>
      <c r="AA284" s="216"/>
      <c r="AB284" s="216"/>
      <c r="AC284" s="216"/>
      <c r="AD284" s="216"/>
      <c r="AL284" s="234" t="s">
        <v>9</v>
      </c>
      <c r="AM284" s="206" t="s">
        <v>319</v>
      </c>
    </row>
    <row r="285" spans="1:39">
      <c r="A285" s="216" t="s">
        <v>320</v>
      </c>
      <c r="B285" s="225" t="s">
        <v>317</v>
      </c>
      <c r="C285" s="216" t="s">
        <v>1087</v>
      </c>
      <c r="D285" s="216" t="s">
        <v>2426</v>
      </c>
      <c r="E285" s="225" t="s">
        <v>2427</v>
      </c>
      <c r="F285" s="216"/>
      <c r="G285" s="217">
        <v>0</v>
      </c>
      <c r="H285" s="217">
        <v>0</v>
      </c>
      <c r="I285" s="217">
        <v>0</v>
      </c>
      <c r="J285" s="217">
        <v>0</v>
      </c>
      <c r="K285" s="217">
        <v>0</v>
      </c>
      <c r="L285" s="228">
        <v>0</v>
      </c>
      <c r="M285" s="222">
        <v>44873</v>
      </c>
      <c r="N285" s="222">
        <v>44914</v>
      </c>
      <c r="O285" s="220">
        <v>2022</v>
      </c>
      <c r="P285" s="217">
        <v>0</v>
      </c>
      <c r="Q285" s="217">
        <v>0</v>
      </c>
      <c r="R285" s="217">
        <v>0</v>
      </c>
      <c r="S285" s="228">
        <v>0</v>
      </c>
      <c r="T285" s="221">
        <v>0.65</v>
      </c>
      <c r="U285" s="221">
        <v>0.65</v>
      </c>
      <c r="V285" s="216" t="s">
        <v>621</v>
      </c>
      <c r="W285" s="216" t="s">
        <v>599</v>
      </c>
      <c r="X285" s="216" t="s">
        <v>2060</v>
      </c>
      <c r="AL285" s="234" t="s">
        <v>580</v>
      </c>
      <c r="AM285" s="206" t="s">
        <v>319</v>
      </c>
    </row>
    <row r="286" spans="1:39">
      <c r="A286" s="216" t="s">
        <v>320</v>
      </c>
      <c r="B286" s="225" t="s">
        <v>317</v>
      </c>
      <c r="C286" s="216" t="s">
        <v>1063</v>
      </c>
      <c r="D286" s="216" t="s">
        <v>2428</v>
      </c>
      <c r="E286" s="225" t="s">
        <v>132</v>
      </c>
      <c r="F286" s="216"/>
      <c r="G286" s="217">
        <v>100</v>
      </c>
      <c r="H286" s="217">
        <v>0</v>
      </c>
      <c r="I286" s="217">
        <v>0</v>
      </c>
      <c r="J286" s="217">
        <v>100</v>
      </c>
      <c r="K286" s="217">
        <v>0</v>
      </c>
      <c r="L286" s="228">
        <v>100</v>
      </c>
      <c r="M286" s="222">
        <v>43943</v>
      </c>
      <c r="N286" s="222">
        <v>43965</v>
      </c>
      <c r="O286" s="220">
        <v>2020</v>
      </c>
      <c r="P286" s="217">
        <v>0</v>
      </c>
      <c r="Q286" s="217">
        <v>3</v>
      </c>
      <c r="R286" s="217">
        <v>0</v>
      </c>
      <c r="S286" s="228">
        <v>3</v>
      </c>
      <c r="T286" s="217">
        <v>0</v>
      </c>
      <c r="U286" s="217">
        <v>3</v>
      </c>
      <c r="V286" s="216" t="s">
        <v>621</v>
      </c>
      <c r="W286" s="216" t="s">
        <v>599</v>
      </c>
      <c r="X286" s="216" t="s">
        <v>2226</v>
      </c>
      <c r="AL286" s="234" t="s">
        <v>9</v>
      </c>
      <c r="AM286" s="206" t="s">
        <v>319</v>
      </c>
    </row>
    <row r="287" spans="1:39">
      <c r="A287" s="216" t="s">
        <v>320</v>
      </c>
      <c r="B287" s="225" t="s">
        <v>317</v>
      </c>
      <c r="C287" s="216" t="s">
        <v>1132</v>
      </c>
      <c r="D287" s="216" t="s">
        <v>2429</v>
      </c>
      <c r="E287" s="225" t="s">
        <v>2430</v>
      </c>
      <c r="F287" s="216"/>
      <c r="G287" s="217">
        <v>0</v>
      </c>
      <c r="H287" s="217">
        <v>0</v>
      </c>
      <c r="I287" s="217">
        <v>0</v>
      </c>
      <c r="J287" s="217">
        <v>0</v>
      </c>
      <c r="K287" s="217">
        <v>0</v>
      </c>
      <c r="L287" s="228">
        <v>0</v>
      </c>
      <c r="M287" s="222">
        <v>43811</v>
      </c>
      <c r="N287" s="222">
        <v>44258</v>
      </c>
      <c r="O287" s="220">
        <v>2021</v>
      </c>
      <c r="P287" s="217">
        <v>0</v>
      </c>
      <c r="Q287" s="217">
        <v>0</v>
      </c>
      <c r="R287" s="217">
        <v>0</v>
      </c>
      <c r="S287" s="228">
        <v>0</v>
      </c>
      <c r="T287" s="221">
        <v>0.8</v>
      </c>
      <c r="U287" s="221">
        <v>0.8</v>
      </c>
      <c r="V287" s="216" t="s">
        <v>657</v>
      </c>
      <c r="W287" s="216" t="s">
        <v>599</v>
      </c>
      <c r="X287" s="216" t="s">
        <v>2060</v>
      </c>
      <c r="Y287" s="216"/>
      <c r="Z287" s="216"/>
      <c r="AA287" s="216"/>
      <c r="AB287" s="216"/>
      <c r="AC287" s="216"/>
      <c r="AD287" s="216"/>
      <c r="AL287" s="234" t="s">
        <v>580</v>
      </c>
      <c r="AM287" s="206" t="s">
        <v>319</v>
      </c>
    </row>
    <row r="288" spans="1:39">
      <c r="A288" s="216" t="s">
        <v>320</v>
      </c>
      <c r="B288" s="225" t="s">
        <v>317</v>
      </c>
      <c r="C288" s="216" t="s">
        <v>1112</v>
      </c>
      <c r="D288" s="216" t="s">
        <v>2431</v>
      </c>
      <c r="E288" s="225" t="s">
        <v>2432</v>
      </c>
      <c r="F288" s="216"/>
      <c r="G288" s="217">
        <v>0</v>
      </c>
      <c r="H288" s="217">
        <v>0</v>
      </c>
      <c r="I288" s="217">
        <v>0</v>
      </c>
      <c r="J288" s="217">
        <v>0</v>
      </c>
      <c r="K288" s="217">
        <v>0</v>
      </c>
      <c r="L288" s="228">
        <v>0</v>
      </c>
      <c r="M288" s="222">
        <v>43361</v>
      </c>
      <c r="N288" s="222">
        <v>43382</v>
      </c>
      <c r="O288" s="220">
        <v>2018</v>
      </c>
      <c r="P288" s="217">
        <v>0</v>
      </c>
      <c r="Q288" s="217">
        <v>0</v>
      </c>
      <c r="R288" s="217">
        <v>0</v>
      </c>
      <c r="S288" s="228">
        <v>0</v>
      </c>
      <c r="T288" s="221">
        <v>0.6</v>
      </c>
      <c r="U288" s="221">
        <v>0.6</v>
      </c>
      <c r="V288" s="216" t="s">
        <v>657</v>
      </c>
      <c r="W288" s="216" t="s">
        <v>599</v>
      </c>
      <c r="X288" s="216" t="s">
        <v>2060</v>
      </c>
      <c r="AL288" s="234" t="s">
        <v>580</v>
      </c>
      <c r="AM288" s="206" t="s">
        <v>319</v>
      </c>
    </row>
    <row r="289" spans="1:39">
      <c r="A289" s="216" t="s">
        <v>320</v>
      </c>
      <c r="B289" s="225" t="s">
        <v>317</v>
      </c>
      <c r="C289" s="216" t="s">
        <v>1114</v>
      </c>
      <c r="D289" s="216" t="s">
        <v>2433</v>
      </c>
      <c r="E289" s="225" t="s">
        <v>2434</v>
      </c>
      <c r="F289" s="216"/>
      <c r="G289" s="217">
        <v>0</v>
      </c>
      <c r="H289" s="217">
        <v>0</v>
      </c>
      <c r="I289" s="217">
        <v>0</v>
      </c>
      <c r="J289" s="217">
        <v>0</v>
      </c>
      <c r="K289" s="217">
        <v>0</v>
      </c>
      <c r="L289" s="228">
        <v>0</v>
      </c>
      <c r="M289" s="222">
        <v>43440</v>
      </c>
      <c r="N289" s="222">
        <v>43475</v>
      </c>
      <c r="O289" s="220">
        <v>2019</v>
      </c>
      <c r="P289" s="217">
        <v>0</v>
      </c>
      <c r="Q289" s="217">
        <v>0</v>
      </c>
      <c r="R289" s="217">
        <v>0</v>
      </c>
      <c r="S289" s="228">
        <v>0</v>
      </c>
      <c r="T289" s="217">
        <v>2</v>
      </c>
      <c r="U289" s="217">
        <v>2</v>
      </c>
      <c r="V289" s="216" t="s">
        <v>657</v>
      </c>
      <c r="W289" s="216" t="s">
        <v>599</v>
      </c>
      <c r="X289" s="216" t="s">
        <v>2060</v>
      </c>
      <c r="AL289" s="234" t="s">
        <v>580</v>
      </c>
      <c r="AM289" s="206" t="s">
        <v>319</v>
      </c>
    </row>
    <row r="290" spans="1:39">
      <c r="A290" s="216" t="s">
        <v>320</v>
      </c>
      <c r="B290" s="225" t="s">
        <v>317</v>
      </c>
      <c r="C290" s="216" t="s">
        <v>1105</v>
      </c>
      <c r="D290" s="216" t="s">
        <v>2435</v>
      </c>
      <c r="E290" s="225" t="s">
        <v>2436</v>
      </c>
      <c r="F290" s="216"/>
      <c r="G290" s="217">
        <v>0</v>
      </c>
      <c r="H290" s="217">
        <v>0</v>
      </c>
      <c r="I290" s="217">
        <v>0</v>
      </c>
      <c r="J290" s="217">
        <v>0</v>
      </c>
      <c r="K290" s="217">
        <v>0</v>
      </c>
      <c r="L290" s="228">
        <v>0</v>
      </c>
      <c r="M290" s="222">
        <v>43074</v>
      </c>
      <c r="N290" s="222">
        <v>43216</v>
      </c>
      <c r="O290" s="220">
        <v>2018</v>
      </c>
      <c r="P290" s="217">
        <v>0</v>
      </c>
      <c r="Q290" s="217">
        <v>0</v>
      </c>
      <c r="R290" s="217">
        <v>0</v>
      </c>
      <c r="S290" s="228">
        <v>0</v>
      </c>
      <c r="T290" s="217">
        <v>1</v>
      </c>
      <c r="U290" s="221">
        <v>1.4</v>
      </c>
      <c r="V290" s="216" t="s">
        <v>657</v>
      </c>
      <c r="W290" s="216" t="s">
        <v>599</v>
      </c>
      <c r="X290" s="216" t="s">
        <v>2060</v>
      </c>
      <c r="AL290" s="234" t="s">
        <v>580</v>
      </c>
      <c r="AM290" s="206" t="s">
        <v>319</v>
      </c>
    </row>
    <row r="291" spans="1:39">
      <c r="A291" s="216" t="s">
        <v>320</v>
      </c>
      <c r="B291" s="225" t="s">
        <v>317</v>
      </c>
      <c r="C291" s="216" t="s">
        <v>1105</v>
      </c>
      <c r="D291" s="216" t="s">
        <v>2437</v>
      </c>
      <c r="E291" s="225" t="s">
        <v>2438</v>
      </c>
      <c r="F291" s="216"/>
      <c r="G291" s="217">
        <v>0</v>
      </c>
      <c r="H291" s="217">
        <v>0</v>
      </c>
      <c r="I291" s="217">
        <v>0</v>
      </c>
      <c r="J291" s="217">
        <v>0</v>
      </c>
      <c r="K291" s="217">
        <v>0</v>
      </c>
      <c r="L291" s="228">
        <v>0</v>
      </c>
      <c r="M291" s="222">
        <v>43238</v>
      </c>
      <c r="N291" s="222">
        <v>43238</v>
      </c>
      <c r="O291" s="220">
        <v>2018</v>
      </c>
      <c r="P291" s="217">
        <v>0</v>
      </c>
      <c r="Q291" s="217">
        <v>0</v>
      </c>
      <c r="R291" s="217">
        <v>0</v>
      </c>
      <c r="S291" s="228">
        <v>0</v>
      </c>
      <c r="T291" s="221">
        <v>0.4</v>
      </c>
      <c r="U291" s="221">
        <v>1.4</v>
      </c>
      <c r="V291" s="216" t="s">
        <v>621</v>
      </c>
      <c r="W291" s="216" t="s">
        <v>599</v>
      </c>
      <c r="X291" s="216" t="s">
        <v>2060</v>
      </c>
      <c r="AL291" s="234" t="s">
        <v>580</v>
      </c>
      <c r="AM291" s="206" t="s">
        <v>319</v>
      </c>
    </row>
    <row r="292" spans="1:39">
      <c r="A292" s="216" t="s">
        <v>320</v>
      </c>
      <c r="B292" s="225" t="s">
        <v>317</v>
      </c>
      <c r="C292" s="216" t="s">
        <v>1061</v>
      </c>
      <c r="D292" s="216" t="s">
        <v>2439</v>
      </c>
      <c r="E292" s="225" t="s">
        <v>2440</v>
      </c>
      <c r="F292" s="216"/>
      <c r="G292" s="218">
        <v>66.14</v>
      </c>
      <c r="H292" s="217">
        <v>10</v>
      </c>
      <c r="I292" s="217">
        <v>0</v>
      </c>
      <c r="J292" s="218">
        <v>76.14</v>
      </c>
      <c r="K292" s="217">
        <v>0</v>
      </c>
      <c r="L292" s="227">
        <v>76.14</v>
      </c>
      <c r="M292" s="222">
        <v>43762</v>
      </c>
      <c r="N292" s="222">
        <v>43826</v>
      </c>
      <c r="O292" s="220">
        <v>2019</v>
      </c>
      <c r="P292" s="217">
        <v>0</v>
      </c>
      <c r="Q292" s="221">
        <v>3.48</v>
      </c>
      <c r="R292" s="217">
        <v>0</v>
      </c>
      <c r="S292" s="232">
        <v>3.48</v>
      </c>
      <c r="T292" s="217">
        <v>0</v>
      </c>
      <c r="U292" s="221">
        <v>3.48</v>
      </c>
      <c r="V292" s="216" t="s">
        <v>660</v>
      </c>
      <c r="W292" s="216" t="s">
        <v>599</v>
      </c>
      <c r="X292" s="216" t="s">
        <v>2060</v>
      </c>
      <c r="Y292" s="216"/>
      <c r="Z292" s="216"/>
      <c r="AA292" s="216"/>
      <c r="AB292" s="216"/>
      <c r="AC292" s="216"/>
      <c r="AD292" s="216"/>
      <c r="AL292" s="234" t="s">
        <v>9</v>
      </c>
      <c r="AM292" s="206" t="s">
        <v>319</v>
      </c>
    </row>
    <row r="293" spans="1:39">
      <c r="A293" s="216" t="s">
        <v>320</v>
      </c>
      <c r="B293" s="225" t="s">
        <v>317</v>
      </c>
      <c r="C293" s="216" t="s">
        <v>1116</v>
      </c>
      <c r="D293" s="216" t="s">
        <v>2441</v>
      </c>
      <c r="E293" s="225" t="s">
        <v>2442</v>
      </c>
      <c r="F293" s="216"/>
      <c r="G293" s="217">
        <v>0</v>
      </c>
      <c r="H293" s="217">
        <v>0</v>
      </c>
      <c r="I293" s="217">
        <v>0</v>
      </c>
      <c r="J293" s="217">
        <v>0</v>
      </c>
      <c r="K293" s="217">
        <v>0</v>
      </c>
      <c r="L293" s="228">
        <v>0</v>
      </c>
      <c r="M293" s="222">
        <v>43458</v>
      </c>
      <c r="N293" s="222">
        <v>43475</v>
      </c>
      <c r="O293" s="220">
        <v>2019</v>
      </c>
      <c r="P293" s="217">
        <v>0</v>
      </c>
      <c r="Q293" s="217">
        <v>0</v>
      </c>
      <c r="R293" s="217">
        <v>0</v>
      </c>
      <c r="S293" s="228">
        <v>0</v>
      </c>
      <c r="T293" s="217">
        <v>1</v>
      </c>
      <c r="U293" s="217">
        <v>1</v>
      </c>
      <c r="V293" s="216" t="s">
        <v>657</v>
      </c>
      <c r="W293" s="216" t="s">
        <v>599</v>
      </c>
      <c r="X293" s="216" t="s">
        <v>2060</v>
      </c>
      <c r="AL293" s="234" t="s">
        <v>580</v>
      </c>
      <c r="AM293" s="206" t="s">
        <v>319</v>
      </c>
    </row>
    <row r="294" spans="1:39">
      <c r="A294" s="216" t="s">
        <v>320</v>
      </c>
      <c r="B294" s="225" t="s">
        <v>317</v>
      </c>
      <c r="C294" s="216" t="s">
        <v>1122</v>
      </c>
      <c r="D294" s="216" t="s">
        <v>2443</v>
      </c>
      <c r="E294" s="225" t="s">
        <v>2444</v>
      </c>
      <c r="F294" s="216"/>
      <c r="G294" s="217">
        <v>0</v>
      </c>
      <c r="H294" s="217">
        <v>0</v>
      </c>
      <c r="I294" s="217">
        <v>0</v>
      </c>
      <c r="J294" s="217">
        <v>0</v>
      </c>
      <c r="K294" s="217">
        <v>0</v>
      </c>
      <c r="L294" s="228">
        <v>0</v>
      </c>
      <c r="M294" s="222">
        <v>43734</v>
      </c>
      <c r="N294" s="222">
        <v>43759</v>
      </c>
      <c r="O294" s="220">
        <v>2019</v>
      </c>
      <c r="P294" s="217">
        <v>0</v>
      </c>
      <c r="Q294" s="217">
        <v>0</v>
      </c>
      <c r="R294" s="217">
        <v>0</v>
      </c>
      <c r="S294" s="228">
        <v>0</v>
      </c>
      <c r="T294" s="221">
        <v>0.75</v>
      </c>
      <c r="U294" s="221">
        <v>0.75</v>
      </c>
      <c r="V294" s="216" t="s">
        <v>1124</v>
      </c>
      <c r="W294" s="216" t="s">
        <v>599</v>
      </c>
      <c r="X294" s="216" t="s">
        <v>2060</v>
      </c>
      <c r="AL294" s="234" t="s">
        <v>580</v>
      </c>
      <c r="AM294" s="206" t="s">
        <v>319</v>
      </c>
    </row>
    <row r="295" spans="1:39">
      <c r="A295" s="216" t="s">
        <v>320</v>
      </c>
      <c r="B295" s="225" t="s">
        <v>317</v>
      </c>
      <c r="C295" s="216" t="s">
        <v>1093</v>
      </c>
      <c r="D295" s="216" t="s">
        <v>2445</v>
      </c>
      <c r="E295" s="225" t="s">
        <v>134</v>
      </c>
      <c r="F295" s="216"/>
      <c r="G295" s="217">
        <v>0</v>
      </c>
      <c r="H295" s="217">
        <v>0</v>
      </c>
      <c r="I295" s="217">
        <v>0</v>
      </c>
      <c r="J295" s="217">
        <v>0</v>
      </c>
      <c r="K295" s="217">
        <v>0</v>
      </c>
      <c r="L295" s="228">
        <v>0</v>
      </c>
      <c r="M295" s="222">
        <v>43809</v>
      </c>
      <c r="N295" s="222">
        <v>43970</v>
      </c>
      <c r="O295" s="220">
        <v>2020</v>
      </c>
      <c r="P295" s="217">
        <v>0</v>
      </c>
      <c r="Q295" s="217">
        <v>2</v>
      </c>
      <c r="R295" s="217">
        <v>0</v>
      </c>
      <c r="S295" s="228">
        <v>2</v>
      </c>
      <c r="T295" s="217">
        <v>0</v>
      </c>
      <c r="U295" s="217">
        <v>2</v>
      </c>
      <c r="V295" s="216" t="s">
        <v>657</v>
      </c>
      <c r="W295" s="216" t="s">
        <v>599</v>
      </c>
      <c r="X295" s="216" t="s">
        <v>2060</v>
      </c>
      <c r="AL295" s="234" t="s">
        <v>9</v>
      </c>
      <c r="AM295" s="206" t="s">
        <v>319</v>
      </c>
    </row>
    <row r="296" spans="1:39">
      <c r="A296" s="216" t="s">
        <v>320</v>
      </c>
      <c r="B296" s="225" t="s">
        <v>317</v>
      </c>
      <c r="C296" s="216" t="s">
        <v>1134</v>
      </c>
      <c r="D296" s="216" t="s">
        <v>2445</v>
      </c>
      <c r="E296" s="225" t="s">
        <v>134</v>
      </c>
      <c r="F296" s="216"/>
      <c r="G296" s="217">
        <v>0</v>
      </c>
      <c r="H296" s="217">
        <v>0</v>
      </c>
      <c r="I296" s="217">
        <v>0</v>
      </c>
      <c r="J296" s="217">
        <v>0</v>
      </c>
      <c r="K296" s="217">
        <v>0</v>
      </c>
      <c r="L296" s="228">
        <v>0</v>
      </c>
      <c r="M296" s="222">
        <v>43809</v>
      </c>
      <c r="N296" s="222">
        <v>43839</v>
      </c>
      <c r="O296" s="220">
        <v>2020</v>
      </c>
      <c r="P296" s="217">
        <v>0</v>
      </c>
      <c r="Q296" s="217">
        <v>0</v>
      </c>
      <c r="R296" s="217">
        <v>0</v>
      </c>
      <c r="S296" s="228">
        <v>0</v>
      </c>
      <c r="T296" s="221">
        <v>0.5</v>
      </c>
      <c r="U296" s="221">
        <v>0.5</v>
      </c>
      <c r="V296" s="216" t="s">
        <v>620</v>
      </c>
      <c r="W296" s="216" t="s">
        <v>599</v>
      </c>
      <c r="X296" s="216" t="s">
        <v>2060</v>
      </c>
      <c r="Y296" s="216"/>
      <c r="Z296" s="216"/>
      <c r="AA296" s="216"/>
      <c r="AB296" s="216"/>
      <c r="AC296" s="216"/>
      <c r="AD296" s="216"/>
      <c r="AL296" s="234" t="s">
        <v>580</v>
      </c>
      <c r="AM296" s="206" t="s">
        <v>319</v>
      </c>
    </row>
    <row r="297" spans="1:39">
      <c r="A297" s="216" t="s">
        <v>320</v>
      </c>
      <c r="B297" s="225" t="s">
        <v>317</v>
      </c>
      <c r="C297" s="216" t="s">
        <v>1095</v>
      </c>
      <c r="D297" s="216" t="s">
        <v>2446</v>
      </c>
      <c r="E297" s="225" t="s">
        <v>135</v>
      </c>
      <c r="F297" s="216"/>
      <c r="G297" s="217">
        <v>0</v>
      </c>
      <c r="H297" s="217">
        <v>0</v>
      </c>
      <c r="I297" s="217">
        <v>0</v>
      </c>
      <c r="J297" s="217">
        <v>0</v>
      </c>
      <c r="K297" s="217">
        <v>0</v>
      </c>
      <c r="L297" s="228">
        <v>0</v>
      </c>
      <c r="M297" s="222">
        <v>43990</v>
      </c>
      <c r="N297" s="222">
        <v>44014</v>
      </c>
      <c r="O297" s="220">
        <v>2020</v>
      </c>
      <c r="P297" s="217">
        <v>0</v>
      </c>
      <c r="Q297" s="217">
        <v>2</v>
      </c>
      <c r="R297" s="217">
        <v>0</v>
      </c>
      <c r="S297" s="228">
        <v>2</v>
      </c>
      <c r="T297" s="217">
        <v>0</v>
      </c>
      <c r="U297" s="217">
        <v>2</v>
      </c>
      <c r="V297" s="216" t="s">
        <v>657</v>
      </c>
      <c r="W297" s="216" t="s">
        <v>599</v>
      </c>
      <c r="X297" s="216" t="s">
        <v>2060</v>
      </c>
      <c r="AL297" s="234" t="s">
        <v>9</v>
      </c>
      <c r="AM297" s="206" t="s">
        <v>319</v>
      </c>
    </row>
    <row r="298" spans="1:39">
      <c r="A298" s="216" t="s">
        <v>320</v>
      </c>
      <c r="B298" s="225" t="s">
        <v>317</v>
      </c>
      <c r="C298" s="216" t="s">
        <v>1135</v>
      </c>
      <c r="D298" s="216" t="s">
        <v>2447</v>
      </c>
      <c r="E298" s="225" t="s">
        <v>2448</v>
      </c>
      <c r="F298" s="216"/>
      <c r="G298" s="217">
        <v>0</v>
      </c>
      <c r="H298" s="217">
        <v>0</v>
      </c>
      <c r="I298" s="217">
        <v>0</v>
      </c>
      <c r="J298" s="217">
        <v>0</v>
      </c>
      <c r="K298" s="217">
        <v>0</v>
      </c>
      <c r="L298" s="228">
        <v>0</v>
      </c>
      <c r="M298" s="222">
        <v>43825</v>
      </c>
      <c r="N298" s="222">
        <v>43855</v>
      </c>
      <c r="O298" s="220">
        <v>2020</v>
      </c>
      <c r="P298" s="217">
        <v>0</v>
      </c>
      <c r="Q298" s="217">
        <v>0</v>
      </c>
      <c r="R298" s="217">
        <v>0</v>
      </c>
      <c r="S298" s="228">
        <v>0</v>
      </c>
      <c r="T298" s="221">
        <v>0.5</v>
      </c>
      <c r="U298" s="217">
        <v>1</v>
      </c>
      <c r="V298" s="216" t="s">
        <v>671</v>
      </c>
      <c r="W298" s="216" t="s">
        <v>599</v>
      </c>
      <c r="X298" s="216" t="s">
        <v>2060</v>
      </c>
      <c r="Y298" s="216"/>
      <c r="Z298" s="216"/>
      <c r="AA298" s="216"/>
      <c r="AB298" s="216"/>
      <c r="AC298" s="216"/>
      <c r="AD298" s="216"/>
      <c r="AL298" s="234" t="s">
        <v>580</v>
      </c>
      <c r="AM298" s="206" t="s">
        <v>319</v>
      </c>
    </row>
    <row r="299" spans="1:39">
      <c r="A299" s="216" t="s">
        <v>320</v>
      </c>
      <c r="B299" s="225" t="s">
        <v>317</v>
      </c>
      <c r="C299" s="216" t="s">
        <v>1135</v>
      </c>
      <c r="D299" s="216" t="s">
        <v>2447</v>
      </c>
      <c r="E299" s="225" t="s">
        <v>2448</v>
      </c>
      <c r="F299" s="216"/>
      <c r="G299" s="217">
        <v>0</v>
      </c>
      <c r="H299" s="217">
        <v>0</v>
      </c>
      <c r="I299" s="217">
        <v>0</v>
      </c>
      <c r="J299" s="217">
        <v>0</v>
      </c>
      <c r="K299" s="217">
        <v>0</v>
      </c>
      <c r="L299" s="228">
        <v>0</v>
      </c>
      <c r="M299" s="222">
        <v>43825</v>
      </c>
      <c r="N299" s="222">
        <v>43855</v>
      </c>
      <c r="O299" s="220">
        <v>2020</v>
      </c>
      <c r="P299" s="217">
        <v>0</v>
      </c>
      <c r="Q299" s="217">
        <v>0</v>
      </c>
      <c r="R299" s="217">
        <v>0</v>
      </c>
      <c r="S299" s="228">
        <v>0</v>
      </c>
      <c r="T299" s="221">
        <v>0.5</v>
      </c>
      <c r="U299" s="217">
        <v>1</v>
      </c>
      <c r="V299" s="216" t="s">
        <v>620</v>
      </c>
      <c r="W299" s="216" t="s">
        <v>599</v>
      </c>
      <c r="X299" s="216" t="s">
        <v>2060</v>
      </c>
      <c r="Y299" s="216"/>
      <c r="Z299" s="216"/>
      <c r="AA299" s="216"/>
      <c r="AB299" s="216"/>
      <c r="AC299" s="216"/>
      <c r="AD299" s="216"/>
      <c r="AL299" s="234" t="s">
        <v>580</v>
      </c>
      <c r="AM299" s="206" t="s">
        <v>319</v>
      </c>
    </row>
    <row r="300" spans="1:39">
      <c r="A300" s="216" t="s">
        <v>320</v>
      </c>
      <c r="B300" s="225" t="s">
        <v>317</v>
      </c>
      <c r="C300" s="216" t="s">
        <v>1120</v>
      </c>
      <c r="D300" s="216" t="s">
        <v>2449</v>
      </c>
      <c r="E300" s="225" t="s">
        <v>2450</v>
      </c>
      <c r="F300" s="216"/>
      <c r="G300" s="217">
        <v>0</v>
      </c>
      <c r="H300" s="217">
        <v>0</v>
      </c>
      <c r="I300" s="217">
        <v>0</v>
      </c>
      <c r="J300" s="217">
        <v>0</v>
      </c>
      <c r="K300" s="217">
        <v>0</v>
      </c>
      <c r="L300" s="228">
        <v>0</v>
      </c>
      <c r="M300" s="222">
        <v>43644</v>
      </c>
      <c r="N300" s="222">
        <v>43665</v>
      </c>
      <c r="O300" s="220">
        <v>2019</v>
      </c>
      <c r="P300" s="217">
        <v>0</v>
      </c>
      <c r="Q300" s="217">
        <v>0</v>
      </c>
      <c r="R300" s="217">
        <v>0</v>
      </c>
      <c r="S300" s="228">
        <v>0</v>
      </c>
      <c r="T300" s="221">
        <v>0.5</v>
      </c>
      <c r="U300" s="221">
        <v>0.5</v>
      </c>
      <c r="V300" s="216" t="s">
        <v>657</v>
      </c>
      <c r="W300" s="216" t="s">
        <v>599</v>
      </c>
      <c r="X300" s="216" t="s">
        <v>2060</v>
      </c>
      <c r="AL300" s="234" t="s">
        <v>580</v>
      </c>
      <c r="AM300" s="206" t="s">
        <v>319</v>
      </c>
    </row>
    <row r="301" spans="1:39">
      <c r="A301" s="216" t="s">
        <v>320</v>
      </c>
      <c r="B301" s="225" t="s">
        <v>317</v>
      </c>
      <c r="C301" s="216" t="s">
        <v>1108</v>
      </c>
      <c r="D301" s="216" t="s">
        <v>2451</v>
      </c>
      <c r="E301" s="225" t="s">
        <v>2452</v>
      </c>
      <c r="F301" s="216"/>
      <c r="G301" s="217">
        <v>0</v>
      </c>
      <c r="H301" s="217">
        <v>0</v>
      </c>
      <c r="I301" s="217">
        <v>0</v>
      </c>
      <c r="J301" s="217">
        <v>0</v>
      </c>
      <c r="K301" s="217">
        <v>0</v>
      </c>
      <c r="L301" s="228">
        <v>0</v>
      </c>
      <c r="M301" s="222">
        <v>43074</v>
      </c>
      <c r="N301" s="222">
        <v>43216</v>
      </c>
      <c r="O301" s="220">
        <v>2018</v>
      </c>
      <c r="P301" s="217">
        <v>0</v>
      </c>
      <c r="Q301" s="217">
        <v>0</v>
      </c>
      <c r="R301" s="217">
        <v>0</v>
      </c>
      <c r="S301" s="228">
        <v>0</v>
      </c>
      <c r="T301" s="221">
        <v>1.5</v>
      </c>
      <c r="U301" s="221">
        <v>1.5</v>
      </c>
      <c r="V301" s="216" t="s">
        <v>657</v>
      </c>
      <c r="W301" s="216" t="s">
        <v>599</v>
      </c>
      <c r="X301" s="216" t="s">
        <v>2060</v>
      </c>
      <c r="AL301" s="234" t="s">
        <v>580</v>
      </c>
      <c r="AM301" s="206" t="s">
        <v>319</v>
      </c>
    </row>
    <row r="302" spans="1:39">
      <c r="A302" s="216" t="s">
        <v>320</v>
      </c>
      <c r="B302" s="225" t="s">
        <v>317</v>
      </c>
      <c r="C302" s="216" t="s">
        <v>1085</v>
      </c>
      <c r="D302" s="216" t="s">
        <v>2453</v>
      </c>
      <c r="E302" s="225" t="s">
        <v>2454</v>
      </c>
      <c r="F302" s="216"/>
      <c r="G302" s="217">
        <v>0</v>
      </c>
      <c r="H302" s="217">
        <v>0</v>
      </c>
      <c r="I302" s="217">
        <v>0</v>
      </c>
      <c r="J302" s="217">
        <v>0</v>
      </c>
      <c r="K302" s="217">
        <v>0</v>
      </c>
      <c r="L302" s="228">
        <v>0</v>
      </c>
      <c r="M302" s="222">
        <v>44530</v>
      </c>
      <c r="N302" s="222">
        <v>44554</v>
      </c>
      <c r="O302" s="220">
        <v>2021</v>
      </c>
      <c r="P302" s="217">
        <v>0</v>
      </c>
      <c r="Q302" s="217">
        <v>0</v>
      </c>
      <c r="R302" s="217">
        <v>0</v>
      </c>
      <c r="S302" s="228">
        <v>0</v>
      </c>
      <c r="T302" s="221">
        <v>0.35</v>
      </c>
      <c r="U302" s="221">
        <v>0.85</v>
      </c>
      <c r="V302" s="216" t="s">
        <v>620</v>
      </c>
      <c r="W302" s="216" t="s">
        <v>599</v>
      </c>
      <c r="X302" s="216" t="s">
        <v>2060</v>
      </c>
      <c r="AL302" s="234" t="s">
        <v>580</v>
      </c>
      <c r="AM302" s="206" t="s">
        <v>319</v>
      </c>
    </row>
    <row r="303" spans="1:39">
      <c r="A303" s="216" t="s">
        <v>320</v>
      </c>
      <c r="B303" s="225" t="s">
        <v>317</v>
      </c>
      <c r="C303" s="216" t="s">
        <v>1085</v>
      </c>
      <c r="D303" s="216" t="s">
        <v>2453</v>
      </c>
      <c r="E303" s="225" t="s">
        <v>2454</v>
      </c>
      <c r="F303" s="216"/>
      <c r="G303" s="217">
        <v>0</v>
      </c>
      <c r="H303" s="217">
        <v>0</v>
      </c>
      <c r="I303" s="217">
        <v>0</v>
      </c>
      <c r="J303" s="217">
        <v>0</v>
      </c>
      <c r="K303" s="217">
        <v>0</v>
      </c>
      <c r="L303" s="228">
        <v>0</v>
      </c>
      <c r="M303" s="222">
        <v>44530</v>
      </c>
      <c r="N303" s="222">
        <v>44554</v>
      </c>
      <c r="O303" s="220">
        <v>2021</v>
      </c>
      <c r="P303" s="217">
        <v>0</v>
      </c>
      <c r="Q303" s="217">
        <v>0</v>
      </c>
      <c r="R303" s="217">
        <v>0</v>
      </c>
      <c r="S303" s="228">
        <v>0</v>
      </c>
      <c r="T303" s="221">
        <v>0.5</v>
      </c>
      <c r="U303" s="221">
        <v>0.85</v>
      </c>
      <c r="V303" s="216" t="s">
        <v>624</v>
      </c>
      <c r="W303" s="216" t="s">
        <v>599</v>
      </c>
      <c r="X303" s="216" t="s">
        <v>2060</v>
      </c>
      <c r="AL303" s="234" t="s">
        <v>580</v>
      </c>
      <c r="AM303" s="206" t="s">
        <v>319</v>
      </c>
    </row>
    <row r="304" spans="1:39">
      <c r="A304" s="216" t="s">
        <v>320</v>
      </c>
      <c r="B304" s="225" t="s">
        <v>317</v>
      </c>
      <c r="C304" s="216" t="s">
        <v>1059</v>
      </c>
      <c r="D304" s="216" t="s">
        <v>2455</v>
      </c>
      <c r="E304" s="225" t="s">
        <v>2456</v>
      </c>
      <c r="F304" s="216"/>
      <c r="G304" s="218">
        <v>58.5</v>
      </c>
      <c r="H304" s="217">
        <v>0</v>
      </c>
      <c r="I304" s="217">
        <v>0</v>
      </c>
      <c r="J304" s="218">
        <v>58.5</v>
      </c>
      <c r="K304" s="217">
        <v>0</v>
      </c>
      <c r="L304" s="227">
        <v>58.5</v>
      </c>
      <c r="M304" s="222">
        <v>43605</v>
      </c>
      <c r="N304" s="222">
        <v>43740</v>
      </c>
      <c r="O304" s="220">
        <v>2019</v>
      </c>
      <c r="P304" s="217">
        <v>0</v>
      </c>
      <c r="Q304" s="221">
        <v>1.5</v>
      </c>
      <c r="R304" s="217">
        <v>0</v>
      </c>
      <c r="S304" s="232">
        <v>1.5</v>
      </c>
      <c r="T304" s="217">
        <v>0</v>
      </c>
      <c r="U304" s="221">
        <v>1.5</v>
      </c>
      <c r="V304" s="216" t="s">
        <v>621</v>
      </c>
      <c r="W304" s="216" t="s">
        <v>599</v>
      </c>
      <c r="X304" s="216" t="s">
        <v>2060</v>
      </c>
      <c r="Y304" s="216"/>
      <c r="Z304" s="216"/>
      <c r="AA304" s="216"/>
      <c r="AB304" s="216"/>
      <c r="AC304" s="216"/>
      <c r="AD304" s="216"/>
      <c r="AL304" s="234" t="s">
        <v>9</v>
      </c>
      <c r="AM304" s="206" t="s">
        <v>319</v>
      </c>
    </row>
    <row r="305" spans="1:39">
      <c r="A305" s="216" t="s">
        <v>320</v>
      </c>
      <c r="B305" s="225" t="s">
        <v>317</v>
      </c>
      <c r="C305" s="216" t="s">
        <v>1103</v>
      </c>
      <c r="D305" s="216" t="s">
        <v>2457</v>
      </c>
      <c r="E305" s="225" t="s">
        <v>137</v>
      </c>
      <c r="F305" s="216"/>
      <c r="G305" s="217">
        <v>0</v>
      </c>
      <c r="H305" s="217">
        <v>0</v>
      </c>
      <c r="I305" s="217">
        <v>0</v>
      </c>
      <c r="J305" s="217">
        <v>0</v>
      </c>
      <c r="K305" s="217">
        <v>0</v>
      </c>
      <c r="L305" s="228">
        <v>0</v>
      </c>
      <c r="M305" s="222">
        <v>44851</v>
      </c>
      <c r="N305" s="222">
        <v>44915</v>
      </c>
      <c r="O305" s="220">
        <v>2022</v>
      </c>
      <c r="P305" s="217">
        <v>0</v>
      </c>
      <c r="Q305" s="217">
        <v>2</v>
      </c>
      <c r="R305" s="217">
        <v>0</v>
      </c>
      <c r="S305" s="228">
        <v>2</v>
      </c>
      <c r="T305" s="217">
        <v>0</v>
      </c>
      <c r="U305" s="217">
        <v>2</v>
      </c>
      <c r="V305" s="216" t="s">
        <v>657</v>
      </c>
      <c r="W305" s="216" t="s">
        <v>599</v>
      </c>
      <c r="X305" s="216" t="s">
        <v>2060</v>
      </c>
      <c r="AL305" s="234" t="s">
        <v>9</v>
      </c>
      <c r="AM305" s="206" t="s">
        <v>319</v>
      </c>
    </row>
    <row r="306" spans="1:39">
      <c r="A306" s="216" t="s">
        <v>320</v>
      </c>
      <c r="B306" s="225" t="s">
        <v>317</v>
      </c>
      <c r="C306" s="216" t="s">
        <v>1069</v>
      </c>
      <c r="D306" s="216" t="s">
        <v>2458</v>
      </c>
      <c r="E306" s="225" t="s">
        <v>138</v>
      </c>
      <c r="F306" s="216"/>
      <c r="G306" s="217">
        <v>0</v>
      </c>
      <c r="H306" s="218">
        <v>26.4</v>
      </c>
      <c r="I306" s="217">
        <v>0</v>
      </c>
      <c r="J306" s="218">
        <v>26.4</v>
      </c>
      <c r="K306" s="217">
        <v>0</v>
      </c>
      <c r="L306" s="227">
        <v>26.4</v>
      </c>
      <c r="M306" s="222">
        <v>44001</v>
      </c>
      <c r="N306" s="222">
        <v>44014</v>
      </c>
      <c r="O306" s="220">
        <v>2020</v>
      </c>
      <c r="P306" s="217">
        <v>5</v>
      </c>
      <c r="Q306" s="217">
        <v>0</v>
      </c>
      <c r="R306" s="217">
        <v>0</v>
      </c>
      <c r="S306" s="228">
        <v>5</v>
      </c>
      <c r="T306" s="217">
        <v>0</v>
      </c>
      <c r="U306" s="217">
        <v>5</v>
      </c>
      <c r="V306" s="216" t="s">
        <v>604</v>
      </c>
      <c r="W306" s="216" t="s">
        <v>595</v>
      </c>
      <c r="X306" s="216" t="s">
        <v>2060</v>
      </c>
      <c r="AL306" s="234" t="s">
        <v>11</v>
      </c>
      <c r="AM306" s="206" t="s">
        <v>319</v>
      </c>
    </row>
    <row r="307" spans="1:39">
      <c r="A307" s="216" t="s">
        <v>320</v>
      </c>
      <c r="B307" s="225" t="s">
        <v>317</v>
      </c>
      <c r="C307" s="216" t="s">
        <v>1127</v>
      </c>
      <c r="D307" s="216" t="s">
        <v>2459</v>
      </c>
      <c r="E307" s="225" t="s">
        <v>2460</v>
      </c>
      <c r="F307" s="216"/>
      <c r="G307" s="217">
        <v>0</v>
      </c>
      <c r="H307" s="217">
        <v>0</v>
      </c>
      <c r="I307" s="217">
        <v>0</v>
      </c>
      <c r="J307" s="217">
        <v>0</v>
      </c>
      <c r="K307" s="217">
        <v>0</v>
      </c>
      <c r="L307" s="228">
        <v>0</v>
      </c>
      <c r="M307" s="222">
        <v>43801</v>
      </c>
      <c r="N307" s="222">
        <v>43827</v>
      </c>
      <c r="O307" s="220">
        <v>2019</v>
      </c>
      <c r="P307" s="217">
        <v>0</v>
      </c>
      <c r="Q307" s="217">
        <v>0</v>
      </c>
      <c r="R307" s="217">
        <v>0</v>
      </c>
      <c r="S307" s="228">
        <v>0</v>
      </c>
      <c r="T307" s="221">
        <v>0.5</v>
      </c>
      <c r="U307" s="221">
        <v>1.5</v>
      </c>
      <c r="V307" s="216" t="s">
        <v>699</v>
      </c>
      <c r="W307" s="216" t="s">
        <v>599</v>
      </c>
      <c r="X307" s="216" t="s">
        <v>2060</v>
      </c>
      <c r="Y307" s="216"/>
      <c r="Z307" s="216"/>
      <c r="AA307" s="216"/>
      <c r="AB307" s="216"/>
      <c r="AC307" s="216"/>
      <c r="AD307" s="216"/>
      <c r="AL307" s="234" t="s">
        <v>580</v>
      </c>
      <c r="AM307" s="206" t="s">
        <v>319</v>
      </c>
    </row>
    <row r="308" spans="1:39">
      <c r="A308" s="216" t="s">
        <v>320</v>
      </c>
      <c r="B308" s="225" t="s">
        <v>317</v>
      </c>
      <c r="C308" s="216" t="s">
        <v>1127</v>
      </c>
      <c r="D308" s="216" t="s">
        <v>2459</v>
      </c>
      <c r="E308" s="225" t="s">
        <v>2460</v>
      </c>
      <c r="F308" s="216"/>
      <c r="G308" s="217">
        <v>0</v>
      </c>
      <c r="H308" s="217">
        <v>0</v>
      </c>
      <c r="I308" s="217">
        <v>0</v>
      </c>
      <c r="J308" s="217">
        <v>0</v>
      </c>
      <c r="K308" s="217">
        <v>0</v>
      </c>
      <c r="L308" s="228">
        <v>0</v>
      </c>
      <c r="M308" s="222">
        <v>43801</v>
      </c>
      <c r="N308" s="222">
        <v>43827</v>
      </c>
      <c r="O308" s="220">
        <v>2019</v>
      </c>
      <c r="P308" s="217">
        <v>0</v>
      </c>
      <c r="Q308" s="217">
        <v>0</v>
      </c>
      <c r="R308" s="217">
        <v>0</v>
      </c>
      <c r="S308" s="228">
        <v>0</v>
      </c>
      <c r="T308" s="217">
        <v>1</v>
      </c>
      <c r="U308" s="221">
        <v>1.5</v>
      </c>
      <c r="V308" s="216" t="s">
        <v>621</v>
      </c>
      <c r="W308" s="216" t="s">
        <v>599</v>
      </c>
      <c r="X308" s="216" t="s">
        <v>2060</v>
      </c>
      <c r="Y308" s="216"/>
      <c r="Z308" s="216"/>
      <c r="AA308" s="216"/>
      <c r="AB308" s="216"/>
      <c r="AC308" s="216"/>
      <c r="AD308" s="216"/>
      <c r="AL308" s="234" t="s">
        <v>580</v>
      </c>
      <c r="AM308" s="206" t="s">
        <v>319</v>
      </c>
    </row>
    <row r="309" spans="1:39">
      <c r="A309" s="216" t="s">
        <v>320</v>
      </c>
      <c r="B309" s="225" t="s">
        <v>317</v>
      </c>
      <c r="C309" s="216" t="s">
        <v>1125</v>
      </c>
      <c r="D309" s="216" t="s">
        <v>2461</v>
      </c>
      <c r="E309" s="225" t="s">
        <v>2462</v>
      </c>
      <c r="F309" s="216"/>
      <c r="G309" s="217">
        <v>0</v>
      </c>
      <c r="H309" s="217">
        <v>0</v>
      </c>
      <c r="I309" s="217">
        <v>0</v>
      </c>
      <c r="J309" s="217">
        <v>0</v>
      </c>
      <c r="K309" s="217">
        <v>0</v>
      </c>
      <c r="L309" s="228">
        <v>0</v>
      </c>
      <c r="M309" s="222">
        <v>43801</v>
      </c>
      <c r="N309" s="222">
        <v>43938</v>
      </c>
      <c r="O309" s="220">
        <v>2020</v>
      </c>
      <c r="P309" s="217">
        <v>0</v>
      </c>
      <c r="Q309" s="217">
        <v>0</v>
      </c>
      <c r="R309" s="217">
        <v>0</v>
      </c>
      <c r="S309" s="228">
        <v>0</v>
      </c>
      <c r="T309" s="217">
        <v>2</v>
      </c>
      <c r="U309" s="217">
        <v>2</v>
      </c>
      <c r="V309" s="216" t="s">
        <v>657</v>
      </c>
      <c r="W309" s="216" t="s">
        <v>599</v>
      </c>
      <c r="X309" s="216" t="s">
        <v>2060</v>
      </c>
      <c r="Y309" s="216"/>
      <c r="Z309" s="216"/>
      <c r="AA309" s="216"/>
      <c r="AB309" s="216"/>
      <c r="AC309" s="216"/>
      <c r="AD309" s="216"/>
      <c r="AL309" s="234" t="s">
        <v>580</v>
      </c>
      <c r="AM309" s="206" t="s">
        <v>319</v>
      </c>
    </row>
    <row r="310" spans="1:39">
      <c r="A310" s="216" t="s">
        <v>320</v>
      </c>
      <c r="B310" s="225" t="s">
        <v>317</v>
      </c>
      <c r="C310" s="216" t="s">
        <v>1049</v>
      </c>
      <c r="D310" s="216" t="s">
        <v>2463</v>
      </c>
      <c r="E310" s="225" t="s">
        <v>2464</v>
      </c>
      <c r="F310" s="216"/>
      <c r="G310" s="217">
        <v>0</v>
      </c>
      <c r="H310" s="217">
        <v>0</v>
      </c>
      <c r="I310" s="217">
        <v>0</v>
      </c>
      <c r="J310" s="217">
        <v>0</v>
      </c>
      <c r="K310" s="217">
        <v>1</v>
      </c>
      <c r="L310" s="228">
        <v>1</v>
      </c>
      <c r="M310" s="222">
        <v>44894</v>
      </c>
      <c r="N310" s="222">
        <v>44914</v>
      </c>
      <c r="O310" s="220">
        <v>2022</v>
      </c>
      <c r="P310" s="217">
        <v>0</v>
      </c>
      <c r="Q310" s="217">
        <v>0</v>
      </c>
      <c r="R310" s="217">
        <v>0</v>
      </c>
      <c r="S310" s="228">
        <v>0</v>
      </c>
      <c r="T310" s="221">
        <v>1.5</v>
      </c>
      <c r="U310" s="221">
        <v>1.5</v>
      </c>
      <c r="V310" s="216" t="s">
        <v>657</v>
      </c>
      <c r="W310" s="216" t="s">
        <v>599</v>
      </c>
      <c r="X310" s="216" t="s">
        <v>2060</v>
      </c>
      <c r="Y310" s="216"/>
      <c r="Z310" s="216"/>
      <c r="AA310" s="216"/>
      <c r="AB310" s="216"/>
      <c r="AC310" s="216"/>
      <c r="AD310" s="216"/>
      <c r="AL310" s="234" t="s">
        <v>580</v>
      </c>
      <c r="AM310" s="206" t="s">
        <v>319</v>
      </c>
    </row>
    <row r="311" spans="1:39">
      <c r="A311" s="216" t="s">
        <v>320</v>
      </c>
      <c r="B311" s="225" t="s">
        <v>317</v>
      </c>
      <c r="C311" s="216" t="s">
        <v>1079</v>
      </c>
      <c r="D311" s="216" t="s">
        <v>2465</v>
      </c>
      <c r="E311" s="225" t="s">
        <v>2466</v>
      </c>
      <c r="F311" s="216"/>
      <c r="G311" s="217">
        <v>0</v>
      </c>
      <c r="H311" s="217">
        <v>0</v>
      </c>
      <c r="I311" s="217">
        <v>0</v>
      </c>
      <c r="J311" s="217">
        <v>0</v>
      </c>
      <c r="K311" s="218">
        <v>0.55000000000000004</v>
      </c>
      <c r="L311" s="227">
        <v>0.55000000000000004</v>
      </c>
      <c r="M311" s="222">
        <v>44026</v>
      </c>
      <c r="N311" s="222">
        <v>44042</v>
      </c>
      <c r="O311" s="220">
        <v>2020</v>
      </c>
      <c r="P311" s="217">
        <v>0</v>
      </c>
      <c r="Q311" s="217">
        <v>0</v>
      </c>
      <c r="R311" s="217">
        <v>0</v>
      </c>
      <c r="S311" s="228">
        <v>0</v>
      </c>
      <c r="T311" s="221">
        <v>0.5</v>
      </c>
      <c r="U311" s="221">
        <v>0.5</v>
      </c>
      <c r="V311" s="216" t="s">
        <v>657</v>
      </c>
      <c r="W311" s="216" t="s">
        <v>599</v>
      </c>
      <c r="X311" s="216" t="s">
        <v>2060</v>
      </c>
      <c r="AL311" s="234" t="s">
        <v>580</v>
      </c>
      <c r="AM311" s="206" t="s">
        <v>319</v>
      </c>
    </row>
    <row r="312" spans="1:39">
      <c r="A312" s="216" t="s">
        <v>320</v>
      </c>
      <c r="B312" s="225" t="s">
        <v>317</v>
      </c>
      <c r="C312" s="216" t="s">
        <v>1099</v>
      </c>
      <c r="D312" s="216" t="s">
        <v>2467</v>
      </c>
      <c r="E312" s="225" t="s">
        <v>139</v>
      </c>
      <c r="F312" s="216"/>
      <c r="G312" s="217">
        <v>0</v>
      </c>
      <c r="H312" s="217">
        <v>0</v>
      </c>
      <c r="I312" s="217">
        <v>0</v>
      </c>
      <c r="J312" s="217">
        <v>0</v>
      </c>
      <c r="K312" s="217">
        <v>0</v>
      </c>
      <c r="L312" s="228">
        <v>0</v>
      </c>
      <c r="M312" s="222">
        <v>44376</v>
      </c>
      <c r="N312" s="222">
        <v>44386</v>
      </c>
      <c r="O312" s="220">
        <v>2021</v>
      </c>
      <c r="P312" s="217">
        <v>0</v>
      </c>
      <c r="Q312" s="217">
        <v>5</v>
      </c>
      <c r="R312" s="217">
        <v>0</v>
      </c>
      <c r="S312" s="228">
        <v>5</v>
      </c>
      <c r="T312" s="217">
        <v>0</v>
      </c>
      <c r="U312" s="217">
        <v>5</v>
      </c>
      <c r="V312" s="216" t="s">
        <v>657</v>
      </c>
      <c r="W312" s="216" t="s">
        <v>599</v>
      </c>
      <c r="X312" s="216" t="s">
        <v>2060</v>
      </c>
      <c r="AL312" s="234" t="s">
        <v>9</v>
      </c>
      <c r="AM312" s="206" t="s">
        <v>319</v>
      </c>
    </row>
    <row r="313" spans="1:39">
      <c r="A313" s="216" t="s">
        <v>320</v>
      </c>
      <c r="B313" s="225" t="s">
        <v>317</v>
      </c>
      <c r="C313" s="216" t="s">
        <v>1118</v>
      </c>
      <c r="D313" s="216" t="s">
        <v>2468</v>
      </c>
      <c r="E313" s="225" t="s">
        <v>2469</v>
      </c>
      <c r="F313" s="216"/>
      <c r="G313" s="217">
        <v>0</v>
      </c>
      <c r="H313" s="217">
        <v>0</v>
      </c>
      <c r="I313" s="217">
        <v>0</v>
      </c>
      <c r="J313" s="217">
        <v>0</v>
      </c>
      <c r="K313" s="218">
        <v>0.65</v>
      </c>
      <c r="L313" s="227">
        <v>0.65</v>
      </c>
      <c r="M313" s="222">
        <v>43587</v>
      </c>
      <c r="N313" s="222">
        <v>43617</v>
      </c>
      <c r="O313" s="220">
        <v>2019</v>
      </c>
      <c r="P313" s="217">
        <v>0</v>
      </c>
      <c r="Q313" s="217">
        <v>0</v>
      </c>
      <c r="R313" s="217">
        <v>0</v>
      </c>
      <c r="S313" s="228">
        <v>0</v>
      </c>
      <c r="T313" s="221">
        <v>0.5</v>
      </c>
      <c r="U313" s="221">
        <v>0.5</v>
      </c>
      <c r="V313" s="216" t="s">
        <v>620</v>
      </c>
      <c r="W313" s="216" t="s">
        <v>599</v>
      </c>
      <c r="X313" s="216" t="s">
        <v>2060</v>
      </c>
      <c r="AL313" s="234" t="s">
        <v>580</v>
      </c>
      <c r="AM313" s="206" t="s">
        <v>319</v>
      </c>
    </row>
    <row r="314" spans="1:39">
      <c r="A314" s="216" t="s">
        <v>320</v>
      </c>
      <c r="B314" s="225" t="s">
        <v>317</v>
      </c>
      <c r="C314" s="216" t="s">
        <v>1073</v>
      </c>
      <c r="D314" s="216" t="s">
        <v>2470</v>
      </c>
      <c r="E314" s="225" t="s">
        <v>140</v>
      </c>
      <c r="F314" s="216"/>
      <c r="G314" s="218">
        <v>9.5</v>
      </c>
      <c r="H314" s="218">
        <v>9.5</v>
      </c>
      <c r="I314" s="217">
        <v>0</v>
      </c>
      <c r="J314" s="217">
        <v>19</v>
      </c>
      <c r="K314" s="217">
        <v>0</v>
      </c>
      <c r="L314" s="228">
        <v>19</v>
      </c>
      <c r="M314" s="222">
        <v>44344</v>
      </c>
      <c r="N314" s="222">
        <v>44344</v>
      </c>
      <c r="O314" s="220">
        <v>2021</v>
      </c>
      <c r="P314" s="217">
        <v>21</v>
      </c>
      <c r="Q314" s="217">
        <v>0</v>
      </c>
      <c r="R314" s="217">
        <v>0</v>
      </c>
      <c r="S314" s="228">
        <v>21</v>
      </c>
      <c r="T314" s="217">
        <v>0</v>
      </c>
      <c r="U314" s="217">
        <v>21</v>
      </c>
      <c r="V314" s="216" t="s">
        <v>632</v>
      </c>
      <c r="W314" s="216" t="s">
        <v>603</v>
      </c>
      <c r="X314" s="216" t="s">
        <v>2060</v>
      </c>
      <c r="AL314" s="234" t="s">
        <v>11</v>
      </c>
      <c r="AM314" s="206" t="s">
        <v>319</v>
      </c>
    </row>
    <row r="315" spans="1:39">
      <c r="A315" s="216" t="s">
        <v>320</v>
      </c>
      <c r="B315" s="225" t="s">
        <v>317</v>
      </c>
      <c r="C315" s="216" t="s">
        <v>1097</v>
      </c>
      <c r="D315" s="216" t="s">
        <v>2471</v>
      </c>
      <c r="E315" s="225" t="s">
        <v>141</v>
      </c>
      <c r="F315" s="216"/>
      <c r="G315" s="217">
        <v>0</v>
      </c>
      <c r="H315" s="217">
        <v>0</v>
      </c>
      <c r="I315" s="217">
        <v>0</v>
      </c>
      <c r="J315" s="217">
        <v>0</v>
      </c>
      <c r="K315" s="217">
        <v>0</v>
      </c>
      <c r="L315" s="228">
        <v>0</v>
      </c>
      <c r="M315" s="222">
        <v>44015</v>
      </c>
      <c r="N315" s="222">
        <v>44089</v>
      </c>
      <c r="O315" s="220">
        <v>2020</v>
      </c>
      <c r="P315" s="217">
        <v>0</v>
      </c>
      <c r="Q315" s="217">
        <v>2</v>
      </c>
      <c r="R315" s="217">
        <v>0</v>
      </c>
      <c r="S315" s="228">
        <v>2</v>
      </c>
      <c r="T315" s="217">
        <v>0</v>
      </c>
      <c r="U315" s="217">
        <v>2</v>
      </c>
      <c r="V315" s="216" t="s">
        <v>657</v>
      </c>
      <c r="W315" s="216" t="s">
        <v>599</v>
      </c>
      <c r="X315" s="216" t="s">
        <v>2060</v>
      </c>
      <c r="AL315" s="234" t="s">
        <v>9</v>
      </c>
      <c r="AM315" s="206" t="s">
        <v>319</v>
      </c>
    </row>
    <row r="316" spans="1:39">
      <c r="A316" s="216" t="s">
        <v>320</v>
      </c>
      <c r="B316" s="225" t="s">
        <v>317</v>
      </c>
      <c r="C316" s="216" t="s">
        <v>1137</v>
      </c>
      <c r="D316" s="216" t="s">
        <v>2472</v>
      </c>
      <c r="E316" s="225" t="s">
        <v>2473</v>
      </c>
      <c r="F316" s="216"/>
      <c r="G316" s="218">
        <v>733.89</v>
      </c>
      <c r="H316" s="218">
        <v>134.80000000000001</v>
      </c>
      <c r="I316" s="217">
        <v>0</v>
      </c>
      <c r="J316" s="218">
        <v>868.69</v>
      </c>
      <c r="K316" s="218">
        <v>2.25</v>
      </c>
      <c r="L316" s="227">
        <v>870.94</v>
      </c>
      <c r="M316" s="222">
        <v>43846</v>
      </c>
      <c r="N316" s="222">
        <v>43872</v>
      </c>
      <c r="O316" s="220">
        <v>2020</v>
      </c>
      <c r="P316" s="217">
        <v>0</v>
      </c>
      <c r="Q316" s="217">
        <v>0</v>
      </c>
      <c r="R316" s="217">
        <v>0</v>
      </c>
      <c r="S316" s="228">
        <v>0</v>
      </c>
      <c r="T316" s="221">
        <v>1.3</v>
      </c>
      <c r="U316" s="221">
        <v>529.98</v>
      </c>
      <c r="V316" s="216" t="s">
        <v>699</v>
      </c>
      <c r="W316" s="216" t="s">
        <v>599</v>
      </c>
      <c r="X316" s="216" t="s">
        <v>2060</v>
      </c>
      <c r="Y316" s="217">
        <v>23</v>
      </c>
      <c r="Z316" s="217">
        <v>22</v>
      </c>
      <c r="AA316" s="217">
        <v>45</v>
      </c>
      <c r="AB316" s="217">
        <v>7</v>
      </c>
      <c r="AC316" s="217">
        <v>17</v>
      </c>
      <c r="AD316" s="217">
        <v>0</v>
      </c>
      <c r="AL316" s="234" t="s">
        <v>580</v>
      </c>
      <c r="AM316" s="206" t="s">
        <v>319</v>
      </c>
    </row>
    <row r="317" spans="1:39">
      <c r="A317" s="216" t="s">
        <v>320</v>
      </c>
      <c r="B317" s="225" t="s">
        <v>317</v>
      </c>
      <c r="C317" s="216" t="s">
        <v>1083</v>
      </c>
      <c r="D317" s="216" t="s">
        <v>2474</v>
      </c>
      <c r="E317" s="225" t="s">
        <v>2475</v>
      </c>
      <c r="F317" s="216"/>
      <c r="G317" s="217">
        <v>0</v>
      </c>
      <c r="H317" s="217">
        <v>0</v>
      </c>
      <c r="I317" s="217">
        <v>0</v>
      </c>
      <c r="J317" s="217">
        <v>0</v>
      </c>
      <c r="K317" s="218">
        <v>0.05</v>
      </c>
      <c r="L317" s="227">
        <v>0.05</v>
      </c>
      <c r="M317" s="222">
        <v>44515</v>
      </c>
      <c r="N317" s="222">
        <v>44540</v>
      </c>
      <c r="O317" s="220">
        <v>2021</v>
      </c>
      <c r="P317" s="217">
        <v>0</v>
      </c>
      <c r="Q317" s="217">
        <v>0</v>
      </c>
      <c r="R317" s="217">
        <v>0</v>
      </c>
      <c r="S317" s="228">
        <v>0</v>
      </c>
      <c r="T317" s="221">
        <v>0.5</v>
      </c>
      <c r="U317" s="221">
        <v>0.5</v>
      </c>
      <c r="V317" s="216" t="s">
        <v>620</v>
      </c>
      <c r="W317" s="216" t="s">
        <v>599</v>
      </c>
      <c r="X317" s="216" t="s">
        <v>2060</v>
      </c>
      <c r="AL317" s="234" t="s">
        <v>580</v>
      </c>
      <c r="AM317" s="206" t="s">
        <v>319</v>
      </c>
    </row>
    <row r="318" spans="1:39">
      <c r="A318" s="216" t="s">
        <v>320</v>
      </c>
      <c r="B318" s="225" t="s">
        <v>317</v>
      </c>
      <c r="C318" s="216" t="s">
        <v>1129</v>
      </c>
      <c r="D318" s="216" t="s">
        <v>2476</v>
      </c>
      <c r="E318" s="225" t="s">
        <v>2477</v>
      </c>
      <c r="F318" s="216"/>
      <c r="G318" s="217">
        <v>0</v>
      </c>
      <c r="H318" s="217">
        <v>0</v>
      </c>
      <c r="I318" s="217">
        <v>0</v>
      </c>
      <c r="J318" s="217">
        <v>0</v>
      </c>
      <c r="K318" s="217">
        <v>0</v>
      </c>
      <c r="L318" s="228">
        <v>0</v>
      </c>
      <c r="M318" s="222">
        <v>43801</v>
      </c>
      <c r="N318" s="222">
        <v>43826</v>
      </c>
      <c r="O318" s="220">
        <v>2019</v>
      </c>
      <c r="P318" s="217">
        <v>0</v>
      </c>
      <c r="Q318" s="217">
        <v>0</v>
      </c>
      <c r="R318" s="217">
        <v>0</v>
      </c>
      <c r="S318" s="228">
        <v>0</v>
      </c>
      <c r="T318" s="217">
        <v>1</v>
      </c>
      <c r="U318" s="221">
        <v>1.4</v>
      </c>
      <c r="V318" s="216" t="s">
        <v>657</v>
      </c>
      <c r="W318" s="216" t="s">
        <v>599</v>
      </c>
      <c r="X318" s="216" t="s">
        <v>2060</v>
      </c>
      <c r="Y318" s="216"/>
      <c r="Z318" s="216"/>
      <c r="AA318" s="216"/>
      <c r="AB318" s="216"/>
      <c r="AC318" s="216"/>
      <c r="AD318" s="216"/>
      <c r="AL318" s="234" t="s">
        <v>580</v>
      </c>
      <c r="AM318" s="206" t="s">
        <v>319</v>
      </c>
    </row>
    <row r="319" spans="1:39">
      <c r="A319" s="216" t="s">
        <v>320</v>
      </c>
      <c r="B319" s="225" t="s">
        <v>317</v>
      </c>
      <c r="C319" s="216" t="s">
        <v>1129</v>
      </c>
      <c r="D319" s="216" t="s">
        <v>2478</v>
      </c>
      <c r="E319" s="225" t="s">
        <v>2479</v>
      </c>
      <c r="F319" s="216"/>
      <c r="G319" s="217">
        <v>0</v>
      </c>
      <c r="H319" s="217">
        <v>0</v>
      </c>
      <c r="I319" s="217">
        <v>0</v>
      </c>
      <c r="J319" s="217">
        <v>0</v>
      </c>
      <c r="K319" s="217">
        <v>0</v>
      </c>
      <c r="L319" s="228">
        <v>0</v>
      </c>
      <c r="M319" s="222">
        <v>44069</v>
      </c>
      <c r="N319" s="222">
        <v>44069</v>
      </c>
      <c r="O319" s="220">
        <v>2020</v>
      </c>
      <c r="P319" s="217">
        <v>0</v>
      </c>
      <c r="Q319" s="217">
        <v>0</v>
      </c>
      <c r="R319" s="217">
        <v>0</v>
      </c>
      <c r="S319" s="228">
        <v>0</v>
      </c>
      <c r="T319" s="221">
        <v>0.4</v>
      </c>
      <c r="U319" s="221">
        <v>1.4</v>
      </c>
      <c r="V319" s="216" t="s">
        <v>621</v>
      </c>
      <c r="W319" s="216" t="s">
        <v>599</v>
      </c>
      <c r="X319" s="216" t="s">
        <v>2060</v>
      </c>
      <c r="Y319" s="216"/>
      <c r="Z319" s="216"/>
      <c r="AA319" s="216"/>
      <c r="AB319" s="216"/>
      <c r="AC319" s="216"/>
      <c r="AD319" s="216"/>
      <c r="AL319" s="234" t="s">
        <v>580</v>
      </c>
      <c r="AM319" s="206" t="s">
        <v>319</v>
      </c>
    </row>
    <row r="320" spans="1:39">
      <c r="A320" s="216" t="s">
        <v>320</v>
      </c>
      <c r="B320" s="225" t="s">
        <v>317</v>
      </c>
      <c r="C320" s="216" t="s">
        <v>1075</v>
      </c>
      <c r="D320" s="216" t="s">
        <v>2480</v>
      </c>
      <c r="E320" s="225" t="s">
        <v>2481</v>
      </c>
      <c r="F320" s="216"/>
      <c r="G320" s="217">
        <v>30</v>
      </c>
      <c r="H320" s="217">
        <v>0</v>
      </c>
      <c r="I320" s="217">
        <v>0</v>
      </c>
      <c r="J320" s="217">
        <v>30</v>
      </c>
      <c r="K320" s="217">
        <v>0</v>
      </c>
      <c r="L320" s="228">
        <v>30</v>
      </c>
      <c r="M320" s="222">
        <v>44495</v>
      </c>
      <c r="N320" s="222">
        <v>44872</v>
      </c>
      <c r="O320" s="220">
        <v>2022</v>
      </c>
      <c r="P320" s="217">
        <v>0</v>
      </c>
      <c r="Q320" s="217">
        <v>2</v>
      </c>
      <c r="R320" s="217">
        <v>0</v>
      </c>
      <c r="S320" s="228">
        <v>2</v>
      </c>
      <c r="T320" s="217">
        <v>0</v>
      </c>
      <c r="U320" s="217">
        <v>2</v>
      </c>
      <c r="V320" s="216" t="s">
        <v>657</v>
      </c>
      <c r="W320" s="216" t="s">
        <v>599</v>
      </c>
      <c r="X320" s="216" t="s">
        <v>2060</v>
      </c>
      <c r="AL320" s="234" t="s">
        <v>9</v>
      </c>
      <c r="AM320" s="206" t="s">
        <v>319</v>
      </c>
    </row>
    <row r="321" spans="1:39">
      <c r="A321" s="216" t="s">
        <v>320</v>
      </c>
      <c r="B321" s="225" t="s">
        <v>317</v>
      </c>
      <c r="C321" s="216" t="s">
        <v>1053</v>
      </c>
      <c r="D321" s="216" t="s">
        <v>2482</v>
      </c>
      <c r="E321" s="225" t="s">
        <v>143</v>
      </c>
      <c r="F321" s="216"/>
      <c r="G321" s="217">
        <v>130</v>
      </c>
      <c r="H321" s="217">
        <v>0</v>
      </c>
      <c r="I321" s="217">
        <v>0</v>
      </c>
      <c r="J321" s="217">
        <v>130</v>
      </c>
      <c r="K321" s="217">
        <v>0</v>
      </c>
      <c r="L321" s="228">
        <v>130</v>
      </c>
      <c r="M321" s="222">
        <v>43516</v>
      </c>
      <c r="N321" s="222">
        <v>43516</v>
      </c>
      <c r="O321" s="220">
        <v>2019</v>
      </c>
      <c r="P321" s="217">
        <v>60</v>
      </c>
      <c r="Q321" s="217">
        <v>0</v>
      </c>
      <c r="R321" s="217">
        <v>0</v>
      </c>
      <c r="S321" s="228">
        <v>60</v>
      </c>
      <c r="T321" s="217">
        <v>0</v>
      </c>
      <c r="U321" s="217">
        <v>60</v>
      </c>
      <c r="V321" s="216" t="s">
        <v>682</v>
      </c>
      <c r="W321" s="216" t="s">
        <v>595</v>
      </c>
      <c r="X321" s="216" t="s">
        <v>2060</v>
      </c>
      <c r="Y321" s="216"/>
      <c r="Z321" s="216"/>
      <c r="AA321" s="216"/>
      <c r="AB321" s="216"/>
      <c r="AC321" s="216"/>
      <c r="AD321" s="216"/>
      <c r="AL321" s="234" t="s">
        <v>11</v>
      </c>
      <c r="AM321" s="206" t="s">
        <v>319</v>
      </c>
    </row>
    <row r="322" spans="1:39">
      <c r="A322" s="216" t="s">
        <v>320</v>
      </c>
      <c r="B322" s="225" t="s">
        <v>317</v>
      </c>
      <c r="C322" s="216" t="s">
        <v>1091</v>
      </c>
      <c r="D322" s="216" t="s">
        <v>2483</v>
      </c>
      <c r="E322" s="225" t="s">
        <v>144</v>
      </c>
      <c r="F322" s="216"/>
      <c r="G322" s="217">
        <v>0</v>
      </c>
      <c r="H322" s="217">
        <v>0</v>
      </c>
      <c r="I322" s="217">
        <v>0</v>
      </c>
      <c r="J322" s="217">
        <v>0</v>
      </c>
      <c r="K322" s="217">
        <v>0</v>
      </c>
      <c r="L322" s="228">
        <v>0</v>
      </c>
      <c r="M322" s="222">
        <v>43745</v>
      </c>
      <c r="N322" s="222">
        <v>43847</v>
      </c>
      <c r="O322" s="220">
        <v>2020</v>
      </c>
      <c r="P322" s="217">
        <v>0</v>
      </c>
      <c r="Q322" s="217">
        <v>3</v>
      </c>
      <c r="R322" s="217">
        <v>0</v>
      </c>
      <c r="S322" s="228">
        <v>3</v>
      </c>
      <c r="T322" s="217">
        <v>0</v>
      </c>
      <c r="U322" s="217">
        <v>3</v>
      </c>
      <c r="V322" s="216" t="s">
        <v>657</v>
      </c>
      <c r="W322" s="216" t="s">
        <v>599</v>
      </c>
      <c r="X322" s="216" t="s">
        <v>2060</v>
      </c>
      <c r="AL322" s="234" t="s">
        <v>9</v>
      </c>
      <c r="AM322" s="206" t="s">
        <v>319</v>
      </c>
    </row>
    <row r="323" spans="1:39">
      <c r="A323" s="216" t="s">
        <v>320</v>
      </c>
      <c r="B323" s="225" t="s">
        <v>317</v>
      </c>
      <c r="C323" s="216" t="s">
        <v>1055</v>
      </c>
      <c r="D323" s="216" t="s">
        <v>2484</v>
      </c>
      <c r="E323" s="225" t="s">
        <v>145</v>
      </c>
      <c r="F323" s="216"/>
      <c r="G323" s="217">
        <v>60</v>
      </c>
      <c r="H323" s="217">
        <v>20</v>
      </c>
      <c r="I323" s="217">
        <v>0</v>
      </c>
      <c r="J323" s="217">
        <v>80</v>
      </c>
      <c r="K323" s="217">
        <v>0</v>
      </c>
      <c r="L323" s="228">
        <v>80</v>
      </c>
      <c r="M323" s="222">
        <v>43336</v>
      </c>
      <c r="N323" s="222">
        <v>43454</v>
      </c>
      <c r="O323" s="220">
        <v>2018</v>
      </c>
      <c r="P323" s="217">
        <v>0</v>
      </c>
      <c r="Q323" s="217">
        <v>3</v>
      </c>
      <c r="R323" s="217">
        <v>0</v>
      </c>
      <c r="S323" s="228">
        <v>3</v>
      </c>
      <c r="T323" s="217">
        <v>0</v>
      </c>
      <c r="U323" s="217">
        <v>148</v>
      </c>
      <c r="V323" s="216" t="s">
        <v>621</v>
      </c>
      <c r="W323" s="216" t="s">
        <v>599</v>
      </c>
      <c r="X323" s="216" t="s">
        <v>2060</v>
      </c>
      <c r="Y323" s="216"/>
      <c r="Z323" s="216"/>
      <c r="AA323" s="216"/>
      <c r="AB323" s="216"/>
      <c r="AC323" s="216"/>
      <c r="AD323" s="216"/>
      <c r="AL323" s="234" t="s">
        <v>9</v>
      </c>
      <c r="AM323" s="206" t="s">
        <v>319</v>
      </c>
    </row>
    <row r="324" spans="1:39">
      <c r="A324" s="216" t="s">
        <v>320</v>
      </c>
      <c r="B324" s="225" t="s">
        <v>317</v>
      </c>
      <c r="C324" s="216" t="s">
        <v>1055</v>
      </c>
      <c r="D324" s="216" t="s">
        <v>2484</v>
      </c>
      <c r="E324" s="225" t="s">
        <v>145</v>
      </c>
      <c r="F324" s="216"/>
      <c r="G324" s="217">
        <v>60</v>
      </c>
      <c r="H324" s="217">
        <v>20</v>
      </c>
      <c r="I324" s="217">
        <v>0</v>
      </c>
      <c r="J324" s="217">
        <v>80</v>
      </c>
      <c r="K324" s="217">
        <v>0</v>
      </c>
      <c r="L324" s="228">
        <v>80</v>
      </c>
      <c r="M324" s="222">
        <v>43336</v>
      </c>
      <c r="N324" s="222">
        <v>43454</v>
      </c>
      <c r="O324" s="220">
        <v>2018</v>
      </c>
      <c r="P324" s="217">
        <v>0</v>
      </c>
      <c r="Q324" s="217">
        <v>50</v>
      </c>
      <c r="R324" s="217">
        <v>0</v>
      </c>
      <c r="S324" s="228">
        <v>50</v>
      </c>
      <c r="T324" s="217">
        <v>0</v>
      </c>
      <c r="U324" s="217">
        <v>148</v>
      </c>
      <c r="V324" s="216" t="s">
        <v>732</v>
      </c>
      <c r="W324" s="216" t="s">
        <v>599</v>
      </c>
      <c r="X324" s="216" t="s">
        <v>2060</v>
      </c>
      <c r="Y324" s="216"/>
      <c r="Z324" s="216"/>
      <c r="AA324" s="216"/>
      <c r="AB324" s="216"/>
      <c r="AC324" s="216"/>
      <c r="AD324" s="216"/>
      <c r="AL324" s="234" t="s">
        <v>9</v>
      </c>
      <c r="AM324" s="206" t="s">
        <v>319</v>
      </c>
    </row>
    <row r="325" spans="1:39">
      <c r="A325" s="216" t="s">
        <v>320</v>
      </c>
      <c r="B325" s="225" t="s">
        <v>317</v>
      </c>
      <c r="C325" s="216" t="s">
        <v>1055</v>
      </c>
      <c r="D325" s="216" t="s">
        <v>2484</v>
      </c>
      <c r="E325" s="225" t="s">
        <v>145</v>
      </c>
      <c r="F325" s="216"/>
      <c r="G325" s="217">
        <v>60</v>
      </c>
      <c r="H325" s="217">
        <v>20</v>
      </c>
      <c r="I325" s="217">
        <v>0</v>
      </c>
      <c r="J325" s="217">
        <v>80</v>
      </c>
      <c r="K325" s="217">
        <v>0</v>
      </c>
      <c r="L325" s="228">
        <v>80</v>
      </c>
      <c r="M325" s="222">
        <v>43336</v>
      </c>
      <c r="N325" s="222">
        <v>43558</v>
      </c>
      <c r="O325" s="220">
        <v>2019</v>
      </c>
      <c r="P325" s="217">
        <v>95</v>
      </c>
      <c r="Q325" s="217">
        <v>0</v>
      </c>
      <c r="R325" s="217">
        <v>0</v>
      </c>
      <c r="S325" s="228">
        <v>95</v>
      </c>
      <c r="T325" s="217">
        <v>0</v>
      </c>
      <c r="U325" s="217">
        <v>148</v>
      </c>
      <c r="V325" s="216" t="s">
        <v>732</v>
      </c>
      <c r="W325" s="216" t="s">
        <v>599</v>
      </c>
      <c r="X325" s="216" t="s">
        <v>2060</v>
      </c>
      <c r="Y325" s="216"/>
      <c r="Z325" s="216"/>
      <c r="AA325" s="216"/>
      <c r="AB325" s="216"/>
      <c r="AC325" s="216"/>
      <c r="AD325" s="216"/>
      <c r="AL325" s="234" t="s">
        <v>11</v>
      </c>
      <c r="AM325" s="206" t="s">
        <v>319</v>
      </c>
    </row>
    <row r="326" spans="1:39">
      <c r="A326" s="216" t="s">
        <v>320</v>
      </c>
      <c r="B326" s="225" t="s">
        <v>317</v>
      </c>
      <c r="C326" s="216" t="s">
        <v>1071</v>
      </c>
      <c r="D326" s="216" t="s">
        <v>2485</v>
      </c>
      <c r="E326" s="225" t="s">
        <v>2486</v>
      </c>
      <c r="F326" s="216"/>
      <c r="G326" s="218">
        <v>25.05</v>
      </c>
      <c r="H326" s="218">
        <v>18.600000000000001</v>
      </c>
      <c r="I326" s="217">
        <v>0</v>
      </c>
      <c r="J326" s="218">
        <v>43.65</v>
      </c>
      <c r="K326" s="217">
        <v>0</v>
      </c>
      <c r="L326" s="227">
        <v>43.65</v>
      </c>
      <c r="M326" s="222">
        <v>44008</v>
      </c>
      <c r="N326" s="222">
        <v>44195</v>
      </c>
      <c r="O326" s="220">
        <v>2020</v>
      </c>
      <c r="P326" s="221">
        <v>18.649999999999999</v>
      </c>
      <c r="Q326" s="217">
        <v>0</v>
      </c>
      <c r="R326" s="217">
        <v>0</v>
      </c>
      <c r="S326" s="232">
        <v>18.649999999999999</v>
      </c>
      <c r="T326" s="217">
        <v>0</v>
      </c>
      <c r="U326" s="221">
        <v>18.649999999999999</v>
      </c>
      <c r="V326" s="216" t="s">
        <v>824</v>
      </c>
      <c r="W326" s="216" t="s">
        <v>595</v>
      </c>
      <c r="X326" s="216" t="s">
        <v>2060</v>
      </c>
      <c r="AL326" s="234" t="s">
        <v>11</v>
      </c>
      <c r="AM326" s="206" t="s">
        <v>319</v>
      </c>
    </row>
    <row r="327" spans="1:39">
      <c r="A327" s="216" t="s">
        <v>320</v>
      </c>
      <c r="B327" s="225" t="s">
        <v>317</v>
      </c>
      <c r="C327" s="216" t="s">
        <v>1057</v>
      </c>
      <c r="D327" s="216" t="s">
        <v>2487</v>
      </c>
      <c r="E327" s="225" t="s">
        <v>147</v>
      </c>
      <c r="F327" s="216"/>
      <c r="G327" s="217">
        <v>40</v>
      </c>
      <c r="H327" s="217">
        <v>0</v>
      </c>
      <c r="I327" s="217">
        <v>0</v>
      </c>
      <c r="J327" s="217">
        <v>40</v>
      </c>
      <c r="K327" s="217">
        <v>0</v>
      </c>
      <c r="L327" s="228">
        <v>40</v>
      </c>
      <c r="M327" s="222">
        <v>43363</v>
      </c>
      <c r="N327" s="222">
        <v>43406</v>
      </c>
      <c r="O327" s="220">
        <v>2018</v>
      </c>
      <c r="P327" s="217">
        <v>0</v>
      </c>
      <c r="Q327" s="217">
        <v>6</v>
      </c>
      <c r="R327" s="217">
        <v>0</v>
      </c>
      <c r="S327" s="228">
        <v>6</v>
      </c>
      <c r="T327" s="217">
        <v>0</v>
      </c>
      <c r="U327" s="221">
        <v>20.6</v>
      </c>
      <c r="V327" s="216" t="s">
        <v>660</v>
      </c>
      <c r="W327" s="216" t="s">
        <v>599</v>
      </c>
      <c r="X327" s="216" t="s">
        <v>2060</v>
      </c>
      <c r="Y327" s="216"/>
      <c r="Z327" s="216"/>
      <c r="AA327" s="216"/>
      <c r="AB327" s="216"/>
      <c r="AC327" s="216"/>
      <c r="AD327" s="216"/>
      <c r="AL327" s="234" t="s">
        <v>9</v>
      </c>
      <c r="AM327" s="206" t="s">
        <v>319</v>
      </c>
    </row>
    <row r="328" spans="1:39">
      <c r="A328" s="216" t="s">
        <v>320</v>
      </c>
      <c r="B328" s="225" t="s">
        <v>317</v>
      </c>
      <c r="C328" s="216" t="s">
        <v>1057</v>
      </c>
      <c r="D328" s="216" t="s">
        <v>2487</v>
      </c>
      <c r="E328" s="225" t="s">
        <v>147</v>
      </c>
      <c r="F328" s="216"/>
      <c r="G328" s="217">
        <v>40</v>
      </c>
      <c r="H328" s="217">
        <v>0</v>
      </c>
      <c r="I328" s="217">
        <v>0</v>
      </c>
      <c r="J328" s="217">
        <v>40</v>
      </c>
      <c r="K328" s="217">
        <v>0</v>
      </c>
      <c r="L328" s="228">
        <v>40</v>
      </c>
      <c r="M328" s="222">
        <v>43363</v>
      </c>
      <c r="N328" s="222">
        <v>43406</v>
      </c>
      <c r="O328" s="220">
        <v>2018</v>
      </c>
      <c r="P328" s="217">
        <v>0</v>
      </c>
      <c r="Q328" s="221">
        <v>14.6</v>
      </c>
      <c r="R328" s="217">
        <v>0</v>
      </c>
      <c r="S328" s="232">
        <v>14.6</v>
      </c>
      <c r="T328" s="217">
        <v>0</v>
      </c>
      <c r="U328" s="221">
        <v>20.6</v>
      </c>
      <c r="V328" s="216" t="s">
        <v>646</v>
      </c>
      <c r="W328" s="216" t="s">
        <v>599</v>
      </c>
      <c r="X328" s="216" t="s">
        <v>2060</v>
      </c>
      <c r="Y328" s="216"/>
      <c r="Z328" s="216"/>
      <c r="AA328" s="216"/>
      <c r="AB328" s="216"/>
      <c r="AC328" s="216"/>
      <c r="AD328" s="216"/>
      <c r="AL328" s="234" t="s">
        <v>9</v>
      </c>
      <c r="AM328" s="206" t="s">
        <v>319</v>
      </c>
    </row>
    <row r="329" spans="1:39">
      <c r="A329" s="216" t="s">
        <v>320</v>
      </c>
      <c r="B329" s="225" t="s">
        <v>317</v>
      </c>
      <c r="C329" s="216" t="s">
        <v>1065</v>
      </c>
      <c r="D329" s="216" t="s">
        <v>2488</v>
      </c>
      <c r="E329" s="225" t="s">
        <v>148</v>
      </c>
      <c r="F329" s="216"/>
      <c r="G329" s="218">
        <v>14.7</v>
      </c>
      <c r="H329" s="218">
        <v>25.3</v>
      </c>
      <c r="I329" s="217">
        <v>0</v>
      </c>
      <c r="J329" s="217">
        <v>40</v>
      </c>
      <c r="K329" s="217">
        <v>0</v>
      </c>
      <c r="L329" s="228">
        <v>40</v>
      </c>
      <c r="M329" s="222">
        <v>43888</v>
      </c>
      <c r="N329" s="222">
        <v>43956</v>
      </c>
      <c r="O329" s="220">
        <v>2020</v>
      </c>
      <c r="P329" s="217">
        <v>0</v>
      </c>
      <c r="Q329" s="217">
        <v>2</v>
      </c>
      <c r="R329" s="217">
        <v>0</v>
      </c>
      <c r="S329" s="228">
        <v>2</v>
      </c>
      <c r="T329" s="217">
        <v>0</v>
      </c>
      <c r="U329" s="217">
        <v>2</v>
      </c>
      <c r="V329" s="216" t="s">
        <v>657</v>
      </c>
      <c r="W329" s="216" t="s">
        <v>599</v>
      </c>
      <c r="X329" s="216" t="s">
        <v>2060</v>
      </c>
      <c r="AL329" s="234" t="s">
        <v>9</v>
      </c>
      <c r="AM329" s="206" t="s">
        <v>319</v>
      </c>
    </row>
    <row r="330" spans="1:39">
      <c r="A330" s="216" t="s">
        <v>320</v>
      </c>
      <c r="B330" s="225" t="s">
        <v>317</v>
      </c>
      <c r="C330" s="216" t="s">
        <v>1077</v>
      </c>
      <c r="D330" s="216" t="s">
        <v>2489</v>
      </c>
      <c r="E330" s="225" t="s">
        <v>149</v>
      </c>
      <c r="F330" s="216"/>
      <c r="G330" s="217">
        <v>100</v>
      </c>
      <c r="H330" s="217">
        <v>0</v>
      </c>
      <c r="I330" s="217">
        <v>0</v>
      </c>
      <c r="J330" s="217">
        <v>100</v>
      </c>
      <c r="K330" s="217">
        <v>0</v>
      </c>
      <c r="L330" s="228">
        <v>100</v>
      </c>
      <c r="M330" s="222">
        <v>44861</v>
      </c>
      <c r="N330" s="222">
        <v>44861</v>
      </c>
      <c r="O330" s="220">
        <v>2022</v>
      </c>
      <c r="P330" s="217">
        <v>100</v>
      </c>
      <c r="Q330" s="217">
        <v>0</v>
      </c>
      <c r="R330" s="217">
        <v>0</v>
      </c>
      <c r="S330" s="228">
        <v>100</v>
      </c>
      <c r="T330" s="217">
        <v>0</v>
      </c>
      <c r="U330" s="217">
        <v>100</v>
      </c>
      <c r="V330" s="216" t="s">
        <v>632</v>
      </c>
      <c r="W330" s="216" t="s">
        <v>595</v>
      </c>
      <c r="X330" s="216" t="s">
        <v>2060</v>
      </c>
      <c r="AL330" s="234" t="s">
        <v>11</v>
      </c>
      <c r="AM330" s="206" t="s">
        <v>319</v>
      </c>
    </row>
    <row r="331" spans="1:39">
      <c r="A331" s="216" t="s">
        <v>325</v>
      </c>
      <c r="B331" s="225" t="s">
        <v>323</v>
      </c>
      <c r="C331" s="216" t="s">
        <v>1143</v>
      </c>
      <c r="D331" s="216" t="s">
        <v>2490</v>
      </c>
      <c r="E331" s="225" t="s">
        <v>51</v>
      </c>
      <c r="F331" s="216"/>
      <c r="G331" s="217">
        <v>0</v>
      </c>
      <c r="H331" s="218">
        <v>40.5</v>
      </c>
      <c r="I331" s="217">
        <v>0</v>
      </c>
      <c r="J331" s="218">
        <v>40.5</v>
      </c>
      <c r="K331" s="217">
        <v>0</v>
      </c>
      <c r="L331" s="227">
        <v>40.5</v>
      </c>
      <c r="M331" s="222">
        <v>43382</v>
      </c>
      <c r="N331" s="222">
        <v>43410</v>
      </c>
      <c r="O331" s="220">
        <v>2018</v>
      </c>
      <c r="P331" s="217">
        <v>0</v>
      </c>
      <c r="Q331" s="217">
        <v>22</v>
      </c>
      <c r="R331" s="217">
        <v>0</v>
      </c>
      <c r="S331" s="228">
        <v>22</v>
      </c>
      <c r="T331" s="217">
        <v>0</v>
      </c>
      <c r="U331" s="217">
        <v>22</v>
      </c>
      <c r="V331" s="216" t="s">
        <v>737</v>
      </c>
      <c r="W331" s="216" t="s">
        <v>599</v>
      </c>
      <c r="X331" s="216" t="s">
        <v>2060</v>
      </c>
      <c r="Y331" s="216"/>
      <c r="Z331" s="216"/>
      <c r="AA331" s="216"/>
      <c r="AB331" s="216"/>
      <c r="AC331" s="216"/>
      <c r="AD331" s="216"/>
      <c r="AL331" s="234" t="s">
        <v>9</v>
      </c>
      <c r="AM331" s="206" t="s">
        <v>324</v>
      </c>
    </row>
    <row r="332" spans="1:39">
      <c r="A332" s="216" t="s">
        <v>325</v>
      </c>
      <c r="B332" s="225" t="s">
        <v>323</v>
      </c>
      <c r="C332" s="216" t="s">
        <v>1154</v>
      </c>
      <c r="D332" s="216" t="s">
        <v>2491</v>
      </c>
      <c r="E332" s="225" t="s">
        <v>2492</v>
      </c>
      <c r="F332" s="216"/>
      <c r="G332" s="217">
        <v>0</v>
      </c>
      <c r="H332" s="217">
        <v>0</v>
      </c>
      <c r="I332" s="217">
        <v>0</v>
      </c>
      <c r="J332" s="217">
        <v>0</v>
      </c>
      <c r="K332" s="218">
        <v>0.2</v>
      </c>
      <c r="L332" s="227">
        <v>0.2</v>
      </c>
      <c r="M332" s="222">
        <v>43451</v>
      </c>
      <c r="N332" s="222">
        <v>43525</v>
      </c>
      <c r="O332" s="220">
        <v>2019</v>
      </c>
      <c r="P332" s="217">
        <v>0</v>
      </c>
      <c r="Q332" s="217">
        <v>0</v>
      </c>
      <c r="R332" s="217">
        <v>0</v>
      </c>
      <c r="S332" s="228">
        <v>0</v>
      </c>
      <c r="T332" s="221">
        <v>0.99493699999999996</v>
      </c>
      <c r="U332" s="221">
        <v>0.99493699999999996</v>
      </c>
      <c r="V332" s="216" t="s">
        <v>737</v>
      </c>
      <c r="W332" s="216" t="s">
        <v>599</v>
      </c>
      <c r="X332" s="216" t="s">
        <v>2060</v>
      </c>
      <c r="Y332" s="216"/>
      <c r="Z332" s="216"/>
      <c r="AA332" s="216"/>
      <c r="AB332" s="216"/>
      <c r="AC332" s="216"/>
      <c r="AD332" s="216"/>
      <c r="AL332" s="234" t="s">
        <v>580</v>
      </c>
      <c r="AM332" s="206" t="s">
        <v>324</v>
      </c>
    </row>
    <row r="333" spans="1:39">
      <c r="A333" s="216" t="s">
        <v>325</v>
      </c>
      <c r="B333" s="225" t="s">
        <v>323</v>
      </c>
      <c r="C333" s="216" t="s">
        <v>1151</v>
      </c>
      <c r="D333" s="216" t="s">
        <v>2493</v>
      </c>
      <c r="E333" s="225" t="s">
        <v>2494</v>
      </c>
      <c r="F333" s="216"/>
      <c r="G333" s="217">
        <v>0</v>
      </c>
      <c r="H333" s="217">
        <v>0</v>
      </c>
      <c r="I333" s="217">
        <v>0</v>
      </c>
      <c r="J333" s="217">
        <v>0</v>
      </c>
      <c r="K333" s="218">
        <v>0.75</v>
      </c>
      <c r="L333" s="227">
        <v>0.75</v>
      </c>
      <c r="M333" s="222">
        <v>42936</v>
      </c>
      <c r="N333" s="222">
        <v>43102</v>
      </c>
      <c r="O333" s="220">
        <v>2018</v>
      </c>
      <c r="P333" s="217">
        <v>0</v>
      </c>
      <c r="Q333" s="217">
        <v>0</v>
      </c>
      <c r="R333" s="217">
        <v>0</v>
      </c>
      <c r="S333" s="228">
        <v>0</v>
      </c>
      <c r="T333" s="221">
        <v>0.22500000000000001</v>
      </c>
      <c r="U333" s="221">
        <v>0.341667</v>
      </c>
      <c r="V333" s="216" t="s">
        <v>663</v>
      </c>
      <c r="W333" s="216" t="s">
        <v>599</v>
      </c>
      <c r="X333" s="216" t="s">
        <v>2060</v>
      </c>
      <c r="Y333" s="216"/>
      <c r="Z333" s="216"/>
      <c r="AA333" s="216"/>
      <c r="AB333" s="216"/>
      <c r="AC333" s="216"/>
      <c r="AD333" s="216"/>
      <c r="AL333" s="234" t="s">
        <v>580</v>
      </c>
      <c r="AM333" s="206" t="s">
        <v>324</v>
      </c>
    </row>
    <row r="334" spans="1:39">
      <c r="A334" s="216" t="s">
        <v>325</v>
      </c>
      <c r="B334" s="225" t="s">
        <v>323</v>
      </c>
      <c r="C334" s="216" t="s">
        <v>1151</v>
      </c>
      <c r="D334" s="216" t="s">
        <v>2495</v>
      </c>
      <c r="E334" s="225" t="s">
        <v>2496</v>
      </c>
      <c r="F334" s="216"/>
      <c r="G334" s="217">
        <v>0</v>
      </c>
      <c r="H334" s="217">
        <v>0</v>
      </c>
      <c r="I334" s="217">
        <v>0</v>
      </c>
      <c r="J334" s="217">
        <v>0</v>
      </c>
      <c r="K334" s="217">
        <v>0</v>
      </c>
      <c r="L334" s="228">
        <v>0</v>
      </c>
      <c r="M334" s="222">
        <v>43712</v>
      </c>
      <c r="N334" s="222">
        <v>43712</v>
      </c>
      <c r="O334" s="220">
        <v>2019</v>
      </c>
      <c r="P334" s="217">
        <v>0</v>
      </c>
      <c r="Q334" s="217">
        <v>0</v>
      </c>
      <c r="R334" s="217">
        <v>0</v>
      </c>
      <c r="S334" s="228">
        <v>0</v>
      </c>
      <c r="T334" s="221">
        <v>0.11666700000000001</v>
      </c>
      <c r="U334" s="221">
        <v>0.341667</v>
      </c>
      <c r="V334" s="216" t="s">
        <v>840</v>
      </c>
      <c r="W334" s="216" t="s">
        <v>599</v>
      </c>
      <c r="X334" s="216" t="s">
        <v>2060</v>
      </c>
      <c r="Y334" s="216"/>
      <c r="Z334" s="216"/>
      <c r="AA334" s="216"/>
      <c r="AB334" s="216"/>
      <c r="AC334" s="216"/>
      <c r="AD334" s="216"/>
      <c r="AL334" s="234" t="s">
        <v>580</v>
      </c>
      <c r="AM334" s="206" t="s">
        <v>324</v>
      </c>
    </row>
    <row r="335" spans="1:39">
      <c r="A335" s="216" t="s">
        <v>325</v>
      </c>
      <c r="B335" s="225" t="s">
        <v>323</v>
      </c>
      <c r="C335" s="216" t="s">
        <v>1144</v>
      </c>
      <c r="D335" s="216" t="s">
        <v>2497</v>
      </c>
      <c r="E335" s="225" t="s">
        <v>326</v>
      </c>
      <c r="F335" s="216"/>
      <c r="G335" s="217">
        <v>0</v>
      </c>
      <c r="H335" s="217">
        <v>185</v>
      </c>
      <c r="I335" s="217">
        <v>10</v>
      </c>
      <c r="J335" s="217">
        <v>195</v>
      </c>
      <c r="K335" s="217">
        <v>0</v>
      </c>
      <c r="L335" s="228">
        <v>195</v>
      </c>
      <c r="M335" s="222">
        <v>43795</v>
      </c>
      <c r="N335" s="222">
        <v>43805</v>
      </c>
      <c r="O335" s="220">
        <v>2019</v>
      </c>
      <c r="P335" s="217">
        <v>0</v>
      </c>
      <c r="Q335" s="217">
        <v>3</v>
      </c>
      <c r="R335" s="217">
        <v>0</v>
      </c>
      <c r="S335" s="228">
        <v>3</v>
      </c>
      <c r="T335" s="217">
        <v>0</v>
      </c>
      <c r="U335" s="217">
        <v>3</v>
      </c>
      <c r="V335" s="216" t="s">
        <v>657</v>
      </c>
      <c r="W335" s="216" t="s">
        <v>599</v>
      </c>
      <c r="X335" s="216" t="s">
        <v>2060</v>
      </c>
      <c r="Y335" s="216"/>
      <c r="Z335" s="216"/>
      <c r="AA335" s="216"/>
      <c r="AB335" s="216"/>
      <c r="AC335" s="216"/>
      <c r="AD335" s="216"/>
      <c r="AL335" s="234" t="s">
        <v>9</v>
      </c>
      <c r="AM335" s="206" t="s">
        <v>324</v>
      </c>
    </row>
    <row r="336" spans="1:39">
      <c r="A336" s="216" t="s">
        <v>325</v>
      </c>
      <c r="B336" s="225" t="s">
        <v>323</v>
      </c>
      <c r="C336" s="216" t="s">
        <v>1156</v>
      </c>
      <c r="D336" s="216" t="s">
        <v>2498</v>
      </c>
      <c r="E336" s="225" t="s">
        <v>2499</v>
      </c>
      <c r="F336" s="216"/>
      <c r="G336" s="217">
        <v>0</v>
      </c>
      <c r="H336" s="217">
        <v>0</v>
      </c>
      <c r="I336" s="217">
        <v>0</v>
      </c>
      <c r="J336" s="217">
        <v>0</v>
      </c>
      <c r="K336" s="217">
        <v>0</v>
      </c>
      <c r="L336" s="228">
        <v>0</v>
      </c>
      <c r="M336" s="222">
        <v>43612</v>
      </c>
      <c r="N336" s="222">
        <v>43657</v>
      </c>
      <c r="O336" s="220">
        <v>2019</v>
      </c>
      <c r="P336" s="217">
        <v>0</v>
      </c>
      <c r="Q336" s="217">
        <v>0</v>
      </c>
      <c r="R336" s="217">
        <v>0</v>
      </c>
      <c r="S336" s="228">
        <v>0</v>
      </c>
      <c r="T336" s="221">
        <v>0.99995000000000001</v>
      </c>
      <c r="U336" s="221">
        <v>0.99995000000000001</v>
      </c>
      <c r="V336" s="216" t="s">
        <v>657</v>
      </c>
      <c r="W336" s="216" t="s">
        <v>599</v>
      </c>
      <c r="X336" s="216" t="s">
        <v>2060</v>
      </c>
      <c r="Y336" s="216"/>
      <c r="Z336" s="216"/>
      <c r="AA336" s="216"/>
      <c r="AB336" s="216"/>
      <c r="AC336" s="216"/>
      <c r="AD336" s="216"/>
      <c r="AL336" s="234" t="s">
        <v>580</v>
      </c>
      <c r="AM336" s="206" t="s">
        <v>324</v>
      </c>
    </row>
    <row r="337" spans="1:39">
      <c r="A337" s="216" t="s">
        <v>325</v>
      </c>
      <c r="B337" s="225" t="s">
        <v>323</v>
      </c>
      <c r="C337" s="216" t="s">
        <v>1146</v>
      </c>
      <c r="D337" s="216" t="s">
        <v>2500</v>
      </c>
      <c r="E337" s="225" t="s">
        <v>152</v>
      </c>
      <c r="F337" s="216"/>
      <c r="G337" s="217">
        <v>0</v>
      </c>
      <c r="H337" s="218">
        <v>483.8</v>
      </c>
      <c r="I337" s="217">
        <v>0</v>
      </c>
      <c r="J337" s="218">
        <v>483.8</v>
      </c>
      <c r="K337" s="217">
        <v>0</v>
      </c>
      <c r="L337" s="227">
        <v>483.8</v>
      </c>
      <c r="M337" s="222">
        <v>44133</v>
      </c>
      <c r="N337" s="222">
        <v>44161</v>
      </c>
      <c r="O337" s="220">
        <v>2020</v>
      </c>
      <c r="P337" s="221">
        <v>254.8</v>
      </c>
      <c r="Q337" s="217">
        <v>0</v>
      </c>
      <c r="R337" s="217">
        <v>0</v>
      </c>
      <c r="S337" s="232">
        <v>254.8</v>
      </c>
      <c r="T337" s="217">
        <v>0</v>
      </c>
      <c r="U337" s="221">
        <v>254.8</v>
      </c>
      <c r="V337" s="216" t="s">
        <v>668</v>
      </c>
      <c r="W337" s="216" t="s">
        <v>595</v>
      </c>
      <c r="X337" s="216" t="s">
        <v>2060</v>
      </c>
      <c r="Y337" s="216"/>
      <c r="Z337" s="216"/>
      <c r="AA337" s="216"/>
      <c r="AB337" s="216"/>
      <c r="AC337" s="216"/>
      <c r="AD337" s="216"/>
      <c r="AL337" s="234" t="s">
        <v>11</v>
      </c>
      <c r="AM337" s="206" t="s">
        <v>324</v>
      </c>
    </row>
    <row r="338" spans="1:39">
      <c r="A338" s="216" t="s">
        <v>325</v>
      </c>
      <c r="B338" s="225" t="s">
        <v>323</v>
      </c>
      <c r="C338" s="216" t="s">
        <v>1148</v>
      </c>
      <c r="D338" s="216" t="s">
        <v>2501</v>
      </c>
      <c r="E338" s="225" t="s">
        <v>2502</v>
      </c>
      <c r="F338" s="216"/>
      <c r="G338" s="217">
        <v>0</v>
      </c>
      <c r="H338" s="217">
        <v>0</v>
      </c>
      <c r="I338" s="217">
        <v>0</v>
      </c>
      <c r="J338" s="217">
        <v>0</v>
      </c>
      <c r="K338" s="217">
        <v>0</v>
      </c>
      <c r="L338" s="228">
        <v>0</v>
      </c>
      <c r="M338" s="222">
        <v>43441</v>
      </c>
      <c r="N338" s="222">
        <v>43441</v>
      </c>
      <c r="O338" s="220">
        <v>2018</v>
      </c>
      <c r="P338" s="217">
        <v>0</v>
      </c>
      <c r="Q338" s="217">
        <v>0</v>
      </c>
      <c r="R338" s="217">
        <v>0</v>
      </c>
      <c r="S338" s="228">
        <v>0</v>
      </c>
      <c r="T338" s="221">
        <v>5.08</v>
      </c>
      <c r="U338" s="221">
        <v>5.08</v>
      </c>
      <c r="V338" s="216" t="s">
        <v>1150</v>
      </c>
      <c r="W338" s="216" t="s">
        <v>599</v>
      </c>
      <c r="X338" s="216" t="s">
        <v>2060</v>
      </c>
      <c r="Y338" s="216"/>
      <c r="Z338" s="216"/>
      <c r="AA338" s="216"/>
      <c r="AB338" s="216"/>
      <c r="AC338" s="216"/>
      <c r="AD338" s="216"/>
      <c r="AL338" s="234" t="s">
        <v>580</v>
      </c>
      <c r="AM338" s="206" t="s">
        <v>324</v>
      </c>
    </row>
    <row r="339" spans="1:39">
      <c r="A339" s="216" t="s">
        <v>325</v>
      </c>
      <c r="B339" s="225" t="s">
        <v>323</v>
      </c>
      <c r="C339" s="216" t="s">
        <v>1158</v>
      </c>
      <c r="D339" s="216" t="s">
        <v>2503</v>
      </c>
      <c r="E339" s="225" t="s">
        <v>2504</v>
      </c>
      <c r="F339" s="216"/>
      <c r="G339" s="217">
        <v>0</v>
      </c>
      <c r="H339" s="218">
        <v>789.3</v>
      </c>
      <c r="I339" s="217">
        <v>10</v>
      </c>
      <c r="J339" s="218">
        <v>799.3</v>
      </c>
      <c r="K339" s="218">
        <v>0.95</v>
      </c>
      <c r="L339" s="227">
        <v>800.25</v>
      </c>
      <c r="M339" s="222">
        <v>43801</v>
      </c>
      <c r="N339" s="222">
        <v>44104</v>
      </c>
      <c r="O339" s="220">
        <v>2020</v>
      </c>
      <c r="P339" s="217">
        <v>0</v>
      </c>
      <c r="Q339" s="217">
        <v>0</v>
      </c>
      <c r="R339" s="217">
        <v>0</v>
      </c>
      <c r="S339" s="228">
        <v>0</v>
      </c>
      <c r="T339" s="217">
        <v>26</v>
      </c>
      <c r="U339" s="221">
        <v>336.61655400000001</v>
      </c>
      <c r="V339" s="216" t="s">
        <v>666</v>
      </c>
      <c r="W339" s="216" t="s">
        <v>599</v>
      </c>
      <c r="X339" s="216" t="s">
        <v>2060</v>
      </c>
      <c r="Y339" s="217">
        <v>4</v>
      </c>
      <c r="Z339" s="217">
        <v>5</v>
      </c>
      <c r="AA339" s="217">
        <v>9</v>
      </c>
      <c r="AB339" s="217">
        <v>2</v>
      </c>
      <c r="AC339" s="217">
        <v>2</v>
      </c>
      <c r="AD339" s="217">
        <v>0</v>
      </c>
      <c r="AL339" s="234" t="s">
        <v>580</v>
      </c>
      <c r="AM339" s="206" t="s">
        <v>324</v>
      </c>
    </row>
    <row r="340" spans="1:39">
      <c r="A340" s="216" t="s">
        <v>325</v>
      </c>
      <c r="B340" s="225" t="s">
        <v>323</v>
      </c>
      <c r="C340" s="216" t="s">
        <v>1140</v>
      </c>
      <c r="D340" s="216" t="s">
        <v>2505</v>
      </c>
      <c r="E340" s="225" t="s">
        <v>153</v>
      </c>
      <c r="F340" s="216"/>
      <c r="G340" s="217">
        <v>0</v>
      </c>
      <c r="H340" s="217">
        <v>80</v>
      </c>
      <c r="I340" s="217">
        <v>0</v>
      </c>
      <c r="J340" s="217">
        <v>80</v>
      </c>
      <c r="K340" s="217">
        <v>0</v>
      </c>
      <c r="L340" s="228">
        <v>80</v>
      </c>
      <c r="M340" s="222">
        <v>43885</v>
      </c>
      <c r="N340" s="222">
        <v>43885</v>
      </c>
      <c r="O340" s="220">
        <v>2020</v>
      </c>
      <c r="P340" s="221">
        <v>23.4</v>
      </c>
      <c r="Q340" s="217">
        <v>0</v>
      </c>
      <c r="R340" s="217">
        <v>0</v>
      </c>
      <c r="S340" s="232">
        <v>23.4</v>
      </c>
      <c r="T340" s="217">
        <v>0</v>
      </c>
      <c r="U340" s="221">
        <v>23.4</v>
      </c>
      <c r="V340" s="216" t="s">
        <v>1142</v>
      </c>
      <c r="W340" s="216" t="s">
        <v>595</v>
      </c>
      <c r="X340" s="216" t="s">
        <v>2060</v>
      </c>
      <c r="Y340" s="216"/>
      <c r="Z340" s="216"/>
      <c r="AA340" s="216"/>
      <c r="AB340" s="216"/>
      <c r="AC340" s="216"/>
      <c r="AD340" s="216"/>
      <c r="AL340" s="234" t="s">
        <v>11</v>
      </c>
      <c r="AM340" s="206" t="s">
        <v>324</v>
      </c>
    </row>
    <row r="341" spans="1:39">
      <c r="A341" s="216" t="s">
        <v>329</v>
      </c>
      <c r="B341" s="225" t="s">
        <v>327</v>
      </c>
      <c r="C341" s="216" t="s">
        <v>1165</v>
      </c>
      <c r="D341" s="216" t="s">
        <v>2506</v>
      </c>
      <c r="E341" s="225" t="s">
        <v>2507</v>
      </c>
      <c r="F341" s="216"/>
      <c r="G341" s="217">
        <v>0</v>
      </c>
      <c r="H341" s="217">
        <v>0</v>
      </c>
      <c r="I341" s="218">
        <v>26.3</v>
      </c>
      <c r="J341" s="218">
        <v>26.3</v>
      </c>
      <c r="K341" s="217">
        <v>0</v>
      </c>
      <c r="L341" s="227">
        <v>26.3</v>
      </c>
      <c r="M341" s="222">
        <v>43972</v>
      </c>
      <c r="N341" s="222">
        <v>43972</v>
      </c>
      <c r="O341" s="220">
        <v>2020</v>
      </c>
      <c r="P341" s="217">
        <v>0</v>
      </c>
      <c r="Q341" s="217">
        <v>0</v>
      </c>
      <c r="R341" s="217">
        <v>0</v>
      </c>
      <c r="S341" s="228">
        <v>0</v>
      </c>
      <c r="T341" s="221">
        <v>0.22500000000000001</v>
      </c>
      <c r="U341" s="221">
        <v>41.531999999999996</v>
      </c>
      <c r="V341" s="216" t="s">
        <v>621</v>
      </c>
      <c r="W341" s="216" t="s">
        <v>599</v>
      </c>
      <c r="X341" s="216" t="s">
        <v>2060</v>
      </c>
      <c r="Y341" s="217">
        <v>2</v>
      </c>
      <c r="Z341" s="217">
        <v>1</v>
      </c>
      <c r="AA341" s="217">
        <v>3</v>
      </c>
      <c r="AB341" s="217">
        <v>0</v>
      </c>
      <c r="AC341" s="217">
        <v>2</v>
      </c>
      <c r="AD341" s="217">
        <v>0</v>
      </c>
      <c r="AL341" s="234" t="s">
        <v>580</v>
      </c>
      <c r="AM341" s="206" t="s">
        <v>328</v>
      </c>
    </row>
    <row r="342" spans="1:39">
      <c r="A342" s="216" t="s">
        <v>329</v>
      </c>
      <c r="B342" s="225" t="s">
        <v>327</v>
      </c>
      <c r="C342" s="216" t="s">
        <v>1163</v>
      </c>
      <c r="D342" s="216" t="s">
        <v>2508</v>
      </c>
      <c r="E342" s="225" t="s">
        <v>156</v>
      </c>
      <c r="F342" s="216"/>
      <c r="G342" s="217">
        <v>0</v>
      </c>
      <c r="H342" s="217">
        <v>0</v>
      </c>
      <c r="I342" s="217">
        <v>5</v>
      </c>
      <c r="J342" s="217">
        <v>5</v>
      </c>
      <c r="K342" s="217">
        <v>0</v>
      </c>
      <c r="L342" s="228">
        <v>5</v>
      </c>
      <c r="M342" s="222">
        <v>43985</v>
      </c>
      <c r="N342" s="222">
        <v>43993</v>
      </c>
      <c r="O342" s="220">
        <v>2020</v>
      </c>
      <c r="P342" s="217">
        <v>0</v>
      </c>
      <c r="Q342" s="221">
        <v>0.32</v>
      </c>
      <c r="R342" s="217">
        <v>0</v>
      </c>
      <c r="S342" s="232">
        <v>0.32</v>
      </c>
      <c r="T342" s="217">
        <v>0</v>
      </c>
      <c r="U342" s="221">
        <v>0.32</v>
      </c>
      <c r="V342" s="216" t="s">
        <v>794</v>
      </c>
      <c r="W342" s="216" t="s">
        <v>595</v>
      </c>
      <c r="X342" s="216" t="s">
        <v>2060</v>
      </c>
      <c r="Y342" s="216"/>
      <c r="Z342" s="216"/>
      <c r="AA342" s="216"/>
      <c r="AB342" s="216"/>
      <c r="AC342" s="216"/>
      <c r="AD342" s="216"/>
      <c r="AL342" s="234" t="s">
        <v>9</v>
      </c>
      <c r="AM342" s="206" t="s">
        <v>328</v>
      </c>
    </row>
    <row r="343" spans="1:39">
      <c r="A343" s="216" t="s">
        <v>329</v>
      </c>
      <c r="B343" s="225" t="s">
        <v>327</v>
      </c>
      <c r="C343" s="216" t="s">
        <v>1161</v>
      </c>
      <c r="D343" s="216" t="s">
        <v>2509</v>
      </c>
      <c r="E343" s="225" t="s">
        <v>157</v>
      </c>
      <c r="F343" s="216"/>
      <c r="G343" s="217">
        <v>0</v>
      </c>
      <c r="H343" s="217">
        <v>0</v>
      </c>
      <c r="I343" s="218">
        <v>21.3</v>
      </c>
      <c r="J343" s="218">
        <v>21.3</v>
      </c>
      <c r="K343" s="217">
        <v>0</v>
      </c>
      <c r="L343" s="227">
        <v>21.3</v>
      </c>
      <c r="M343" s="222">
        <v>43125</v>
      </c>
      <c r="N343" s="222">
        <v>43325</v>
      </c>
      <c r="O343" s="220">
        <v>2018</v>
      </c>
      <c r="P343" s="217">
        <v>0</v>
      </c>
      <c r="Q343" s="221">
        <v>14.077</v>
      </c>
      <c r="R343" s="217">
        <v>0</v>
      </c>
      <c r="S343" s="232">
        <v>14.077</v>
      </c>
      <c r="T343" s="217">
        <v>0</v>
      </c>
      <c r="U343" s="221">
        <v>40.987000000000002</v>
      </c>
      <c r="V343" s="216" t="s">
        <v>755</v>
      </c>
      <c r="W343" s="216" t="s">
        <v>599</v>
      </c>
      <c r="X343" s="216" t="s">
        <v>2060</v>
      </c>
      <c r="Y343" s="216"/>
      <c r="Z343" s="216"/>
      <c r="AA343" s="216"/>
      <c r="AB343" s="216"/>
      <c r="AC343" s="216"/>
      <c r="AD343" s="216"/>
      <c r="AL343" s="234" t="s">
        <v>9</v>
      </c>
      <c r="AM343" s="206" t="s">
        <v>328</v>
      </c>
    </row>
    <row r="344" spans="1:39">
      <c r="A344" s="216" t="s">
        <v>329</v>
      </c>
      <c r="B344" s="225" t="s">
        <v>327</v>
      </c>
      <c r="C344" s="216" t="s">
        <v>1161</v>
      </c>
      <c r="D344" s="216" t="s">
        <v>2509</v>
      </c>
      <c r="E344" s="225" t="s">
        <v>157</v>
      </c>
      <c r="F344" s="216"/>
      <c r="G344" s="217">
        <v>0</v>
      </c>
      <c r="H344" s="217">
        <v>0</v>
      </c>
      <c r="I344" s="218">
        <v>21.3</v>
      </c>
      <c r="J344" s="218">
        <v>21.3</v>
      </c>
      <c r="K344" s="217">
        <v>0</v>
      </c>
      <c r="L344" s="227">
        <v>21.3</v>
      </c>
      <c r="M344" s="222">
        <v>43125</v>
      </c>
      <c r="N344" s="222">
        <v>43325</v>
      </c>
      <c r="O344" s="220">
        <v>2018</v>
      </c>
      <c r="P344" s="217">
        <v>0</v>
      </c>
      <c r="Q344" s="221">
        <v>26.91</v>
      </c>
      <c r="R344" s="217">
        <v>0</v>
      </c>
      <c r="S344" s="232">
        <v>26.91</v>
      </c>
      <c r="T344" s="217">
        <v>0</v>
      </c>
      <c r="U344" s="221">
        <v>40.987000000000002</v>
      </c>
      <c r="V344" s="216" t="s">
        <v>732</v>
      </c>
      <c r="W344" s="216" t="s">
        <v>599</v>
      </c>
      <c r="X344" s="216" t="s">
        <v>2060</v>
      </c>
      <c r="Y344" s="216"/>
      <c r="Z344" s="216"/>
      <c r="AA344" s="216"/>
      <c r="AB344" s="216"/>
      <c r="AC344" s="216"/>
      <c r="AD344" s="216"/>
      <c r="AL344" s="234" t="s">
        <v>9</v>
      </c>
      <c r="AM344" s="206" t="s">
        <v>328</v>
      </c>
    </row>
    <row r="345" spans="1:39">
      <c r="A345" s="216" t="s">
        <v>332</v>
      </c>
      <c r="B345" s="225" t="s">
        <v>330</v>
      </c>
      <c r="C345" s="216" t="s">
        <v>1176</v>
      </c>
      <c r="D345" s="216" t="s">
        <v>2510</v>
      </c>
      <c r="E345" s="225" t="s">
        <v>159</v>
      </c>
      <c r="F345" s="216"/>
      <c r="G345" s="217">
        <v>0</v>
      </c>
      <c r="H345" s="218">
        <v>148.864</v>
      </c>
      <c r="I345" s="217">
        <v>10</v>
      </c>
      <c r="J345" s="218">
        <v>158.864</v>
      </c>
      <c r="K345" s="217">
        <v>0</v>
      </c>
      <c r="L345" s="227">
        <v>158.864</v>
      </c>
      <c r="M345" s="222">
        <v>43353</v>
      </c>
      <c r="N345" s="222">
        <v>43424</v>
      </c>
      <c r="O345" s="220">
        <v>2018</v>
      </c>
      <c r="P345" s="217">
        <v>0</v>
      </c>
      <c r="Q345" s="217">
        <v>5</v>
      </c>
      <c r="R345" s="217">
        <v>0</v>
      </c>
      <c r="S345" s="228">
        <v>5</v>
      </c>
      <c r="T345" s="217">
        <v>0</v>
      </c>
      <c r="U345" s="217">
        <v>5</v>
      </c>
      <c r="V345" s="216" t="s">
        <v>624</v>
      </c>
      <c r="W345" s="216" t="s">
        <v>599</v>
      </c>
      <c r="X345" s="216" t="s">
        <v>2060</v>
      </c>
      <c r="Y345" s="216"/>
      <c r="Z345" s="216"/>
      <c r="AA345" s="216"/>
      <c r="AB345" s="216"/>
      <c r="AC345" s="216"/>
      <c r="AD345" s="216"/>
      <c r="AL345" s="234" t="s">
        <v>9</v>
      </c>
      <c r="AM345" s="206" t="s">
        <v>331</v>
      </c>
    </row>
    <row r="346" spans="1:39">
      <c r="A346" s="216" t="s">
        <v>332</v>
      </c>
      <c r="B346" s="225" t="s">
        <v>330</v>
      </c>
      <c r="C346" s="216" t="s">
        <v>1168</v>
      </c>
      <c r="D346" s="216" t="s">
        <v>2511</v>
      </c>
      <c r="E346" s="225" t="s">
        <v>2512</v>
      </c>
      <c r="F346" s="216"/>
      <c r="G346" s="217">
        <v>0</v>
      </c>
      <c r="H346" s="217">
        <v>0</v>
      </c>
      <c r="I346" s="217">
        <v>0</v>
      </c>
      <c r="J346" s="217">
        <v>0</v>
      </c>
      <c r="K346" s="217">
        <v>1</v>
      </c>
      <c r="L346" s="228">
        <v>1</v>
      </c>
      <c r="M346" s="222">
        <v>44901</v>
      </c>
      <c r="N346" s="222">
        <v>44926</v>
      </c>
      <c r="O346" s="220">
        <v>2022</v>
      </c>
      <c r="P346" s="217">
        <v>0</v>
      </c>
      <c r="Q346" s="217">
        <v>0</v>
      </c>
      <c r="R346" s="217">
        <v>0</v>
      </c>
      <c r="S346" s="228">
        <v>0</v>
      </c>
      <c r="T346" s="221">
        <v>0.6</v>
      </c>
      <c r="U346" s="221">
        <v>0.6</v>
      </c>
      <c r="V346" s="216" t="s">
        <v>1170</v>
      </c>
      <c r="W346" s="216" t="s">
        <v>599</v>
      </c>
      <c r="X346" s="216" t="s">
        <v>2060</v>
      </c>
      <c r="Y346" s="216"/>
      <c r="Z346" s="216"/>
      <c r="AA346" s="216"/>
      <c r="AB346" s="216"/>
      <c r="AC346" s="216"/>
      <c r="AD346" s="216"/>
      <c r="AL346" s="234" t="s">
        <v>580</v>
      </c>
      <c r="AM346" s="206" t="s">
        <v>331</v>
      </c>
    </row>
    <row r="347" spans="1:39">
      <c r="A347" s="216" t="s">
        <v>332</v>
      </c>
      <c r="B347" s="225" t="s">
        <v>330</v>
      </c>
      <c r="C347" s="216" t="s">
        <v>1190</v>
      </c>
      <c r="D347" s="216" t="s">
        <v>2513</v>
      </c>
      <c r="E347" s="225" t="s">
        <v>2514</v>
      </c>
      <c r="F347" s="216"/>
      <c r="G347" s="217">
        <v>0</v>
      </c>
      <c r="H347" s="217">
        <v>0</v>
      </c>
      <c r="I347" s="217">
        <v>0</v>
      </c>
      <c r="J347" s="217">
        <v>0</v>
      </c>
      <c r="K347" s="217">
        <v>0</v>
      </c>
      <c r="L347" s="228">
        <v>0</v>
      </c>
      <c r="M347" s="222">
        <v>44789</v>
      </c>
      <c r="N347" s="222">
        <v>44789</v>
      </c>
      <c r="O347" s="220">
        <v>2022</v>
      </c>
      <c r="P347" s="217">
        <v>0</v>
      </c>
      <c r="Q347" s="217">
        <v>0</v>
      </c>
      <c r="R347" s="217">
        <v>0</v>
      </c>
      <c r="S347" s="228">
        <v>0</v>
      </c>
      <c r="T347" s="221">
        <v>0.4</v>
      </c>
      <c r="U347" s="221">
        <v>0.4</v>
      </c>
      <c r="V347" s="216" t="s">
        <v>621</v>
      </c>
      <c r="W347" s="216" t="s">
        <v>599</v>
      </c>
      <c r="X347" s="216" t="s">
        <v>2060</v>
      </c>
      <c r="Y347" s="216"/>
      <c r="Z347" s="216"/>
      <c r="AA347" s="216"/>
      <c r="AB347" s="216"/>
      <c r="AC347" s="216"/>
      <c r="AD347" s="216"/>
      <c r="AL347" s="234" t="s">
        <v>580</v>
      </c>
      <c r="AM347" s="206" t="s">
        <v>331</v>
      </c>
    </row>
    <row r="348" spans="1:39">
      <c r="A348" s="216" t="s">
        <v>332</v>
      </c>
      <c r="B348" s="225" t="s">
        <v>330</v>
      </c>
      <c r="C348" s="216" t="s">
        <v>1186</v>
      </c>
      <c r="D348" s="216" t="s">
        <v>2515</v>
      </c>
      <c r="E348" s="225" t="s">
        <v>2516</v>
      </c>
      <c r="F348" s="216"/>
      <c r="G348" s="217">
        <v>0</v>
      </c>
      <c r="H348" s="217">
        <v>0</v>
      </c>
      <c r="I348" s="217">
        <v>0</v>
      </c>
      <c r="J348" s="217">
        <v>0</v>
      </c>
      <c r="K348" s="218">
        <v>0.5</v>
      </c>
      <c r="L348" s="227">
        <v>0.5</v>
      </c>
      <c r="M348" s="222">
        <v>44102</v>
      </c>
      <c r="N348" s="222">
        <v>44127</v>
      </c>
      <c r="O348" s="220">
        <v>2020</v>
      </c>
      <c r="P348" s="217">
        <v>0</v>
      </c>
      <c r="Q348" s="217">
        <v>0</v>
      </c>
      <c r="R348" s="217">
        <v>0</v>
      </c>
      <c r="S348" s="228">
        <v>0</v>
      </c>
      <c r="T348" s="221">
        <v>0.75</v>
      </c>
      <c r="U348" s="221">
        <v>0.75</v>
      </c>
      <c r="V348" s="216" t="s">
        <v>687</v>
      </c>
      <c r="W348" s="216" t="s">
        <v>599</v>
      </c>
      <c r="X348" s="216" t="s">
        <v>2060</v>
      </c>
      <c r="Y348" s="216"/>
      <c r="Z348" s="216"/>
      <c r="AA348" s="216"/>
      <c r="AB348" s="216"/>
      <c r="AC348" s="216"/>
      <c r="AD348" s="216"/>
      <c r="AL348" s="234" t="s">
        <v>580</v>
      </c>
      <c r="AM348" s="206" t="s">
        <v>331</v>
      </c>
    </row>
    <row r="349" spans="1:39">
      <c r="A349" s="216" t="s">
        <v>332</v>
      </c>
      <c r="B349" s="225" t="s">
        <v>330</v>
      </c>
      <c r="C349" s="216" t="s">
        <v>1188</v>
      </c>
      <c r="D349" s="216" t="s">
        <v>2517</v>
      </c>
      <c r="E349" s="225" t="s">
        <v>2518</v>
      </c>
      <c r="F349" s="216"/>
      <c r="G349" s="217">
        <v>0</v>
      </c>
      <c r="H349" s="217">
        <v>0</v>
      </c>
      <c r="I349" s="217">
        <v>0</v>
      </c>
      <c r="J349" s="217">
        <v>0</v>
      </c>
      <c r="K349" s="217">
        <v>0</v>
      </c>
      <c r="L349" s="228">
        <v>0</v>
      </c>
      <c r="M349" s="222">
        <v>44253</v>
      </c>
      <c r="N349" s="222">
        <v>44253</v>
      </c>
      <c r="O349" s="220">
        <v>2021</v>
      </c>
      <c r="P349" s="217">
        <v>0</v>
      </c>
      <c r="Q349" s="217">
        <v>0</v>
      </c>
      <c r="R349" s="217">
        <v>0</v>
      </c>
      <c r="S349" s="228">
        <v>0</v>
      </c>
      <c r="T349" s="221">
        <v>0.2</v>
      </c>
      <c r="U349" s="221">
        <v>0.2</v>
      </c>
      <c r="V349" s="216" t="s">
        <v>621</v>
      </c>
      <c r="W349" s="216" t="s">
        <v>599</v>
      </c>
      <c r="X349" s="216" t="s">
        <v>2060</v>
      </c>
      <c r="Y349" s="216"/>
      <c r="Z349" s="216"/>
      <c r="AA349" s="216"/>
      <c r="AB349" s="216"/>
      <c r="AC349" s="216"/>
      <c r="AD349" s="216"/>
      <c r="AL349" s="234" t="s">
        <v>580</v>
      </c>
      <c r="AM349" s="206" t="s">
        <v>331</v>
      </c>
    </row>
    <row r="350" spans="1:39">
      <c r="A350" s="216" t="s">
        <v>332</v>
      </c>
      <c r="B350" s="225" t="s">
        <v>330</v>
      </c>
      <c r="C350" s="216" t="s">
        <v>1180</v>
      </c>
      <c r="D350" s="216" t="s">
        <v>2519</v>
      </c>
      <c r="E350" s="225" t="s">
        <v>160</v>
      </c>
      <c r="F350" s="216"/>
      <c r="G350" s="217">
        <v>0</v>
      </c>
      <c r="H350" s="217">
        <v>60</v>
      </c>
      <c r="I350" s="217">
        <v>10</v>
      </c>
      <c r="J350" s="217">
        <v>70</v>
      </c>
      <c r="K350" s="217">
        <v>0</v>
      </c>
      <c r="L350" s="228">
        <v>70</v>
      </c>
      <c r="M350" s="222">
        <v>44816</v>
      </c>
      <c r="N350" s="222">
        <v>44872</v>
      </c>
      <c r="O350" s="220">
        <v>2022</v>
      </c>
      <c r="P350" s="217">
        <v>0</v>
      </c>
      <c r="Q350" s="217">
        <v>9</v>
      </c>
      <c r="R350" s="217">
        <v>0</v>
      </c>
      <c r="S350" s="228">
        <v>9</v>
      </c>
      <c r="T350" s="217">
        <v>0</v>
      </c>
      <c r="U350" s="217">
        <v>9</v>
      </c>
      <c r="V350" s="216" t="s">
        <v>737</v>
      </c>
      <c r="W350" s="216" t="s">
        <v>599</v>
      </c>
      <c r="X350" s="216" t="s">
        <v>2060</v>
      </c>
      <c r="Y350" s="216"/>
      <c r="Z350" s="216"/>
      <c r="AA350" s="216"/>
      <c r="AB350" s="216"/>
      <c r="AC350" s="216"/>
      <c r="AD350" s="216"/>
      <c r="AL350" s="234" t="s">
        <v>9</v>
      </c>
      <c r="AM350" s="206" t="s">
        <v>331</v>
      </c>
    </row>
    <row r="351" spans="1:39">
      <c r="A351" s="216" t="s">
        <v>332</v>
      </c>
      <c r="B351" s="225" t="s">
        <v>330</v>
      </c>
      <c r="C351" s="216" t="s">
        <v>1194</v>
      </c>
      <c r="D351" s="216" t="s">
        <v>2520</v>
      </c>
      <c r="E351" s="225" t="s">
        <v>161</v>
      </c>
      <c r="F351" s="216"/>
      <c r="G351" s="217">
        <v>0</v>
      </c>
      <c r="H351" s="218">
        <v>728.86400000000003</v>
      </c>
      <c r="I351" s="217">
        <v>20</v>
      </c>
      <c r="J351" s="218">
        <v>748.86400000000003</v>
      </c>
      <c r="K351" s="218">
        <v>1.5</v>
      </c>
      <c r="L351" s="227">
        <v>750.36400000000003</v>
      </c>
      <c r="M351" s="222">
        <v>44377</v>
      </c>
      <c r="N351" s="222">
        <v>44406</v>
      </c>
      <c r="O351" s="220">
        <v>2021</v>
      </c>
      <c r="P351" s="217">
        <v>0</v>
      </c>
      <c r="Q351" s="217">
        <v>5</v>
      </c>
      <c r="R351" s="217">
        <v>0</v>
      </c>
      <c r="S351" s="228">
        <v>5</v>
      </c>
      <c r="T351" s="217">
        <v>0</v>
      </c>
      <c r="U351" s="221">
        <v>120.91747361</v>
      </c>
      <c r="V351" s="216" t="s">
        <v>657</v>
      </c>
      <c r="W351" s="216" t="s">
        <v>599</v>
      </c>
      <c r="X351" s="216" t="s">
        <v>2060</v>
      </c>
      <c r="Y351" s="217">
        <v>7</v>
      </c>
      <c r="Z351" s="217">
        <v>6</v>
      </c>
      <c r="AA351" s="217">
        <v>13</v>
      </c>
      <c r="AB351" s="217">
        <v>0</v>
      </c>
      <c r="AC351" s="217">
        <v>7</v>
      </c>
      <c r="AD351" s="217">
        <v>0</v>
      </c>
      <c r="AL351" s="234" t="s">
        <v>9</v>
      </c>
      <c r="AM351" s="206" t="s">
        <v>331</v>
      </c>
    </row>
    <row r="352" spans="1:39">
      <c r="A352" s="216" t="s">
        <v>332</v>
      </c>
      <c r="B352" s="225" t="s">
        <v>330</v>
      </c>
      <c r="C352" s="216" t="s">
        <v>1178</v>
      </c>
      <c r="D352" s="216" t="s">
        <v>2521</v>
      </c>
      <c r="E352" s="225" t="s">
        <v>162</v>
      </c>
      <c r="F352" s="216"/>
      <c r="G352" s="217">
        <v>0</v>
      </c>
      <c r="H352" s="217">
        <v>200</v>
      </c>
      <c r="I352" s="217">
        <v>0</v>
      </c>
      <c r="J352" s="217">
        <v>200</v>
      </c>
      <c r="K352" s="217">
        <v>0</v>
      </c>
      <c r="L352" s="228">
        <v>200</v>
      </c>
      <c r="M352" s="222">
        <v>44008</v>
      </c>
      <c r="N352" s="222">
        <v>44070</v>
      </c>
      <c r="O352" s="220">
        <v>2020</v>
      </c>
      <c r="P352" s="217">
        <v>0</v>
      </c>
      <c r="Q352" s="217">
        <v>35</v>
      </c>
      <c r="R352" s="217">
        <v>0</v>
      </c>
      <c r="S352" s="228">
        <v>35</v>
      </c>
      <c r="T352" s="217">
        <v>0</v>
      </c>
      <c r="U352" s="217">
        <v>35</v>
      </c>
      <c r="V352" s="216" t="s">
        <v>1170</v>
      </c>
      <c r="W352" s="216" t="s">
        <v>599</v>
      </c>
      <c r="X352" s="216" t="s">
        <v>2060</v>
      </c>
      <c r="Y352" s="216"/>
      <c r="Z352" s="216"/>
      <c r="AA352" s="216"/>
      <c r="AB352" s="216"/>
      <c r="AC352" s="216"/>
      <c r="AD352" s="216"/>
      <c r="AL352" s="234" t="s">
        <v>9</v>
      </c>
      <c r="AM352" s="206" t="s">
        <v>331</v>
      </c>
    </row>
    <row r="353" spans="1:39">
      <c r="A353" s="216" t="s">
        <v>332</v>
      </c>
      <c r="B353" s="225" t="s">
        <v>330</v>
      </c>
      <c r="C353" s="216" t="s">
        <v>1185</v>
      </c>
      <c r="D353" s="216" t="s">
        <v>2522</v>
      </c>
      <c r="E353" s="225" t="s">
        <v>162</v>
      </c>
      <c r="F353" s="216"/>
      <c r="G353" s="217">
        <v>0</v>
      </c>
      <c r="H353" s="217">
        <v>0</v>
      </c>
      <c r="I353" s="217">
        <v>0</v>
      </c>
      <c r="J353" s="217">
        <v>0</v>
      </c>
      <c r="K353" s="217">
        <v>0</v>
      </c>
      <c r="L353" s="228">
        <v>0</v>
      </c>
      <c r="M353" s="222">
        <v>44008</v>
      </c>
      <c r="N353" s="222">
        <v>44042</v>
      </c>
      <c r="O353" s="220">
        <v>2020</v>
      </c>
      <c r="P353" s="217">
        <v>0</v>
      </c>
      <c r="Q353" s="217">
        <v>0</v>
      </c>
      <c r="R353" s="217">
        <v>0</v>
      </c>
      <c r="S353" s="228">
        <v>0</v>
      </c>
      <c r="T353" s="217">
        <v>5</v>
      </c>
      <c r="U353" s="217">
        <v>5</v>
      </c>
      <c r="V353" s="216" t="s">
        <v>1170</v>
      </c>
      <c r="W353" s="216" t="s">
        <v>599</v>
      </c>
      <c r="X353" s="216" t="s">
        <v>2060</v>
      </c>
      <c r="Y353" s="216"/>
      <c r="Z353" s="216"/>
      <c r="AA353" s="216"/>
      <c r="AB353" s="216"/>
      <c r="AC353" s="216"/>
      <c r="AD353" s="216"/>
      <c r="AL353" s="234" t="s">
        <v>580</v>
      </c>
      <c r="AM353" s="206" t="s">
        <v>331</v>
      </c>
    </row>
    <row r="354" spans="1:39">
      <c r="A354" s="216" t="s">
        <v>332</v>
      </c>
      <c r="B354" s="225" t="s">
        <v>330</v>
      </c>
      <c r="C354" s="216" t="s">
        <v>1192</v>
      </c>
      <c r="D354" s="216" t="s">
        <v>2523</v>
      </c>
      <c r="E354" s="225" t="s">
        <v>2524</v>
      </c>
      <c r="F354" s="216"/>
      <c r="G354" s="217">
        <v>0</v>
      </c>
      <c r="H354" s="217">
        <v>0</v>
      </c>
      <c r="I354" s="217">
        <v>0</v>
      </c>
      <c r="J354" s="217">
        <v>0</v>
      </c>
      <c r="K354" s="217">
        <v>0</v>
      </c>
      <c r="L354" s="228">
        <v>0</v>
      </c>
      <c r="M354" s="222">
        <v>43503</v>
      </c>
      <c r="N354" s="222">
        <v>43503</v>
      </c>
      <c r="O354" s="220">
        <v>2019</v>
      </c>
      <c r="P354" s="217">
        <v>0</v>
      </c>
      <c r="Q354" s="217">
        <v>0</v>
      </c>
      <c r="R354" s="217">
        <v>0</v>
      </c>
      <c r="S354" s="228">
        <v>0</v>
      </c>
      <c r="T354" s="221">
        <v>0.39130700000000002</v>
      </c>
      <c r="U354" s="221">
        <v>5.7061650000000004</v>
      </c>
      <c r="V354" s="216" t="s">
        <v>1170</v>
      </c>
      <c r="W354" s="216" t="s">
        <v>599</v>
      </c>
      <c r="X354" s="216" t="s">
        <v>2060</v>
      </c>
      <c r="Y354" s="216"/>
      <c r="Z354" s="216"/>
      <c r="AA354" s="216"/>
      <c r="AB354" s="216"/>
      <c r="AC354" s="216"/>
      <c r="AD354" s="216"/>
      <c r="AL354" s="234" t="s">
        <v>580</v>
      </c>
      <c r="AM354" s="206" t="s">
        <v>331</v>
      </c>
    </row>
    <row r="355" spans="1:39">
      <c r="A355" s="216" t="s">
        <v>332</v>
      </c>
      <c r="B355" s="225" t="s">
        <v>330</v>
      </c>
      <c r="C355" s="216" t="s">
        <v>1192</v>
      </c>
      <c r="D355" s="216" t="s">
        <v>2523</v>
      </c>
      <c r="E355" s="225" t="s">
        <v>2524</v>
      </c>
      <c r="F355" s="216"/>
      <c r="G355" s="217">
        <v>0</v>
      </c>
      <c r="H355" s="217">
        <v>0</v>
      </c>
      <c r="I355" s="217">
        <v>0</v>
      </c>
      <c r="J355" s="217">
        <v>0</v>
      </c>
      <c r="K355" s="217">
        <v>0</v>
      </c>
      <c r="L355" s="228">
        <v>0</v>
      </c>
      <c r="M355" s="222">
        <v>43193</v>
      </c>
      <c r="N355" s="222">
        <v>43199</v>
      </c>
      <c r="O355" s="220">
        <v>2018</v>
      </c>
      <c r="P355" s="217">
        <v>0</v>
      </c>
      <c r="Q355" s="217">
        <v>0</v>
      </c>
      <c r="R355" s="217">
        <v>0</v>
      </c>
      <c r="S355" s="228">
        <v>0</v>
      </c>
      <c r="T355" s="221">
        <v>0.594858</v>
      </c>
      <c r="U355" s="221">
        <v>5.7061650000000004</v>
      </c>
      <c r="V355" s="216" t="s">
        <v>1170</v>
      </c>
      <c r="W355" s="216" t="s">
        <v>599</v>
      </c>
      <c r="X355" s="216" t="s">
        <v>2060</v>
      </c>
      <c r="Y355" s="216"/>
      <c r="Z355" s="216"/>
      <c r="AA355" s="216"/>
      <c r="AB355" s="216"/>
      <c r="AC355" s="216"/>
      <c r="AD355" s="216"/>
      <c r="AL355" s="234" t="s">
        <v>580</v>
      </c>
      <c r="AM355" s="206" t="s">
        <v>331</v>
      </c>
    </row>
    <row r="356" spans="1:39">
      <c r="A356" s="216" t="s">
        <v>332</v>
      </c>
      <c r="B356" s="225" t="s">
        <v>330</v>
      </c>
      <c r="C356" s="216" t="s">
        <v>1192</v>
      </c>
      <c r="D356" s="216" t="s">
        <v>2523</v>
      </c>
      <c r="E356" s="225" t="s">
        <v>2524</v>
      </c>
      <c r="F356" s="216"/>
      <c r="G356" s="217">
        <v>0</v>
      </c>
      <c r="H356" s="217">
        <v>0</v>
      </c>
      <c r="I356" s="217">
        <v>0</v>
      </c>
      <c r="J356" s="217">
        <v>0</v>
      </c>
      <c r="K356" s="217">
        <v>0</v>
      </c>
      <c r="L356" s="228">
        <v>0</v>
      </c>
      <c r="M356" s="222">
        <v>43193</v>
      </c>
      <c r="N356" s="222">
        <v>43199</v>
      </c>
      <c r="O356" s="220">
        <v>2018</v>
      </c>
      <c r="P356" s="217">
        <v>0</v>
      </c>
      <c r="Q356" s="217">
        <v>0</v>
      </c>
      <c r="R356" s="217">
        <v>0</v>
      </c>
      <c r="S356" s="228">
        <v>0</v>
      </c>
      <c r="T356" s="221">
        <v>4.72</v>
      </c>
      <c r="U356" s="221">
        <v>5.7061650000000004</v>
      </c>
      <c r="V356" s="216" t="s">
        <v>666</v>
      </c>
      <c r="W356" s="216" t="s">
        <v>599</v>
      </c>
      <c r="X356" s="216" t="s">
        <v>2060</v>
      </c>
      <c r="Y356" s="216"/>
      <c r="Z356" s="216"/>
      <c r="AA356" s="216"/>
      <c r="AB356" s="216"/>
      <c r="AC356" s="216"/>
      <c r="AD356" s="216"/>
      <c r="AL356" s="234" t="s">
        <v>580</v>
      </c>
      <c r="AM356" s="206" t="s">
        <v>331</v>
      </c>
    </row>
    <row r="357" spans="1:39">
      <c r="A357" s="216" t="s">
        <v>332</v>
      </c>
      <c r="B357" s="225" t="s">
        <v>330</v>
      </c>
      <c r="C357" s="216" t="s">
        <v>1173</v>
      </c>
      <c r="D357" s="216" t="s">
        <v>2525</v>
      </c>
      <c r="E357" s="225" t="s">
        <v>333</v>
      </c>
      <c r="F357" s="216"/>
      <c r="G357" s="217">
        <v>0</v>
      </c>
      <c r="H357" s="217">
        <v>120</v>
      </c>
      <c r="I357" s="217">
        <v>0</v>
      </c>
      <c r="J357" s="217">
        <v>120</v>
      </c>
      <c r="K357" s="217">
        <v>0</v>
      </c>
      <c r="L357" s="228">
        <v>120</v>
      </c>
      <c r="M357" s="222">
        <v>42676</v>
      </c>
      <c r="N357" s="222">
        <v>43530</v>
      </c>
      <c r="O357" s="220">
        <v>2019</v>
      </c>
      <c r="P357" s="217">
        <v>0</v>
      </c>
      <c r="Q357" s="221">
        <v>5.5</v>
      </c>
      <c r="R357" s="217">
        <v>0</v>
      </c>
      <c r="S357" s="232">
        <v>5.5</v>
      </c>
      <c r="T357" s="217">
        <v>0</v>
      </c>
      <c r="U357" s="221">
        <v>5.5</v>
      </c>
      <c r="V357" s="216" t="s">
        <v>1175</v>
      </c>
      <c r="W357" s="216" t="s">
        <v>595</v>
      </c>
      <c r="X357" s="216" t="s">
        <v>2060</v>
      </c>
      <c r="Y357" s="216"/>
      <c r="Z357" s="216"/>
      <c r="AA357" s="216"/>
      <c r="AB357" s="216"/>
      <c r="AC357" s="216"/>
      <c r="AD357" s="216"/>
      <c r="AL357" s="234" t="s">
        <v>9</v>
      </c>
      <c r="AM357" s="206" t="s">
        <v>331</v>
      </c>
    </row>
    <row r="358" spans="1:39">
      <c r="A358" s="216" t="s">
        <v>332</v>
      </c>
      <c r="B358" s="225" t="s">
        <v>330</v>
      </c>
      <c r="C358" s="216" t="s">
        <v>1182</v>
      </c>
      <c r="D358" s="216" t="s">
        <v>2526</v>
      </c>
      <c r="E358" s="225" t="s">
        <v>164</v>
      </c>
      <c r="F358" s="216"/>
      <c r="G358" s="217">
        <v>0</v>
      </c>
      <c r="H358" s="217">
        <v>200</v>
      </c>
      <c r="I358" s="217">
        <v>0</v>
      </c>
      <c r="J358" s="217">
        <v>200</v>
      </c>
      <c r="K358" s="217">
        <v>0</v>
      </c>
      <c r="L358" s="228">
        <v>200</v>
      </c>
      <c r="M358" s="222">
        <v>44901</v>
      </c>
      <c r="N358" s="222">
        <v>44922</v>
      </c>
      <c r="O358" s="220">
        <v>2022</v>
      </c>
      <c r="P358" s="217">
        <v>0</v>
      </c>
      <c r="Q358" s="221">
        <v>0.94</v>
      </c>
      <c r="R358" s="217">
        <v>0</v>
      </c>
      <c r="S358" s="232">
        <v>0.94</v>
      </c>
      <c r="T358" s="217">
        <v>0</v>
      </c>
      <c r="U358" s="221">
        <v>15.21</v>
      </c>
      <c r="V358" s="216" t="s">
        <v>667</v>
      </c>
      <c r="W358" s="216" t="s">
        <v>595</v>
      </c>
      <c r="X358" s="216" t="s">
        <v>2060</v>
      </c>
      <c r="Y358" s="216"/>
      <c r="Z358" s="216"/>
      <c r="AA358" s="216"/>
      <c r="AB358" s="216"/>
      <c r="AC358" s="216"/>
      <c r="AD358" s="216"/>
      <c r="AL358" s="234" t="s">
        <v>9</v>
      </c>
      <c r="AM358" s="206" t="s">
        <v>331</v>
      </c>
    </row>
    <row r="359" spans="1:39">
      <c r="A359" s="216" t="s">
        <v>332</v>
      </c>
      <c r="B359" s="225" t="s">
        <v>330</v>
      </c>
      <c r="C359" s="216" t="s">
        <v>1182</v>
      </c>
      <c r="D359" s="216" t="s">
        <v>2526</v>
      </c>
      <c r="E359" s="225" t="s">
        <v>164</v>
      </c>
      <c r="F359" s="216"/>
      <c r="G359" s="217">
        <v>0</v>
      </c>
      <c r="H359" s="217">
        <v>200</v>
      </c>
      <c r="I359" s="217">
        <v>0</v>
      </c>
      <c r="J359" s="217">
        <v>200</v>
      </c>
      <c r="K359" s="217">
        <v>0</v>
      </c>
      <c r="L359" s="228">
        <v>200</v>
      </c>
      <c r="M359" s="222">
        <v>44901</v>
      </c>
      <c r="N359" s="222">
        <v>44922</v>
      </c>
      <c r="O359" s="220">
        <v>2022</v>
      </c>
      <c r="P359" s="217">
        <v>0</v>
      </c>
      <c r="Q359" s="221">
        <v>6.76</v>
      </c>
      <c r="R359" s="217">
        <v>0</v>
      </c>
      <c r="S359" s="232">
        <v>6.76</v>
      </c>
      <c r="T359" s="217">
        <v>0</v>
      </c>
      <c r="U359" s="221">
        <v>15.21</v>
      </c>
      <c r="V359" s="216" t="s">
        <v>1170</v>
      </c>
      <c r="W359" s="216" t="s">
        <v>595</v>
      </c>
      <c r="X359" s="216" t="s">
        <v>2060</v>
      </c>
      <c r="Y359" s="216"/>
      <c r="Z359" s="216"/>
      <c r="AA359" s="216"/>
      <c r="AB359" s="216"/>
      <c r="AC359" s="216"/>
      <c r="AD359" s="216"/>
      <c r="AL359" s="234" t="s">
        <v>9</v>
      </c>
      <c r="AM359" s="206" t="s">
        <v>331</v>
      </c>
    </row>
    <row r="360" spans="1:39">
      <c r="A360" s="216" t="s">
        <v>332</v>
      </c>
      <c r="B360" s="225" t="s">
        <v>330</v>
      </c>
      <c r="C360" s="216" t="s">
        <v>1182</v>
      </c>
      <c r="D360" s="216" t="s">
        <v>2526</v>
      </c>
      <c r="E360" s="225" t="s">
        <v>164</v>
      </c>
      <c r="F360" s="216"/>
      <c r="G360" s="217">
        <v>0</v>
      </c>
      <c r="H360" s="217">
        <v>200</v>
      </c>
      <c r="I360" s="217">
        <v>0</v>
      </c>
      <c r="J360" s="217">
        <v>200</v>
      </c>
      <c r="K360" s="217">
        <v>0</v>
      </c>
      <c r="L360" s="228">
        <v>200</v>
      </c>
      <c r="M360" s="222">
        <v>44901</v>
      </c>
      <c r="N360" s="222">
        <v>44922</v>
      </c>
      <c r="O360" s="220">
        <v>2022</v>
      </c>
      <c r="P360" s="217">
        <v>0</v>
      </c>
      <c r="Q360" s="221">
        <v>7.51</v>
      </c>
      <c r="R360" s="217">
        <v>0</v>
      </c>
      <c r="S360" s="232">
        <v>7.51</v>
      </c>
      <c r="T360" s="217">
        <v>0</v>
      </c>
      <c r="U360" s="221">
        <v>15.21</v>
      </c>
      <c r="V360" s="216" t="s">
        <v>1184</v>
      </c>
      <c r="W360" s="216" t="s">
        <v>595</v>
      </c>
      <c r="X360" s="216" t="s">
        <v>2060</v>
      </c>
      <c r="Y360" s="216"/>
      <c r="Z360" s="216"/>
      <c r="AA360" s="216"/>
      <c r="AB360" s="216"/>
      <c r="AC360" s="216"/>
      <c r="AD360" s="216"/>
      <c r="AL360" s="234" t="s">
        <v>9</v>
      </c>
      <c r="AM360" s="206" t="s">
        <v>331</v>
      </c>
    </row>
    <row r="361" spans="1:39">
      <c r="A361" s="216" t="s">
        <v>332</v>
      </c>
      <c r="B361" s="225" t="s">
        <v>330</v>
      </c>
      <c r="C361" s="216" t="s">
        <v>1171</v>
      </c>
      <c r="D361" s="216" t="s">
        <v>2527</v>
      </c>
      <c r="E361" s="225" t="s">
        <v>334</v>
      </c>
      <c r="F361" s="216"/>
      <c r="G361" s="217">
        <v>0</v>
      </c>
      <c r="H361" s="217">
        <v>0</v>
      </c>
      <c r="I361" s="217">
        <v>0</v>
      </c>
      <c r="J361" s="217">
        <v>0</v>
      </c>
      <c r="K361" s="217">
        <v>0</v>
      </c>
      <c r="L361" s="228">
        <v>0</v>
      </c>
      <c r="M361" s="222">
        <v>43350</v>
      </c>
      <c r="N361" s="222">
        <v>43350</v>
      </c>
      <c r="O361" s="220">
        <v>2018</v>
      </c>
      <c r="P361" s="217">
        <v>0</v>
      </c>
      <c r="Q361" s="221">
        <v>33.55130861</v>
      </c>
      <c r="R361" s="217">
        <v>0</v>
      </c>
      <c r="S361" s="232">
        <v>33.55130861</v>
      </c>
      <c r="T361" s="217">
        <v>0</v>
      </c>
      <c r="U361" s="221">
        <v>33.55130861</v>
      </c>
      <c r="V361" s="216" t="s">
        <v>837</v>
      </c>
      <c r="W361" s="216" t="s">
        <v>595</v>
      </c>
      <c r="X361" s="216" t="s">
        <v>2060</v>
      </c>
      <c r="Y361" s="216"/>
      <c r="Z361" s="216"/>
      <c r="AA361" s="216"/>
      <c r="AB361" s="216"/>
      <c r="AC361" s="216"/>
      <c r="AD361" s="216"/>
      <c r="AL361" s="234" t="s">
        <v>9</v>
      </c>
      <c r="AM361" s="206" t="s">
        <v>331</v>
      </c>
    </row>
    <row r="362" spans="1:39">
      <c r="A362" s="216" t="s">
        <v>336</v>
      </c>
      <c r="B362" s="225" t="s">
        <v>335</v>
      </c>
      <c r="C362" s="216" t="s">
        <v>1215</v>
      </c>
      <c r="D362" s="216" t="s">
        <v>2528</v>
      </c>
      <c r="E362" s="225" t="s">
        <v>167</v>
      </c>
      <c r="F362" s="216"/>
      <c r="G362" s="217">
        <v>300</v>
      </c>
      <c r="H362" s="217">
        <v>0</v>
      </c>
      <c r="I362" s="217">
        <v>0</v>
      </c>
      <c r="J362" s="217">
        <v>300</v>
      </c>
      <c r="K362" s="217">
        <v>0</v>
      </c>
      <c r="L362" s="228">
        <v>300</v>
      </c>
      <c r="M362" s="222">
        <v>44285</v>
      </c>
      <c r="N362" s="222">
        <v>44337</v>
      </c>
      <c r="O362" s="220">
        <v>2021</v>
      </c>
      <c r="P362" s="217">
        <v>250</v>
      </c>
      <c r="Q362" s="217">
        <v>0</v>
      </c>
      <c r="R362" s="217">
        <v>0</v>
      </c>
      <c r="S362" s="228">
        <v>250</v>
      </c>
      <c r="T362" s="217">
        <v>0</v>
      </c>
      <c r="U362" s="217">
        <v>250</v>
      </c>
      <c r="V362" s="216" t="s">
        <v>632</v>
      </c>
      <c r="W362" s="216" t="s">
        <v>603</v>
      </c>
      <c r="X362" s="216" t="s">
        <v>2060</v>
      </c>
      <c r="AL362" s="234" t="s">
        <v>11</v>
      </c>
      <c r="AM362" s="206" t="s">
        <v>336</v>
      </c>
    </row>
    <row r="363" spans="1:39">
      <c r="A363" s="216" t="s">
        <v>336</v>
      </c>
      <c r="B363" s="225" t="s">
        <v>335</v>
      </c>
      <c r="C363" s="216" t="s">
        <v>1206</v>
      </c>
      <c r="D363" s="216" t="s">
        <v>2529</v>
      </c>
      <c r="E363" s="225" t="s">
        <v>2530</v>
      </c>
      <c r="F363" s="216"/>
      <c r="G363" s="217">
        <v>0</v>
      </c>
      <c r="H363" s="217">
        <v>100</v>
      </c>
      <c r="I363" s="217">
        <v>0</v>
      </c>
      <c r="J363" s="217">
        <v>100</v>
      </c>
      <c r="K363" s="217">
        <v>0</v>
      </c>
      <c r="L363" s="228">
        <v>100</v>
      </c>
      <c r="M363" s="222">
        <v>43343</v>
      </c>
      <c r="N363" s="222">
        <v>43470</v>
      </c>
      <c r="O363" s="220">
        <v>2019</v>
      </c>
      <c r="P363" s="217">
        <v>0</v>
      </c>
      <c r="Q363" s="217">
        <v>2</v>
      </c>
      <c r="R363" s="217">
        <v>0</v>
      </c>
      <c r="S363" s="228">
        <v>2</v>
      </c>
      <c r="T363" s="217">
        <v>0</v>
      </c>
      <c r="U363" s="217">
        <v>5</v>
      </c>
      <c r="V363" s="216" t="s">
        <v>621</v>
      </c>
      <c r="W363" s="216" t="s">
        <v>599</v>
      </c>
      <c r="X363" s="216" t="s">
        <v>2060</v>
      </c>
      <c r="Y363" s="216"/>
      <c r="Z363" s="216"/>
      <c r="AA363" s="216"/>
      <c r="AB363" s="216"/>
      <c r="AC363" s="216"/>
      <c r="AD363" s="216"/>
      <c r="AL363" s="234" t="s">
        <v>9</v>
      </c>
      <c r="AM363" s="206" t="s">
        <v>336</v>
      </c>
    </row>
    <row r="364" spans="1:39">
      <c r="A364" s="216" t="s">
        <v>336</v>
      </c>
      <c r="B364" s="225" t="s">
        <v>335</v>
      </c>
      <c r="C364" s="216" t="s">
        <v>1206</v>
      </c>
      <c r="D364" s="216" t="s">
        <v>2529</v>
      </c>
      <c r="E364" s="225" t="s">
        <v>2530</v>
      </c>
      <c r="F364" s="216"/>
      <c r="G364" s="217">
        <v>0</v>
      </c>
      <c r="H364" s="217">
        <v>100</v>
      </c>
      <c r="I364" s="217">
        <v>0</v>
      </c>
      <c r="J364" s="217">
        <v>100</v>
      </c>
      <c r="K364" s="217">
        <v>0</v>
      </c>
      <c r="L364" s="228">
        <v>100</v>
      </c>
      <c r="M364" s="222">
        <v>43343</v>
      </c>
      <c r="N364" s="222">
        <v>43470</v>
      </c>
      <c r="O364" s="220">
        <v>2019</v>
      </c>
      <c r="P364" s="217">
        <v>0</v>
      </c>
      <c r="Q364" s="217">
        <v>3</v>
      </c>
      <c r="R364" s="217">
        <v>0</v>
      </c>
      <c r="S364" s="228">
        <v>3</v>
      </c>
      <c r="T364" s="217">
        <v>0</v>
      </c>
      <c r="U364" s="217">
        <v>5</v>
      </c>
      <c r="V364" s="216" t="s">
        <v>657</v>
      </c>
      <c r="W364" s="216" t="s">
        <v>599</v>
      </c>
      <c r="X364" s="216" t="s">
        <v>2060</v>
      </c>
      <c r="Y364" s="216"/>
      <c r="Z364" s="216"/>
      <c r="AA364" s="216"/>
      <c r="AB364" s="216"/>
      <c r="AC364" s="216"/>
      <c r="AD364" s="216"/>
      <c r="AL364" s="234" t="s">
        <v>9</v>
      </c>
      <c r="AM364" s="206" t="s">
        <v>336</v>
      </c>
    </row>
    <row r="365" spans="1:39">
      <c r="A365" s="216" t="s">
        <v>336</v>
      </c>
      <c r="B365" s="225" t="s">
        <v>335</v>
      </c>
      <c r="C365" s="216" t="s">
        <v>1222</v>
      </c>
      <c r="D365" s="216" t="s">
        <v>2531</v>
      </c>
      <c r="E365" s="225" t="s">
        <v>169</v>
      </c>
      <c r="F365" s="216"/>
      <c r="G365" s="217">
        <v>1250</v>
      </c>
      <c r="H365" s="217">
        <v>250</v>
      </c>
      <c r="I365" s="217">
        <v>0</v>
      </c>
      <c r="J365" s="217">
        <v>1500</v>
      </c>
      <c r="K365" s="217">
        <v>0</v>
      </c>
      <c r="L365" s="228">
        <v>1500</v>
      </c>
      <c r="M365" s="222">
        <v>44902</v>
      </c>
      <c r="N365" s="222">
        <v>44902</v>
      </c>
      <c r="O365" s="220">
        <v>2022</v>
      </c>
      <c r="P365" s="217">
        <v>500</v>
      </c>
      <c r="Q365" s="217">
        <v>0</v>
      </c>
      <c r="R365" s="217">
        <v>0</v>
      </c>
      <c r="S365" s="228">
        <v>500</v>
      </c>
      <c r="T365" s="217">
        <v>0</v>
      </c>
      <c r="U365" s="217">
        <v>500</v>
      </c>
      <c r="V365" s="216" t="s">
        <v>632</v>
      </c>
      <c r="W365" s="216" t="s">
        <v>595</v>
      </c>
      <c r="X365" s="216" t="s">
        <v>2060</v>
      </c>
      <c r="AL365" s="234" t="s">
        <v>11</v>
      </c>
      <c r="AM365" s="206" t="s">
        <v>336</v>
      </c>
    </row>
    <row r="366" spans="1:39">
      <c r="A366" s="216" t="s">
        <v>336</v>
      </c>
      <c r="B366" s="225" t="s">
        <v>335</v>
      </c>
      <c r="C366" s="216" t="s">
        <v>1245</v>
      </c>
      <c r="D366" s="216" t="s">
        <v>2532</v>
      </c>
      <c r="E366" s="225" t="s">
        <v>2533</v>
      </c>
      <c r="F366" s="216"/>
      <c r="G366" s="217">
        <v>0</v>
      </c>
      <c r="H366" s="217">
        <v>0</v>
      </c>
      <c r="I366" s="217">
        <v>0</v>
      </c>
      <c r="J366" s="217">
        <v>0</v>
      </c>
      <c r="K366" s="217">
        <v>0</v>
      </c>
      <c r="L366" s="228">
        <v>0</v>
      </c>
      <c r="M366" s="222">
        <v>43503</v>
      </c>
      <c r="N366" s="222">
        <v>43503</v>
      </c>
      <c r="O366" s="220">
        <v>2019</v>
      </c>
      <c r="P366" s="217">
        <v>0</v>
      </c>
      <c r="Q366" s="217">
        <v>0</v>
      </c>
      <c r="R366" s="217">
        <v>0</v>
      </c>
      <c r="S366" s="228">
        <v>0</v>
      </c>
      <c r="T366" s="221">
        <v>0.75</v>
      </c>
      <c r="U366" s="221">
        <v>0.75</v>
      </c>
      <c r="V366" s="216" t="s">
        <v>624</v>
      </c>
      <c r="W366" s="216" t="s">
        <v>599</v>
      </c>
      <c r="X366" s="216" t="s">
        <v>2060</v>
      </c>
      <c r="AL366" s="234" t="s">
        <v>580</v>
      </c>
      <c r="AM366" s="206" t="s">
        <v>336</v>
      </c>
    </row>
    <row r="367" spans="1:39">
      <c r="A367" s="216" t="s">
        <v>336</v>
      </c>
      <c r="B367" s="225" t="s">
        <v>335</v>
      </c>
      <c r="C367" s="216" t="s">
        <v>1241</v>
      </c>
      <c r="D367" s="216" t="s">
        <v>2534</v>
      </c>
      <c r="E367" s="225" t="s">
        <v>2535</v>
      </c>
      <c r="F367" s="216"/>
      <c r="G367" s="217">
        <v>0</v>
      </c>
      <c r="H367" s="217">
        <v>0</v>
      </c>
      <c r="I367" s="217">
        <v>0</v>
      </c>
      <c r="J367" s="217">
        <v>0</v>
      </c>
      <c r="K367" s="217">
        <v>0</v>
      </c>
      <c r="L367" s="228">
        <v>0</v>
      </c>
      <c r="M367" s="222">
        <v>43343</v>
      </c>
      <c r="N367" s="222">
        <v>43370</v>
      </c>
      <c r="O367" s="220">
        <v>2018</v>
      </c>
      <c r="P367" s="217">
        <v>0</v>
      </c>
      <c r="Q367" s="217">
        <v>0</v>
      </c>
      <c r="R367" s="217">
        <v>0</v>
      </c>
      <c r="S367" s="228">
        <v>0</v>
      </c>
      <c r="T367" s="217">
        <v>2</v>
      </c>
      <c r="U367" s="217">
        <v>2</v>
      </c>
      <c r="V367" s="216" t="s">
        <v>657</v>
      </c>
      <c r="W367" s="216" t="s">
        <v>599</v>
      </c>
      <c r="X367" s="216" t="s">
        <v>2060</v>
      </c>
      <c r="AL367" s="234" t="s">
        <v>580</v>
      </c>
      <c r="AM367" s="206" t="s">
        <v>336</v>
      </c>
    </row>
    <row r="368" spans="1:39">
      <c r="A368" s="216" t="s">
        <v>336</v>
      </c>
      <c r="B368" s="225" t="s">
        <v>335</v>
      </c>
      <c r="C368" s="216" t="s">
        <v>1214</v>
      </c>
      <c r="D368" s="216" t="s">
        <v>2088</v>
      </c>
      <c r="E368" s="225" t="s">
        <v>24</v>
      </c>
      <c r="F368" s="216"/>
      <c r="G368" s="217">
        <v>0</v>
      </c>
      <c r="H368" s="217">
        <v>0</v>
      </c>
      <c r="I368" s="217">
        <v>0</v>
      </c>
      <c r="J368" s="217">
        <v>0</v>
      </c>
      <c r="K368" s="217">
        <v>0</v>
      </c>
      <c r="L368" s="228">
        <v>0</v>
      </c>
      <c r="M368" s="222">
        <v>44127</v>
      </c>
      <c r="N368" s="222">
        <v>44127</v>
      </c>
      <c r="O368" s="220">
        <v>2020</v>
      </c>
      <c r="P368" s="217">
        <v>50</v>
      </c>
      <c r="Q368" s="217">
        <v>0</v>
      </c>
      <c r="R368" s="217">
        <v>0</v>
      </c>
      <c r="S368" s="228">
        <v>50</v>
      </c>
      <c r="T368" s="217">
        <v>0</v>
      </c>
      <c r="U368" s="217">
        <v>1050</v>
      </c>
      <c r="V368" s="216" t="s">
        <v>674</v>
      </c>
      <c r="W368" s="216" t="s">
        <v>595</v>
      </c>
      <c r="X368" s="216" t="s">
        <v>2060</v>
      </c>
      <c r="AL368" s="234" t="s">
        <v>11</v>
      </c>
      <c r="AM368" s="206" t="s">
        <v>336</v>
      </c>
    </row>
    <row r="369" spans="1:39">
      <c r="A369" s="216" t="s">
        <v>336</v>
      </c>
      <c r="B369" s="225" t="s">
        <v>335</v>
      </c>
      <c r="C369" s="216" t="s">
        <v>1214</v>
      </c>
      <c r="D369" s="216" t="s">
        <v>2089</v>
      </c>
      <c r="E369" s="225" t="s">
        <v>24</v>
      </c>
      <c r="F369" s="216"/>
      <c r="G369" s="217">
        <v>500</v>
      </c>
      <c r="H369" s="217">
        <v>0</v>
      </c>
      <c r="I369" s="217">
        <v>0</v>
      </c>
      <c r="J369" s="217">
        <v>500</v>
      </c>
      <c r="K369" s="217">
        <v>0</v>
      </c>
      <c r="L369" s="228">
        <v>500</v>
      </c>
      <c r="M369" s="222">
        <v>43992</v>
      </c>
      <c r="N369" s="222">
        <v>44001</v>
      </c>
      <c r="O369" s="220">
        <v>2020</v>
      </c>
      <c r="P369" s="217">
        <v>500</v>
      </c>
      <c r="Q369" s="217">
        <v>0</v>
      </c>
      <c r="R369" s="217">
        <v>0</v>
      </c>
      <c r="S369" s="228">
        <v>500</v>
      </c>
      <c r="T369" s="217">
        <v>0</v>
      </c>
      <c r="U369" s="217">
        <v>1050</v>
      </c>
      <c r="V369" s="216" t="s">
        <v>632</v>
      </c>
      <c r="W369" s="216" t="s">
        <v>595</v>
      </c>
      <c r="X369" s="216" t="s">
        <v>2060</v>
      </c>
      <c r="AL369" s="234" t="s">
        <v>11</v>
      </c>
      <c r="AM369" s="206" t="s">
        <v>336</v>
      </c>
    </row>
    <row r="370" spans="1:39">
      <c r="A370" s="216" t="s">
        <v>336</v>
      </c>
      <c r="B370" s="225" t="s">
        <v>335</v>
      </c>
      <c r="C370" s="216" t="s">
        <v>1214</v>
      </c>
      <c r="D370" s="216" t="s">
        <v>2089</v>
      </c>
      <c r="E370" s="225" t="s">
        <v>24</v>
      </c>
      <c r="F370" s="216"/>
      <c r="G370" s="217">
        <v>500</v>
      </c>
      <c r="H370" s="217">
        <v>0</v>
      </c>
      <c r="I370" s="217">
        <v>0</v>
      </c>
      <c r="J370" s="217">
        <v>500</v>
      </c>
      <c r="K370" s="217">
        <v>0</v>
      </c>
      <c r="L370" s="228">
        <v>500</v>
      </c>
      <c r="M370" s="222">
        <v>43992</v>
      </c>
      <c r="N370" s="222">
        <v>44001</v>
      </c>
      <c r="O370" s="220">
        <v>2020</v>
      </c>
      <c r="P370" s="217">
        <v>500</v>
      </c>
      <c r="Q370" s="217">
        <v>0</v>
      </c>
      <c r="R370" s="217">
        <v>0</v>
      </c>
      <c r="S370" s="228">
        <v>500</v>
      </c>
      <c r="T370" s="217">
        <v>0</v>
      </c>
      <c r="U370" s="217">
        <v>1050</v>
      </c>
      <c r="V370" s="216" t="s">
        <v>604</v>
      </c>
      <c r="W370" s="216" t="s">
        <v>595</v>
      </c>
      <c r="X370" s="216" t="s">
        <v>2060</v>
      </c>
      <c r="AL370" s="234" t="s">
        <v>11</v>
      </c>
      <c r="AM370" s="206" t="s">
        <v>336</v>
      </c>
    </row>
    <row r="371" spans="1:39">
      <c r="A371" s="216" t="s">
        <v>336</v>
      </c>
      <c r="B371" s="225" t="s">
        <v>335</v>
      </c>
      <c r="C371" s="216" t="s">
        <v>1243</v>
      </c>
      <c r="D371" s="216" t="s">
        <v>2536</v>
      </c>
      <c r="E371" s="225" t="s">
        <v>2537</v>
      </c>
      <c r="F371" s="216"/>
      <c r="G371" s="217">
        <v>0</v>
      </c>
      <c r="H371" s="217">
        <v>0</v>
      </c>
      <c r="I371" s="217">
        <v>0</v>
      </c>
      <c r="J371" s="217">
        <v>0</v>
      </c>
      <c r="K371" s="217">
        <v>0</v>
      </c>
      <c r="L371" s="228">
        <v>0</v>
      </c>
      <c r="M371" s="222">
        <v>44293</v>
      </c>
      <c r="N371" s="222">
        <v>44293</v>
      </c>
      <c r="O371" s="220">
        <v>2021</v>
      </c>
      <c r="P371" s="217">
        <v>0</v>
      </c>
      <c r="Q371" s="217">
        <v>0</v>
      </c>
      <c r="R371" s="217">
        <v>0</v>
      </c>
      <c r="S371" s="228">
        <v>0</v>
      </c>
      <c r="T371" s="221">
        <v>0.5</v>
      </c>
      <c r="U371" s="221">
        <v>0.5</v>
      </c>
      <c r="V371" s="216" t="s">
        <v>620</v>
      </c>
      <c r="W371" s="216" t="s">
        <v>599</v>
      </c>
      <c r="X371" s="216" t="s">
        <v>2060</v>
      </c>
      <c r="AL371" s="234" t="s">
        <v>580</v>
      </c>
      <c r="AM371" s="206" t="s">
        <v>336</v>
      </c>
    </row>
    <row r="372" spans="1:39">
      <c r="A372" s="216" t="s">
        <v>336</v>
      </c>
      <c r="B372" s="225" t="s">
        <v>335</v>
      </c>
      <c r="C372" s="216" t="s">
        <v>1212</v>
      </c>
      <c r="D372" s="216" t="s">
        <v>2538</v>
      </c>
      <c r="E372" s="225" t="s">
        <v>170</v>
      </c>
      <c r="F372" s="216"/>
      <c r="G372" s="217">
        <v>0</v>
      </c>
      <c r="H372" s="217">
        <v>0</v>
      </c>
      <c r="I372" s="217">
        <v>0</v>
      </c>
      <c r="J372" s="217">
        <v>0</v>
      </c>
      <c r="K372" s="217">
        <v>0</v>
      </c>
      <c r="L372" s="228">
        <v>0</v>
      </c>
      <c r="M372" s="222">
        <v>44021</v>
      </c>
      <c r="N372" s="222">
        <v>44021</v>
      </c>
      <c r="O372" s="220">
        <v>2020</v>
      </c>
      <c r="P372" s="221">
        <v>21.153599809999999</v>
      </c>
      <c r="Q372" s="217">
        <v>0</v>
      </c>
      <c r="R372" s="217">
        <v>0</v>
      </c>
      <c r="S372" s="232">
        <v>21.153599809999999</v>
      </c>
      <c r="T372" s="217">
        <v>0</v>
      </c>
      <c r="U372" s="221">
        <v>226.43436847000001</v>
      </c>
      <c r="V372" s="216" t="s">
        <v>617</v>
      </c>
      <c r="W372" s="216" t="s">
        <v>595</v>
      </c>
      <c r="X372" s="216" t="s">
        <v>2060</v>
      </c>
      <c r="AL372" s="234" t="s">
        <v>11</v>
      </c>
      <c r="AM372" s="206" t="s">
        <v>336</v>
      </c>
    </row>
    <row r="373" spans="1:39">
      <c r="A373" s="216" t="s">
        <v>336</v>
      </c>
      <c r="B373" s="225" t="s">
        <v>335</v>
      </c>
      <c r="C373" s="216" t="s">
        <v>1212</v>
      </c>
      <c r="D373" s="216" t="s">
        <v>2539</v>
      </c>
      <c r="E373" s="225" t="s">
        <v>170</v>
      </c>
      <c r="F373" s="216"/>
      <c r="G373" s="217">
        <v>300</v>
      </c>
      <c r="H373" s="217">
        <v>0</v>
      </c>
      <c r="I373" s="217">
        <v>0</v>
      </c>
      <c r="J373" s="217">
        <v>300</v>
      </c>
      <c r="K373" s="217">
        <v>0</v>
      </c>
      <c r="L373" s="228">
        <v>300</v>
      </c>
      <c r="M373" s="222">
        <v>43970</v>
      </c>
      <c r="N373" s="222">
        <v>43987</v>
      </c>
      <c r="O373" s="220">
        <v>2020</v>
      </c>
      <c r="P373" s="217">
        <v>0</v>
      </c>
      <c r="Q373" s="221">
        <v>5.2807686599999997</v>
      </c>
      <c r="R373" s="217">
        <v>0</v>
      </c>
      <c r="S373" s="232">
        <v>5.2807686599999997</v>
      </c>
      <c r="T373" s="217">
        <v>0</v>
      </c>
      <c r="U373" s="221">
        <v>226.43436847000001</v>
      </c>
      <c r="V373" s="216" t="s">
        <v>1170</v>
      </c>
      <c r="W373" s="216" t="s">
        <v>599</v>
      </c>
      <c r="X373" s="216" t="s">
        <v>2060</v>
      </c>
      <c r="AL373" s="234" t="s">
        <v>9</v>
      </c>
      <c r="AM373" s="206" t="s">
        <v>336</v>
      </c>
    </row>
    <row r="374" spans="1:39">
      <c r="A374" s="216" t="s">
        <v>336</v>
      </c>
      <c r="B374" s="225" t="s">
        <v>335</v>
      </c>
      <c r="C374" s="216" t="s">
        <v>1212</v>
      </c>
      <c r="D374" s="216" t="s">
        <v>2539</v>
      </c>
      <c r="E374" s="225" t="s">
        <v>170</v>
      </c>
      <c r="F374" s="216"/>
      <c r="G374" s="217">
        <v>300</v>
      </c>
      <c r="H374" s="217">
        <v>0</v>
      </c>
      <c r="I374" s="217">
        <v>0</v>
      </c>
      <c r="J374" s="217">
        <v>300</v>
      </c>
      <c r="K374" s="217">
        <v>0</v>
      </c>
      <c r="L374" s="228">
        <v>300</v>
      </c>
      <c r="M374" s="222">
        <v>43970</v>
      </c>
      <c r="N374" s="222">
        <v>43987</v>
      </c>
      <c r="O374" s="220">
        <v>2020</v>
      </c>
      <c r="P374" s="217">
        <v>200</v>
      </c>
      <c r="Q374" s="217">
        <v>0</v>
      </c>
      <c r="R374" s="217">
        <v>0</v>
      </c>
      <c r="S374" s="228">
        <v>200</v>
      </c>
      <c r="T374" s="217">
        <v>0</v>
      </c>
      <c r="U374" s="221">
        <v>226.43436847000001</v>
      </c>
      <c r="V374" s="216" t="s">
        <v>604</v>
      </c>
      <c r="W374" s="216" t="s">
        <v>595</v>
      </c>
      <c r="X374" s="216" t="s">
        <v>2060</v>
      </c>
      <c r="AL374" s="234" t="s">
        <v>11</v>
      </c>
      <c r="AM374" s="206" t="s">
        <v>336</v>
      </c>
    </row>
    <row r="375" spans="1:39">
      <c r="A375" s="216" t="s">
        <v>336</v>
      </c>
      <c r="B375" s="225" t="s">
        <v>335</v>
      </c>
      <c r="C375" s="216" t="s">
        <v>1210</v>
      </c>
      <c r="D375" s="216" t="s">
        <v>2540</v>
      </c>
      <c r="E375" s="225" t="s">
        <v>2541</v>
      </c>
      <c r="F375" s="216"/>
      <c r="G375" s="217">
        <v>0</v>
      </c>
      <c r="H375" s="217">
        <v>300</v>
      </c>
      <c r="I375" s="217">
        <v>0</v>
      </c>
      <c r="J375" s="217">
        <v>300</v>
      </c>
      <c r="K375" s="217">
        <v>0</v>
      </c>
      <c r="L375" s="228">
        <v>300</v>
      </c>
      <c r="M375" s="222">
        <v>43805</v>
      </c>
      <c r="N375" s="222">
        <v>43830</v>
      </c>
      <c r="O375" s="220">
        <v>2019</v>
      </c>
      <c r="P375" s="217">
        <v>80</v>
      </c>
      <c r="Q375" s="217">
        <v>0</v>
      </c>
      <c r="R375" s="217">
        <v>0</v>
      </c>
      <c r="S375" s="228">
        <v>80</v>
      </c>
      <c r="T375" s="217">
        <v>0</v>
      </c>
      <c r="U375" s="217">
        <v>80</v>
      </c>
      <c r="V375" s="216" t="s">
        <v>682</v>
      </c>
      <c r="W375" s="216" t="s">
        <v>595</v>
      </c>
      <c r="X375" s="216" t="s">
        <v>2060</v>
      </c>
      <c r="AL375" s="234" t="s">
        <v>11</v>
      </c>
      <c r="AM375" s="206" t="s">
        <v>336</v>
      </c>
    </row>
    <row r="376" spans="1:39">
      <c r="A376" s="216" t="s">
        <v>336</v>
      </c>
      <c r="B376" s="225" t="s">
        <v>335</v>
      </c>
      <c r="C376" s="216" t="s">
        <v>1202</v>
      </c>
      <c r="D376" s="216" t="s">
        <v>2542</v>
      </c>
      <c r="E376" s="225" t="s">
        <v>172</v>
      </c>
      <c r="F376" s="216"/>
      <c r="G376" s="217">
        <v>100</v>
      </c>
      <c r="H376" s="217">
        <v>0</v>
      </c>
      <c r="I376" s="217">
        <v>0</v>
      </c>
      <c r="J376" s="217">
        <v>100</v>
      </c>
      <c r="K376" s="217">
        <v>0</v>
      </c>
      <c r="L376" s="228">
        <v>100</v>
      </c>
      <c r="M376" s="222">
        <v>43084</v>
      </c>
      <c r="N376" s="222">
        <v>43203</v>
      </c>
      <c r="O376" s="220">
        <v>2018</v>
      </c>
      <c r="P376" s="217">
        <v>0</v>
      </c>
      <c r="Q376" s="221">
        <v>19.62</v>
      </c>
      <c r="R376" s="217">
        <v>0</v>
      </c>
      <c r="S376" s="232">
        <v>19.62</v>
      </c>
      <c r="T376" s="217">
        <v>0</v>
      </c>
      <c r="U376" s="221">
        <v>19.62</v>
      </c>
      <c r="V376" s="216" t="s">
        <v>1150</v>
      </c>
      <c r="W376" s="216" t="s">
        <v>599</v>
      </c>
      <c r="X376" s="216" t="s">
        <v>2060</v>
      </c>
      <c r="Y376" s="216"/>
      <c r="Z376" s="216"/>
      <c r="AA376" s="216"/>
      <c r="AB376" s="216"/>
      <c r="AC376" s="216"/>
      <c r="AD376" s="216"/>
      <c r="AL376" s="234" t="s">
        <v>9</v>
      </c>
      <c r="AM376" s="206" t="s">
        <v>336</v>
      </c>
    </row>
    <row r="377" spans="1:39">
      <c r="A377" s="216" t="s">
        <v>336</v>
      </c>
      <c r="B377" s="225" t="s">
        <v>335</v>
      </c>
      <c r="C377" s="216" t="s">
        <v>1238</v>
      </c>
      <c r="D377" s="216" t="s">
        <v>2543</v>
      </c>
      <c r="E377" s="225" t="s">
        <v>172</v>
      </c>
      <c r="F377" s="216"/>
      <c r="G377" s="217">
        <v>0</v>
      </c>
      <c r="H377" s="217">
        <v>0</v>
      </c>
      <c r="I377" s="217">
        <v>0</v>
      </c>
      <c r="J377" s="217">
        <v>0</v>
      </c>
      <c r="K377" s="217">
        <v>0</v>
      </c>
      <c r="L377" s="228">
        <v>0</v>
      </c>
      <c r="M377" s="222">
        <v>43084</v>
      </c>
      <c r="N377" s="222">
        <v>43109</v>
      </c>
      <c r="O377" s="220">
        <v>2018</v>
      </c>
      <c r="P377" s="217">
        <v>0</v>
      </c>
      <c r="Q377" s="217">
        <v>0</v>
      </c>
      <c r="R377" s="217">
        <v>0</v>
      </c>
      <c r="S377" s="228">
        <v>0</v>
      </c>
      <c r="T377" s="221">
        <v>4.008724</v>
      </c>
      <c r="U377" s="221">
        <v>4.008724</v>
      </c>
      <c r="V377" s="216" t="s">
        <v>1150</v>
      </c>
      <c r="W377" s="216" t="s">
        <v>599</v>
      </c>
      <c r="X377" s="216" t="s">
        <v>2060</v>
      </c>
      <c r="AL377" s="234" t="s">
        <v>580</v>
      </c>
      <c r="AM377" s="206" t="s">
        <v>336</v>
      </c>
    </row>
    <row r="378" spans="1:39">
      <c r="A378" s="216" t="s">
        <v>336</v>
      </c>
      <c r="B378" s="225" t="s">
        <v>335</v>
      </c>
      <c r="C378" s="216" t="s">
        <v>1247</v>
      </c>
      <c r="D378" s="216" t="s">
        <v>2544</v>
      </c>
      <c r="E378" s="225" t="s">
        <v>2545</v>
      </c>
      <c r="F378" s="216"/>
      <c r="G378" s="217">
        <v>0</v>
      </c>
      <c r="H378" s="217">
        <v>0</v>
      </c>
      <c r="I378" s="217">
        <v>0</v>
      </c>
      <c r="J378" s="217">
        <v>0</v>
      </c>
      <c r="K378" s="218">
        <v>0.5</v>
      </c>
      <c r="L378" s="227">
        <v>0.5</v>
      </c>
      <c r="M378" s="222">
        <v>43767</v>
      </c>
      <c r="N378" s="222">
        <v>43791</v>
      </c>
      <c r="O378" s="220">
        <v>2019</v>
      </c>
      <c r="P378" s="217">
        <v>0</v>
      </c>
      <c r="Q378" s="217">
        <v>0</v>
      </c>
      <c r="R378" s="217">
        <v>0</v>
      </c>
      <c r="S378" s="228">
        <v>0</v>
      </c>
      <c r="T378" s="217">
        <v>2</v>
      </c>
      <c r="U378" s="217">
        <v>2</v>
      </c>
      <c r="V378" s="216" t="s">
        <v>657</v>
      </c>
      <c r="W378" s="216" t="s">
        <v>599</v>
      </c>
      <c r="X378" s="216" t="s">
        <v>2060</v>
      </c>
      <c r="AL378" s="234" t="s">
        <v>580</v>
      </c>
      <c r="AM378" s="206" t="s">
        <v>336</v>
      </c>
    </row>
    <row r="379" spans="1:39">
      <c r="A379" s="216" t="s">
        <v>336</v>
      </c>
      <c r="B379" s="225" t="s">
        <v>335</v>
      </c>
      <c r="C379" s="216" t="s">
        <v>1217</v>
      </c>
      <c r="D379" s="216" t="s">
        <v>2546</v>
      </c>
      <c r="E379" s="225" t="s">
        <v>173</v>
      </c>
      <c r="F379" s="216"/>
      <c r="G379" s="217">
        <v>600</v>
      </c>
      <c r="H379" s="217">
        <v>0</v>
      </c>
      <c r="I379" s="217">
        <v>3</v>
      </c>
      <c r="J379" s="217">
        <v>603</v>
      </c>
      <c r="K379" s="217">
        <v>0</v>
      </c>
      <c r="L379" s="228">
        <v>603</v>
      </c>
      <c r="M379" s="222">
        <v>44538</v>
      </c>
      <c r="N379" s="222">
        <v>44540</v>
      </c>
      <c r="O379" s="220">
        <v>2021</v>
      </c>
      <c r="P379" s="217">
        <v>0</v>
      </c>
      <c r="Q379" s="221">
        <v>24.48</v>
      </c>
      <c r="R379" s="217">
        <v>0</v>
      </c>
      <c r="S379" s="232">
        <v>24.48</v>
      </c>
      <c r="T379" s="217">
        <v>0</v>
      </c>
      <c r="U379" s="221">
        <v>24.48</v>
      </c>
      <c r="V379" s="216" t="s">
        <v>1219</v>
      </c>
      <c r="W379" s="216" t="s">
        <v>599</v>
      </c>
      <c r="X379" s="216" t="s">
        <v>2060</v>
      </c>
      <c r="AL379" s="234" t="s">
        <v>9</v>
      </c>
      <c r="AM379" s="206" t="s">
        <v>336</v>
      </c>
    </row>
    <row r="380" spans="1:39">
      <c r="A380" s="216" t="s">
        <v>336</v>
      </c>
      <c r="B380" s="225" t="s">
        <v>335</v>
      </c>
      <c r="C380" s="216" t="s">
        <v>1208</v>
      </c>
      <c r="D380" s="216" t="s">
        <v>2547</v>
      </c>
      <c r="E380" s="225" t="s">
        <v>174</v>
      </c>
      <c r="F380" s="216"/>
      <c r="G380" s="217">
        <v>235</v>
      </c>
      <c r="H380" s="217">
        <v>0</v>
      </c>
      <c r="I380" s="217">
        <v>0</v>
      </c>
      <c r="J380" s="217">
        <v>235</v>
      </c>
      <c r="K380" s="217">
        <v>0</v>
      </c>
      <c r="L380" s="228">
        <v>235</v>
      </c>
      <c r="M380" s="222">
        <v>43651</v>
      </c>
      <c r="N380" s="222">
        <v>44001</v>
      </c>
      <c r="O380" s="220">
        <v>2020</v>
      </c>
      <c r="P380" s="217">
        <v>0</v>
      </c>
      <c r="Q380" s="221">
        <v>11.8</v>
      </c>
      <c r="R380" s="217">
        <v>0</v>
      </c>
      <c r="S380" s="232">
        <v>11.8</v>
      </c>
      <c r="T380" s="217">
        <v>0</v>
      </c>
      <c r="U380" s="221">
        <v>192.6</v>
      </c>
      <c r="V380" s="216" t="s">
        <v>732</v>
      </c>
      <c r="W380" s="216" t="s">
        <v>599</v>
      </c>
      <c r="X380" s="216" t="s">
        <v>2060</v>
      </c>
      <c r="Y380" s="216"/>
      <c r="Z380" s="216"/>
      <c r="AA380" s="216"/>
      <c r="AB380" s="216"/>
      <c r="AC380" s="216"/>
      <c r="AD380" s="216"/>
      <c r="AL380" s="234" t="s">
        <v>9</v>
      </c>
      <c r="AM380" s="206" t="s">
        <v>336</v>
      </c>
    </row>
    <row r="381" spans="1:39">
      <c r="A381" s="216" t="s">
        <v>336</v>
      </c>
      <c r="B381" s="225" t="s">
        <v>335</v>
      </c>
      <c r="C381" s="216" t="s">
        <v>1208</v>
      </c>
      <c r="D381" s="216" t="s">
        <v>2547</v>
      </c>
      <c r="E381" s="225" t="s">
        <v>174</v>
      </c>
      <c r="F381" s="216"/>
      <c r="G381" s="217">
        <v>235</v>
      </c>
      <c r="H381" s="217">
        <v>0</v>
      </c>
      <c r="I381" s="217">
        <v>0</v>
      </c>
      <c r="J381" s="217">
        <v>235</v>
      </c>
      <c r="K381" s="217">
        <v>0</v>
      </c>
      <c r="L381" s="228">
        <v>235</v>
      </c>
      <c r="M381" s="222">
        <v>43651</v>
      </c>
      <c r="N381" s="222">
        <v>44001</v>
      </c>
      <c r="O381" s="220">
        <v>2020</v>
      </c>
      <c r="P381" s="221">
        <v>37.200000000000003</v>
      </c>
      <c r="Q381" s="217">
        <v>0</v>
      </c>
      <c r="R381" s="217">
        <v>0</v>
      </c>
      <c r="S381" s="232">
        <v>37.200000000000003</v>
      </c>
      <c r="T381" s="217">
        <v>0</v>
      </c>
      <c r="U381" s="221">
        <v>192.6</v>
      </c>
      <c r="V381" s="216" t="s">
        <v>732</v>
      </c>
      <c r="W381" s="216" t="s">
        <v>599</v>
      </c>
      <c r="X381" s="216" t="s">
        <v>2060</v>
      </c>
      <c r="AL381" s="234" t="s">
        <v>11</v>
      </c>
      <c r="AM381" s="206" t="s">
        <v>336</v>
      </c>
    </row>
    <row r="382" spans="1:39">
      <c r="A382" s="216" t="s">
        <v>336</v>
      </c>
      <c r="B382" s="225" t="s">
        <v>335</v>
      </c>
      <c r="C382" s="216" t="s">
        <v>1208</v>
      </c>
      <c r="D382" s="216" t="s">
        <v>2547</v>
      </c>
      <c r="E382" s="225" t="s">
        <v>174</v>
      </c>
      <c r="F382" s="216"/>
      <c r="G382" s="217">
        <v>235</v>
      </c>
      <c r="H382" s="217">
        <v>0</v>
      </c>
      <c r="I382" s="217">
        <v>0</v>
      </c>
      <c r="J382" s="217">
        <v>235</v>
      </c>
      <c r="K382" s="217">
        <v>0</v>
      </c>
      <c r="L382" s="228">
        <v>235</v>
      </c>
      <c r="M382" s="222">
        <v>43651</v>
      </c>
      <c r="N382" s="222">
        <v>44001</v>
      </c>
      <c r="O382" s="220">
        <v>2020</v>
      </c>
      <c r="P382" s="221">
        <v>71.8</v>
      </c>
      <c r="Q382" s="217">
        <v>0</v>
      </c>
      <c r="R382" s="217">
        <v>0</v>
      </c>
      <c r="S382" s="232">
        <v>71.8</v>
      </c>
      <c r="T382" s="217">
        <v>0</v>
      </c>
      <c r="U382" s="221">
        <v>192.6</v>
      </c>
      <c r="V382" s="216" t="s">
        <v>617</v>
      </c>
      <c r="W382" s="216" t="s">
        <v>603</v>
      </c>
      <c r="X382" s="216" t="s">
        <v>2060</v>
      </c>
      <c r="AL382" s="234" t="s">
        <v>11</v>
      </c>
      <c r="AM382" s="206" t="s">
        <v>336</v>
      </c>
    </row>
    <row r="383" spans="1:39">
      <c r="A383" s="216" t="s">
        <v>336</v>
      </c>
      <c r="B383" s="225" t="s">
        <v>335</v>
      </c>
      <c r="C383" s="216" t="s">
        <v>1208</v>
      </c>
      <c r="D383" s="216" t="s">
        <v>2547</v>
      </c>
      <c r="E383" s="225" t="s">
        <v>174</v>
      </c>
      <c r="F383" s="216"/>
      <c r="G383" s="217">
        <v>235</v>
      </c>
      <c r="H383" s="217">
        <v>0</v>
      </c>
      <c r="I383" s="217">
        <v>0</v>
      </c>
      <c r="J383" s="217">
        <v>235</v>
      </c>
      <c r="K383" s="217">
        <v>0</v>
      </c>
      <c r="L383" s="228">
        <v>235</v>
      </c>
      <c r="M383" s="222">
        <v>43651</v>
      </c>
      <c r="N383" s="222">
        <v>44145</v>
      </c>
      <c r="O383" s="220">
        <v>2020</v>
      </c>
      <c r="P383" s="221">
        <v>71.8</v>
      </c>
      <c r="Q383" s="217">
        <v>0</v>
      </c>
      <c r="R383" s="217">
        <v>0</v>
      </c>
      <c r="S383" s="232">
        <v>71.8</v>
      </c>
      <c r="T383" s="217">
        <v>0</v>
      </c>
      <c r="U383" s="221">
        <v>192.6</v>
      </c>
      <c r="V383" s="216" t="s">
        <v>632</v>
      </c>
      <c r="W383" s="216" t="s">
        <v>603</v>
      </c>
      <c r="X383" s="216" t="s">
        <v>2060</v>
      </c>
      <c r="AL383" s="234" t="s">
        <v>11</v>
      </c>
      <c r="AM383" s="206" t="s">
        <v>336</v>
      </c>
    </row>
    <row r="384" spans="1:39">
      <c r="A384" s="216" t="s">
        <v>336</v>
      </c>
      <c r="B384" s="225" t="s">
        <v>335</v>
      </c>
      <c r="C384" s="216" t="s">
        <v>1220</v>
      </c>
      <c r="D384" s="216" t="s">
        <v>2548</v>
      </c>
      <c r="E384" s="225" t="s">
        <v>175</v>
      </c>
      <c r="F384" s="216"/>
      <c r="G384" s="217">
        <v>380</v>
      </c>
      <c r="H384" s="217">
        <v>0</v>
      </c>
      <c r="I384" s="217">
        <v>5</v>
      </c>
      <c r="J384" s="217">
        <v>385</v>
      </c>
      <c r="K384" s="217">
        <v>0</v>
      </c>
      <c r="L384" s="228">
        <v>385</v>
      </c>
      <c r="M384" s="222">
        <v>44540</v>
      </c>
      <c r="N384" s="222">
        <v>44545</v>
      </c>
      <c r="O384" s="220">
        <v>2021</v>
      </c>
      <c r="P384" s="217">
        <v>200</v>
      </c>
      <c r="Q384" s="217">
        <v>0</v>
      </c>
      <c r="R384" s="217">
        <v>0</v>
      </c>
      <c r="S384" s="228">
        <v>200</v>
      </c>
      <c r="T384" s="217">
        <v>0</v>
      </c>
      <c r="U384" s="217">
        <v>200</v>
      </c>
      <c r="V384" s="216" t="s">
        <v>632</v>
      </c>
      <c r="W384" s="216" t="s">
        <v>603</v>
      </c>
      <c r="X384" s="216" t="s">
        <v>2060</v>
      </c>
      <c r="AL384" s="234" t="s">
        <v>11</v>
      </c>
      <c r="AM384" s="206" t="s">
        <v>336</v>
      </c>
    </row>
    <row r="385" spans="1:39">
      <c r="A385" s="216" t="s">
        <v>336</v>
      </c>
      <c r="B385" s="225" t="s">
        <v>335</v>
      </c>
      <c r="C385" s="216" t="s">
        <v>1224</v>
      </c>
      <c r="D385" s="216" t="s">
        <v>2549</v>
      </c>
      <c r="E385" s="225" t="s">
        <v>2550</v>
      </c>
      <c r="F385" s="216"/>
      <c r="G385" s="217">
        <v>7</v>
      </c>
      <c r="H385" s="217">
        <v>0</v>
      </c>
      <c r="I385" s="217">
        <v>0</v>
      </c>
      <c r="J385" s="217">
        <v>7</v>
      </c>
      <c r="K385" s="217">
        <v>0</v>
      </c>
      <c r="L385" s="228">
        <v>7</v>
      </c>
      <c r="M385" s="222">
        <v>43539</v>
      </c>
      <c r="N385" s="222">
        <v>43553</v>
      </c>
      <c r="O385" s="220">
        <v>2019</v>
      </c>
      <c r="P385" s="217">
        <v>0</v>
      </c>
      <c r="Q385" s="217">
        <v>2</v>
      </c>
      <c r="R385" s="217">
        <v>0</v>
      </c>
      <c r="S385" s="228">
        <v>2</v>
      </c>
      <c r="T385" s="217">
        <v>0</v>
      </c>
      <c r="U385" s="217">
        <v>2</v>
      </c>
      <c r="V385" s="216" t="s">
        <v>663</v>
      </c>
      <c r="W385" s="216" t="s">
        <v>599</v>
      </c>
      <c r="X385" s="216" t="s">
        <v>2060</v>
      </c>
      <c r="AL385" s="234" t="s">
        <v>9</v>
      </c>
      <c r="AM385" s="206" t="s">
        <v>336</v>
      </c>
    </row>
    <row r="386" spans="1:39">
      <c r="A386" s="216" t="s">
        <v>336</v>
      </c>
      <c r="B386" s="225" t="s">
        <v>335</v>
      </c>
      <c r="C386" s="216" t="s">
        <v>1232</v>
      </c>
      <c r="D386" s="216" t="s">
        <v>2551</v>
      </c>
      <c r="E386" s="225" t="s">
        <v>2552</v>
      </c>
      <c r="F386" s="216"/>
      <c r="G386" s="217">
        <v>0</v>
      </c>
      <c r="H386" s="217">
        <v>0</v>
      </c>
      <c r="I386" s="217">
        <v>0</v>
      </c>
      <c r="J386" s="217">
        <v>0</v>
      </c>
      <c r="K386" s="217">
        <v>0</v>
      </c>
      <c r="L386" s="228">
        <v>0</v>
      </c>
      <c r="M386" s="222">
        <v>44124</v>
      </c>
      <c r="N386" s="222">
        <v>44124</v>
      </c>
      <c r="O386" s="220">
        <v>2020</v>
      </c>
      <c r="P386" s="217">
        <v>0</v>
      </c>
      <c r="Q386" s="217">
        <v>0</v>
      </c>
      <c r="R386" s="217">
        <v>0</v>
      </c>
      <c r="S386" s="228">
        <v>0</v>
      </c>
      <c r="T386" s="221">
        <v>0.3</v>
      </c>
      <c r="U386" s="221">
        <v>0.3</v>
      </c>
      <c r="V386" s="216" t="s">
        <v>687</v>
      </c>
      <c r="W386" s="216" t="s">
        <v>599</v>
      </c>
      <c r="X386" s="216" t="s">
        <v>2060</v>
      </c>
      <c r="AL386" s="234" t="s">
        <v>580</v>
      </c>
      <c r="AM386" s="206" t="s">
        <v>336</v>
      </c>
    </row>
    <row r="387" spans="1:39">
      <c r="A387" s="216" t="s">
        <v>336</v>
      </c>
      <c r="B387" s="225" t="s">
        <v>335</v>
      </c>
      <c r="C387" s="216" t="s">
        <v>1230</v>
      </c>
      <c r="D387" s="216" t="s">
        <v>2553</v>
      </c>
      <c r="E387" s="225" t="s">
        <v>2554</v>
      </c>
      <c r="F387" s="216"/>
      <c r="G387" s="217">
        <v>0</v>
      </c>
      <c r="H387" s="217">
        <v>0</v>
      </c>
      <c r="I387" s="217">
        <v>0</v>
      </c>
      <c r="J387" s="217">
        <v>0</v>
      </c>
      <c r="K387" s="217">
        <v>0</v>
      </c>
      <c r="L387" s="228">
        <v>0</v>
      </c>
      <c r="M387" s="222">
        <v>43818</v>
      </c>
      <c r="N387" s="222">
        <v>43818</v>
      </c>
      <c r="O387" s="220">
        <v>2019</v>
      </c>
      <c r="P387" s="217">
        <v>0</v>
      </c>
      <c r="Q387" s="217">
        <v>0</v>
      </c>
      <c r="R387" s="217">
        <v>0</v>
      </c>
      <c r="S387" s="228">
        <v>0</v>
      </c>
      <c r="T387" s="221">
        <v>0.05</v>
      </c>
      <c r="U387" s="221">
        <v>0.97</v>
      </c>
      <c r="V387" s="216" t="s">
        <v>1201</v>
      </c>
      <c r="W387" s="216" t="s">
        <v>599</v>
      </c>
      <c r="X387" s="216" t="s">
        <v>2060</v>
      </c>
      <c r="AL387" s="234" t="s">
        <v>580</v>
      </c>
      <c r="AM387" s="206" t="s">
        <v>336</v>
      </c>
    </row>
    <row r="388" spans="1:39">
      <c r="A388" s="216" t="s">
        <v>336</v>
      </c>
      <c r="B388" s="225" t="s">
        <v>335</v>
      </c>
      <c r="C388" s="216" t="s">
        <v>1230</v>
      </c>
      <c r="D388" s="216" t="s">
        <v>2553</v>
      </c>
      <c r="E388" s="225" t="s">
        <v>2554</v>
      </c>
      <c r="F388" s="216"/>
      <c r="G388" s="217">
        <v>0</v>
      </c>
      <c r="H388" s="217">
        <v>0</v>
      </c>
      <c r="I388" s="217">
        <v>0</v>
      </c>
      <c r="J388" s="217">
        <v>0</v>
      </c>
      <c r="K388" s="217">
        <v>0</v>
      </c>
      <c r="L388" s="228">
        <v>0</v>
      </c>
      <c r="M388" s="222">
        <v>43791</v>
      </c>
      <c r="N388" s="222">
        <v>43791</v>
      </c>
      <c r="O388" s="220">
        <v>2019</v>
      </c>
      <c r="P388" s="217">
        <v>0</v>
      </c>
      <c r="Q388" s="217">
        <v>0</v>
      </c>
      <c r="R388" s="217">
        <v>0</v>
      </c>
      <c r="S388" s="228">
        <v>0</v>
      </c>
      <c r="T388" s="221">
        <v>0.4</v>
      </c>
      <c r="U388" s="221">
        <v>0.97</v>
      </c>
      <c r="V388" s="216" t="s">
        <v>1201</v>
      </c>
      <c r="W388" s="216" t="s">
        <v>599</v>
      </c>
      <c r="X388" s="216" t="s">
        <v>2060</v>
      </c>
      <c r="AL388" s="234" t="s">
        <v>580</v>
      </c>
      <c r="AM388" s="206" t="s">
        <v>336</v>
      </c>
    </row>
    <row r="389" spans="1:39">
      <c r="A389" s="216" t="s">
        <v>336</v>
      </c>
      <c r="B389" s="225" t="s">
        <v>335</v>
      </c>
      <c r="C389" s="216" t="s">
        <v>1230</v>
      </c>
      <c r="D389" s="216" t="s">
        <v>2555</v>
      </c>
      <c r="E389" s="225" t="s">
        <v>2554</v>
      </c>
      <c r="F389" s="216"/>
      <c r="G389" s="217">
        <v>0</v>
      </c>
      <c r="H389" s="217">
        <v>0</v>
      </c>
      <c r="I389" s="217">
        <v>0</v>
      </c>
      <c r="J389" s="217">
        <v>0</v>
      </c>
      <c r="K389" s="217">
        <v>1</v>
      </c>
      <c r="L389" s="228">
        <v>1</v>
      </c>
      <c r="M389" s="222">
        <v>43980</v>
      </c>
      <c r="N389" s="222">
        <v>43980</v>
      </c>
      <c r="O389" s="220">
        <v>2020</v>
      </c>
      <c r="P389" s="217">
        <v>0</v>
      </c>
      <c r="Q389" s="217">
        <v>0</v>
      </c>
      <c r="R389" s="217">
        <v>0</v>
      </c>
      <c r="S389" s="228">
        <v>0</v>
      </c>
      <c r="T389" s="221">
        <v>0.52</v>
      </c>
      <c r="U389" s="221">
        <v>0.97</v>
      </c>
      <c r="V389" s="216" t="s">
        <v>1201</v>
      </c>
      <c r="W389" s="216" t="s">
        <v>599</v>
      </c>
      <c r="X389" s="216" t="s">
        <v>2060</v>
      </c>
      <c r="AL389" s="234" t="s">
        <v>580</v>
      </c>
      <c r="AM389" s="206" t="s">
        <v>336</v>
      </c>
    </row>
    <row r="390" spans="1:39">
      <c r="A390" s="216" t="s">
        <v>336</v>
      </c>
      <c r="B390" s="225" t="s">
        <v>335</v>
      </c>
      <c r="C390" s="216" t="s">
        <v>1199</v>
      </c>
      <c r="D390" s="216" t="s">
        <v>2556</v>
      </c>
      <c r="E390" s="225" t="s">
        <v>2557</v>
      </c>
      <c r="F390" s="216"/>
      <c r="G390" s="217">
        <v>0</v>
      </c>
      <c r="H390" s="217">
        <v>0</v>
      </c>
      <c r="I390" s="217">
        <v>0</v>
      </c>
      <c r="J390" s="217">
        <v>0</v>
      </c>
      <c r="K390" s="217">
        <v>0</v>
      </c>
      <c r="L390" s="228">
        <v>0</v>
      </c>
      <c r="M390" s="222">
        <v>43483</v>
      </c>
      <c r="N390" s="222">
        <v>43546</v>
      </c>
      <c r="O390" s="220">
        <v>2019</v>
      </c>
      <c r="P390" s="217">
        <v>0</v>
      </c>
      <c r="Q390" s="221">
        <v>1.5</v>
      </c>
      <c r="R390" s="217">
        <v>0</v>
      </c>
      <c r="S390" s="232">
        <v>1.5</v>
      </c>
      <c r="T390" s="217">
        <v>0</v>
      </c>
      <c r="U390" s="221">
        <v>1.5</v>
      </c>
      <c r="V390" s="216" t="s">
        <v>1201</v>
      </c>
      <c r="W390" s="216" t="s">
        <v>599</v>
      </c>
      <c r="X390" s="216" t="s">
        <v>2060</v>
      </c>
      <c r="Y390" s="216"/>
      <c r="Z390" s="216"/>
      <c r="AA390" s="216"/>
      <c r="AB390" s="216"/>
      <c r="AC390" s="216"/>
      <c r="AD390" s="216"/>
      <c r="AL390" s="234" t="s">
        <v>9</v>
      </c>
      <c r="AM390" s="206" t="s">
        <v>336</v>
      </c>
    </row>
    <row r="391" spans="1:39">
      <c r="A391" s="216" t="s">
        <v>336</v>
      </c>
      <c r="B391" s="225" t="s">
        <v>335</v>
      </c>
      <c r="C391" s="216" t="s">
        <v>1228</v>
      </c>
      <c r="D391" s="216" t="s">
        <v>2558</v>
      </c>
      <c r="E391" s="225" t="s">
        <v>2559</v>
      </c>
      <c r="F391" s="216"/>
      <c r="G391" s="217">
        <v>0</v>
      </c>
      <c r="H391" s="217">
        <v>0</v>
      </c>
      <c r="I391" s="217">
        <v>0</v>
      </c>
      <c r="J391" s="217">
        <v>0</v>
      </c>
      <c r="K391" s="218">
        <v>0.5</v>
      </c>
      <c r="L391" s="227">
        <v>0.5</v>
      </c>
      <c r="M391" s="222">
        <v>44378</v>
      </c>
      <c r="N391" s="222">
        <v>44418</v>
      </c>
      <c r="O391" s="220">
        <v>2021</v>
      </c>
      <c r="P391" s="217">
        <v>0</v>
      </c>
      <c r="Q391" s="217">
        <v>0</v>
      </c>
      <c r="R391" s="217">
        <v>0</v>
      </c>
      <c r="S391" s="228">
        <v>0</v>
      </c>
      <c r="T391" s="221">
        <v>0.5</v>
      </c>
      <c r="U391" s="221">
        <v>0.5</v>
      </c>
      <c r="V391" s="216" t="s">
        <v>620</v>
      </c>
      <c r="W391" s="216" t="s">
        <v>599</v>
      </c>
      <c r="X391" s="216" t="s">
        <v>2060</v>
      </c>
      <c r="AL391" s="234" t="s">
        <v>580</v>
      </c>
      <c r="AM391" s="206" t="s">
        <v>336</v>
      </c>
    </row>
    <row r="392" spans="1:39">
      <c r="A392" s="216" t="s">
        <v>336</v>
      </c>
      <c r="B392" s="225" t="s">
        <v>335</v>
      </c>
      <c r="C392" s="216" t="s">
        <v>1252</v>
      </c>
      <c r="D392" s="216" t="s">
        <v>2560</v>
      </c>
      <c r="E392" s="225" t="s">
        <v>2561</v>
      </c>
      <c r="F392" s="216"/>
      <c r="G392" s="217">
        <v>0</v>
      </c>
      <c r="H392" s="217">
        <v>0</v>
      </c>
      <c r="I392" s="217">
        <v>0</v>
      </c>
      <c r="J392" s="217">
        <v>0</v>
      </c>
      <c r="K392" s="218">
        <v>0.6</v>
      </c>
      <c r="L392" s="227">
        <v>0.6</v>
      </c>
      <c r="M392" s="222">
        <v>43789</v>
      </c>
      <c r="N392" s="222">
        <v>43816</v>
      </c>
      <c r="O392" s="220">
        <v>2019</v>
      </c>
      <c r="P392" s="217">
        <v>0</v>
      </c>
      <c r="Q392" s="217">
        <v>0</v>
      </c>
      <c r="R392" s="217">
        <v>0</v>
      </c>
      <c r="S392" s="228">
        <v>0</v>
      </c>
      <c r="T392" s="221">
        <v>0.2</v>
      </c>
      <c r="U392" s="221">
        <v>0.6</v>
      </c>
      <c r="V392" s="216" t="s">
        <v>780</v>
      </c>
      <c r="W392" s="216" t="s">
        <v>599</v>
      </c>
      <c r="X392" s="216" t="s">
        <v>2060</v>
      </c>
      <c r="Y392" s="216"/>
      <c r="Z392" s="216"/>
      <c r="AA392" s="216"/>
      <c r="AB392" s="216"/>
      <c r="AC392" s="216"/>
      <c r="AD392" s="216"/>
      <c r="AL392" s="234" t="s">
        <v>580</v>
      </c>
      <c r="AM392" s="206" t="s">
        <v>336</v>
      </c>
    </row>
    <row r="393" spans="1:39">
      <c r="A393" s="216" t="s">
        <v>336</v>
      </c>
      <c r="B393" s="225" t="s">
        <v>335</v>
      </c>
      <c r="C393" s="216" t="s">
        <v>1252</v>
      </c>
      <c r="D393" s="216" t="s">
        <v>2562</v>
      </c>
      <c r="E393" s="225" t="s">
        <v>2563</v>
      </c>
      <c r="F393" s="216"/>
      <c r="G393" s="217">
        <v>0</v>
      </c>
      <c r="H393" s="217">
        <v>0</v>
      </c>
      <c r="I393" s="217">
        <v>0</v>
      </c>
      <c r="J393" s="217">
        <v>0</v>
      </c>
      <c r="K393" s="218">
        <v>0.3</v>
      </c>
      <c r="L393" s="227">
        <v>0.3</v>
      </c>
      <c r="M393" s="222">
        <v>44536</v>
      </c>
      <c r="N393" s="222">
        <v>44536</v>
      </c>
      <c r="O393" s="220">
        <v>2021</v>
      </c>
      <c r="P393" s="217">
        <v>0</v>
      </c>
      <c r="Q393" s="217">
        <v>0</v>
      </c>
      <c r="R393" s="217">
        <v>0</v>
      </c>
      <c r="S393" s="228">
        <v>0</v>
      </c>
      <c r="T393" s="221">
        <v>0.4</v>
      </c>
      <c r="U393" s="221">
        <v>0.6</v>
      </c>
      <c r="V393" s="216" t="s">
        <v>780</v>
      </c>
      <c r="W393" s="216" t="s">
        <v>599</v>
      </c>
      <c r="X393" s="216" t="s">
        <v>2060</v>
      </c>
      <c r="Y393" s="216"/>
      <c r="Z393" s="216"/>
      <c r="AA393" s="216"/>
      <c r="AB393" s="216"/>
      <c r="AC393" s="216"/>
      <c r="AD393" s="216"/>
      <c r="AL393" s="234" t="s">
        <v>580</v>
      </c>
      <c r="AM393" s="206" t="s">
        <v>336</v>
      </c>
    </row>
    <row r="394" spans="1:39">
      <c r="A394" s="216" t="s">
        <v>336</v>
      </c>
      <c r="B394" s="225" t="s">
        <v>335</v>
      </c>
      <c r="C394" s="216" t="s">
        <v>1255</v>
      </c>
      <c r="D394" s="216" t="s">
        <v>2564</v>
      </c>
      <c r="E394" s="225" t="s">
        <v>2565</v>
      </c>
      <c r="F394" s="216"/>
      <c r="G394" s="217">
        <v>3952</v>
      </c>
      <c r="H394" s="217">
        <v>650</v>
      </c>
      <c r="I394" s="217">
        <v>8</v>
      </c>
      <c r="J394" s="217">
        <v>4610</v>
      </c>
      <c r="K394" s="218">
        <v>7.66</v>
      </c>
      <c r="L394" s="227">
        <v>4617.66</v>
      </c>
      <c r="M394" s="222">
        <v>44390</v>
      </c>
      <c r="N394" s="222">
        <v>44390</v>
      </c>
      <c r="O394" s="220">
        <v>2021</v>
      </c>
      <c r="P394" s="217">
        <v>0</v>
      </c>
      <c r="Q394" s="217">
        <v>0</v>
      </c>
      <c r="R394" s="217">
        <v>0</v>
      </c>
      <c r="S394" s="228">
        <v>0</v>
      </c>
      <c r="T394" s="217">
        <v>1</v>
      </c>
      <c r="U394" s="221">
        <v>2581.2473784700001</v>
      </c>
      <c r="V394" s="216" t="s">
        <v>671</v>
      </c>
      <c r="W394" s="216" t="s">
        <v>599</v>
      </c>
      <c r="X394" s="216" t="s">
        <v>2060</v>
      </c>
      <c r="Y394" s="217">
        <v>13</v>
      </c>
      <c r="Z394" s="217">
        <v>16</v>
      </c>
      <c r="AA394" s="217">
        <v>29</v>
      </c>
      <c r="AB394" s="217">
        <v>7</v>
      </c>
      <c r="AC394" s="217">
        <v>8</v>
      </c>
      <c r="AD394" s="217">
        <v>0</v>
      </c>
      <c r="AL394" s="234" t="s">
        <v>580</v>
      </c>
      <c r="AM394" s="206" t="s">
        <v>336</v>
      </c>
    </row>
    <row r="395" spans="1:39">
      <c r="A395" s="216" t="s">
        <v>336</v>
      </c>
      <c r="B395" s="225" t="s">
        <v>335</v>
      </c>
      <c r="C395" s="216" t="s">
        <v>1249</v>
      </c>
      <c r="D395" s="216" t="s">
        <v>2566</v>
      </c>
      <c r="E395" s="225" t="s">
        <v>2567</v>
      </c>
      <c r="F395" s="216"/>
      <c r="G395" s="217">
        <v>0</v>
      </c>
      <c r="H395" s="217">
        <v>0</v>
      </c>
      <c r="I395" s="217">
        <v>0</v>
      </c>
      <c r="J395" s="217">
        <v>0</v>
      </c>
      <c r="K395" s="218">
        <v>1.2</v>
      </c>
      <c r="L395" s="227">
        <v>1.2</v>
      </c>
      <c r="M395" s="222">
        <v>43767</v>
      </c>
      <c r="N395" s="222">
        <v>43815</v>
      </c>
      <c r="O395" s="220">
        <v>2019</v>
      </c>
      <c r="P395" s="217">
        <v>0</v>
      </c>
      <c r="Q395" s="217">
        <v>0</v>
      </c>
      <c r="R395" s="217">
        <v>0</v>
      </c>
      <c r="S395" s="228">
        <v>0</v>
      </c>
      <c r="T395" s="221">
        <v>0.45</v>
      </c>
      <c r="U395" s="221">
        <v>4.3499999999999996</v>
      </c>
      <c r="V395" s="216" t="s">
        <v>620</v>
      </c>
      <c r="W395" s="216" t="s">
        <v>599</v>
      </c>
      <c r="X395" s="216" t="s">
        <v>2060</v>
      </c>
      <c r="Y395" s="216"/>
      <c r="Z395" s="216"/>
      <c r="AA395" s="216"/>
      <c r="AB395" s="216"/>
      <c r="AC395" s="216"/>
      <c r="AD395" s="216"/>
      <c r="AL395" s="234" t="s">
        <v>580</v>
      </c>
      <c r="AM395" s="206" t="s">
        <v>336</v>
      </c>
    </row>
    <row r="396" spans="1:39">
      <c r="A396" s="216" t="s">
        <v>336</v>
      </c>
      <c r="B396" s="225" t="s">
        <v>335</v>
      </c>
      <c r="C396" s="216" t="s">
        <v>1249</v>
      </c>
      <c r="D396" s="216" t="s">
        <v>2568</v>
      </c>
      <c r="E396" s="225" t="s">
        <v>2569</v>
      </c>
      <c r="F396" s="216"/>
      <c r="G396" s="217">
        <v>0</v>
      </c>
      <c r="H396" s="217">
        <v>0</v>
      </c>
      <c r="I396" s="217">
        <v>0</v>
      </c>
      <c r="J396" s="217">
        <v>0</v>
      </c>
      <c r="K396" s="217">
        <v>0</v>
      </c>
      <c r="L396" s="228">
        <v>0</v>
      </c>
      <c r="M396" s="222">
        <v>43972</v>
      </c>
      <c r="N396" s="222">
        <v>43972</v>
      </c>
      <c r="O396" s="220">
        <v>2020</v>
      </c>
      <c r="P396" s="217">
        <v>0</v>
      </c>
      <c r="Q396" s="217">
        <v>0</v>
      </c>
      <c r="R396" s="217">
        <v>0</v>
      </c>
      <c r="S396" s="228">
        <v>0</v>
      </c>
      <c r="T396" s="221">
        <v>1.5</v>
      </c>
      <c r="U396" s="221">
        <v>4.3499999999999996</v>
      </c>
      <c r="V396" s="216" t="s">
        <v>671</v>
      </c>
      <c r="W396" s="216" t="s">
        <v>599</v>
      </c>
      <c r="X396" s="216" t="s">
        <v>2060</v>
      </c>
      <c r="AL396" s="234" t="s">
        <v>580</v>
      </c>
      <c r="AM396" s="206" t="s">
        <v>336</v>
      </c>
    </row>
    <row r="397" spans="1:39">
      <c r="A397" s="216" t="s">
        <v>336</v>
      </c>
      <c r="B397" s="225" t="s">
        <v>335</v>
      </c>
      <c r="C397" s="216" t="s">
        <v>1249</v>
      </c>
      <c r="D397" s="216" t="s">
        <v>2570</v>
      </c>
      <c r="E397" s="225" t="s">
        <v>2569</v>
      </c>
      <c r="F397" s="216"/>
      <c r="G397" s="217">
        <v>0</v>
      </c>
      <c r="H397" s="217">
        <v>0</v>
      </c>
      <c r="I397" s="217">
        <v>0</v>
      </c>
      <c r="J397" s="217">
        <v>0</v>
      </c>
      <c r="K397" s="217">
        <v>2</v>
      </c>
      <c r="L397" s="228">
        <v>2</v>
      </c>
      <c r="M397" s="222">
        <v>44483</v>
      </c>
      <c r="N397" s="222">
        <v>44483</v>
      </c>
      <c r="O397" s="220">
        <v>2021</v>
      </c>
      <c r="P397" s="217">
        <v>0</v>
      </c>
      <c r="Q397" s="217">
        <v>0</v>
      </c>
      <c r="R397" s="217">
        <v>0</v>
      </c>
      <c r="S397" s="228">
        <v>0</v>
      </c>
      <c r="T397" s="221">
        <v>0.7</v>
      </c>
      <c r="U397" s="221">
        <v>4.3499999999999996</v>
      </c>
      <c r="V397" s="216" t="s">
        <v>621</v>
      </c>
      <c r="W397" s="216" t="s">
        <v>599</v>
      </c>
      <c r="X397" s="216" t="s">
        <v>2060</v>
      </c>
      <c r="AL397" s="234" t="s">
        <v>580</v>
      </c>
      <c r="AM397" s="206" t="s">
        <v>336</v>
      </c>
    </row>
    <row r="398" spans="1:39">
      <c r="A398" s="216" t="s">
        <v>336</v>
      </c>
      <c r="B398" s="225" t="s">
        <v>335</v>
      </c>
      <c r="C398" s="216" t="s">
        <v>1249</v>
      </c>
      <c r="D398" s="216" t="s">
        <v>2570</v>
      </c>
      <c r="E398" s="225" t="s">
        <v>2569</v>
      </c>
      <c r="F398" s="216"/>
      <c r="G398" s="217">
        <v>0</v>
      </c>
      <c r="H398" s="217">
        <v>0</v>
      </c>
      <c r="I398" s="217">
        <v>0</v>
      </c>
      <c r="J398" s="217">
        <v>0</v>
      </c>
      <c r="K398" s="217">
        <v>2</v>
      </c>
      <c r="L398" s="228">
        <v>2</v>
      </c>
      <c r="M398" s="222">
        <v>44483</v>
      </c>
      <c r="N398" s="222">
        <v>44483</v>
      </c>
      <c r="O398" s="220">
        <v>2021</v>
      </c>
      <c r="P398" s="217">
        <v>0</v>
      </c>
      <c r="Q398" s="217">
        <v>0</v>
      </c>
      <c r="R398" s="217">
        <v>0</v>
      </c>
      <c r="S398" s="228">
        <v>0</v>
      </c>
      <c r="T398" s="221">
        <v>1.7</v>
      </c>
      <c r="U398" s="221">
        <v>4.3499999999999996</v>
      </c>
      <c r="V398" s="216" t="s">
        <v>663</v>
      </c>
      <c r="W398" s="216" t="s">
        <v>599</v>
      </c>
      <c r="X398" s="216" t="s">
        <v>2060</v>
      </c>
      <c r="Y398" s="216"/>
      <c r="Z398" s="216"/>
      <c r="AA398" s="216"/>
      <c r="AB398" s="216"/>
      <c r="AC398" s="216"/>
      <c r="AD398" s="216"/>
      <c r="AL398" s="234" t="s">
        <v>580</v>
      </c>
      <c r="AM398" s="206" t="s">
        <v>336</v>
      </c>
    </row>
    <row r="399" spans="1:39">
      <c r="A399" s="216" t="s">
        <v>336</v>
      </c>
      <c r="B399" s="225" t="s">
        <v>335</v>
      </c>
      <c r="C399" s="216" t="s">
        <v>1234</v>
      </c>
      <c r="D399" s="216" t="s">
        <v>2571</v>
      </c>
      <c r="E399" s="225" t="s">
        <v>2572</v>
      </c>
      <c r="F399" s="216"/>
      <c r="G399" s="217">
        <v>0</v>
      </c>
      <c r="H399" s="217">
        <v>0</v>
      </c>
      <c r="I399" s="217">
        <v>0</v>
      </c>
      <c r="J399" s="217">
        <v>0</v>
      </c>
      <c r="K399" s="218">
        <v>0.46</v>
      </c>
      <c r="L399" s="227">
        <v>0.46</v>
      </c>
      <c r="M399" s="222">
        <v>43081</v>
      </c>
      <c r="N399" s="222">
        <v>43111</v>
      </c>
      <c r="O399" s="220">
        <v>2018</v>
      </c>
      <c r="P399" s="217">
        <v>0</v>
      </c>
      <c r="Q399" s="217">
        <v>0</v>
      </c>
      <c r="R399" s="217">
        <v>0</v>
      </c>
      <c r="S399" s="228">
        <v>0</v>
      </c>
      <c r="T399" s="221">
        <v>0.2</v>
      </c>
      <c r="U399" s="221">
        <v>0.75</v>
      </c>
      <c r="V399" s="216" t="s">
        <v>912</v>
      </c>
      <c r="W399" s="216" t="s">
        <v>599</v>
      </c>
      <c r="X399" s="216" t="s">
        <v>2060</v>
      </c>
      <c r="AL399" s="234" t="s">
        <v>580</v>
      </c>
      <c r="AM399" s="206" t="s">
        <v>336</v>
      </c>
    </row>
    <row r="400" spans="1:39">
      <c r="A400" s="216" t="s">
        <v>336</v>
      </c>
      <c r="B400" s="225" t="s">
        <v>335</v>
      </c>
      <c r="C400" s="216" t="s">
        <v>1234</v>
      </c>
      <c r="D400" s="216" t="s">
        <v>2571</v>
      </c>
      <c r="E400" s="225" t="s">
        <v>2572</v>
      </c>
      <c r="F400" s="216"/>
      <c r="G400" s="217">
        <v>0</v>
      </c>
      <c r="H400" s="217">
        <v>0</v>
      </c>
      <c r="I400" s="217">
        <v>0</v>
      </c>
      <c r="J400" s="217">
        <v>0</v>
      </c>
      <c r="K400" s="218">
        <v>0.46</v>
      </c>
      <c r="L400" s="227">
        <v>0.46</v>
      </c>
      <c r="M400" s="222">
        <v>43081</v>
      </c>
      <c r="N400" s="222">
        <v>43111</v>
      </c>
      <c r="O400" s="220">
        <v>2018</v>
      </c>
      <c r="P400" s="217">
        <v>0</v>
      </c>
      <c r="Q400" s="217">
        <v>0</v>
      </c>
      <c r="R400" s="217">
        <v>0</v>
      </c>
      <c r="S400" s="228">
        <v>0</v>
      </c>
      <c r="T400" s="221">
        <v>0.55000000000000004</v>
      </c>
      <c r="U400" s="221">
        <v>0.75</v>
      </c>
      <c r="V400" s="216" t="s">
        <v>671</v>
      </c>
      <c r="W400" s="216" t="s">
        <v>599</v>
      </c>
      <c r="X400" s="216" t="s">
        <v>2060</v>
      </c>
      <c r="AL400" s="234" t="s">
        <v>580</v>
      </c>
      <c r="AM400" s="206" t="s">
        <v>336</v>
      </c>
    </row>
    <row r="401" spans="1:39">
      <c r="A401" s="216" t="s">
        <v>336</v>
      </c>
      <c r="B401" s="225" t="s">
        <v>335</v>
      </c>
      <c r="C401" s="216" t="s">
        <v>1204</v>
      </c>
      <c r="D401" s="216" t="s">
        <v>2573</v>
      </c>
      <c r="E401" s="225" t="s">
        <v>2574</v>
      </c>
      <c r="F401" s="216"/>
      <c r="G401" s="217">
        <v>280</v>
      </c>
      <c r="H401" s="217">
        <v>0</v>
      </c>
      <c r="I401" s="217">
        <v>0</v>
      </c>
      <c r="J401" s="217">
        <v>280</v>
      </c>
      <c r="K401" s="217">
        <v>0</v>
      </c>
      <c r="L401" s="228">
        <v>280</v>
      </c>
      <c r="M401" s="222">
        <v>43279</v>
      </c>
      <c r="N401" s="222">
        <v>43447</v>
      </c>
      <c r="O401" s="220">
        <v>2018</v>
      </c>
      <c r="P401" s="217">
        <v>0</v>
      </c>
      <c r="Q401" s="217">
        <v>4</v>
      </c>
      <c r="R401" s="217">
        <v>0</v>
      </c>
      <c r="S401" s="228">
        <v>4</v>
      </c>
      <c r="T401" s="217">
        <v>0</v>
      </c>
      <c r="U401" s="217">
        <v>4</v>
      </c>
      <c r="V401" s="216" t="s">
        <v>621</v>
      </c>
      <c r="W401" s="216" t="s">
        <v>599</v>
      </c>
      <c r="X401" s="216" t="s">
        <v>2060</v>
      </c>
      <c r="Y401" s="216"/>
      <c r="Z401" s="216"/>
      <c r="AA401" s="216"/>
      <c r="AB401" s="216"/>
      <c r="AC401" s="216"/>
      <c r="AD401" s="216"/>
      <c r="AL401" s="234" t="s">
        <v>9</v>
      </c>
      <c r="AM401" s="206" t="s">
        <v>336</v>
      </c>
    </row>
    <row r="402" spans="1:39">
      <c r="A402" s="216" t="s">
        <v>336</v>
      </c>
      <c r="B402" s="225" t="s">
        <v>335</v>
      </c>
      <c r="C402" s="216" t="s">
        <v>1226</v>
      </c>
      <c r="D402" s="216" t="s">
        <v>2575</v>
      </c>
      <c r="E402" s="225" t="s">
        <v>2576</v>
      </c>
      <c r="F402" s="216"/>
      <c r="G402" s="217">
        <v>0</v>
      </c>
      <c r="H402" s="217">
        <v>0</v>
      </c>
      <c r="I402" s="217">
        <v>0</v>
      </c>
      <c r="J402" s="217">
        <v>0</v>
      </c>
      <c r="K402" s="218">
        <v>1.1000000000000001</v>
      </c>
      <c r="L402" s="227">
        <v>1.1000000000000001</v>
      </c>
      <c r="M402" s="222">
        <v>44174</v>
      </c>
      <c r="N402" s="222">
        <v>44174</v>
      </c>
      <c r="O402" s="220">
        <v>2020</v>
      </c>
      <c r="P402" s="217">
        <v>0</v>
      </c>
      <c r="Q402" s="217">
        <v>0</v>
      </c>
      <c r="R402" s="217">
        <v>0</v>
      </c>
      <c r="S402" s="228">
        <v>0</v>
      </c>
      <c r="T402" s="221">
        <v>0.2</v>
      </c>
      <c r="U402" s="221">
        <v>0.2</v>
      </c>
      <c r="V402" s="216" t="s">
        <v>687</v>
      </c>
      <c r="W402" s="216" t="s">
        <v>599</v>
      </c>
      <c r="X402" s="216" t="s">
        <v>2060</v>
      </c>
      <c r="AL402" s="234" t="s">
        <v>580</v>
      </c>
      <c r="AM402" s="206" t="s">
        <v>336</v>
      </c>
    </row>
    <row r="403" spans="1:39">
      <c r="A403" s="216" t="s">
        <v>336</v>
      </c>
      <c r="B403" s="225" t="s">
        <v>335</v>
      </c>
      <c r="C403" s="216" t="s">
        <v>1197</v>
      </c>
      <c r="D403" s="216" t="s">
        <v>2577</v>
      </c>
      <c r="E403" s="225" t="s">
        <v>2578</v>
      </c>
      <c r="F403" s="216"/>
      <c r="G403" s="217">
        <v>0</v>
      </c>
      <c r="H403" s="217">
        <v>0</v>
      </c>
      <c r="I403" s="217">
        <v>0</v>
      </c>
      <c r="J403" s="217">
        <v>0</v>
      </c>
      <c r="K403" s="217">
        <v>0</v>
      </c>
      <c r="L403" s="228">
        <v>0</v>
      </c>
      <c r="M403" s="222">
        <v>44907</v>
      </c>
      <c r="N403" s="222">
        <v>44926</v>
      </c>
      <c r="O403" s="220">
        <v>2022</v>
      </c>
      <c r="P403" s="217">
        <v>0</v>
      </c>
      <c r="Q403" s="217">
        <v>0</v>
      </c>
      <c r="R403" s="217">
        <v>0</v>
      </c>
      <c r="S403" s="228">
        <v>0</v>
      </c>
      <c r="T403" s="217">
        <v>2</v>
      </c>
      <c r="U403" s="217">
        <v>2</v>
      </c>
      <c r="V403" s="216" t="s">
        <v>657</v>
      </c>
      <c r="W403" s="216" t="s">
        <v>599</v>
      </c>
      <c r="X403" s="216" t="s">
        <v>2060</v>
      </c>
      <c r="Y403" s="216"/>
      <c r="Z403" s="216"/>
      <c r="AA403" s="216"/>
      <c r="AB403" s="216"/>
      <c r="AC403" s="216"/>
      <c r="AD403" s="216"/>
      <c r="AL403" s="234" t="s">
        <v>580</v>
      </c>
      <c r="AM403" s="206" t="s">
        <v>336</v>
      </c>
    </row>
    <row r="404" spans="1:39">
      <c r="A404" s="216" t="s">
        <v>336</v>
      </c>
      <c r="B404" s="225" t="s">
        <v>335</v>
      </c>
      <c r="C404" s="216" t="s">
        <v>1236</v>
      </c>
      <c r="D404" s="216" t="s">
        <v>2579</v>
      </c>
      <c r="E404" s="225" t="s">
        <v>2580</v>
      </c>
      <c r="F404" s="216"/>
      <c r="G404" s="217">
        <v>0</v>
      </c>
      <c r="H404" s="217">
        <v>0</v>
      </c>
      <c r="I404" s="217">
        <v>0</v>
      </c>
      <c r="J404" s="217">
        <v>0</v>
      </c>
      <c r="K404" s="217">
        <v>0</v>
      </c>
      <c r="L404" s="228">
        <v>0</v>
      </c>
      <c r="M404" s="222">
        <v>43082</v>
      </c>
      <c r="N404" s="222">
        <v>43108</v>
      </c>
      <c r="O404" s="220">
        <v>2018</v>
      </c>
      <c r="P404" s="217">
        <v>0</v>
      </c>
      <c r="Q404" s="217">
        <v>0</v>
      </c>
      <c r="R404" s="217">
        <v>0</v>
      </c>
      <c r="S404" s="228">
        <v>0</v>
      </c>
      <c r="T404" s="221">
        <v>3.2662049999999998</v>
      </c>
      <c r="U404" s="221">
        <v>3.2662049999999998</v>
      </c>
      <c r="V404" s="216" t="s">
        <v>1150</v>
      </c>
      <c r="W404" s="216" t="s">
        <v>599</v>
      </c>
      <c r="X404" s="216" t="s">
        <v>2060</v>
      </c>
      <c r="AL404" s="234" t="s">
        <v>580</v>
      </c>
      <c r="AM404" s="206" t="s">
        <v>336</v>
      </c>
    </row>
    <row r="405" spans="1:39">
      <c r="A405" s="216" t="s">
        <v>336</v>
      </c>
      <c r="B405" s="225" t="s">
        <v>335</v>
      </c>
      <c r="C405" s="216" t="s">
        <v>1239</v>
      </c>
      <c r="D405" s="216" t="s">
        <v>2581</v>
      </c>
      <c r="E405" s="225" t="s">
        <v>2582</v>
      </c>
      <c r="F405" s="216"/>
      <c r="G405" s="217">
        <v>0</v>
      </c>
      <c r="H405" s="217">
        <v>0</v>
      </c>
      <c r="I405" s="217">
        <v>0</v>
      </c>
      <c r="J405" s="217">
        <v>0</v>
      </c>
      <c r="K405" s="217">
        <v>0</v>
      </c>
      <c r="L405" s="228">
        <v>0</v>
      </c>
      <c r="M405" s="222">
        <v>43084</v>
      </c>
      <c r="N405" s="222">
        <v>43129</v>
      </c>
      <c r="O405" s="220">
        <v>2018</v>
      </c>
      <c r="P405" s="217">
        <v>0</v>
      </c>
      <c r="Q405" s="217">
        <v>0</v>
      </c>
      <c r="R405" s="217">
        <v>0</v>
      </c>
      <c r="S405" s="228">
        <v>0</v>
      </c>
      <c r="T405" s="221">
        <v>2.4180809999999999</v>
      </c>
      <c r="U405" s="221">
        <v>2.4180809999999999</v>
      </c>
      <c r="V405" s="216" t="s">
        <v>1150</v>
      </c>
      <c r="W405" s="216" t="s">
        <v>599</v>
      </c>
      <c r="X405" s="216" t="s">
        <v>2060</v>
      </c>
      <c r="AL405" s="234" t="s">
        <v>580</v>
      </c>
      <c r="AM405" s="206" t="s">
        <v>336</v>
      </c>
    </row>
    <row r="406" spans="1:39">
      <c r="A406" s="216" t="s">
        <v>341</v>
      </c>
      <c r="B406" s="225" t="s">
        <v>339</v>
      </c>
      <c r="C406" s="216" t="s">
        <v>1258</v>
      </c>
      <c r="D406" s="216" t="s">
        <v>2583</v>
      </c>
      <c r="E406" s="225" t="s">
        <v>180</v>
      </c>
      <c r="F406" s="216"/>
      <c r="G406" s="217">
        <v>0</v>
      </c>
      <c r="H406" s="217">
        <v>0</v>
      </c>
      <c r="I406" s="218">
        <v>0.76644199999999996</v>
      </c>
      <c r="J406" s="218">
        <v>0.76644199999999996</v>
      </c>
      <c r="K406" s="217">
        <v>0</v>
      </c>
      <c r="L406" s="227">
        <v>0.76644199999999996</v>
      </c>
      <c r="M406" s="222">
        <v>44410</v>
      </c>
      <c r="N406" s="222">
        <v>44414</v>
      </c>
      <c r="O406" s="220">
        <v>2021</v>
      </c>
      <c r="P406" s="217">
        <v>0</v>
      </c>
      <c r="Q406" s="221">
        <v>0.55000000000000004</v>
      </c>
      <c r="R406" s="217">
        <v>0</v>
      </c>
      <c r="S406" s="232">
        <v>0.55000000000000004</v>
      </c>
      <c r="T406" s="217">
        <v>0</v>
      </c>
      <c r="U406" s="221">
        <v>2.95</v>
      </c>
      <c r="V406" s="216" t="s">
        <v>1260</v>
      </c>
      <c r="W406" s="216" t="s">
        <v>599</v>
      </c>
      <c r="X406" s="216" t="s">
        <v>2060</v>
      </c>
      <c r="Y406" s="216"/>
      <c r="Z406" s="216"/>
      <c r="AA406" s="216"/>
      <c r="AB406" s="216"/>
      <c r="AC406" s="216"/>
      <c r="AD406" s="216"/>
      <c r="AL406" s="234" t="s">
        <v>9</v>
      </c>
      <c r="AM406" s="206" t="s">
        <v>340</v>
      </c>
    </row>
    <row r="407" spans="1:39">
      <c r="A407" s="216" t="s">
        <v>341</v>
      </c>
      <c r="B407" s="225" t="s">
        <v>339</v>
      </c>
      <c r="C407" s="216" t="s">
        <v>1258</v>
      </c>
      <c r="D407" s="216" t="s">
        <v>2583</v>
      </c>
      <c r="E407" s="225" t="s">
        <v>180</v>
      </c>
      <c r="F407" s="216"/>
      <c r="G407" s="217">
        <v>0</v>
      </c>
      <c r="H407" s="217">
        <v>0</v>
      </c>
      <c r="I407" s="218">
        <v>0.76644199999999996</v>
      </c>
      <c r="J407" s="218">
        <v>0.76644199999999996</v>
      </c>
      <c r="K407" s="217">
        <v>0</v>
      </c>
      <c r="L407" s="227">
        <v>0.76644199999999996</v>
      </c>
      <c r="M407" s="222">
        <v>44410</v>
      </c>
      <c r="N407" s="222">
        <v>44414</v>
      </c>
      <c r="O407" s="220">
        <v>2021</v>
      </c>
      <c r="P407" s="217">
        <v>0</v>
      </c>
      <c r="Q407" s="221">
        <v>2.4</v>
      </c>
      <c r="R407" s="217">
        <v>0</v>
      </c>
      <c r="S407" s="232">
        <v>2.4</v>
      </c>
      <c r="T407" s="217">
        <v>0</v>
      </c>
      <c r="U407" s="221">
        <v>2.95</v>
      </c>
      <c r="V407" s="216" t="s">
        <v>657</v>
      </c>
      <c r="W407" s="216" t="s">
        <v>599</v>
      </c>
      <c r="X407" s="216" t="s">
        <v>2060</v>
      </c>
      <c r="Y407" s="216"/>
      <c r="Z407" s="216"/>
      <c r="AA407" s="216"/>
      <c r="AB407" s="216"/>
      <c r="AC407" s="216"/>
      <c r="AD407" s="216"/>
      <c r="AL407" s="234" t="s">
        <v>9</v>
      </c>
      <c r="AM407" s="206" t="s">
        <v>340</v>
      </c>
    </row>
    <row r="408" spans="1:39">
      <c r="A408" s="216" t="s">
        <v>341</v>
      </c>
      <c r="B408" s="225" t="s">
        <v>339</v>
      </c>
      <c r="C408" s="216" t="s">
        <v>1263</v>
      </c>
      <c r="D408" s="216" t="s">
        <v>2584</v>
      </c>
      <c r="E408" s="225" t="s">
        <v>181</v>
      </c>
      <c r="F408" s="216"/>
      <c r="G408" s="217">
        <v>0</v>
      </c>
      <c r="H408" s="217">
        <v>0</v>
      </c>
      <c r="I408" s="218">
        <v>0.76644199999999996</v>
      </c>
      <c r="J408" s="218">
        <v>0.76644199999999996</v>
      </c>
      <c r="K408" s="217">
        <v>0</v>
      </c>
      <c r="L408" s="227">
        <v>0.76644199999999996</v>
      </c>
      <c r="M408" s="222">
        <v>44131</v>
      </c>
      <c r="N408" s="222">
        <v>44166</v>
      </c>
      <c r="O408" s="220">
        <v>2020</v>
      </c>
      <c r="P408" s="217">
        <v>0</v>
      </c>
      <c r="Q408" s="217">
        <v>3</v>
      </c>
      <c r="R408" s="217">
        <v>0</v>
      </c>
      <c r="S408" s="228">
        <v>3</v>
      </c>
      <c r="T408" s="217">
        <v>0</v>
      </c>
      <c r="U408" s="221">
        <v>7.45</v>
      </c>
      <c r="V408" s="216" t="s">
        <v>657</v>
      </c>
      <c r="W408" s="216" t="s">
        <v>599</v>
      </c>
      <c r="X408" s="216" t="s">
        <v>2060</v>
      </c>
      <c r="Y408" s="217">
        <v>2</v>
      </c>
      <c r="Z408" s="217">
        <v>1</v>
      </c>
      <c r="AA408" s="217">
        <v>3</v>
      </c>
      <c r="AB408" s="217">
        <v>0</v>
      </c>
      <c r="AC408" s="217">
        <v>2</v>
      </c>
      <c r="AD408" s="217">
        <v>0</v>
      </c>
      <c r="AL408" s="234" t="s">
        <v>9</v>
      </c>
      <c r="AM408" s="206" t="s">
        <v>340</v>
      </c>
    </row>
    <row r="409" spans="1:39">
      <c r="A409" s="216" t="s">
        <v>341</v>
      </c>
      <c r="B409" s="225" t="s">
        <v>339</v>
      </c>
      <c r="C409" s="216" t="s">
        <v>1261</v>
      </c>
      <c r="D409" s="216" t="s">
        <v>2585</v>
      </c>
      <c r="E409" s="225" t="s">
        <v>2586</v>
      </c>
      <c r="F409" s="216"/>
      <c r="G409" s="217">
        <v>0</v>
      </c>
      <c r="H409" s="217">
        <v>0</v>
      </c>
      <c r="I409" s="217">
        <v>0</v>
      </c>
      <c r="J409" s="217">
        <v>0</v>
      </c>
      <c r="K409" s="217">
        <v>0</v>
      </c>
      <c r="L409" s="228">
        <v>0</v>
      </c>
      <c r="M409" s="222">
        <v>44660</v>
      </c>
      <c r="N409" s="222">
        <v>44660</v>
      </c>
      <c r="O409" s="220">
        <v>2022</v>
      </c>
      <c r="P409" s="217">
        <v>0</v>
      </c>
      <c r="Q409" s="217">
        <v>0</v>
      </c>
      <c r="R409" s="217">
        <v>0</v>
      </c>
      <c r="S409" s="228">
        <v>0</v>
      </c>
      <c r="T409" s="221">
        <v>1.5</v>
      </c>
      <c r="U409" s="221">
        <v>1.5</v>
      </c>
      <c r="V409" s="216" t="s">
        <v>660</v>
      </c>
      <c r="W409" s="216" t="s">
        <v>599</v>
      </c>
      <c r="X409" s="216" t="s">
        <v>2060</v>
      </c>
      <c r="Y409" s="216"/>
      <c r="Z409" s="216"/>
      <c r="AA409" s="216"/>
      <c r="AB409" s="216"/>
      <c r="AC409" s="216"/>
      <c r="AD409" s="216"/>
      <c r="AL409" s="234" t="s">
        <v>580</v>
      </c>
      <c r="AM409" s="206" t="s">
        <v>340</v>
      </c>
    </row>
    <row r="410" spans="1:39">
      <c r="A410" s="216" t="s">
        <v>344</v>
      </c>
      <c r="B410" s="225" t="s">
        <v>342</v>
      </c>
      <c r="C410" s="216" t="s">
        <v>1312</v>
      </c>
      <c r="D410" s="216" t="s">
        <v>2587</v>
      </c>
      <c r="E410" s="225" t="s">
        <v>2588</v>
      </c>
      <c r="F410" s="216"/>
      <c r="G410" s="217">
        <v>0</v>
      </c>
      <c r="H410" s="217">
        <v>0</v>
      </c>
      <c r="I410" s="217">
        <v>0</v>
      </c>
      <c r="J410" s="217">
        <v>0</v>
      </c>
      <c r="K410" s="217">
        <v>0</v>
      </c>
      <c r="L410" s="228">
        <v>0</v>
      </c>
      <c r="M410" s="222">
        <v>43346</v>
      </c>
      <c r="N410" s="222">
        <v>43362</v>
      </c>
      <c r="O410" s="220">
        <v>2018</v>
      </c>
      <c r="P410" s="217">
        <v>0</v>
      </c>
      <c r="Q410" s="221">
        <v>2.9750009999999998</v>
      </c>
      <c r="R410" s="217">
        <v>0</v>
      </c>
      <c r="S410" s="232">
        <v>2.9750009999999998</v>
      </c>
      <c r="T410" s="217">
        <v>0</v>
      </c>
      <c r="U410" s="221">
        <v>7.9750009999999998</v>
      </c>
      <c r="V410" s="216" t="s">
        <v>755</v>
      </c>
      <c r="W410" s="216" t="s">
        <v>599</v>
      </c>
      <c r="X410" s="216" t="s">
        <v>2060</v>
      </c>
      <c r="Y410" s="216"/>
      <c r="Z410" s="216"/>
      <c r="AA410" s="216"/>
      <c r="AB410" s="216"/>
      <c r="AC410" s="216"/>
      <c r="AD410" s="216"/>
      <c r="AL410" s="234" t="s">
        <v>9</v>
      </c>
      <c r="AM410" s="206" t="s">
        <v>344</v>
      </c>
    </row>
    <row r="411" spans="1:39">
      <c r="A411" s="216" t="s">
        <v>344</v>
      </c>
      <c r="B411" s="225" t="s">
        <v>342</v>
      </c>
      <c r="C411" s="216" t="s">
        <v>1312</v>
      </c>
      <c r="D411" s="216" t="s">
        <v>2587</v>
      </c>
      <c r="E411" s="225" t="s">
        <v>2588</v>
      </c>
      <c r="F411" s="216"/>
      <c r="G411" s="217">
        <v>0</v>
      </c>
      <c r="H411" s="217">
        <v>0</v>
      </c>
      <c r="I411" s="217">
        <v>0</v>
      </c>
      <c r="J411" s="217">
        <v>0</v>
      </c>
      <c r="K411" s="217">
        <v>0</v>
      </c>
      <c r="L411" s="228">
        <v>0</v>
      </c>
      <c r="M411" s="222">
        <v>43346</v>
      </c>
      <c r="N411" s="222">
        <v>43362</v>
      </c>
      <c r="O411" s="220">
        <v>2018</v>
      </c>
      <c r="P411" s="217">
        <v>0</v>
      </c>
      <c r="Q411" s="217">
        <v>5</v>
      </c>
      <c r="R411" s="217">
        <v>0</v>
      </c>
      <c r="S411" s="228">
        <v>5</v>
      </c>
      <c r="T411" s="217">
        <v>0</v>
      </c>
      <c r="U411" s="221">
        <v>7.9750009999999998</v>
      </c>
      <c r="V411" s="216" t="s">
        <v>646</v>
      </c>
      <c r="W411" s="216" t="s">
        <v>599</v>
      </c>
      <c r="X411" s="216" t="s">
        <v>2060</v>
      </c>
      <c r="Y411" s="216"/>
      <c r="Z411" s="216"/>
      <c r="AA411" s="216"/>
      <c r="AB411" s="216"/>
      <c r="AC411" s="216"/>
      <c r="AD411" s="216"/>
      <c r="AL411" s="234" t="s">
        <v>9</v>
      </c>
      <c r="AM411" s="206" t="s">
        <v>344</v>
      </c>
    </row>
    <row r="412" spans="1:39">
      <c r="A412" s="216" t="s">
        <v>344</v>
      </c>
      <c r="B412" s="225" t="s">
        <v>342</v>
      </c>
      <c r="C412" s="216" t="s">
        <v>1320</v>
      </c>
      <c r="D412" s="216" t="s">
        <v>2589</v>
      </c>
      <c r="E412" s="225" t="s">
        <v>2590</v>
      </c>
      <c r="F412" s="216"/>
      <c r="G412" s="217">
        <v>100</v>
      </c>
      <c r="H412" s="217">
        <v>50</v>
      </c>
      <c r="I412" s="217">
        <v>0</v>
      </c>
      <c r="J412" s="217">
        <v>150</v>
      </c>
      <c r="K412" s="217">
        <v>0</v>
      </c>
      <c r="L412" s="228">
        <v>150</v>
      </c>
      <c r="M412" s="222">
        <v>44225</v>
      </c>
      <c r="N412" s="222">
        <v>44225</v>
      </c>
      <c r="O412" s="220">
        <v>2021</v>
      </c>
      <c r="P412" s="221">
        <v>287.797392</v>
      </c>
      <c r="Q412" s="217">
        <v>0</v>
      </c>
      <c r="R412" s="217">
        <v>0</v>
      </c>
      <c r="S412" s="232">
        <v>287.797392</v>
      </c>
      <c r="T412" s="217">
        <v>0</v>
      </c>
      <c r="U412" s="221">
        <v>287.797392</v>
      </c>
      <c r="V412" s="216" t="s">
        <v>668</v>
      </c>
      <c r="W412" s="216" t="s">
        <v>595</v>
      </c>
      <c r="X412" s="216" t="s">
        <v>2060</v>
      </c>
      <c r="Y412" s="216"/>
      <c r="Z412" s="216"/>
      <c r="AA412" s="216"/>
      <c r="AB412" s="216"/>
      <c r="AC412" s="216"/>
      <c r="AD412" s="216"/>
      <c r="AL412" s="234" t="s">
        <v>11</v>
      </c>
      <c r="AM412" s="206" t="s">
        <v>344</v>
      </c>
    </row>
    <row r="413" spans="1:39">
      <c r="A413" s="216" t="s">
        <v>344</v>
      </c>
      <c r="B413" s="225" t="s">
        <v>342</v>
      </c>
      <c r="C413" s="216" t="s">
        <v>1316</v>
      </c>
      <c r="D413" s="216" t="s">
        <v>2591</v>
      </c>
      <c r="E413" s="225" t="s">
        <v>2592</v>
      </c>
      <c r="F413" s="216"/>
      <c r="G413" s="217">
        <v>0</v>
      </c>
      <c r="H413" s="217">
        <v>0</v>
      </c>
      <c r="I413" s="217">
        <v>0</v>
      </c>
      <c r="J413" s="217">
        <v>0</v>
      </c>
      <c r="K413" s="217">
        <v>0</v>
      </c>
      <c r="L413" s="228">
        <v>0</v>
      </c>
      <c r="M413" s="222">
        <v>43630</v>
      </c>
      <c r="N413" s="222">
        <v>43637</v>
      </c>
      <c r="O413" s="220">
        <v>2019</v>
      </c>
      <c r="P413" s="217">
        <v>0</v>
      </c>
      <c r="Q413" s="217">
        <v>38</v>
      </c>
      <c r="R413" s="217">
        <v>0</v>
      </c>
      <c r="S413" s="228">
        <v>38</v>
      </c>
      <c r="T413" s="217">
        <v>0</v>
      </c>
      <c r="U413" s="217">
        <v>38</v>
      </c>
      <c r="V413" s="216" t="s">
        <v>755</v>
      </c>
      <c r="W413" s="216" t="s">
        <v>599</v>
      </c>
      <c r="X413" s="216" t="s">
        <v>2060</v>
      </c>
      <c r="Y413" s="216"/>
      <c r="Z413" s="216"/>
      <c r="AA413" s="216"/>
      <c r="AB413" s="216"/>
      <c r="AC413" s="216"/>
      <c r="AD413" s="216"/>
      <c r="AL413" s="234" t="s">
        <v>9</v>
      </c>
      <c r="AM413" s="206" t="s">
        <v>344</v>
      </c>
    </row>
    <row r="414" spans="1:39">
      <c r="A414" s="216" t="s">
        <v>344</v>
      </c>
      <c r="B414" s="225" t="s">
        <v>342</v>
      </c>
      <c r="C414" s="216" t="s">
        <v>1318</v>
      </c>
      <c r="D414" s="216" t="s">
        <v>2593</v>
      </c>
      <c r="E414" s="225" t="s">
        <v>2594</v>
      </c>
      <c r="F414" s="216"/>
      <c r="G414" s="217">
        <v>0</v>
      </c>
      <c r="H414" s="217">
        <v>0</v>
      </c>
      <c r="I414" s="217">
        <v>0</v>
      </c>
      <c r="J414" s="217">
        <v>0</v>
      </c>
      <c r="K414" s="217">
        <v>0</v>
      </c>
      <c r="L414" s="228">
        <v>0</v>
      </c>
      <c r="M414" s="222">
        <v>44008</v>
      </c>
      <c r="N414" s="222">
        <v>44091</v>
      </c>
      <c r="O414" s="220">
        <v>2020</v>
      </c>
      <c r="P414" s="217">
        <v>0</v>
      </c>
      <c r="Q414" s="221">
        <v>1.1100000000000001</v>
      </c>
      <c r="R414" s="217">
        <v>0</v>
      </c>
      <c r="S414" s="232">
        <v>1.1100000000000001</v>
      </c>
      <c r="T414" s="217">
        <v>0</v>
      </c>
      <c r="U414" s="221">
        <v>1.1100000000000001</v>
      </c>
      <c r="V414" s="216" t="s">
        <v>666</v>
      </c>
      <c r="W414" s="216" t="s">
        <v>599</v>
      </c>
      <c r="X414" s="216" t="s">
        <v>2060</v>
      </c>
      <c r="Y414" s="216"/>
      <c r="Z414" s="216"/>
      <c r="AA414" s="216"/>
      <c r="AB414" s="216"/>
      <c r="AC414" s="216"/>
      <c r="AD414" s="216"/>
      <c r="AL414" s="234" t="s">
        <v>9</v>
      </c>
      <c r="AM414" s="206" t="s">
        <v>344</v>
      </c>
    </row>
    <row r="415" spans="1:39">
      <c r="A415" s="216" t="s">
        <v>344</v>
      </c>
      <c r="B415" s="225" t="s">
        <v>342</v>
      </c>
      <c r="C415" s="216" t="s">
        <v>1328</v>
      </c>
      <c r="D415" s="216" t="s">
        <v>2595</v>
      </c>
      <c r="E415" s="225" t="s">
        <v>187</v>
      </c>
      <c r="F415" s="216"/>
      <c r="G415" s="217">
        <v>0</v>
      </c>
      <c r="H415" s="217">
        <v>50</v>
      </c>
      <c r="I415" s="217">
        <v>0</v>
      </c>
      <c r="J415" s="217">
        <v>50</v>
      </c>
      <c r="K415" s="217">
        <v>0</v>
      </c>
      <c r="L415" s="228">
        <v>50</v>
      </c>
      <c r="M415" s="222">
        <v>44894</v>
      </c>
      <c r="N415" s="222">
        <v>44909</v>
      </c>
      <c r="O415" s="220">
        <v>2022</v>
      </c>
      <c r="P415" s="217">
        <v>0</v>
      </c>
      <c r="Q415" s="221">
        <v>10.69</v>
      </c>
      <c r="R415" s="217">
        <v>0</v>
      </c>
      <c r="S415" s="232">
        <v>10.69</v>
      </c>
      <c r="T415" s="217">
        <v>0</v>
      </c>
      <c r="U415" s="221">
        <v>10.69</v>
      </c>
      <c r="V415" s="216" t="s">
        <v>755</v>
      </c>
      <c r="W415" s="216" t="s">
        <v>599</v>
      </c>
      <c r="X415" s="216" t="s">
        <v>2060</v>
      </c>
      <c r="Y415" s="216"/>
      <c r="Z415" s="216"/>
      <c r="AA415" s="216"/>
      <c r="AB415" s="216"/>
      <c r="AC415" s="216"/>
      <c r="AD415" s="216"/>
      <c r="AL415" s="234" t="s">
        <v>9</v>
      </c>
      <c r="AM415" s="206" t="s">
        <v>344</v>
      </c>
    </row>
    <row r="416" spans="1:39">
      <c r="A416" s="216" t="s">
        <v>344</v>
      </c>
      <c r="B416" s="225" t="s">
        <v>342</v>
      </c>
      <c r="C416" s="216" t="s">
        <v>1326</v>
      </c>
      <c r="D416" s="216" t="s">
        <v>2596</v>
      </c>
      <c r="E416" s="225" t="s">
        <v>188</v>
      </c>
      <c r="F416" s="216"/>
      <c r="G416" s="218">
        <v>188.6</v>
      </c>
      <c r="H416" s="217">
        <v>20</v>
      </c>
      <c r="I416" s="217">
        <v>0</v>
      </c>
      <c r="J416" s="218">
        <v>208.6</v>
      </c>
      <c r="K416" s="217">
        <v>0</v>
      </c>
      <c r="L416" s="227">
        <v>208.6</v>
      </c>
      <c r="M416" s="222">
        <v>44727</v>
      </c>
      <c r="N416" s="222">
        <v>44827</v>
      </c>
      <c r="O416" s="220">
        <v>2022</v>
      </c>
      <c r="P416" s="217">
        <v>0</v>
      </c>
      <c r="Q416" s="221">
        <v>12.8</v>
      </c>
      <c r="R416" s="217">
        <v>0</v>
      </c>
      <c r="S416" s="232">
        <v>12.8</v>
      </c>
      <c r="T416" s="217">
        <v>0</v>
      </c>
      <c r="U416" s="221">
        <v>72.3</v>
      </c>
      <c r="V416" s="216" t="s">
        <v>755</v>
      </c>
      <c r="W416" s="216" t="s">
        <v>595</v>
      </c>
      <c r="X416" s="216" t="s">
        <v>2060</v>
      </c>
      <c r="Y416" s="216"/>
      <c r="Z416" s="216"/>
      <c r="AA416" s="216"/>
      <c r="AB416" s="216"/>
      <c r="AC416" s="216"/>
      <c r="AD416" s="216"/>
      <c r="AL416" s="234" t="s">
        <v>9</v>
      </c>
      <c r="AM416" s="206" t="s">
        <v>344</v>
      </c>
    </row>
    <row r="417" spans="1:39">
      <c r="A417" s="216" t="s">
        <v>344</v>
      </c>
      <c r="B417" s="225" t="s">
        <v>342</v>
      </c>
      <c r="C417" s="216" t="s">
        <v>1326</v>
      </c>
      <c r="D417" s="216" t="s">
        <v>2596</v>
      </c>
      <c r="E417" s="225" t="s">
        <v>188</v>
      </c>
      <c r="F417" s="216"/>
      <c r="G417" s="218">
        <v>188.6</v>
      </c>
      <c r="H417" s="217">
        <v>20</v>
      </c>
      <c r="I417" s="217">
        <v>0</v>
      </c>
      <c r="J417" s="218">
        <v>208.6</v>
      </c>
      <c r="K417" s="217">
        <v>0</v>
      </c>
      <c r="L417" s="227">
        <v>208.6</v>
      </c>
      <c r="M417" s="222">
        <v>44727</v>
      </c>
      <c r="N417" s="222">
        <v>44827</v>
      </c>
      <c r="O417" s="220">
        <v>2022</v>
      </c>
      <c r="P417" s="221">
        <v>59.5</v>
      </c>
      <c r="Q417" s="217">
        <v>0</v>
      </c>
      <c r="R417" s="217">
        <v>0</v>
      </c>
      <c r="S417" s="232">
        <v>59.5</v>
      </c>
      <c r="T417" s="217">
        <v>0</v>
      </c>
      <c r="U417" s="221">
        <v>72.3</v>
      </c>
      <c r="V417" s="216" t="s">
        <v>755</v>
      </c>
      <c r="W417" s="216" t="s">
        <v>595</v>
      </c>
      <c r="X417" s="216" t="s">
        <v>2060</v>
      </c>
      <c r="Y417" s="216"/>
      <c r="Z417" s="216"/>
      <c r="AA417" s="216"/>
      <c r="AB417" s="216"/>
      <c r="AC417" s="216"/>
      <c r="AD417" s="216"/>
      <c r="AL417" s="234" t="s">
        <v>11</v>
      </c>
      <c r="AM417" s="206" t="s">
        <v>344</v>
      </c>
    </row>
    <row r="418" spans="1:39">
      <c r="A418" s="216" t="s">
        <v>344</v>
      </c>
      <c r="B418" s="225" t="s">
        <v>342</v>
      </c>
      <c r="C418" s="216" t="s">
        <v>1335</v>
      </c>
      <c r="D418" s="216" t="s">
        <v>2597</v>
      </c>
      <c r="E418" s="225" t="s">
        <v>2598</v>
      </c>
      <c r="F418" s="216"/>
      <c r="G418" s="217">
        <v>0</v>
      </c>
      <c r="H418" s="217">
        <v>0</v>
      </c>
      <c r="I418" s="217">
        <v>0</v>
      </c>
      <c r="J418" s="217">
        <v>0</v>
      </c>
      <c r="K418" s="218">
        <v>1.2</v>
      </c>
      <c r="L418" s="227">
        <v>1.2</v>
      </c>
      <c r="M418" s="222">
        <v>43061</v>
      </c>
      <c r="N418" s="222">
        <v>43180</v>
      </c>
      <c r="O418" s="220">
        <v>2018</v>
      </c>
      <c r="P418" s="217">
        <v>0</v>
      </c>
      <c r="Q418" s="217">
        <v>0</v>
      </c>
      <c r="R418" s="217">
        <v>0</v>
      </c>
      <c r="S418" s="228">
        <v>0</v>
      </c>
      <c r="T418" s="217">
        <v>2</v>
      </c>
      <c r="U418" s="221">
        <v>2.2000000000000002</v>
      </c>
      <c r="V418" s="216" t="s">
        <v>755</v>
      </c>
      <c r="W418" s="216" t="s">
        <v>599</v>
      </c>
      <c r="X418" s="216" t="s">
        <v>2060</v>
      </c>
      <c r="Y418" s="216"/>
      <c r="Z418" s="216"/>
      <c r="AA418" s="216"/>
      <c r="AB418" s="216"/>
      <c r="AC418" s="216"/>
      <c r="AD418" s="216"/>
      <c r="AL418" s="234" t="s">
        <v>580</v>
      </c>
      <c r="AM418" s="206" t="s">
        <v>344</v>
      </c>
    </row>
    <row r="419" spans="1:39">
      <c r="A419" s="216" t="s">
        <v>344</v>
      </c>
      <c r="B419" s="225" t="s">
        <v>342</v>
      </c>
      <c r="C419" s="216" t="s">
        <v>1335</v>
      </c>
      <c r="D419" s="216" t="s">
        <v>2599</v>
      </c>
      <c r="E419" s="225" t="s">
        <v>2600</v>
      </c>
      <c r="F419" s="216"/>
      <c r="G419" s="217">
        <v>0</v>
      </c>
      <c r="H419" s="217">
        <v>0</v>
      </c>
      <c r="I419" s="217">
        <v>0</v>
      </c>
      <c r="J419" s="217">
        <v>0</v>
      </c>
      <c r="K419" s="217">
        <v>0</v>
      </c>
      <c r="L419" s="228">
        <v>0</v>
      </c>
      <c r="M419" s="222">
        <v>43881</v>
      </c>
      <c r="N419" s="222">
        <v>43881</v>
      </c>
      <c r="O419" s="220">
        <v>2020</v>
      </c>
      <c r="P419" s="217">
        <v>0</v>
      </c>
      <c r="Q419" s="217">
        <v>0</v>
      </c>
      <c r="R419" s="217">
        <v>0</v>
      </c>
      <c r="S419" s="228">
        <v>0</v>
      </c>
      <c r="T419" s="221">
        <v>0.2</v>
      </c>
      <c r="U419" s="221">
        <v>2.2000000000000002</v>
      </c>
      <c r="V419" s="216" t="s">
        <v>755</v>
      </c>
      <c r="W419" s="216" t="s">
        <v>599</v>
      </c>
      <c r="X419" s="216" t="s">
        <v>2060</v>
      </c>
      <c r="Y419" s="216"/>
      <c r="Z419" s="216"/>
      <c r="AA419" s="216"/>
      <c r="AB419" s="216"/>
      <c r="AC419" s="216"/>
      <c r="AD419" s="216"/>
      <c r="AL419" s="234" t="s">
        <v>580</v>
      </c>
      <c r="AM419" s="206" t="s">
        <v>344</v>
      </c>
    </row>
    <row r="420" spans="1:39">
      <c r="A420" s="216" t="s">
        <v>344</v>
      </c>
      <c r="B420" s="225" t="s">
        <v>342</v>
      </c>
      <c r="C420" s="216" t="s">
        <v>1338</v>
      </c>
      <c r="D420" s="216" t="s">
        <v>2601</v>
      </c>
      <c r="E420" s="225" t="s">
        <v>2602</v>
      </c>
      <c r="F420" s="216"/>
      <c r="G420" s="218">
        <v>973.6</v>
      </c>
      <c r="H420" s="217">
        <v>160</v>
      </c>
      <c r="I420" s="217">
        <v>0</v>
      </c>
      <c r="J420" s="218">
        <v>1133.5999999999999</v>
      </c>
      <c r="K420" s="217">
        <v>2</v>
      </c>
      <c r="L420" s="227">
        <v>1135.5999999999999</v>
      </c>
      <c r="M420" s="222">
        <v>43727</v>
      </c>
      <c r="N420" s="222">
        <v>43783</v>
      </c>
      <c r="O420" s="220">
        <v>2019</v>
      </c>
      <c r="P420" s="217">
        <v>0</v>
      </c>
      <c r="Q420" s="217">
        <v>0</v>
      </c>
      <c r="R420" s="217">
        <v>0</v>
      </c>
      <c r="S420" s="228">
        <v>0</v>
      </c>
      <c r="T420" s="221">
        <v>0.29239999999999999</v>
      </c>
      <c r="U420" s="221">
        <v>474.15279299999997</v>
      </c>
      <c r="V420" s="216" t="s">
        <v>755</v>
      </c>
      <c r="W420" s="216" t="s">
        <v>599</v>
      </c>
      <c r="X420" s="216" t="s">
        <v>2060</v>
      </c>
      <c r="Y420" s="217">
        <v>10</v>
      </c>
      <c r="Z420" s="217">
        <v>3</v>
      </c>
      <c r="AA420" s="217">
        <v>13</v>
      </c>
      <c r="AB420" s="217">
        <v>3</v>
      </c>
      <c r="AC420" s="217">
        <v>8</v>
      </c>
      <c r="AD420" s="217">
        <v>0</v>
      </c>
      <c r="AL420" s="234" t="s">
        <v>580</v>
      </c>
      <c r="AM420" s="206" t="s">
        <v>344</v>
      </c>
    </row>
    <row r="421" spans="1:39">
      <c r="A421" s="216" t="s">
        <v>344</v>
      </c>
      <c r="B421" s="225" t="s">
        <v>342</v>
      </c>
      <c r="C421" s="216" t="s">
        <v>1324</v>
      </c>
      <c r="D421" s="216" t="s">
        <v>2603</v>
      </c>
      <c r="E421" s="225" t="s">
        <v>2604</v>
      </c>
      <c r="F421" s="216"/>
      <c r="G421" s="217">
        <v>150</v>
      </c>
      <c r="H421" s="217">
        <v>0</v>
      </c>
      <c r="I421" s="217">
        <v>0</v>
      </c>
      <c r="J421" s="217">
        <v>150</v>
      </c>
      <c r="K421" s="217">
        <v>0</v>
      </c>
      <c r="L421" s="228">
        <v>150</v>
      </c>
      <c r="M421" s="222">
        <v>44539</v>
      </c>
      <c r="N421" s="222">
        <v>44545</v>
      </c>
      <c r="O421" s="220">
        <v>2021</v>
      </c>
      <c r="P421" s="217">
        <v>0</v>
      </c>
      <c r="Q421" s="217">
        <v>1</v>
      </c>
      <c r="R421" s="217">
        <v>0</v>
      </c>
      <c r="S421" s="228">
        <v>1</v>
      </c>
      <c r="T421" s="217">
        <v>0</v>
      </c>
      <c r="U421" s="217">
        <v>1</v>
      </c>
      <c r="V421" s="216" t="s">
        <v>794</v>
      </c>
      <c r="W421" s="216" t="s">
        <v>595</v>
      </c>
      <c r="X421" s="216" t="s">
        <v>2060</v>
      </c>
      <c r="Y421" s="216"/>
      <c r="Z421" s="216"/>
      <c r="AA421" s="216"/>
      <c r="AB421" s="216"/>
      <c r="AC421" s="216"/>
      <c r="AD421" s="216"/>
      <c r="AL421" s="234" t="s">
        <v>9</v>
      </c>
      <c r="AM421" s="206" t="s">
        <v>344</v>
      </c>
    </row>
    <row r="422" spans="1:39">
      <c r="A422" s="216" t="s">
        <v>344</v>
      </c>
      <c r="B422" s="225" t="s">
        <v>342</v>
      </c>
      <c r="C422" s="216" t="s">
        <v>1330</v>
      </c>
      <c r="D422" s="216" t="s">
        <v>2605</v>
      </c>
      <c r="E422" s="225" t="s">
        <v>2606</v>
      </c>
      <c r="F422" s="216"/>
      <c r="G422" s="217">
        <v>250</v>
      </c>
      <c r="H422" s="217">
        <v>0</v>
      </c>
      <c r="I422" s="217">
        <v>0</v>
      </c>
      <c r="J422" s="217">
        <v>250</v>
      </c>
      <c r="K422" s="217">
        <v>0</v>
      </c>
      <c r="L422" s="228">
        <v>250</v>
      </c>
      <c r="M422" s="222">
        <v>44897</v>
      </c>
      <c r="N422" s="222">
        <v>44909</v>
      </c>
      <c r="O422" s="220">
        <v>2022</v>
      </c>
      <c r="P422" s="217">
        <v>0</v>
      </c>
      <c r="Q422" s="217">
        <v>1</v>
      </c>
      <c r="R422" s="217">
        <v>0</v>
      </c>
      <c r="S422" s="228">
        <v>1</v>
      </c>
      <c r="T422" s="217">
        <v>0</v>
      </c>
      <c r="U422" s="217">
        <v>1</v>
      </c>
      <c r="V422" s="216" t="s">
        <v>794</v>
      </c>
      <c r="W422" s="216" t="s">
        <v>595</v>
      </c>
      <c r="X422" s="216" t="s">
        <v>2060</v>
      </c>
      <c r="Y422" s="216"/>
      <c r="Z422" s="216"/>
      <c r="AA422" s="216"/>
      <c r="AB422" s="216"/>
      <c r="AC422" s="216"/>
      <c r="AD422" s="216"/>
      <c r="AL422" s="234" t="s">
        <v>9</v>
      </c>
      <c r="AM422" s="206" t="s">
        <v>344</v>
      </c>
    </row>
    <row r="423" spans="1:39">
      <c r="A423" s="216" t="s">
        <v>344</v>
      </c>
      <c r="B423" s="225" t="s">
        <v>342</v>
      </c>
      <c r="C423" s="216" t="s">
        <v>1332</v>
      </c>
      <c r="D423" s="216" t="s">
        <v>2607</v>
      </c>
      <c r="E423" s="225" t="s">
        <v>2608</v>
      </c>
      <c r="F423" s="216"/>
      <c r="G423" s="217">
        <v>0</v>
      </c>
      <c r="H423" s="217">
        <v>0</v>
      </c>
      <c r="I423" s="217">
        <v>0</v>
      </c>
      <c r="J423" s="217">
        <v>0</v>
      </c>
      <c r="K423" s="217">
        <v>0</v>
      </c>
      <c r="L423" s="228">
        <v>0</v>
      </c>
      <c r="M423" s="222">
        <v>43600</v>
      </c>
      <c r="N423" s="222">
        <v>43600</v>
      </c>
      <c r="O423" s="220">
        <v>2019</v>
      </c>
      <c r="P423" s="217">
        <v>0</v>
      </c>
      <c r="Q423" s="217">
        <v>0</v>
      </c>
      <c r="R423" s="217">
        <v>0</v>
      </c>
      <c r="S423" s="228">
        <v>0</v>
      </c>
      <c r="T423" s="221">
        <v>0.1</v>
      </c>
      <c r="U423" s="221">
        <v>0.98799999999999999</v>
      </c>
      <c r="V423" s="216" t="s">
        <v>1334</v>
      </c>
      <c r="W423" s="216" t="s">
        <v>599</v>
      </c>
      <c r="X423" s="216" t="s">
        <v>2060</v>
      </c>
      <c r="Y423" s="216"/>
      <c r="Z423" s="216"/>
      <c r="AA423" s="216"/>
      <c r="AB423" s="216"/>
      <c r="AC423" s="216"/>
      <c r="AD423" s="216"/>
      <c r="AL423" s="234" t="s">
        <v>580</v>
      </c>
      <c r="AM423" s="206" t="s">
        <v>344</v>
      </c>
    </row>
    <row r="424" spans="1:39">
      <c r="A424" s="216" t="s">
        <v>344</v>
      </c>
      <c r="B424" s="225" t="s">
        <v>342</v>
      </c>
      <c r="C424" s="216" t="s">
        <v>1332</v>
      </c>
      <c r="D424" s="216" t="s">
        <v>2607</v>
      </c>
      <c r="E424" s="225" t="s">
        <v>2608</v>
      </c>
      <c r="F424" s="216"/>
      <c r="G424" s="217">
        <v>0</v>
      </c>
      <c r="H424" s="217">
        <v>0</v>
      </c>
      <c r="I424" s="217">
        <v>0</v>
      </c>
      <c r="J424" s="217">
        <v>0</v>
      </c>
      <c r="K424" s="217">
        <v>0</v>
      </c>
      <c r="L424" s="228">
        <v>0</v>
      </c>
      <c r="M424" s="222">
        <v>43600</v>
      </c>
      <c r="N424" s="222">
        <v>43600</v>
      </c>
      <c r="O424" s="220">
        <v>2019</v>
      </c>
      <c r="P424" s="217">
        <v>0</v>
      </c>
      <c r="Q424" s="217">
        <v>0</v>
      </c>
      <c r="R424" s="217">
        <v>0</v>
      </c>
      <c r="S424" s="228">
        <v>0</v>
      </c>
      <c r="T424" s="221">
        <v>0.15</v>
      </c>
      <c r="U424" s="221">
        <v>0.98799999999999999</v>
      </c>
      <c r="V424" s="216" t="s">
        <v>912</v>
      </c>
      <c r="W424" s="216" t="s">
        <v>599</v>
      </c>
      <c r="X424" s="216" t="s">
        <v>2060</v>
      </c>
      <c r="Y424" s="216"/>
      <c r="Z424" s="216"/>
      <c r="AA424" s="216"/>
      <c r="AB424" s="216"/>
      <c r="AC424" s="216"/>
      <c r="AD424" s="216"/>
      <c r="AL424" s="234" t="s">
        <v>580</v>
      </c>
      <c r="AM424" s="206" t="s">
        <v>344</v>
      </c>
    </row>
    <row r="425" spans="1:39">
      <c r="A425" s="216" t="s">
        <v>344</v>
      </c>
      <c r="B425" s="225" t="s">
        <v>342</v>
      </c>
      <c r="C425" s="216" t="s">
        <v>1332</v>
      </c>
      <c r="D425" s="216" t="s">
        <v>2607</v>
      </c>
      <c r="E425" s="225" t="s">
        <v>2608</v>
      </c>
      <c r="F425" s="216"/>
      <c r="G425" s="217">
        <v>0</v>
      </c>
      <c r="H425" s="217">
        <v>0</v>
      </c>
      <c r="I425" s="217">
        <v>0</v>
      </c>
      <c r="J425" s="217">
        <v>0</v>
      </c>
      <c r="K425" s="217">
        <v>0</v>
      </c>
      <c r="L425" s="228">
        <v>0</v>
      </c>
      <c r="M425" s="222">
        <v>43294</v>
      </c>
      <c r="N425" s="222">
        <v>43312</v>
      </c>
      <c r="O425" s="220">
        <v>2018</v>
      </c>
      <c r="P425" s="217">
        <v>0</v>
      </c>
      <c r="Q425" s="217">
        <v>0</v>
      </c>
      <c r="R425" s="217">
        <v>0</v>
      </c>
      <c r="S425" s="228">
        <v>0</v>
      </c>
      <c r="T425" s="221">
        <v>0.73799999999999999</v>
      </c>
      <c r="U425" s="221">
        <v>0.98799999999999999</v>
      </c>
      <c r="V425" s="216" t="s">
        <v>755</v>
      </c>
      <c r="W425" s="216" t="s">
        <v>599</v>
      </c>
      <c r="X425" s="216" t="s">
        <v>2060</v>
      </c>
      <c r="Y425" s="216"/>
      <c r="Z425" s="216"/>
      <c r="AA425" s="216"/>
      <c r="AB425" s="216"/>
      <c r="AC425" s="216"/>
      <c r="AD425" s="216"/>
      <c r="AL425" s="234" t="s">
        <v>580</v>
      </c>
      <c r="AM425" s="206" t="s">
        <v>344</v>
      </c>
    </row>
    <row r="426" spans="1:39">
      <c r="A426" s="216" t="s">
        <v>344</v>
      </c>
      <c r="B426" s="225" t="s">
        <v>342</v>
      </c>
      <c r="C426" s="216" t="s">
        <v>1322</v>
      </c>
      <c r="D426" s="216" t="s">
        <v>2609</v>
      </c>
      <c r="E426" s="225" t="s">
        <v>2610</v>
      </c>
      <c r="F426" s="216"/>
      <c r="G426" s="217">
        <v>285</v>
      </c>
      <c r="H426" s="217">
        <v>40</v>
      </c>
      <c r="I426" s="217">
        <v>0</v>
      </c>
      <c r="J426" s="217">
        <v>325</v>
      </c>
      <c r="K426" s="217">
        <v>0</v>
      </c>
      <c r="L426" s="228">
        <v>325</v>
      </c>
      <c r="M426" s="222">
        <v>44414</v>
      </c>
      <c r="N426" s="222">
        <v>44483</v>
      </c>
      <c r="O426" s="220">
        <v>2021</v>
      </c>
      <c r="P426" s="217">
        <v>50</v>
      </c>
      <c r="Q426" s="217">
        <v>0</v>
      </c>
      <c r="R426" s="217">
        <v>0</v>
      </c>
      <c r="S426" s="228">
        <v>50</v>
      </c>
      <c r="T426" s="217">
        <v>0</v>
      </c>
      <c r="U426" s="217">
        <v>50</v>
      </c>
      <c r="V426" s="216" t="s">
        <v>674</v>
      </c>
      <c r="W426" s="216" t="s">
        <v>595</v>
      </c>
      <c r="X426" s="216" t="s">
        <v>2060</v>
      </c>
      <c r="Y426" s="216"/>
      <c r="Z426" s="216"/>
      <c r="AA426" s="216"/>
      <c r="AB426" s="216"/>
      <c r="AC426" s="216"/>
      <c r="AD426" s="216"/>
      <c r="AL426" s="234" t="s">
        <v>11</v>
      </c>
      <c r="AM426" s="206" t="s">
        <v>344</v>
      </c>
    </row>
    <row r="427" spans="1:39">
      <c r="A427" s="216" t="s">
        <v>344</v>
      </c>
      <c r="B427" s="225" t="s">
        <v>342</v>
      </c>
      <c r="C427" s="216" t="s">
        <v>1314</v>
      </c>
      <c r="D427" s="216" t="s">
        <v>2611</v>
      </c>
      <c r="E427" s="225" t="s">
        <v>192</v>
      </c>
      <c r="F427" s="216"/>
      <c r="G427" s="217">
        <v>0</v>
      </c>
      <c r="H427" s="217">
        <v>0</v>
      </c>
      <c r="I427" s="217">
        <v>0</v>
      </c>
      <c r="J427" s="217">
        <v>0</v>
      </c>
      <c r="K427" s="217">
        <v>0</v>
      </c>
      <c r="L427" s="228">
        <v>0</v>
      </c>
      <c r="M427" s="222">
        <v>43517</v>
      </c>
      <c r="N427" s="222">
        <v>43637</v>
      </c>
      <c r="O427" s="220">
        <v>2019</v>
      </c>
      <c r="P427" s="217">
        <v>0</v>
      </c>
      <c r="Q427" s="221">
        <v>0.8</v>
      </c>
      <c r="R427" s="217">
        <v>0</v>
      </c>
      <c r="S427" s="232">
        <v>0.8</v>
      </c>
      <c r="T427" s="217">
        <v>0</v>
      </c>
      <c r="U427" s="221">
        <v>0.8</v>
      </c>
      <c r="V427" s="216" t="s">
        <v>671</v>
      </c>
      <c r="W427" s="216" t="s">
        <v>599</v>
      </c>
      <c r="X427" s="216" t="s">
        <v>2060</v>
      </c>
      <c r="Y427" s="216"/>
      <c r="Z427" s="216"/>
      <c r="AA427" s="216"/>
      <c r="AB427" s="216"/>
      <c r="AC427" s="216"/>
      <c r="AD427" s="216"/>
      <c r="AL427" s="234" t="s">
        <v>9</v>
      </c>
      <c r="AM427" s="206" t="s">
        <v>344</v>
      </c>
    </row>
    <row r="428" spans="1:39">
      <c r="A428" s="216" t="s">
        <v>350</v>
      </c>
      <c r="B428" s="225" t="s">
        <v>347</v>
      </c>
      <c r="C428" s="216" t="s">
        <v>1379</v>
      </c>
      <c r="D428" s="216" t="s">
        <v>2612</v>
      </c>
      <c r="E428" s="225" t="s">
        <v>2613</v>
      </c>
      <c r="F428" s="216"/>
      <c r="G428" s="217">
        <v>0</v>
      </c>
      <c r="H428" s="217">
        <v>0</v>
      </c>
      <c r="I428" s="217">
        <v>0</v>
      </c>
      <c r="J428" s="217">
        <v>0</v>
      </c>
      <c r="K428" s="218">
        <v>0.3</v>
      </c>
      <c r="L428" s="227">
        <v>0.3</v>
      </c>
      <c r="M428" s="222">
        <v>43343</v>
      </c>
      <c r="N428" s="222">
        <v>43393</v>
      </c>
      <c r="O428" s="220">
        <v>2018</v>
      </c>
      <c r="P428" s="217">
        <v>0</v>
      </c>
      <c r="Q428" s="217">
        <v>0</v>
      </c>
      <c r="R428" s="217">
        <v>0</v>
      </c>
      <c r="S428" s="228">
        <v>0</v>
      </c>
      <c r="T428" s="221">
        <v>0.2</v>
      </c>
      <c r="U428" s="221">
        <v>0.2</v>
      </c>
      <c r="V428" s="216" t="s">
        <v>624</v>
      </c>
      <c r="W428" s="216" t="s">
        <v>599</v>
      </c>
      <c r="X428" s="216" t="s">
        <v>2060</v>
      </c>
      <c r="Y428" s="216"/>
      <c r="Z428" s="216"/>
      <c r="AA428" s="216"/>
      <c r="AB428" s="216"/>
      <c r="AC428" s="216"/>
      <c r="AD428" s="216"/>
      <c r="AL428" s="234" t="s">
        <v>580</v>
      </c>
      <c r="AM428" s="206" t="s">
        <v>349</v>
      </c>
    </row>
    <row r="429" spans="1:39">
      <c r="A429" s="216" t="s">
        <v>350</v>
      </c>
      <c r="B429" s="225" t="s">
        <v>347</v>
      </c>
      <c r="C429" s="216" t="s">
        <v>1343</v>
      </c>
      <c r="D429" s="216" t="s">
        <v>2614</v>
      </c>
      <c r="E429" s="225" t="s">
        <v>348</v>
      </c>
      <c r="F429" s="216"/>
      <c r="G429" s="217">
        <v>0</v>
      </c>
      <c r="H429" s="217">
        <v>0</v>
      </c>
      <c r="I429" s="217">
        <v>0</v>
      </c>
      <c r="J429" s="217">
        <v>0</v>
      </c>
      <c r="K429" s="217">
        <v>0</v>
      </c>
      <c r="L429" s="228">
        <v>0</v>
      </c>
      <c r="M429" s="222">
        <v>43452</v>
      </c>
      <c r="N429" s="222">
        <v>43452</v>
      </c>
      <c r="O429" s="220">
        <v>2018</v>
      </c>
      <c r="P429" s="217">
        <v>200</v>
      </c>
      <c r="Q429" s="217">
        <v>0</v>
      </c>
      <c r="R429" s="217">
        <v>0</v>
      </c>
      <c r="S429" s="228">
        <v>200</v>
      </c>
      <c r="T429" s="217">
        <v>0</v>
      </c>
      <c r="U429" s="217">
        <v>600</v>
      </c>
      <c r="V429" s="216" t="s">
        <v>1345</v>
      </c>
      <c r="W429" s="216" t="s">
        <v>595</v>
      </c>
      <c r="X429" s="216" t="s">
        <v>2060</v>
      </c>
      <c r="Y429" s="216"/>
      <c r="Z429" s="216"/>
      <c r="AA429" s="216"/>
      <c r="AB429" s="216"/>
      <c r="AC429" s="216"/>
      <c r="AD429" s="216"/>
      <c r="AL429" s="234" t="s">
        <v>11</v>
      </c>
      <c r="AM429" s="206" t="s">
        <v>349</v>
      </c>
    </row>
    <row r="430" spans="1:39">
      <c r="A430" s="216" t="s">
        <v>350</v>
      </c>
      <c r="B430" s="225" t="s">
        <v>347</v>
      </c>
      <c r="C430" s="216" t="s">
        <v>1343</v>
      </c>
      <c r="D430" s="216" t="s">
        <v>2614</v>
      </c>
      <c r="E430" s="225" t="s">
        <v>348</v>
      </c>
      <c r="F430" s="216"/>
      <c r="G430" s="217">
        <v>0</v>
      </c>
      <c r="H430" s="217">
        <v>0</v>
      </c>
      <c r="I430" s="217">
        <v>0</v>
      </c>
      <c r="J430" s="217">
        <v>0</v>
      </c>
      <c r="K430" s="217">
        <v>0</v>
      </c>
      <c r="L430" s="228">
        <v>0</v>
      </c>
      <c r="M430" s="222">
        <v>43452</v>
      </c>
      <c r="N430" s="222">
        <v>43452</v>
      </c>
      <c r="O430" s="220">
        <v>2018</v>
      </c>
      <c r="P430" s="217">
        <v>400</v>
      </c>
      <c r="Q430" s="217">
        <v>0</v>
      </c>
      <c r="R430" s="217">
        <v>0</v>
      </c>
      <c r="S430" s="228">
        <v>400</v>
      </c>
      <c r="T430" s="217">
        <v>0</v>
      </c>
      <c r="U430" s="217">
        <v>600</v>
      </c>
      <c r="V430" s="216" t="s">
        <v>1346</v>
      </c>
      <c r="W430" s="216" t="s">
        <v>595</v>
      </c>
      <c r="X430" s="216" t="s">
        <v>2060</v>
      </c>
      <c r="Y430" s="216"/>
      <c r="Z430" s="216"/>
      <c r="AA430" s="216"/>
      <c r="AB430" s="216"/>
      <c r="AC430" s="216"/>
      <c r="AD430" s="216"/>
      <c r="AL430" s="234" t="s">
        <v>11</v>
      </c>
      <c r="AM430" s="206" t="s">
        <v>349</v>
      </c>
    </row>
    <row r="431" spans="1:39">
      <c r="A431" s="216" t="s">
        <v>350</v>
      </c>
      <c r="B431" s="225" t="s">
        <v>347</v>
      </c>
      <c r="C431" s="216" t="s">
        <v>1350</v>
      </c>
      <c r="D431" s="216" t="s">
        <v>2615</v>
      </c>
      <c r="E431" s="225" t="s">
        <v>196</v>
      </c>
      <c r="F431" s="216"/>
      <c r="G431" s="217">
        <v>300</v>
      </c>
      <c r="H431" s="217">
        <v>0</v>
      </c>
      <c r="I431" s="217">
        <v>0</v>
      </c>
      <c r="J431" s="217">
        <v>300</v>
      </c>
      <c r="K431" s="217">
        <v>0</v>
      </c>
      <c r="L431" s="228">
        <v>300</v>
      </c>
      <c r="M431" s="222">
        <v>43804</v>
      </c>
      <c r="N431" s="222">
        <v>43977</v>
      </c>
      <c r="O431" s="220">
        <v>2020</v>
      </c>
      <c r="P431" s="221">
        <v>206.5</v>
      </c>
      <c r="Q431" s="217">
        <v>0</v>
      </c>
      <c r="R431" s="217">
        <v>0</v>
      </c>
      <c r="S431" s="232">
        <v>206.5</v>
      </c>
      <c r="T431" s="217">
        <v>0</v>
      </c>
      <c r="U431" s="221">
        <v>206.5</v>
      </c>
      <c r="V431" s="216" t="s">
        <v>1352</v>
      </c>
      <c r="W431" s="216" t="s">
        <v>595</v>
      </c>
      <c r="X431" s="216" t="s">
        <v>2060</v>
      </c>
      <c r="Y431" s="216"/>
      <c r="Z431" s="216"/>
      <c r="AA431" s="216"/>
      <c r="AB431" s="216"/>
      <c r="AC431" s="216"/>
      <c r="AD431" s="216"/>
      <c r="AL431" s="234" t="s">
        <v>11</v>
      </c>
      <c r="AM431" s="206" t="s">
        <v>349</v>
      </c>
    </row>
    <row r="432" spans="1:39">
      <c r="A432" s="216" t="s">
        <v>350</v>
      </c>
      <c r="B432" s="225" t="s">
        <v>347</v>
      </c>
      <c r="C432" s="216" t="s">
        <v>1385</v>
      </c>
      <c r="D432" s="216" t="s">
        <v>2616</v>
      </c>
      <c r="E432" s="225" t="s">
        <v>2617</v>
      </c>
      <c r="F432" s="216"/>
      <c r="G432" s="217">
        <v>0</v>
      </c>
      <c r="H432" s="217">
        <v>0</v>
      </c>
      <c r="I432" s="217">
        <v>0</v>
      </c>
      <c r="J432" s="217">
        <v>0</v>
      </c>
      <c r="K432" s="217">
        <v>0</v>
      </c>
      <c r="L432" s="228">
        <v>0</v>
      </c>
      <c r="M432" s="222">
        <v>43447</v>
      </c>
      <c r="N432" s="222">
        <v>43469</v>
      </c>
      <c r="O432" s="220">
        <v>2019</v>
      </c>
      <c r="P432" s="217">
        <v>0</v>
      </c>
      <c r="Q432" s="217">
        <v>0</v>
      </c>
      <c r="R432" s="217">
        <v>0</v>
      </c>
      <c r="S432" s="228">
        <v>0</v>
      </c>
      <c r="T432" s="221">
        <v>0.75</v>
      </c>
      <c r="U432" s="221">
        <v>0.75</v>
      </c>
      <c r="V432" s="216" t="s">
        <v>624</v>
      </c>
      <c r="W432" s="216" t="s">
        <v>599</v>
      </c>
      <c r="X432" s="216" t="s">
        <v>2060</v>
      </c>
      <c r="Y432" s="216"/>
      <c r="Z432" s="216"/>
      <c r="AA432" s="216"/>
      <c r="AB432" s="216"/>
      <c r="AC432" s="216"/>
      <c r="AD432" s="216"/>
      <c r="AL432" s="234" t="s">
        <v>580</v>
      </c>
      <c r="AM432" s="206" t="s">
        <v>349</v>
      </c>
    </row>
    <row r="433" spans="1:39">
      <c r="A433" s="216" t="s">
        <v>350</v>
      </c>
      <c r="B433" s="225" t="s">
        <v>347</v>
      </c>
      <c r="C433" s="216" t="s">
        <v>1353</v>
      </c>
      <c r="D433" s="216" t="s">
        <v>2618</v>
      </c>
      <c r="E433" s="225" t="s">
        <v>197</v>
      </c>
      <c r="F433" s="216"/>
      <c r="G433" s="217">
        <v>100</v>
      </c>
      <c r="H433" s="217">
        <v>0</v>
      </c>
      <c r="I433" s="217">
        <v>0</v>
      </c>
      <c r="J433" s="217">
        <v>100</v>
      </c>
      <c r="K433" s="217">
        <v>0</v>
      </c>
      <c r="L433" s="228">
        <v>100</v>
      </c>
      <c r="M433" s="222">
        <v>43810</v>
      </c>
      <c r="N433" s="222">
        <v>44083</v>
      </c>
      <c r="O433" s="220">
        <v>2020</v>
      </c>
      <c r="P433" s="221">
        <v>58.884977620000001</v>
      </c>
      <c r="Q433" s="217">
        <v>0</v>
      </c>
      <c r="R433" s="217">
        <v>0</v>
      </c>
      <c r="S433" s="232">
        <v>58.884977620000001</v>
      </c>
      <c r="T433" s="217">
        <v>0</v>
      </c>
      <c r="U433" s="221">
        <v>58.884977620000001</v>
      </c>
      <c r="V433" s="216" t="s">
        <v>837</v>
      </c>
      <c r="W433" s="216" t="s">
        <v>595</v>
      </c>
      <c r="X433" s="216" t="s">
        <v>2060</v>
      </c>
      <c r="AL433" s="234" t="s">
        <v>11</v>
      </c>
      <c r="AM433" s="206" t="s">
        <v>349</v>
      </c>
    </row>
    <row r="434" spans="1:39">
      <c r="A434" s="216" t="s">
        <v>350</v>
      </c>
      <c r="B434" s="225" t="s">
        <v>347</v>
      </c>
      <c r="C434" s="216" t="s">
        <v>1359</v>
      </c>
      <c r="D434" s="216" t="s">
        <v>2619</v>
      </c>
      <c r="E434" s="225" t="s">
        <v>2620</v>
      </c>
      <c r="F434" s="216"/>
      <c r="G434" s="217">
        <v>0</v>
      </c>
      <c r="H434" s="217">
        <v>0</v>
      </c>
      <c r="I434" s="217">
        <v>0</v>
      </c>
      <c r="J434" s="217">
        <v>0</v>
      </c>
      <c r="K434" s="217">
        <v>0</v>
      </c>
      <c r="L434" s="228">
        <v>0</v>
      </c>
      <c r="M434" s="222">
        <v>44082</v>
      </c>
      <c r="N434" s="222">
        <v>44107</v>
      </c>
      <c r="O434" s="220">
        <v>2020</v>
      </c>
      <c r="P434" s="217">
        <v>0</v>
      </c>
      <c r="Q434" s="217">
        <v>0</v>
      </c>
      <c r="R434" s="217">
        <v>0</v>
      </c>
      <c r="S434" s="228">
        <v>0</v>
      </c>
      <c r="T434" s="217">
        <v>1</v>
      </c>
      <c r="U434" s="217">
        <v>1</v>
      </c>
      <c r="V434" s="216" t="s">
        <v>624</v>
      </c>
      <c r="W434" s="216" t="s">
        <v>599</v>
      </c>
      <c r="X434" s="216" t="s">
        <v>2060</v>
      </c>
      <c r="AL434" s="234" t="s">
        <v>580</v>
      </c>
      <c r="AM434" s="206" t="s">
        <v>349</v>
      </c>
    </row>
    <row r="435" spans="1:39">
      <c r="A435" s="216" t="s">
        <v>350</v>
      </c>
      <c r="B435" s="225" t="s">
        <v>347</v>
      </c>
      <c r="C435" s="216" t="s">
        <v>1372</v>
      </c>
      <c r="D435" s="216" t="s">
        <v>2621</v>
      </c>
      <c r="E435" s="225" t="s">
        <v>2622</v>
      </c>
      <c r="F435" s="216"/>
      <c r="G435" s="217">
        <v>0</v>
      </c>
      <c r="H435" s="217">
        <v>0</v>
      </c>
      <c r="I435" s="217">
        <v>0</v>
      </c>
      <c r="J435" s="217">
        <v>0</v>
      </c>
      <c r="K435" s="218">
        <v>0.3</v>
      </c>
      <c r="L435" s="227">
        <v>0.3</v>
      </c>
      <c r="M435" s="222">
        <v>43011</v>
      </c>
      <c r="N435" s="222">
        <v>43105</v>
      </c>
      <c r="O435" s="220">
        <v>2018</v>
      </c>
      <c r="P435" s="217">
        <v>0</v>
      </c>
      <c r="Q435" s="217">
        <v>0</v>
      </c>
      <c r="R435" s="217">
        <v>0</v>
      </c>
      <c r="S435" s="228">
        <v>0</v>
      </c>
      <c r="T435" s="221">
        <v>0.15</v>
      </c>
      <c r="U435" s="221">
        <v>0.15</v>
      </c>
      <c r="V435" s="216" t="s">
        <v>780</v>
      </c>
      <c r="W435" s="216" t="s">
        <v>599</v>
      </c>
      <c r="X435" s="216" t="s">
        <v>2060</v>
      </c>
      <c r="AL435" s="234" t="s">
        <v>580</v>
      </c>
      <c r="AM435" s="206" t="s">
        <v>349</v>
      </c>
    </row>
    <row r="436" spans="1:39">
      <c r="A436" s="216" t="s">
        <v>350</v>
      </c>
      <c r="B436" s="225" t="s">
        <v>347</v>
      </c>
      <c r="C436" s="216" t="s">
        <v>1355</v>
      </c>
      <c r="D436" s="216" t="s">
        <v>2623</v>
      </c>
      <c r="E436" s="225" t="s">
        <v>198</v>
      </c>
      <c r="F436" s="216"/>
      <c r="G436" s="217">
        <v>150</v>
      </c>
      <c r="H436" s="217">
        <v>0</v>
      </c>
      <c r="I436" s="217">
        <v>0</v>
      </c>
      <c r="J436" s="217">
        <v>150</v>
      </c>
      <c r="K436" s="217">
        <v>0</v>
      </c>
      <c r="L436" s="228">
        <v>150</v>
      </c>
      <c r="M436" s="222">
        <v>44162</v>
      </c>
      <c r="N436" s="222">
        <v>44230</v>
      </c>
      <c r="O436" s="220">
        <v>2021</v>
      </c>
      <c r="P436" s="221">
        <v>70.930000000000007</v>
      </c>
      <c r="Q436" s="217">
        <v>0</v>
      </c>
      <c r="R436" s="217">
        <v>0</v>
      </c>
      <c r="S436" s="232">
        <v>70.930000000000007</v>
      </c>
      <c r="T436" s="217">
        <v>0</v>
      </c>
      <c r="U436" s="221">
        <v>70.930000000000007</v>
      </c>
      <c r="V436" s="216" t="s">
        <v>837</v>
      </c>
      <c r="W436" s="216" t="s">
        <v>595</v>
      </c>
      <c r="X436" s="216" t="s">
        <v>2060</v>
      </c>
      <c r="AL436" s="234" t="s">
        <v>11</v>
      </c>
      <c r="AM436" s="206" t="s">
        <v>349</v>
      </c>
    </row>
    <row r="437" spans="1:39">
      <c r="A437" s="216" t="s">
        <v>350</v>
      </c>
      <c r="B437" s="225" t="s">
        <v>347</v>
      </c>
      <c r="C437" s="216" t="s">
        <v>1341</v>
      </c>
      <c r="D437" s="216" t="s">
        <v>2624</v>
      </c>
      <c r="E437" s="225" t="s">
        <v>2625</v>
      </c>
      <c r="F437" s="216"/>
      <c r="G437" s="217">
        <v>0</v>
      </c>
      <c r="H437" s="217">
        <v>0</v>
      </c>
      <c r="I437" s="217">
        <v>0</v>
      </c>
      <c r="J437" s="217">
        <v>0</v>
      </c>
      <c r="K437" s="217">
        <v>0</v>
      </c>
      <c r="L437" s="228">
        <v>0</v>
      </c>
      <c r="M437" s="222">
        <v>44904</v>
      </c>
      <c r="N437" s="222">
        <v>44926</v>
      </c>
      <c r="O437" s="220">
        <v>2022</v>
      </c>
      <c r="P437" s="217">
        <v>0</v>
      </c>
      <c r="Q437" s="217">
        <v>0</v>
      </c>
      <c r="R437" s="217">
        <v>0</v>
      </c>
      <c r="S437" s="228">
        <v>0</v>
      </c>
      <c r="T437" s="221">
        <v>8.0733960000000007</v>
      </c>
      <c r="U437" s="221">
        <v>8.0733960000000007</v>
      </c>
      <c r="V437" s="216" t="s">
        <v>840</v>
      </c>
      <c r="W437" s="216" t="s">
        <v>599</v>
      </c>
      <c r="X437" s="216" t="s">
        <v>2060</v>
      </c>
      <c r="Y437" s="216"/>
      <c r="Z437" s="216"/>
      <c r="AA437" s="216"/>
      <c r="AB437" s="216"/>
      <c r="AC437" s="216"/>
      <c r="AD437" s="216"/>
      <c r="AL437" s="234" t="s">
        <v>580</v>
      </c>
      <c r="AM437" s="206" t="s">
        <v>349</v>
      </c>
    </row>
    <row r="438" spans="1:39">
      <c r="A438" s="216" t="s">
        <v>350</v>
      </c>
      <c r="B438" s="225" t="s">
        <v>347</v>
      </c>
      <c r="C438" s="216" t="s">
        <v>1361</v>
      </c>
      <c r="D438" s="216" t="s">
        <v>2624</v>
      </c>
      <c r="E438" s="225" t="s">
        <v>2625</v>
      </c>
      <c r="F438" s="216"/>
      <c r="G438" s="217">
        <v>0</v>
      </c>
      <c r="H438" s="217">
        <v>0</v>
      </c>
      <c r="I438" s="217">
        <v>0</v>
      </c>
      <c r="J438" s="217">
        <v>0</v>
      </c>
      <c r="K438" s="217">
        <v>0</v>
      </c>
      <c r="L438" s="228">
        <v>0</v>
      </c>
      <c r="M438" s="222">
        <v>44350</v>
      </c>
      <c r="N438" s="222">
        <v>44350</v>
      </c>
      <c r="O438" s="220">
        <v>2021</v>
      </c>
      <c r="P438" s="217">
        <v>0</v>
      </c>
      <c r="Q438" s="217">
        <v>0</v>
      </c>
      <c r="R438" s="217">
        <v>0</v>
      </c>
      <c r="S438" s="228">
        <v>0</v>
      </c>
      <c r="T438" s="221">
        <v>0.18348800000000001</v>
      </c>
      <c r="U438" s="221">
        <v>0.18348800000000001</v>
      </c>
      <c r="V438" s="216" t="s">
        <v>840</v>
      </c>
      <c r="W438" s="216" t="s">
        <v>599</v>
      </c>
      <c r="X438" s="216" t="s">
        <v>2060</v>
      </c>
      <c r="AL438" s="234" t="s">
        <v>580</v>
      </c>
      <c r="AM438" s="206" t="s">
        <v>349</v>
      </c>
    </row>
    <row r="439" spans="1:39">
      <c r="A439" s="216" t="s">
        <v>350</v>
      </c>
      <c r="B439" s="225" t="s">
        <v>347</v>
      </c>
      <c r="C439" s="216" t="s">
        <v>1368</v>
      </c>
      <c r="D439" s="216" t="s">
        <v>2626</v>
      </c>
      <c r="E439" s="225" t="s">
        <v>2627</v>
      </c>
      <c r="F439" s="216"/>
      <c r="G439" s="217">
        <v>0</v>
      </c>
      <c r="H439" s="217">
        <v>0</v>
      </c>
      <c r="I439" s="217">
        <v>0</v>
      </c>
      <c r="J439" s="217">
        <v>0</v>
      </c>
      <c r="K439" s="217">
        <v>0</v>
      </c>
      <c r="L439" s="228">
        <v>0</v>
      </c>
      <c r="M439" s="222">
        <v>43287</v>
      </c>
      <c r="N439" s="222">
        <v>43287</v>
      </c>
      <c r="O439" s="220">
        <v>2018</v>
      </c>
      <c r="P439" s="217">
        <v>0</v>
      </c>
      <c r="Q439" s="217">
        <v>0</v>
      </c>
      <c r="R439" s="217">
        <v>0</v>
      </c>
      <c r="S439" s="228">
        <v>0</v>
      </c>
      <c r="T439" s="221">
        <v>0.2</v>
      </c>
      <c r="U439" s="221">
        <v>0.2</v>
      </c>
      <c r="V439" s="216" t="s">
        <v>620</v>
      </c>
      <c r="W439" s="216" t="s">
        <v>599</v>
      </c>
      <c r="X439" s="216" t="s">
        <v>2060</v>
      </c>
      <c r="AL439" s="234" t="s">
        <v>580</v>
      </c>
      <c r="AM439" s="206" t="s">
        <v>349</v>
      </c>
    </row>
    <row r="440" spans="1:39">
      <c r="A440" s="216" t="s">
        <v>350</v>
      </c>
      <c r="B440" s="225" t="s">
        <v>347</v>
      </c>
      <c r="C440" s="216" t="s">
        <v>1381</v>
      </c>
      <c r="D440" s="216" t="s">
        <v>2628</v>
      </c>
      <c r="E440" s="225" t="s">
        <v>2629</v>
      </c>
      <c r="F440" s="216"/>
      <c r="G440" s="217">
        <v>0</v>
      </c>
      <c r="H440" s="217">
        <v>0</v>
      </c>
      <c r="I440" s="217">
        <v>0</v>
      </c>
      <c r="J440" s="217">
        <v>0</v>
      </c>
      <c r="K440" s="218">
        <v>0.4</v>
      </c>
      <c r="L440" s="227">
        <v>0.4</v>
      </c>
      <c r="M440" s="222">
        <v>43353</v>
      </c>
      <c r="N440" s="222">
        <v>43379</v>
      </c>
      <c r="O440" s="220">
        <v>2018</v>
      </c>
      <c r="P440" s="217">
        <v>0</v>
      </c>
      <c r="Q440" s="217">
        <v>0</v>
      </c>
      <c r="R440" s="217">
        <v>0</v>
      </c>
      <c r="S440" s="228">
        <v>0</v>
      </c>
      <c r="T440" s="221">
        <v>0.35</v>
      </c>
      <c r="U440" s="221">
        <v>0.35</v>
      </c>
      <c r="V440" s="216" t="s">
        <v>620</v>
      </c>
      <c r="W440" s="216" t="s">
        <v>599</v>
      </c>
      <c r="X440" s="216" t="s">
        <v>2060</v>
      </c>
      <c r="Y440" s="216"/>
      <c r="Z440" s="216"/>
      <c r="AA440" s="216"/>
      <c r="AB440" s="216"/>
      <c r="AC440" s="216"/>
      <c r="AD440" s="216"/>
      <c r="AL440" s="234" t="s">
        <v>580</v>
      </c>
      <c r="AM440" s="206" t="s">
        <v>349</v>
      </c>
    </row>
    <row r="441" spans="1:39">
      <c r="A441" s="216" t="s">
        <v>350</v>
      </c>
      <c r="B441" s="225" t="s">
        <v>347</v>
      </c>
      <c r="C441" s="216" t="s">
        <v>1391</v>
      </c>
      <c r="D441" s="216" t="s">
        <v>2630</v>
      </c>
      <c r="E441" s="225" t="s">
        <v>2631</v>
      </c>
      <c r="F441" s="216"/>
      <c r="G441" s="217">
        <v>0</v>
      </c>
      <c r="H441" s="217">
        <v>0</v>
      </c>
      <c r="I441" s="217">
        <v>0</v>
      </c>
      <c r="J441" s="217">
        <v>0</v>
      </c>
      <c r="K441" s="217">
        <v>0</v>
      </c>
      <c r="L441" s="228">
        <v>0</v>
      </c>
      <c r="M441" s="222">
        <v>44013</v>
      </c>
      <c r="N441" s="222">
        <v>44013</v>
      </c>
      <c r="O441" s="220">
        <v>2020</v>
      </c>
      <c r="P441" s="217">
        <v>0</v>
      </c>
      <c r="Q441" s="217">
        <v>0</v>
      </c>
      <c r="R441" s="217">
        <v>0</v>
      </c>
      <c r="S441" s="228">
        <v>0</v>
      </c>
      <c r="T441" s="221">
        <v>0.15</v>
      </c>
      <c r="U441" s="221">
        <v>0.77</v>
      </c>
      <c r="V441" s="216" t="s">
        <v>1334</v>
      </c>
      <c r="W441" s="216" t="s">
        <v>599</v>
      </c>
      <c r="X441" s="216" t="s">
        <v>2060</v>
      </c>
      <c r="Y441" s="216"/>
      <c r="Z441" s="216"/>
      <c r="AA441" s="216"/>
      <c r="AB441" s="216"/>
      <c r="AC441" s="216"/>
      <c r="AD441" s="216"/>
      <c r="AL441" s="234" t="s">
        <v>580</v>
      </c>
      <c r="AM441" s="206" t="s">
        <v>349</v>
      </c>
    </row>
    <row r="442" spans="1:39">
      <c r="A442" s="216" t="s">
        <v>350</v>
      </c>
      <c r="B442" s="225" t="s">
        <v>347</v>
      </c>
      <c r="C442" s="216" t="s">
        <v>1391</v>
      </c>
      <c r="D442" s="216" t="s">
        <v>2630</v>
      </c>
      <c r="E442" s="225" t="s">
        <v>2631</v>
      </c>
      <c r="F442" s="216"/>
      <c r="G442" s="217">
        <v>0</v>
      </c>
      <c r="H442" s="217">
        <v>0</v>
      </c>
      <c r="I442" s="217">
        <v>0</v>
      </c>
      <c r="J442" s="217">
        <v>0</v>
      </c>
      <c r="K442" s="217">
        <v>0</v>
      </c>
      <c r="L442" s="228">
        <v>0</v>
      </c>
      <c r="M442" s="222">
        <v>43903</v>
      </c>
      <c r="N442" s="222">
        <v>43903</v>
      </c>
      <c r="O442" s="220">
        <v>2020</v>
      </c>
      <c r="P442" s="217">
        <v>0</v>
      </c>
      <c r="Q442" s="217">
        <v>0</v>
      </c>
      <c r="R442" s="217">
        <v>0</v>
      </c>
      <c r="S442" s="228">
        <v>0</v>
      </c>
      <c r="T442" s="221">
        <v>0.45</v>
      </c>
      <c r="U442" s="221">
        <v>0.77</v>
      </c>
      <c r="V442" s="216" t="s">
        <v>1334</v>
      </c>
      <c r="W442" s="216" t="s">
        <v>599</v>
      </c>
      <c r="X442" s="216" t="s">
        <v>2060</v>
      </c>
      <c r="Y442" s="216"/>
      <c r="Z442" s="216"/>
      <c r="AA442" s="216"/>
      <c r="AB442" s="216"/>
      <c r="AC442" s="216"/>
      <c r="AD442" s="216"/>
      <c r="AL442" s="234" t="s">
        <v>580</v>
      </c>
      <c r="AM442" s="206" t="s">
        <v>349</v>
      </c>
    </row>
    <row r="443" spans="1:39">
      <c r="A443" s="216" t="s">
        <v>350</v>
      </c>
      <c r="B443" s="225" t="s">
        <v>347</v>
      </c>
      <c r="C443" s="216" t="s">
        <v>1391</v>
      </c>
      <c r="D443" s="216" t="s">
        <v>2632</v>
      </c>
      <c r="E443" s="225" t="s">
        <v>2631</v>
      </c>
      <c r="F443" s="216"/>
      <c r="G443" s="217">
        <v>0</v>
      </c>
      <c r="H443" s="217">
        <v>0</v>
      </c>
      <c r="I443" s="217">
        <v>0</v>
      </c>
      <c r="J443" s="217">
        <v>0</v>
      </c>
      <c r="K443" s="218">
        <v>1.2</v>
      </c>
      <c r="L443" s="227">
        <v>1.2</v>
      </c>
      <c r="M443" s="222">
        <v>44460</v>
      </c>
      <c r="N443" s="222">
        <v>44460</v>
      </c>
      <c r="O443" s="220">
        <v>2021</v>
      </c>
      <c r="P443" s="217">
        <v>0</v>
      </c>
      <c r="Q443" s="217">
        <v>0</v>
      </c>
      <c r="R443" s="217">
        <v>0</v>
      </c>
      <c r="S443" s="228">
        <v>0</v>
      </c>
      <c r="T443" s="221">
        <v>0.17</v>
      </c>
      <c r="U443" s="221">
        <v>0.77</v>
      </c>
      <c r="V443" s="216" t="s">
        <v>912</v>
      </c>
      <c r="W443" s="216" t="s">
        <v>599</v>
      </c>
      <c r="X443" s="216" t="s">
        <v>2060</v>
      </c>
      <c r="Y443" s="216"/>
      <c r="Z443" s="216"/>
      <c r="AA443" s="216"/>
      <c r="AB443" s="216"/>
      <c r="AC443" s="216"/>
      <c r="AD443" s="216"/>
      <c r="AL443" s="234" t="s">
        <v>580</v>
      </c>
      <c r="AM443" s="206" t="s">
        <v>349</v>
      </c>
    </row>
    <row r="444" spans="1:39">
      <c r="A444" s="216" t="s">
        <v>350</v>
      </c>
      <c r="B444" s="225" t="s">
        <v>347</v>
      </c>
      <c r="C444" s="216" t="s">
        <v>1366</v>
      </c>
      <c r="D444" s="216" t="s">
        <v>2633</v>
      </c>
      <c r="E444" s="225" t="s">
        <v>2634</v>
      </c>
      <c r="F444" s="216"/>
      <c r="G444" s="217">
        <v>0</v>
      </c>
      <c r="H444" s="217">
        <v>0</v>
      </c>
      <c r="I444" s="217">
        <v>0</v>
      </c>
      <c r="J444" s="217">
        <v>0</v>
      </c>
      <c r="K444" s="218">
        <v>0.4</v>
      </c>
      <c r="L444" s="227">
        <v>0.4</v>
      </c>
      <c r="M444" s="222">
        <v>44876</v>
      </c>
      <c r="N444" s="222">
        <v>44896</v>
      </c>
      <c r="O444" s="220">
        <v>2022</v>
      </c>
      <c r="P444" s="217">
        <v>0</v>
      </c>
      <c r="Q444" s="217">
        <v>0</v>
      </c>
      <c r="R444" s="217">
        <v>0</v>
      </c>
      <c r="S444" s="228">
        <v>0</v>
      </c>
      <c r="T444" s="221">
        <v>0.1</v>
      </c>
      <c r="U444" s="221">
        <v>0.1</v>
      </c>
      <c r="V444" s="216" t="s">
        <v>912</v>
      </c>
      <c r="W444" s="216" t="s">
        <v>599</v>
      </c>
      <c r="X444" s="216" t="s">
        <v>2060</v>
      </c>
      <c r="AL444" s="234" t="s">
        <v>580</v>
      </c>
      <c r="AM444" s="206" t="s">
        <v>349</v>
      </c>
    </row>
    <row r="445" spans="1:39">
      <c r="A445" s="216" t="s">
        <v>350</v>
      </c>
      <c r="B445" s="225" t="s">
        <v>347</v>
      </c>
      <c r="C445" s="216" t="s">
        <v>1387</v>
      </c>
      <c r="D445" s="216" t="s">
        <v>2635</v>
      </c>
      <c r="E445" s="225" t="s">
        <v>2636</v>
      </c>
      <c r="F445" s="216"/>
      <c r="G445" s="217">
        <v>0</v>
      </c>
      <c r="H445" s="217">
        <v>0</v>
      </c>
      <c r="I445" s="217">
        <v>0</v>
      </c>
      <c r="J445" s="217">
        <v>0</v>
      </c>
      <c r="K445" s="217">
        <v>0</v>
      </c>
      <c r="L445" s="228">
        <v>0</v>
      </c>
      <c r="M445" s="222">
        <v>43844</v>
      </c>
      <c r="N445" s="222">
        <v>43844</v>
      </c>
      <c r="O445" s="220">
        <v>2020</v>
      </c>
      <c r="P445" s="217">
        <v>0</v>
      </c>
      <c r="Q445" s="217">
        <v>0</v>
      </c>
      <c r="R445" s="217">
        <v>0</v>
      </c>
      <c r="S445" s="228">
        <v>0</v>
      </c>
      <c r="T445" s="221">
        <v>0.1</v>
      </c>
      <c r="U445" s="221">
        <v>0.2</v>
      </c>
      <c r="V445" s="216" t="s">
        <v>1334</v>
      </c>
      <c r="W445" s="216" t="s">
        <v>599</v>
      </c>
      <c r="X445" s="216" t="s">
        <v>2060</v>
      </c>
      <c r="Y445" s="216"/>
      <c r="Z445" s="216"/>
      <c r="AA445" s="216"/>
      <c r="AB445" s="216"/>
      <c r="AC445" s="216"/>
      <c r="AD445" s="216"/>
      <c r="AL445" s="234" t="s">
        <v>580</v>
      </c>
      <c r="AM445" s="206" t="s">
        <v>349</v>
      </c>
    </row>
    <row r="446" spans="1:39">
      <c r="A446" s="216" t="s">
        <v>350</v>
      </c>
      <c r="B446" s="225" t="s">
        <v>347</v>
      </c>
      <c r="C446" s="216" t="s">
        <v>1387</v>
      </c>
      <c r="D446" s="216" t="s">
        <v>2635</v>
      </c>
      <c r="E446" s="225" t="s">
        <v>2636</v>
      </c>
      <c r="F446" s="216"/>
      <c r="G446" s="217">
        <v>0</v>
      </c>
      <c r="H446" s="217">
        <v>0</v>
      </c>
      <c r="I446" s="217">
        <v>0</v>
      </c>
      <c r="J446" s="217">
        <v>0</v>
      </c>
      <c r="K446" s="217">
        <v>0</v>
      </c>
      <c r="L446" s="228">
        <v>0</v>
      </c>
      <c r="M446" s="222">
        <v>43742</v>
      </c>
      <c r="N446" s="222">
        <v>43742</v>
      </c>
      <c r="O446" s="220">
        <v>2019</v>
      </c>
      <c r="P446" s="217">
        <v>0</v>
      </c>
      <c r="Q446" s="217">
        <v>0</v>
      </c>
      <c r="R446" s="217">
        <v>0</v>
      </c>
      <c r="S446" s="228">
        <v>0</v>
      </c>
      <c r="T446" s="221">
        <v>0.1</v>
      </c>
      <c r="U446" s="221">
        <v>0.2</v>
      </c>
      <c r="V446" s="216" t="s">
        <v>1376</v>
      </c>
      <c r="W446" s="216" t="s">
        <v>599</v>
      </c>
      <c r="X446" s="216" t="s">
        <v>2060</v>
      </c>
      <c r="Y446" s="216"/>
      <c r="Z446" s="216"/>
      <c r="AA446" s="216"/>
      <c r="AB446" s="216"/>
      <c r="AC446" s="216"/>
      <c r="AD446" s="216"/>
      <c r="AL446" s="234" t="s">
        <v>580</v>
      </c>
      <c r="AM446" s="206" t="s">
        <v>349</v>
      </c>
    </row>
    <row r="447" spans="1:39">
      <c r="A447" s="216" t="s">
        <v>350</v>
      </c>
      <c r="B447" s="225" t="s">
        <v>347</v>
      </c>
      <c r="C447" s="216" t="s">
        <v>1370</v>
      </c>
      <c r="D447" s="216" t="s">
        <v>2637</v>
      </c>
      <c r="E447" s="225" t="s">
        <v>2638</v>
      </c>
      <c r="F447" s="216"/>
      <c r="G447" s="217">
        <v>0</v>
      </c>
      <c r="H447" s="217">
        <v>0</v>
      </c>
      <c r="I447" s="217">
        <v>0</v>
      </c>
      <c r="J447" s="217">
        <v>0</v>
      </c>
      <c r="K447" s="217">
        <v>0</v>
      </c>
      <c r="L447" s="228">
        <v>0</v>
      </c>
      <c r="M447" s="222">
        <v>43524</v>
      </c>
      <c r="N447" s="222">
        <v>43524</v>
      </c>
      <c r="O447" s="220">
        <v>2019</v>
      </c>
      <c r="P447" s="217">
        <v>0</v>
      </c>
      <c r="Q447" s="217">
        <v>0</v>
      </c>
      <c r="R447" s="217">
        <v>0</v>
      </c>
      <c r="S447" s="228">
        <v>0</v>
      </c>
      <c r="T447" s="221">
        <v>0.3</v>
      </c>
      <c r="U447" s="221">
        <v>0.3</v>
      </c>
      <c r="V447" s="216" t="s">
        <v>912</v>
      </c>
      <c r="W447" s="216" t="s">
        <v>599</v>
      </c>
      <c r="X447" s="216" t="s">
        <v>2060</v>
      </c>
      <c r="AL447" s="234" t="s">
        <v>580</v>
      </c>
      <c r="AM447" s="206" t="s">
        <v>349</v>
      </c>
    </row>
    <row r="448" spans="1:39">
      <c r="A448" s="216" t="s">
        <v>350</v>
      </c>
      <c r="B448" s="225" t="s">
        <v>347</v>
      </c>
      <c r="C448" s="216" t="s">
        <v>1377</v>
      </c>
      <c r="D448" s="216" t="s">
        <v>2639</v>
      </c>
      <c r="E448" s="225" t="s">
        <v>2640</v>
      </c>
      <c r="F448" s="216"/>
      <c r="G448" s="217">
        <v>0</v>
      </c>
      <c r="H448" s="217">
        <v>0</v>
      </c>
      <c r="I448" s="217">
        <v>0</v>
      </c>
      <c r="J448" s="217">
        <v>0</v>
      </c>
      <c r="K448" s="217">
        <v>0</v>
      </c>
      <c r="L448" s="228">
        <v>0</v>
      </c>
      <c r="M448" s="222">
        <v>43180</v>
      </c>
      <c r="N448" s="222">
        <v>43220</v>
      </c>
      <c r="O448" s="220">
        <v>2018</v>
      </c>
      <c r="P448" s="217">
        <v>0</v>
      </c>
      <c r="Q448" s="217">
        <v>0</v>
      </c>
      <c r="R448" s="217">
        <v>0</v>
      </c>
      <c r="S448" s="228">
        <v>0</v>
      </c>
      <c r="T448" s="221">
        <v>1.2</v>
      </c>
      <c r="U448" s="221">
        <v>1.2</v>
      </c>
      <c r="V448" s="216" t="s">
        <v>955</v>
      </c>
      <c r="W448" s="216" t="s">
        <v>599</v>
      </c>
      <c r="X448" s="216" t="s">
        <v>2060</v>
      </c>
      <c r="Y448" s="216"/>
      <c r="Z448" s="216"/>
      <c r="AA448" s="216"/>
      <c r="AB448" s="216"/>
      <c r="AC448" s="216"/>
      <c r="AD448" s="216"/>
      <c r="AL448" s="234" t="s">
        <v>580</v>
      </c>
      <c r="AM448" s="206" t="s">
        <v>349</v>
      </c>
    </row>
    <row r="449" spans="1:39">
      <c r="A449" s="216" t="s">
        <v>350</v>
      </c>
      <c r="B449" s="225" t="s">
        <v>347</v>
      </c>
      <c r="C449" s="216" t="s">
        <v>1389</v>
      </c>
      <c r="D449" s="216" t="s">
        <v>2641</v>
      </c>
      <c r="E449" s="225" t="s">
        <v>2642</v>
      </c>
      <c r="F449" s="216"/>
      <c r="G449" s="217">
        <v>0</v>
      </c>
      <c r="H449" s="217">
        <v>0</v>
      </c>
      <c r="I449" s="217">
        <v>0</v>
      </c>
      <c r="J449" s="217">
        <v>0</v>
      </c>
      <c r="K449" s="217">
        <v>0</v>
      </c>
      <c r="L449" s="228">
        <v>0</v>
      </c>
      <c r="M449" s="222">
        <v>43623</v>
      </c>
      <c r="N449" s="222">
        <v>43655</v>
      </c>
      <c r="O449" s="220">
        <v>2019</v>
      </c>
      <c r="P449" s="217">
        <v>0</v>
      </c>
      <c r="Q449" s="217">
        <v>0</v>
      </c>
      <c r="R449" s="217">
        <v>0</v>
      </c>
      <c r="S449" s="228">
        <v>0</v>
      </c>
      <c r="T449" s="221">
        <v>4.3</v>
      </c>
      <c r="U449" s="221">
        <v>4.3</v>
      </c>
      <c r="V449" s="216" t="s">
        <v>955</v>
      </c>
      <c r="W449" s="216" t="s">
        <v>599</v>
      </c>
      <c r="X449" s="216" t="s">
        <v>2060</v>
      </c>
      <c r="Y449" s="216"/>
      <c r="Z449" s="216"/>
      <c r="AA449" s="216"/>
      <c r="AB449" s="216"/>
      <c r="AC449" s="216"/>
      <c r="AD449" s="216"/>
      <c r="AL449" s="234" t="s">
        <v>580</v>
      </c>
      <c r="AM449" s="206" t="s">
        <v>349</v>
      </c>
    </row>
    <row r="450" spans="1:39">
      <c r="A450" s="216" t="s">
        <v>350</v>
      </c>
      <c r="B450" s="225" t="s">
        <v>347</v>
      </c>
      <c r="C450" s="216" t="s">
        <v>1362</v>
      </c>
      <c r="D450" s="216" t="s">
        <v>2643</v>
      </c>
      <c r="E450" s="225" t="s">
        <v>2644</v>
      </c>
      <c r="F450" s="216"/>
      <c r="G450" s="217">
        <v>0</v>
      </c>
      <c r="H450" s="217">
        <v>0</v>
      </c>
      <c r="I450" s="217">
        <v>0</v>
      </c>
      <c r="J450" s="217">
        <v>0</v>
      </c>
      <c r="K450" s="217">
        <v>0</v>
      </c>
      <c r="L450" s="228">
        <v>0</v>
      </c>
      <c r="M450" s="222">
        <v>44594</v>
      </c>
      <c r="N450" s="222">
        <v>44594</v>
      </c>
      <c r="O450" s="220">
        <v>2022</v>
      </c>
      <c r="P450" s="217">
        <v>0</v>
      </c>
      <c r="Q450" s="217">
        <v>0</v>
      </c>
      <c r="R450" s="217">
        <v>0</v>
      </c>
      <c r="S450" s="228">
        <v>0</v>
      </c>
      <c r="T450" s="221">
        <v>0.22500000000000001</v>
      </c>
      <c r="U450" s="221">
        <v>0.22500000000000001</v>
      </c>
      <c r="V450" s="216" t="s">
        <v>624</v>
      </c>
      <c r="W450" s="216" t="s">
        <v>599</v>
      </c>
      <c r="X450" s="216" t="s">
        <v>2060</v>
      </c>
      <c r="AL450" s="234" t="s">
        <v>580</v>
      </c>
      <c r="AM450" s="206" t="s">
        <v>349</v>
      </c>
    </row>
    <row r="451" spans="1:39">
      <c r="A451" s="216" t="s">
        <v>350</v>
      </c>
      <c r="B451" s="225" t="s">
        <v>347</v>
      </c>
      <c r="C451" s="216" t="s">
        <v>1393</v>
      </c>
      <c r="D451" s="216" t="s">
        <v>2645</v>
      </c>
      <c r="E451" s="225" t="s">
        <v>2646</v>
      </c>
      <c r="F451" s="216"/>
      <c r="G451" s="217">
        <v>850</v>
      </c>
      <c r="H451" s="217">
        <v>0</v>
      </c>
      <c r="I451" s="217">
        <v>0</v>
      </c>
      <c r="J451" s="217">
        <v>850</v>
      </c>
      <c r="K451" s="218">
        <v>4.3719999999999999</v>
      </c>
      <c r="L451" s="227">
        <v>854.37199999999996</v>
      </c>
      <c r="M451" s="222">
        <v>43752</v>
      </c>
      <c r="N451" s="222">
        <v>43778</v>
      </c>
      <c r="O451" s="220">
        <v>2019</v>
      </c>
      <c r="P451" s="217">
        <v>0</v>
      </c>
      <c r="Q451" s="217">
        <v>0</v>
      </c>
      <c r="R451" s="217">
        <v>0</v>
      </c>
      <c r="S451" s="228">
        <v>0</v>
      </c>
      <c r="T451" s="221">
        <v>0.5</v>
      </c>
      <c r="U451" s="221">
        <v>1456.2368404199999</v>
      </c>
      <c r="V451" s="216" t="s">
        <v>1334</v>
      </c>
      <c r="W451" s="216" t="s">
        <v>599</v>
      </c>
      <c r="X451" s="216" t="s">
        <v>2060</v>
      </c>
      <c r="Y451" s="217">
        <v>6</v>
      </c>
      <c r="Z451" s="217">
        <v>19</v>
      </c>
      <c r="AA451" s="217">
        <v>25</v>
      </c>
      <c r="AB451" s="217">
        <v>6</v>
      </c>
      <c r="AC451" s="217">
        <v>0</v>
      </c>
      <c r="AD451" s="217">
        <v>0</v>
      </c>
      <c r="AL451" s="234" t="s">
        <v>580</v>
      </c>
      <c r="AM451" s="206" t="s">
        <v>349</v>
      </c>
    </row>
    <row r="452" spans="1:39">
      <c r="A452" s="216" t="s">
        <v>350</v>
      </c>
      <c r="B452" s="225" t="s">
        <v>347</v>
      </c>
      <c r="C452" s="216" t="s">
        <v>1357</v>
      </c>
      <c r="D452" s="216" t="s">
        <v>2647</v>
      </c>
      <c r="E452" s="225" t="s">
        <v>199</v>
      </c>
      <c r="F452" s="216"/>
      <c r="G452" s="217">
        <v>200</v>
      </c>
      <c r="H452" s="217">
        <v>0</v>
      </c>
      <c r="I452" s="217">
        <v>0</v>
      </c>
      <c r="J452" s="217">
        <v>200</v>
      </c>
      <c r="K452" s="217">
        <v>0</v>
      </c>
      <c r="L452" s="228">
        <v>200</v>
      </c>
      <c r="M452" s="222">
        <v>44173</v>
      </c>
      <c r="N452" s="222">
        <v>44321</v>
      </c>
      <c r="O452" s="220">
        <v>2021</v>
      </c>
      <c r="P452" s="217">
        <v>200</v>
      </c>
      <c r="Q452" s="217">
        <v>0</v>
      </c>
      <c r="R452" s="217">
        <v>0</v>
      </c>
      <c r="S452" s="228">
        <v>200</v>
      </c>
      <c r="T452" s="217">
        <v>0</v>
      </c>
      <c r="U452" s="217">
        <v>200</v>
      </c>
      <c r="V452" s="216" t="s">
        <v>837</v>
      </c>
      <c r="W452" s="216" t="s">
        <v>595</v>
      </c>
      <c r="X452" s="216" t="s">
        <v>2060</v>
      </c>
      <c r="AL452" s="234" t="s">
        <v>11</v>
      </c>
      <c r="AM452" s="206" t="s">
        <v>349</v>
      </c>
    </row>
    <row r="453" spans="1:39">
      <c r="A453" s="216" t="s">
        <v>350</v>
      </c>
      <c r="B453" s="225" t="s">
        <v>347</v>
      </c>
      <c r="C453" s="216" t="s">
        <v>1383</v>
      </c>
      <c r="D453" s="216" t="s">
        <v>2648</v>
      </c>
      <c r="E453" s="225" t="s">
        <v>2649</v>
      </c>
      <c r="F453" s="216"/>
      <c r="G453" s="217">
        <v>0</v>
      </c>
      <c r="H453" s="217">
        <v>0</v>
      </c>
      <c r="I453" s="217">
        <v>0</v>
      </c>
      <c r="J453" s="217">
        <v>0</v>
      </c>
      <c r="K453" s="218">
        <v>0.56000000000000005</v>
      </c>
      <c r="L453" s="227">
        <v>0.56000000000000005</v>
      </c>
      <c r="M453" s="222">
        <v>43383</v>
      </c>
      <c r="N453" s="222">
        <v>43410</v>
      </c>
      <c r="O453" s="220">
        <v>2018</v>
      </c>
      <c r="P453" s="217">
        <v>0</v>
      </c>
      <c r="Q453" s="217">
        <v>0</v>
      </c>
      <c r="R453" s="217">
        <v>0</v>
      </c>
      <c r="S453" s="228">
        <v>0</v>
      </c>
      <c r="T453" s="221">
        <v>0.4</v>
      </c>
      <c r="U453" s="221">
        <v>0.4</v>
      </c>
      <c r="V453" s="216" t="s">
        <v>1376</v>
      </c>
      <c r="W453" s="216" t="s">
        <v>599</v>
      </c>
      <c r="X453" s="216" t="s">
        <v>2060</v>
      </c>
      <c r="Y453" s="216"/>
      <c r="Z453" s="216"/>
      <c r="AA453" s="216"/>
      <c r="AB453" s="216"/>
      <c r="AC453" s="216"/>
      <c r="AD453" s="216"/>
      <c r="AL453" s="234" t="s">
        <v>580</v>
      </c>
      <c r="AM453" s="206" t="s">
        <v>349</v>
      </c>
    </row>
    <row r="454" spans="1:39">
      <c r="A454" s="216" t="s">
        <v>350</v>
      </c>
      <c r="B454" s="225" t="s">
        <v>347</v>
      </c>
      <c r="C454" s="216" t="s">
        <v>1347</v>
      </c>
      <c r="D454" s="216" t="s">
        <v>2650</v>
      </c>
      <c r="E454" s="225" t="s">
        <v>200</v>
      </c>
      <c r="F454" s="216"/>
      <c r="G454" s="217">
        <v>100</v>
      </c>
      <c r="H454" s="217">
        <v>0</v>
      </c>
      <c r="I454" s="217">
        <v>0</v>
      </c>
      <c r="J454" s="217">
        <v>100</v>
      </c>
      <c r="K454" s="217">
        <v>0</v>
      </c>
      <c r="L454" s="228">
        <v>100</v>
      </c>
      <c r="M454" s="222">
        <v>43733</v>
      </c>
      <c r="N454" s="222">
        <v>43816</v>
      </c>
      <c r="O454" s="220">
        <v>2019</v>
      </c>
      <c r="P454" s="221">
        <v>84.53</v>
      </c>
      <c r="Q454" s="217">
        <v>0</v>
      </c>
      <c r="R454" s="217">
        <v>0</v>
      </c>
      <c r="S454" s="232">
        <v>84.53</v>
      </c>
      <c r="T454" s="217">
        <v>0</v>
      </c>
      <c r="U454" s="221">
        <v>298.21997879999998</v>
      </c>
      <c r="V454" s="216" t="s">
        <v>617</v>
      </c>
      <c r="W454" s="216" t="s">
        <v>595</v>
      </c>
      <c r="X454" s="216" t="s">
        <v>2060</v>
      </c>
      <c r="Y454" s="216"/>
      <c r="Z454" s="216"/>
      <c r="AA454" s="216"/>
      <c r="AB454" s="216"/>
      <c r="AC454" s="216"/>
      <c r="AD454" s="216"/>
      <c r="AL454" s="234" t="s">
        <v>11</v>
      </c>
      <c r="AM454" s="206" t="s">
        <v>349</v>
      </c>
    </row>
    <row r="455" spans="1:39">
      <c r="A455" s="216" t="s">
        <v>350</v>
      </c>
      <c r="B455" s="225" t="s">
        <v>347</v>
      </c>
      <c r="C455" s="216" t="s">
        <v>1347</v>
      </c>
      <c r="D455" s="216" t="s">
        <v>2650</v>
      </c>
      <c r="E455" s="225" t="s">
        <v>200</v>
      </c>
      <c r="F455" s="216"/>
      <c r="G455" s="217">
        <v>100</v>
      </c>
      <c r="H455" s="217">
        <v>0</v>
      </c>
      <c r="I455" s="217">
        <v>0</v>
      </c>
      <c r="J455" s="217">
        <v>100</v>
      </c>
      <c r="K455" s="217">
        <v>0</v>
      </c>
      <c r="L455" s="228">
        <v>100</v>
      </c>
      <c r="M455" s="222">
        <v>43733</v>
      </c>
      <c r="N455" s="222">
        <v>43816</v>
      </c>
      <c r="O455" s="220">
        <v>2019</v>
      </c>
      <c r="P455" s="221">
        <v>113.68997880000001</v>
      </c>
      <c r="Q455" s="217">
        <v>0</v>
      </c>
      <c r="R455" s="217">
        <v>0</v>
      </c>
      <c r="S455" s="232">
        <v>113.68997880000001</v>
      </c>
      <c r="T455" s="217">
        <v>0</v>
      </c>
      <c r="U455" s="221">
        <v>298.21997879999998</v>
      </c>
      <c r="V455" s="216" t="s">
        <v>837</v>
      </c>
      <c r="W455" s="216" t="s">
        <v>595</v>
      </c>
      <c r="X455" s="216" t="s">
        <v>2060</v>
      </c>
      <c r="Y455" s="216"/>
      <c r="Z455" s="216"/>
      <c r="AA455" s="216"/>
      <c r="AB455" s="216"/>
      <c r="AC455" s="216"/>
      <c r="AD455" s="216"/>
      <c r="AL455" s="234" t="s">
        <v>11</v>
      </c>
      <c r="AM455" s="206" t="s">
        <v>349</v>
      </c>
    </row>
    <row r="456" spans="1:39">
      <c r="A456" s="216" t="s">
        <v>350</v>
      </c>
      <c r="B456" s="225" t="s">
        <v>347</v>
      </c>
      <c r="C456" s="216" t="s">
        <v>1347</v>
      </c>
      <c r="D456" s="216" t="s">
        <v>2651</v>
      </c>
      <c r="E456" s="225" t="s">
        <v>2652</v>
      </c>
      <c r="F456" s="216"/>
      <c r="G456" s="217">
        <v>0</v>
      </c>
      <c r="H456" s="217">
        <v>0</v>
      </c>
      <c r="I456" s="217">
        <v>0</v>
      </c>
      <c r="J456" s="217">
        <v>0</v>
      </c>
      <c r="K456" s="217">
        <v>0</v>
      </c>
      <c r="L456" s="228">
        <v>0</v>
      </c>
      <c r="M456" s="222">
        <v>44133</v>
      </c>
      <c r="N456" s="222">
        <v>44650</v>
      </c>
      <c r="O456" s="220">
        <v>2022</v>
      </c>
      <c r="P456" s="217">
        <v>100</v>
      </c>
      <c r="Q456" s="217">
        <v>0</v>
      </c>
      <c r="R456" s="217">
        <v>0</v>
      </c>
      <c r="S456" s="228">
        <v>100</v>
      </c>
      <c r="T456" s="217">
        <v>0</v>
      </c>
      <c r="U456" s="221">
        <v>298.21997879999998</v>
      </c>
      <c r="V456" s="216" t="s">
        <v>732</v>
      </c>
      <c r="W456" s="216" t="s">
        <v>599</v>
      </c>
      <c r="X456" s="216" t="s">
        <v>2060</v>
      </c>
      <c r="Y456" s="216"/>
      <c r="Z456" s="216"/>
      <c r="AA456" s="216"/>
      <c r="AB456" s="216"/>
      <c r="AC456" s="216"/>
      <c r="AD456" s="216"/>
      <c r="AL456" s="234" t="s">
        <v>11</v>
      </c>
      <c r="AM456" s="206" t="s">
        <v>349</v>
      </c>
    </row>
    <row r="457" spans="1:39">
      <c r="A457" s="216" t="s">
        <v>350</v>
      </c>
      <c r="B457" s="225" t="s">
        <v>347</v>
      </c>
      <c r="C457" s="216" t="s">
        <v>1364</v>
      </c>
      <c r="D457" s="216" t="s">
        <v>2653</v>
      </c>
      <c r="E457" s="225" t="s">
        <v>2654</v>
      </c>
      <c r="F457" s="216"/>
      <c r="G457" s="217">
        <v>0</v>
      </c>
      <c r="H457" s="217">
        <v>0</v>
      </c>
      <c r="I457" s="217">
        <v>0</v>
      </c>
      <c r="J457" s="217">
        <v>0</v>
      </c>
      <c r="K457" s="218">
        <v>0.3</v>
      </c>
      <c r="L457" s="227">
        <v>0.3</v>
      </c>
      <c r="M457" s="222">
        <v>44543</v>
      </c>
      <c r="N457" s="222">
        <v>44550</v>
      </c>
      <c r="O457" s="220">
        <v>2021</v>
      </c>
      <c r="P457" s="217">
        <v>0</v>
      </c>
      <c r="Q457" s="217">
        <v>0</v>
      </c>
      <c r="R457" s="217">
        <v>0</v>
      </c>
      <c r="S457" s="228">
        <v>0</v>
      </c>
      <c r="T457" s="221">
        <v>0.5</v>
      </c>
      <c r="U457" s="221">
        <v>0.5</v>
      </c>
      <c r="V457" s="216" t="s">
        <v>624</v>
      </c>
      <c r="W457" s="216" t="s">
        <v>599</v>
      </c>
      <c r="X457" s="216" t="s">
        <v>2060</v>
      </c>
      <c r="AL457" s="234" t="s">
        <v>580</v>
      </c>
      <c r="AM457" s="206" t="s">
        <v>349</v>
      </c>
    </row>
    <row r="458" spans="1:39">
      <c r="A458" s="216" t="s">
        <v>350</v>
      </c>
      <c r="B458" s="225" t="s">
        <v>347</v>
      </c>
      <c r="C458" s="216" t="s">
        <v>1374</v>
      </c>
      <c r="D458" s="216" t="s">
        <v>2655</v>
      </c>
      <c r="E458" s="225" t="s">
        <v>2656</v>
      </c>
      <c r="F458" s="216"/>
      <c r="G458" s="217">
        <v>0</v>
      </c>
      <c r="H458" s="217">
        <v>0</v>
      </c>
      <c r="I458" s="217">
        <v>0</v>
      </c>
      <c r="J458" s="217">
        <v>0</v>
      </c>
      <c r="K458" s="218">
        <v>0.312</v>
      </c>
      <c r="L458" s="227">
        <v>0.312</v>
      </c>
      <c r="M458" s="222">
        <v>43593</v>
      </c>
      <c r="N458" s="222">
        <v>43593</v>
      </c>
      <c r="O458" s="220">
        <v>2019</v>
      </c>
      <c r="P458" s="217">
        <v>0</v>
      </c>
      <c r="Q458" s="217">
        <v>0</v>
      </c>
      <c r="R458" s="217">
        <v>0</v>
      </c>
      <c r="S458" s="228">
        <v>0</v>
      </c>
      <c r="T458" s="221">
        <v>0.3</v>
      </c>
      <c r="U458" s="221">
        <v>2.2999999999999998</v>
      </c>
      <c r="V458" s="216" t="s">
        <v>1376</v>
      </c>
      <c r="W458" s="216" t="s">
        <v>599</v>
      </c>
      <c r="X458" s="216" t="s">
        <v>2060</v>
      </c>
      <c r="AL458" s="234" t="s">
        <v>580</v>
      </c>
      <c r="AM458" s="206" t="s">
        <v>349</v>
      </c>
    </row>
    <row r="459" spans="1:39">
      <c r="A459" s="216" t="s">
        <v>350</v>
      </c>
      <c r="B459" s="225" t="s">
        <v>347</v>
      </c>
      <c r="C459" s="216" t="s">
        <v>1374</v>
      </c>
      <c r="D459" s="216" t="s">
        <v>2655</v>
      </c>
      <c r="E459" s="225" t="s">
        <v>2656</v>
      </c>
      <c r="F459" s="216"/>
      <c r="G459" s="217">
        <v>0</v>
      </c>
      <c r="H459" s="217">
        <v>0</v>
      </c>
      <c r="I459" s="217">
        <v>0</v>
      </c>
      <c r="J459" s="217">
        <v>0</v>
      </c>
      <c r="K459" s="218">
        <v>0.312</v>
      </c>
      <c r="L459" s="227">
        <v>0.312</v>
      </c>
      <c r="M459" s="222">
        <v>43593</v>
      </c>
      <c r="N459" s="222">
        <v>43593</v>
      </c>
      <c r="O459" s="220">
        <v>2019</v>
      </c>
      <c r="P459" s="217">
        <v>0</v>
      </c>
      <c r="Q459" s="217">
        <v>0</v>
      </c>
      <c r="R459" s="217">
        <v>0</v>
      </c>
      <c r="S459" s="228">
        <v>0</v>
      </c>
      <c r="T459" s="221">
        <v>0.5</v>
      </c>
      <c r="U459" s="221">
        <v>2.2999999999999998</v>
      </c>
      <c r="V459" s="216" t="s">
        <v>624</v>
      </c>
      <c r="W459" s="216" t="s">
        <v>599</v>
      </c>
      <c r="X459" s="216" t="s">
        <v>2060</v>
      </c>
      <c r="AL459" s="234" t="s">
        <v>580</v>
      </c>
      <c r="AM459" s="206" t="s">
        <v>349</v>
      </c>
    </row>
    <row r="460" spans="1:39">
      <c r="A460" s="216" t="s">
        <v>350</v>
      </c>
      <c r="B460" s="225" t="s">
        <v>347</v>
      </c>
      <c r="C460" s="216" t="s">
        <v>1374</v>
      </c>
      <c r="D460" s="216" t="s">
        <v>2655</v>
      </c>
      <c r="E460" s="225" t="s">
        <v>2656</v>
      </c>
      <c r="F460" s="216"/>
      <c r="G460" s="217">
        <v>0</v>
      </c>
      <c r="H460" s="217">
        <v>0</v>
      </c>
      <c r="I460" s="217">
        <v>0</v>
      </c>
      <c r="J460" s="217">
        <v>0</v>
      </c>
      <c r="K460" s="218">
        <v>0.312</v>
      </c>
      <c r="L460" s="227">
        <v>0.312</v>
      </c>
      <c r="M460" s="222">
        <v>43593</v>
      </c>
      <c r="N460" s="222">
        <v>43593</v>
      </c>
      <c r="O460" s="220">
        <v>2019</v>
      </c>
      <c r="P460" s="217">
        <v>0</v>
      </c>
      <c r="Q460" s="217">
        <v>0</v>
      </c>
      <c r="R460" s="217">
        <v>0</v>
      </c>
      <c r="S460" s="228">
        <v>0</v>
      </c>
      <c r="T460" s="221">
        <v>0.5</v>
      </c>
      <c r="U460" s="221">
        <v>2.2999999999999998</v>
      </c>
      <c r="V460" s="216" t="s">
        <v>620</v>
      </c>
      <c r="W460" s="216" t="s">
        <v>599</v>
      </c>
      <c r="X460" s="216" t="s">
        <v>2060</v>
      </c>
      <c r="AL460" s="234" t="s">
        <v>580</v>
      </c>
      <c r="AM460" s="206" t="s">
        <v>349</v>
      </c>
    </row>
    <row r="461" spans="1:39">
      <c r="A461" s="216" t="s">
        <v>350</v>
      </c>
      <c r="B461" s="225" t="s">
        <v>347</v>
      </c>
      <c r="C461" s="216" t="s">
        <v>1374</v>
      </c>
      <c r="D461" s="216" t="s">
        <v>2655</v>
      </c>
      <c r="E461" s="225" t="s">
        <v>2656</v>
      </c>
      <c r="F461" s="216"/>
      <c r="G461" s="217">
        <v>0</v>
      </c>
      <c r="H461" s="217">
        <v>0</v>
      </c>
      <c r="I461" s="217">
        <v>0</v>
      </c>
      <c r="J461" s="217">
        <v>0</v>
      </c>
      <c r="K461" s="218">
        <v>0.312</v>
      </c>
      <c r="L461" s="227">
        <v>0.312</v>
      </c>
      <c r="M461" s="222">
        <v>43593</v>
      </c>
      <c r="N461" s="222">
        <v>43593</v>
      </c>
      <c r="O461" s="220">
        <v>2019</v>
      </c>
      <c r="P461" s="217">
        <v>0</v>
      </c>
      <c r="Q461" s="217">
        <v>0</v>
      </c>
      <c r="R461" s="217">
        <v>0</v>
      </c>
      <c r="S461" s="228">
        <v>0</v>
      </c>
      <c r="T461" s="221">
        <v>0.5</v>
      </c>
      <c r="U461" s="221">
        <v>2.2999999999999998</v>
      </c>
      <c r="V461" s="216" t="s">
        <v>1334</v>
      </c>
      <c r="W461" s="216" t="s">
        <v>599</v>
      </c>
      <c r="X461" s="216" t="s">
        <v>2060</v>
      </c>
      <c r="AL461" s="234" t="s">
        <v>580</v>
      </c>
      <c r="AM461" s="206" t="s">
        <v>349</v>
      </c>
    </row>
    <row r="462" spans="1:39">
      <c r="A462" s="216" t="s">
        <v>350</v>
      </c>
      <c r="B462" s="225" t="s">
        <v>347</v>
      </c>
      <c r="C462" s="216" t="s">
        <v>1374</v>
      </c>
      <c r="D462" s="216" t="s">
        <v>2657</v>
      </c>
      <c r="E462" s="225" t="s">
        <v>2656</v>
      </c>
      <c r="F462" s="216"/>
      <c r="G462" s="217">
        <v>0</v>
      </c>
      <c r="H462" s="217">
        <v>0</v>
      </c>
      <c r="I462" s="217">
        <v>0</v>
      </c>
      <c r="J462" s="217">
        <v>0</v>
      </c>
      <c r="K462" s="217">
        <v>0</v>
      </c>
      <c r="L462" s="228">
        <v>0</v>
      </c>
      <c r="M462" s="222">
        <v>43318</v>
      </c>
      <c r="N462" s="222">
        <v>43318</v>
      </c>
      <c r="O462" s="220">
        <v>2018</v>
      </c>
      <c r="P462" s="217">
        <v>0</v>
      </c>
      <c r="Q462" s="217">
        <v>0</v>
      </c>
      <c r="R462" s="217">
        <v>0</v>
      </c>
      <c r="S462" s="228">
        <v>0</v>
      </c>
      <c r="T462" s="221">
        <v>0.5</v>
      </c>
      <c r="U462" s="221">
        <v>2.2999999999999998</v>
      </c>
      <c r="V462" s="216" t="s">
        <v>620</v>
      </c>
      <c r="W462" s="216" t="s">
        <v>599</v>
      </c>
      <c r="X462" s="216" t="s">
        <v>2060</v>
      </c>
      <c r="AL462" s="234" t="s">
        <v>580</v>
      </c>
      <c r="AM462" s="206" t="s">
        <v>349</v>
      </c>
    </row>
    <row r="463" spans="1:39">
      <c r="A463" s="216" t="s">
        <v>353</v>
      </c>
      <c r="B463" s="225" t="s">
        <v>351</v>
      </c>
      <c r="C463" s="216" t="s">
        <v>1266</v>
      </c>
      <c r="D463" s="216" t="s">
        <v>2658</v>
      </c>
      <c r="E463" s="225" t="s">
        <v>2659</v>
      </c>
      <c r="F463" s="216"/>
      <c r="G463" s="217">
        <v>0</v>
      </c>
      <c r="H463" s="217">
        <v>0</v>
      </c>
      <c r="I463" s="217">
        <v>0</v>
      </c>
      <c r="J463" s="217">
        <v>0</v>
      </c>
      <c r="K463" s="218">
        <v>0.25</v>
      </c>
      <c r="L463" s="227">
        <v>0.25</v>
      </c>
      <c r="M463" s="222">
        <v>44900</v>
      </c>
      <c r="N463" s="222">
        <v>44924</v>
      </c>
      <c r="O463" s="220">
        <v>2022</v>
      </c>
      <c r="P463" s="217">
        <v>0</v>
      </c>
      <c r="Q463" s="217">
        <v>0</v>
      </c>
      <c r="R463" s="217">
        <v>0</v>
      </c>
      <c r="S463" s="228">
        <v>0</v>
      </c>
      <c r="T463" s="221">
        <v>0.5</v>
      </c>
      <c r="U463" s="221">
        <v>2.5</v>
      </c>
      <c r="V463" s="216" t="s">
        <v>780</v>
      </c>
      <c r="W463" s="216" t="s">
        <v>599</v>
      </c>
      <c r="X463" s="216" t="s">
        <v>2060</v>
      </c>
      <c r="Y463" s="216"/>
      <c r="Z463" s="216"/>
      <c r="AA463" s="216"/>
      <c r="AB463" s="216"/>
      <c r="AC463" s="216"/>
      <c r="AD463" s="216"/>
      <c r="AL463" s="234" t="s">
        <v>580</v>
      </c>
      <c r="AM463" s="206" t="s">
        <v>352</v>
      </c>
    </row>
    <row r="464" spans="1:39">
      <c r="A464" s="216" t="s">
        <v>353</v>
      </c>
      <c r="B464" s="225" t="s">
        <v>351</v>
      </c>
      <c r="C464" s="216" t="s">
        <v>1266</v>
      </c>
      <c r="D464" s="216" t="s">
        <v>2658</v>
      </c>
      <c r="E464" s="225" t="s">
        <v>2659</v>
      </c>
      <c r="F464" s="216"/>
      <c r="G464" s="217">
        <v>0</v>
      </c>
      <c r="H464" s="217">
        <v>0</v>
      </c>
      <c r="I464" s="217">
        <v>0</v>
      </c>
      <c r="J464" s="217">
        <v>0</v>
      </c>
      <c r="K464" s="218">
        <v>0.25</v>
      </c>
      <c r="L464" s="227">
        <v>0.25</v>
      </c>
      <c r="M464" s="222">
        <v>44900</v>
      </c>
      <c r="N464" s="222">
        <v>44924</v>
      </c>
      <c r="O464" s="220">
        <v>2022</v>
      </c>
      <c r="P464" s="217">
        <v>0</v>
      </c>
      <c r="Q464" s="217">
        <v>0</v>
      </c>
      <c r="R464" s="217">
        <v>0</v>
      </c>
      <c r="S464" s="228">
        <v>0</v>
      </c>
      <c r="T464" s="217">
        <v>2</v>
      </c>
      <c r="U464" s="221">
        <v>2.5</v>
      </c>
      <c r="V464" s="216" t="s">
        <v>657</v>
      </c>
      <c r="W464" s="216" t="s">
        <v>599</v>
      </c>
      <c r="X464" s="216" t="s">
        <v>2060</v>
      </c>
      <c r="Y464" s="216"/>
      <c r="Z464" s="216"/>
      <c r="AA464" s="216"/>
      <c r="AB464" s="216"/>
      <c r="AC464" s="216"/>
      <c r="AD464" s="216"/>
      <c r="AL464" s="234" t="s">
        <v>580</v>
      </c>
      <c r="AM464" s="206" t="s">
        <v>352</v>
      </c>
    </row>
    <row r="465" spans="1:39">
      <c r="A465" s="216" t="s">
        <v>353</v>
      </c>
      <c r="B465" s="225" t="s">
        <v>351</v>
      </c>
      <c r="C465" s="216" t="s">
        <v>1285</v>
      </c>
      <c r="D465" s="216" t="s">
        <v>2660</v>
      </c>
      <c r="E465" s="225" t="s">
        <v>2661</v>
      </c>
      <c r="F465" s="216"/>
      <c r="G465" s="217">
        <v>250</v>
      </c>
      <c r="H465" s="217">
        <v>0</v>
      </c>
      <c r="I465" s="217">
        <v>0</v>
      </c>
      <c r="J465" s="217">
        <v>250</v>
      </c>
      <c r="K465" s="217">
        <v>0</v>
      </c>
      <c r="L465" s="228">
        <v>250</v>
      </c>
      <c r="M465" s="222">
        <v>44712</v>
      </c>
      <c r="N465" s="222">
        <v>44713</v>
      </c>
      <c r="O465" s="220">
        <v>2022</v>
      </c>
      <c r="P465" s="221">
        <v>171.67499799999999</v>
      </c>
      <c r="Q465" s="217">
        <v>0</v>
      </c>
      <c r="R465" s="217">
        <v>0</v>
      </c>
      <c r="S465" s="232">
        <v>171.67499799999999</v>
      </c>
      <c r="T465" s="217">
        <v>0</v>
      </c>
      <c r="U465" s="221">
        <v>171.67499799999999</v>
      </c>
      <c r="V465" s="216" t="s">
        <v>617</v>
      </c>
      <c r="W465" s="216" t="s">
        <v>595</v>
      </c>
      <c r="X465" s="216" t="s">
        <v>2060</v>
      </c>
      <c r="AL465" s="234" t="s">
        <v>11</v>
      </c>
      <c r="AM465" s="206" t="s">
        <v>352</v>
      </c>
    </row>
    <row r="466" spans="1:39">
      <c r="A466" s="216" t="s">
        <v>353</v>
      </c>
      <c r="B466" s="225" t="s">
        <v>351</v>
      </c>
      <c r="C466" s="216" t="s">
        <v>1276</v>
      </c>
      <c r="D466" s="216" t="s">
        <v>2088</v>
      </c>
      <c r="E466" s="225" t="s">
        <v>24</v>
      </c>
      <c r="F466" s="216"/>
      <c r="G466" s="217">
        <v>0</v>
      </c>
      <c r="H466" s="217">
        <v>0</v>
      </c>
      <c r="I466" s="217">
        <v>0</v>
      </c>
      <c r="J466" s="217">
        <v>0</v>
      </c>
      <c r="K466" s="217">
        <v>0</v>
      </c>
      <c r="L466" s="228">
        <v>0</v>
      </c>
      <c r="M466" s="222">
        <v>44669</v>
      </c>
      <c r="N466" s="222">
        <v>44669</v>
      </c>
      <c r="O466" s="220">
        <v>2022</v>
      </c>
      <c r="P466" s="221">
        <v>237.229164</v>
      </c>
      <c r="Q466" s="217">
        <v>0</v>
      </c>
      <c r="R466" s="217">
        <v>0</v>
      </c>
      <c r="S466" s="232">
        <v>237.229164</v>
      </c>
      <c r="T466" s="217">
        <v>0</v>
      </c>
      <c r="U466" s="221">
        <v>1450.492389</v>
      </c>
      <c r="V466" s="216" t="s">
        <v>668</v>
      </c>
      <c r="W466" s="216" t="s">
        <v>595</v>
      </c>
      <c r="X466" s="216" t="s">
        <v>2226</v>
      </c>
      <c r="AL466" s="234" t="s">
        <v>11</v>
      </c>
      <c r="AM466" s="206" t="s">
        <v>352</v>
      </c>
    </row>
    <row r="467" spans="1:39">
      <c r="A467" s="216" t="s">
        <v>353</v>
      </c>
      <c r="B467" s="225" t="s">
        <v>351</v>
      </c>
      <c r="C467" s="216" t="s">
        <v>1276</v>
      </c>
      <c r="D467" s="216" t="s">
        <v>2088</v>
      </c>
      <c r="E467" s="225" t="s">
        <v>24</v>
      </c>
      <c r="F467" s="216"/>
      <c r="G467" s="217">
        <v>0</v>
      </c>
      <c r="H467" s="217">
        <v>0</v>
      </c>
      <c r="I467" s="217">
        <v>0</v>
      </c>
      <c r="J467" s="217">
        <v>0</v>
      </c>
      <c r="K467" s="217">
        <v>0</v>
      </c>
      <c r="L467" s="228">
        <v>0</v>
      </c>
      <c r="M467" s="222">
        <v>44013</v>
      </c>
      <c r="N467" s="222">
        <v>44013</v>
      </c>
      <c r="O467" s="220">
        <v>2020</v>
      </c>
      <c r="P467" s="221">
        <v>463.26322499999998</v>
      </c>
      <c r="Q467" s="217">
        <v>0</v>
      </c>
      <c r="R467" s="217">
        <v>0</v>
      </c>
      <c r="S467" s="232">
        <v>463.26322499999998</v>
      </c>
      <c r="T467" s="217">
        <v>0</v>
      </c>
      <c r="U467" s="221">
        <v>1450.492389</v>
      </c>
      <c r="V467" s="216" t="s">
        <v>668</v>
      </c>
      <c r="W467" s="216" t="s">
        <v>595</v>
      </c>
      <c r="X467" s="216" t="s">
        <v>2060</v>
      </c>
      <c r="AL467" s="234" t="s">
        <v>11</v>
      </c>
      <c r="AM467" s="206" t="s">
        <v>352</v>
      </c>
    </row>
    <row r="468" spans="1:39">
      <c r="A468" s="216" t="s">
        <v>353</v>
      </c>
      <c r="B468" s="225" t="s">
        <v>351</v>
      </c>
      <c r="C468" s="216" t="s">
        <v>1276</v>
      </c>
      <c r="D468" s="216" t="s">
        <v>2229</v>
      </c>
      <c r="E468" s="225" t="s">
        <v>24</v>
      </c>
      <c r="F468" s="216"/>
      <c r="G468" s="217">
        <v>1500</v>
      </c>
      <c r="H468" s="217">
        <v>0</v>
      </c>
      <c r="I468" s="217">
        <v>0</v>
      </c>
      <c r="J468" s="217">
        <v>1500</v>
      </c>
      <c r="K468" s="217">
        <v>0</v>
      </c>
      <c r="L468" s="228">
        <v>1500</v>
      </c>
      <c r="M468" s="222">
        <v>43944</v>
      </c>
      <c r="N468" s="222">
        <v>43979</v>
      </c>
      <c r="O468" s="220">
        <v>2020</v>
      </c>
      <c r="P468" s="217">
        <v>750</v>
      </c>
      <c r="Q468" s="217">
        <v>0</v>
      </c>
      <c r="R468" s="217">
        <v>0</v>
      </c>
      <c r="S468" s="228">
        <v>750</v>
      </c>
      <c r="T468" s="217">
        <v>0</v>
      </c>
      <c r="U468" s="221">
        <v>1450.492389</v>
      </c>
      <c r="V468" s="216" t="s">
        <v>632</v>
      </c>
      <c r="W468" s="216" t="s">
        <v>595</v>
      </c>
      <c r="X468" s="216" t="s">
        <v>2060</v>
      </c>
      <c r="AL468" s="234" t="s">
        <v>11</v>
      </c>
      <c r="AM468" s="206" t="s">
        <v>352</v>
      </c>
    </row>
    <row r="469" spans="1:39">
      <c r="A469" s="216" t="s">
        <v>353</v>
      </c>
      <c r="B469" s="225" t="s">
        <v>351</v>
      </c>
      <c r="C469" s="216" t="s">
        <v>1289</v>
      </c>
      <c r="D469" s="216" t="s">
        <v>2662</v>
      </c>
      <c r="E469" s="225" t="s">
        <v>2663</v>
      </c>
      <c r="F469" s="216"/>
      <c r="G469" s="217">
        <v>0</v>
      </c>
      <c r="H469" s="217">
        <v>0</v>
      </c>
      <c r="I469" s="217">
        <v>0</v>
      </c>
      <c r="J469" s="217">
        <v>0</v>
      </c>
      <c r="K469" s="217">
        <v>0</v>
      </c>
      <c r="L469" s="228">
        <v>0</v>
      </c>
      <c r="M469" s="222">
        <v>44176</v>
      </c>
      <c r="N469" s="222">
        <v>44237</v>
      </c>
      <c r="O469" s="220">
        <v>2021</v>
      </c>
      <c r="P469" s="217">
        <v>0</v>
      </c>
      <c r="Q469" s="217">
        <v>0</v>
      </c>
      <c r="R469" s="217">
        <v>0</v>
      </c>
      <c r="S469" s="228">
        <v>0</v>
      </c>
      <c r="T469" s="217">
        <v>2</v>
      </c>
      <c r="U469" s="217">
        <v>2</v>
      </c>
      <c r="V469" s="216" t="s">
        <v>657</v>
      </c>
      <c r="W469" s="216" t="s">
        <v>599</v>
      </c>
      <c r="X469" s="216" t="s">
        <v>2060</v>
      </c>
      <c r="AL469" s="234" t="s">
        <v>580</v>
      </c>
      <c r="AM469" s="206" t="s">
        <v>352</v>
      </c>
    </row>
    <row r="470" spans="1:39">
      <c r="A470" s="216" t="s">
        <v>353</v>
      </c>
      <c r="B470" s="225" t="s">
        <v>351</v>
      </c>
      <c r="C470" s="216" t="s">
        <v>1272</v>
      </c>
      <c r="D470" s="216" t="s">
        <v>2664</v>
      </c>
      <c r="E470" s="225" t="s">
        <v>203</v>
      </c>
      <c r="F470" s="216"/>
      <c r="G470" s="217">
        <v>400</v>
      </c>
      <c r="H470" s="217">
        <v>0</v>
      </c>
      <c r="I470" s="217">
        <v>0</v>
      </c>
      <c r="J470" s="217">
        <v>400</v>
      </c>
      <c r="K470" s="217">
        <v>0</v>
      </c>
      <c r="L470" s="228">
        <v>400</v>
      </c>
      <c r="M470" s="222">
        <v>43448</v>
      </c>
      <c r="N470" s="222">
        <v>43451</v>
      </c>
      <c r="O470" s="220">
        <v>2018</v>
      </c>
      <c r="P470" s="217">
        <v>0</v>
      </c>
      <c r="Q470" s="217">
        <v>3</v>
      </c>
      <c r="R470" s="217">
        <v>0</v>
      </c>
      <c r="S470" s="228">
        <v>3</v>
      </c>
      <c r="T470" s="217">
        <v>0</v>
      </c>
      <c r="U470" s="217">
        <v>8</v>
      </c>
      <c r="V470" s="216" t="s">
        <v>657</v>
      </c>
      <c r="W470" s="216" t="s">
        <v>599</v>
      </c>
      <c r="X470" s="216" t="s">
        <v>2060</v>
      </c>
      <c r="Y470" s="216"/>
      <c r="Z470" s="216"/>
      <c r="AA470" s="216"/>
      <c r="AB470" s="216"/>
      <c r="AC470" s="216"/>
      <c r="AD470" s="216"/>
      <c r="AL470" s="234" t="s">
        <v>9</v>
      </c>
      <c r="AM470" s="206" t="s">
        <v>352</v>
      </c>
    </row>
    <row r="471" spans="1:39">
      <c r="A471" s="216" t="s">
        <v>353</v>
      </c>
      <c r="B471" s="225" t="s">
        <v>351</v>
      </c>
      <c r="C471" s="216" t="s">
        <v>1272</v>
      </c>
      <c r="D471" s="216" t="s">
        <v>2664</v>
      </c>
      <c r="E471" s="225" t="s">
        <v>203</v>
      </c>
      <c r="F471" s="216"/>
      <c r="G471" s="217">
        <v>400</v>
      </c>
      <c r="H471" s="217">
        <v>0</v>
      </c>
      <c r="I471" s="217">
        <v>0</v>
      </c>
      <c r="J471" s="217">
        <v>400</v>
      </c>
      <c r="K471" s="217">
        <v>0</v>
      </c>
      <c r="L471" s="228">
        <v>400</v>
      </c>
      <c r="M471" s="222">
        <v>43448</v>
      </c>
      <c r="N471" s="222">
        <v>43451</v>
      </c>
      <c r="O471" s="220">
        <v>2018</v>
      </c>
      <c r="P471" s="217">
        <v>0</v>
      </c>
      <c r="Q471" s="217">
        <v>5</v>
      </c>
      <c r="R471" s="217">
        <v>0</v>
      </c>
      <c r="S471" s="228">
        <v>5</v>
      </c>
      <c r="T471" s="217">
        <v>0</v>
      </c>
      <c r="U471" s="217">
        <v>8</v>
      </c>
      <c r="V471" s="216" t="s">
        <v>663</v>
      </c>
      <c r="W471" s="216" t="s">
        <v>599</v>
      </c>
      <c r="X471" s="216" t="s">
        <v>2060</v>
      </c>
      <c r="Y471" s="216"/>
      <c r="Z471" s="216"/>
      <c r="AA471" s="216"/>
      <c r="AB471" s="216"/>
      <c r="AC471" s="216"/>
      <c r="AD471" s="216"/>
      <c r="AL471" s="234" t="s">
        <v>9</v>
      </c>
      <c r="AM471" s="206" t="s">
        <v>352</v>
      </c>
    </row>
    <row r="472" spans="1:39">
      <c r="A472" s="216" t="s">
        <v>353</v>
      </c>
      <c r="B472" s="225" t="s">
        <v>351</v>
      </c>
      <c r="C472" s="216" t="s">
        <v>1279</v>
      </c>
      <c r="D472" s="216" t="s">
        <v>2665</v>
      </c>
      <c r="E472" s="225" t="s">
        <v>204</v>
      </c>
      <c r="F472" s="216"/>
      <c r="G472" s="217">
        <v>123</v>
      </c>
      <c r="H472" s="217">
        <v>0</v>
      </c>
      <c r="I472" s="217">
        <v>0</v>
      </c>
      <c r="J472" s="217">
        <v>123</v>
      </c>
      <c r="K472" s="217">
        <v>0</v>
      </c>
      <c r="L472" s="228">
        <v>123</v>
      </c>
      <c r="M472" s="222">
        <v>44176</v>
      </c>
      <c r="N472" s="222">
        <v>44194</v>
      </c>
      <c r="O472" s="220">
        <v>2020</v>
      </c>
      <c r="P472" s="217">
        <v>15</v>
      </c>
      <c r="Q472" s="217">
        <v>0</v>
      </c>
      <c r="R472" s="217">
        <v>0</v>
      </c>
      <c r="S472" s="228">
        <v>15</v>
      </c>
      <c r="T472" s="217">
        <v>0</v>
      </c>
      <c r="U472" s="217">
        <v>15</v>
      </c>
      <c r="V472" s="216" t="s">
        <v>761</v>
      </c>
      <c r="W472" s="216" t="s">
        <v>599</v>
      </c>
      <c r="X472" s="216" t="s">
        <v>2060</v>
      </c>
      <c r="AL472" s="234" t="s">
        <v>11</v>
      </c>
      <c r="AM472" s="206" t="s">
        <v>352</v>
      </c>
    </row>
    <row r="473" spans="1:39">
      <c r="A473" s="216" t="s">
        <v>353</v>
      </c>
      <c r="B473" s="225" t="s">
        <v>351</v>
      </c>
      <c r="C473" s="216" t="s">
        <v>1277</v>
      </c>
      <c r="D473" s="216" t="s">
        <v>2666</v>
      </c>
      <c r="E473" s="225" t="s">
        <v>205</v>
      </c>
      <c r="F473" s="216"/>
      <c r="G473" s="217">
        <v>500</v>
      </c>
      <c r="H473" s="217">
        <v>0</v>
      </c>
      <c r="I473" s="217">
        <v>0</v>
      </c>
      <c r="J473" s="217">
        <v>500</v>
      </c>
      <c r="K473" s="217">
        <v>0</v>
      </c>
      <c r="L473" s="228">
        <v>500</v>
      </c>
      <c r="M473" s="222">
        <v>43992</v>
      </c>
      <c r="N473" s="222">
        <v>43997</v>
      </c>
      <c r="O473" s="220">
        <v>2020</v>
      </c>
      <c r="P473" s="217">
        <v>300</v>
      </c>
      <c r="Q473" s="217">
        <v>0</v>
      </c>
      <c r="R473" s="217">
        <v>0</v>
      </c>
      <c r="S473" s="228">
        <v>300</v>
      </c>
      <c r="T473" s="217">
        <v>0</v>
      </c>
      <c r="U473" s="217">
        <v>300</v>
      </c>
      <c r="V473" s="216" t="s">
        <v>604</v>
      </c>
      <c r="W473" s="216" t="s">
        <v>595</v>
      </c>
      <c r="X473" s="216" t="s">
        <v>2060</v>
      </c>
      <c r="AL473" s="234" t="s">
        <v>11</v>
      </c>
      <c r="AM473" s="206" t="s">
        <v>352</v>
      </c>
    </row>
    <row r="474" spans="1:39">
      <c r="A474" s="216" t="s">
        <v>353</v>
      </c>
      <c r="B474" s="225" t="s">
        <v>351</v>
      </c>
      <c r="C474" s="216" t="s">
        <v>1268</v>
      </c>
      <c r="D474" s="216" t="s">
        <v>2667</v>
      </c>
      <c r="E474" s="225" t="s">
        <v>2668</v>
      </c>
      <c r="F474" s="216"/>
      <c r="G474" s="217">
        <v>300</v>
      </c>
      <c r="H474" s="217">
        <v>0</v>
      </c>
      <c r="I474" s="217">
        <v>0</v>
      </c>
      <c r="J474" s="217">
        <v>300</v>
      </c>
      <c r="K474" s="217">
        <v>0</v>
      </c>
      <c r="L474" s="228">
        <v>300</v>
      </c>
      <c r="M474" s="222">
        <v>43329</v>
      </c>
      <c r="N474" s="222">
        <v>43340</v>
      </c>
      <c r="O474" s="220">
        <v>2018</v>
      </c>
      <c r="P474" s="217">
        <v>179</v>
      </c>
      <c r="Q474" s="217">
        <v>0</v>
      </c>
      <c r="R474" s="217">
        <v>0</v>
      </c>
      <c r="S474" s="228">
        <v>179</v>
      </c>
      <c r="T474" s="217">
        <v>0</v>
      </c>
      <c r="U474" s="217">
        <v>179</v>
      </c>
      <c r="V474" s="216" t="s">
        <v>617</v>
      </c>
      <c r="W474" s="216" t="s">
        <v>595</v>
      </c>
      <c r="X474" s="216" t="s">
        <v>2060</v>
      </c>
      <c r="Y474" s="216"/>
      <c r="Z474" s="216"/>
      <c r="AA474" s="216"/>
      <c r="AB474" s="216"/>
      <c r="AC474" s="216"/>
      <c r="AD474" s="216"/>
      <c r="AL474" s="234" t="s">
        <v>11</v>
      </c>
      <c r="AM474" s="206" t="s">
        <v>352</v>
      </c>
    </row>
    <row r="475" spans="1:39">
      <c r="A475" s="216" t="s">
        <v>353</v>
      </c>
      <c r="B475" s="225" t="s">
        <v>351</v>
      </c>
      <c r="C475" s="216" t="s">
        <v>1300</v>
      </c>
      <c r="D475" s="216" t="s">
        <v>2669</v>
      </c>
      <c r="E475" s="225" t="s">
        <v>2670</v>
      </c>
      <c r="F475" s="216"/>
      <c r="G475" s="217">
        <v>0</v>
      </c>
      <c r="H475" s="217">
        <v>0</v>
      </c>
      <c r="I475" s="217">
        <v>0</v>
      </c>
      <c r="J475" s="217">
        <v>0</v>
      </c>
      <c r="K475" s="217">
        <v>0</v>
      </c>
      <c r="L475" s="228">
        <v>0</v>
      </c>
      <c r="M475" s="222">
        <v>44498</v>
      </c>
      <c r="N475" s="222">
        <v>44498</v>
      </c>
      <c r="O475" s="220">
        <v>2021</v>
      </c>
      <c r="P475" s="217">
        <v>0</v>
      </c>
      <c r="Q475" s="217">
        <v>0</v>
      </c>
      <c r="R475" s="217">
        <v>0</v>
      </c>
      <c r="S475" s="228">
        <v>0</v>
      </c>
      <c r="T475" s="221">
        <v>0.4</v>
      </c>
      <c r="U475" s="221">
        <v>0.9</v>
      </c>
      <c r="V475" s="216" t="s">
        <v>621</v>
      </c>
      <c r="W475" s="216" t="s">
        <v>599</v>
      </c>
      <c r="X475" s="216" t="s">
        <v>2060</v>
      </c>
      <c r="Y475" s="216"/>
      <c r="Z475" s="216"/>
      <c r="AA475" s="216"/>
      <c r="AB475" s="216"/>
      <c r="AC475" s="216"/>
      <c r="AD475" s="216"/>
      <c r="AL475" s="234" t="s">
        <v>580</v>
      </c>
      <c r="AM475" s="206" t="s">
        <v>352</v>
      </c>
    </row>
    <row r="476" spans="1:39">
      <c r="A476" s="216" t="s">
        <v>353</v>
      </c>
      <c r="B476" s="225" t="s">
        <v>351</v>
      </c>
      <c r="C476" s="216" t="s">
        <v>1300</v>
      </c>
      <c r="D476" s="216" t="s">
        <v>2669</v>
      </c>
      <c r="E476" s="225" t="s">
        <v>2670</v>
      </c>
      <c r="F476" s="216"/>
      <c r="G476" s="217">
        <v>0</v>
      </c>
      <c r="H476" s="217">
        <v>0</v>
      </c>
      <c r="I476" s="217">
        <v>0</v>
      </c>
      <c r="J476" s="217">
        <v>0</v>
      </c>
      <c r="K476" s="217">
        <v>0</v>
      </c>
      <c r="L476" s="228">
        <v>0</v>
      </c>
      <c r="M476" s="222">
        <v>44498</v>
      </c>
      <c r="N476" s="222">
        <v>44498</v>
      </c>
      <c r="O476" s="220">
        <v>2021</v>
      </c>
      <c r="P476" s="217">
        <v>0</v>
      </c>
      <c r="Q476" s="217">
        <v>0</v>
      </c>
      <c r="R476" s="217">
        <v>0</v>
      </c>
      <c r="S476" s="228">
        <v>0</v>
      </c>
      <c r="T476" s="221">
        <v>0.5</v>
      </c>
      <c r="U476" s="221">
        <v>0.9</v>
      </c>
      <c r="V476" s="216" t="s">
        <v>620</v>
      </c>
      <c r="W476" s="216" t="s">
        <v>599</v>
      </c>
      <c r="X476" s="216" t="s">
        <v>2060</v>
      </c>
      <c r="Y476" s="216"/>
      <c r="Z476" s="216"/>
      <c r="AA476" s="216"/>
      <c r="AB476" s="216"/>
      <c r="AC476" s="216"/>
      <c r="AD476" s="216"/>
      <c r="AL476" s="234" t="s">
        <v>580</v>
      </c>
      <c r="AM476" s="206" t="s">
        <v>352</v>
      </c>
    </row>
    <row r="477" spans="1:39">
      <c r="A477" s="216" t="s">
        <v>353</v>
      </c>
      <c r="B477" s="225" t="s">
        <v>351</v>
      </c>
      <c r="C477" s="216" t="s">
        <v>1308</v>
      </c>
      <c r="D477" s="216" t="s">
        <v>2671</v>
      </c>
      <c r="E477" s="225" t="s">
        <v>2672</v>
      </c>
      <c r="F477" s="216"/>
      <c r="G477" s="217">
        <v>5323</v>
      </c>
      <c r="H477" s="217">
        <v>0</v>
      </c>
      <c r="I477" s="217">
        <v>0</v>
      </c>
      <c r="J477" s="217">
        <v>5323</v>
      </c>
      <c r="K477" s="218">
        <v>2.0499999999999998</v>
      </c>
      <c r="L477" s="227">
        <v>5325.05</v>
      </c>
      <c r="M477" s="222">
        <v>43956</v>
      </c>
      <c r="N477" s="222">
        <v>43956</v>
      </c>
      <c r="O477" s="220">
        <v>2020</v>
      </c>
      <c r="P477" s="217">
        <v>0</v>
      </c>
      <c r="Q477" s="217">
        <v>0</v>
      </c>
      <c r="R477" s="217">
        <v>0</v>
      </c>
      <c r="S477" s="228">
        <v>0</v>
      </c>
      <c r="T477" s="221">
        <v>0.1</v>
      </c>
      <c r="U477" s="221">
        <v>4880.5323870000002</v>
      </c>
      <c r="V477" s="216" t="s">
        <v>1310</v>
      </c>
      <c r="W477" s="216" t="s">
        <v>599</v>
      </c>
      <c r="X477" s="216" t="s">
        <v>2060</v>
      </c>
      <c r="Y477" s="217">
        <v>10</v>
      </c>
      <c r="Z477" s="217">
        <v>12</v>
      </c>
      <c r="AA477" s="217">
        <v>22</v>
      </c>
      <c r="AB477" s="217">
        <v>9</v>
      </c>
      <c r="AC477" s="217">
        <v>1</v>
      </c>
      <c r="AD477" s="217">
        <v>0</v>
      </c>
      <c r="AL477" s="234" t="s">
        <v>580</v>
      </c>
      <c r="AM477" s="206" t="s">
        <v>352</v>
      </c>
    </row>
    <row r="478" spans="1:39">
      <c r="A478" s="216" t="s">
        <v>353</v>
      </c>
      <c r="B478" s="225" t="s">
        <v>351</v>
      </c>
      <c r="C478" s="216" t="s">
        <v>1270</v>
      </c>
      <c r="D478" s="216" t="s">
        <v>2673</v>
      </c>
      <c r="E478" s="225" t="s">
        <v>2674</v>
      </c>
      <c r="F478" s="216"/>
      <c r="G478" s="217">
        <v>300</v>
      </c>
      <c r="H478" s="217">
        <v>0</v>
      </c>
      <c r="I478" s="217">
        <v>0</v>
      </c>
      <c r="J478" s="217">
        <v>300</v>
      </c>
      <c r="K478" s="217">
        <v>0</v>
      </c>
      <c r="L478" s="228">
        <v>300</v>
      </c>
      <c r="M478" s="222">
        <v>43362</v>
      </c>
      <c r="N478" s="222">
        <v>43382</v>
      </c>
      <c r="O478" s="220">
        <v>2018</v>
      </c>
      <c r="P478" s="217">
        <v>174</v>
      </c>
      <c r="Q478" s="217">
        <v>0</v>
      </c>
      <c r="R478" s="217">
        <v>0</v>
      </c>
      <c r="S478" s="228">
        <v>174</v>
      </c>
      <c r="T478" s="217">
        <v>0</v>
      </c>
      <c r="U478" s="217">
        <v>174</v>
      </c>
      <c r="V478" s="216" t="s">
        <v>617</v>
      </c>
      <c r="W478" s="216" t="s">
        <v>595</v>
      </c>
      <c r="X478" s="216" t="s">
        <v>2060</v>
      </c>
      <c r="Y478" s="216"/>
      <c r="Z478" s="216"/>
      <c r="AA478" s="216"/>
      <c r="AB478" s="216"/>
      <c r="AC478" s="216"/>
      <c r="AD478" s="216"/>
      <c r="AL478" s="234" t="s">
        <v>11</v>
      </c>
      <c r="AM478" s="206" t="s">
        <v>352</v>
      </c>
    </row>
    <row r="479" spans="1:39">
      <c r="A479" s="216" t="s">
        <v>353</v>
      </c>
      <c r="B479" s="225" t="s">
        <v>351</v>
      </c>
      <c r="C479" s="216" t="s">
        <v>1302</v>
      </c>
      <c r="D479" s="216" t="s">
        <v>2675</v>
      </c>
      <c r="E479" s="225" t="s">
        <v>2676</v>
      </c>
      <c r="F479" s="216"/>
      <c r="G479" s="217">
        <v>0</v>
      </c>
      <c r="H479" s="217">
        <v>0</v>
      </c>
      <c r="I479" s="217">
        <v>0</v>
      </c>
      <c r="J479" s="217">
        <v>0</v>
      </c>
      <c r="K479" s="217">
        <v>1</v>
      </c>
      <c r="L479" s="228">
        <v>1</v>
      </c>
      <c r="M479" s="222">
        <v>43272</v>
      </c>
      <c r="N479" s="222">
        <v>43327</v>
      </c>
      <c r="O479" s="220">
        <v>2018</v>
      </c>
      <c r="P479" s="217">
        <v>0</v>
      </c>
      <c r="Q479" s="217">
        <v>0</v>
      </c>
      <c r="R479" s="217">
        <v>0</v>
      </c>
      <c r="S479" s="228">
        <v>0</v>
      </c>
      <c r="T479" s="221">
        <v>0.3</v>
      </c>
      <c r="U479" s="221">
        <v>0.3</v>
      </c>
      <c r="V479" s="216" t="s">
        <v>780</v>
      </c>
      <c r="W479" s="216" t="s">
        <v>599</v>
      </c>
      <c r="X479" s="216" t="s">
        <v>2060</v>
      </c>
      <c r="Y479" s="216"/>
      <c r="Z479" s="216"/>
      <c r="AA479" s="216"/>
      <c r="AB479" s="216"/>
      <c r="AC479" s="216"/>
      <c r="AD479" s="216"/>
      <c r="AL479" s="234" t="s">
        <v>580</v>
      </c>
      <c r="AM479" s="206" t="s">
        <v>352</v>
      </c>
    </row>
    <row r="480" spans="1:39">
      <c r="A480" s="216" t="s">
        <v>353</v>
      </c>
      <c r="B480" s="225" t="s">
        <v>351</v>
      </c>
      <c r="C480" s="216" t="s">
        <v>1274</v>
      </c>
      <c r="D480" s="216" t="s">
        <v>2677</v>
      </c>
      <c r="E480" s="225" t="s">
        <v>2678</v>
      </c>
      <c r="F480" s="216"/>
      <c r="G480" s="217">
        <v>1300</v>
      </c>
      <c r="H480" s="217">
        <v>0</v>
      </c>
      <c r="I480" s="217">
        <v>0</v>
      </c>
      <c r="J480" s="217">
        <v>1300</v>
      </c>
      <c r="K480" s="217">
        <v>0</v>
      </c>
      <c r="L480" s="228">
        <v>1300</v>
      </c>
      <c r="M480" s="222">
        <v>43615</v>
      </c>
      <c r="N480" s="222">
        <v>43683</v>
      </c>
      <c r="O480" s="220">
        <v>2019</v>
      </c>
      <c r="P480" s="217">
        <v>2011</v>
      </c>
      <c r="Q480" s="217">
        <v>0</v>
      </c>
      <c r="R480" s="217">
        <v>0</v>
      </c>
      <c r="S480" s="228">
        <v>2011</v>
      </c>
      <c r="T480" s="217">
        <v>0</v>
      </c>
      <c r="U480" s="217">
        <v>2011</v>
      </c>
      <c r="V480" s="216" t="s">
        <v>668</v>
      </c>
      <c r="W480" s="216" t="s">
        <v>595</v>
      </c>
      <c r="X480" s="216" t="s">
        <v>2060</v>
      </c>
      <c r="Y480" s="216"/>
      <c r="Z480" s="216"/>
      <c r="AA480" s="216"/>
      <c r="AB480" s="216"/>
      <c r="AC480" s="216"/>
      <c r="AD480" s="216"/>
      <c r="AL480" s="234" t="s">
        <v>11</v>
      </c>
      <c r="AM480" s="206" t="s">
        <v>352</v>
      </c>
    </row>
    <row r="481" spans="1:39">
      <c r="A481" s="216" t="s">
        <v>353</v>
      </c>
      <c r="B481" s="225" t="s">
        <v>351</v>
      </c>
      <c r="C481" s="216" t="s">
        <v>1304</v>
      </c>
      <c r="D481" s="216" t="s">
        <v>2679</v>
      </c>
      <c r="E481" s="225" t="s">
        <v>2680</v>
      </c>
      <c r="F481" s="216"/>
      <c r="G481" s="217">
        <v>0</v>
      </c>
      <c r="H481" s="217">
        <v>0</v>
      </c>
      <c r="I481" s="217">
        <v>0</v>
      </c>
      <c r="J481" s="217">
        <v>0</v>
      </c>
      <c r="K481" s="217">
        <v>0</v>
      </c>
      <c r="L481" s="228">
        <v>0</v>
      </c>
      <c r="M481" s="222">
        <v>43334</v>
      </c>
      <c r="N481" s="222">
        <v>43368</v>
      </c>
      <c r="O481" s="220">
        <v>2018</v>
      </c>
      <c r="P481" s="217">
        <v>0</v>
      </c>
      <c r="Q481" s="217">
        <v>0</v>
      </c>
      <c r="R481" s="217">
        <v>0</v>
      </c>
      <c r="S481" s="228">
        <v>0</v>
      </c>
      <c r="T481" s="217">
        <v>2</v>
      </c>
      <c r="U481" s="217">
        <v>2</v>
      </c>
      <c r="V481" s="216" t="s">
        <v>657</v>
      </c>
      <c r="W481" s="216" t="s">
        <v>599</v>
      </c>
      <c r="X481" s="216" t="s">
        <v>2060</v>
      </c>
      <c r="Y481" s="216"/>
      <c r="Z481" s="216"/>
      <c r="AA481" s="216"/>
      <c r="AB481" s="216"/>
      <c r="AC481" s="216"/>
      <c r="AD481" s="216"/>
      <c r="AL481" s="234" t="s">
        <v>580</v>
      </c>
      <c r="AM481" s="206" t="s">
        <v>352</v>
      </c>
    </row>
    <row r="482" spans="1:39">
      <c r="A482" s="216" t="s">
        <v>353</v>
      </c>
      <c r="B482" s="225" t="s">
        <v>351</v>
      </c>
      <c r="C482" s="216" t="s">
        <v>1281</v>
      </c>
      <c r="D482" s="216" t="s">
        <v>2681</v>
      </c>
      <c r="E482" s="225" t="s">
        <v>209</v>
      </c>
      <c r="F482" s="216"/>
      <c r="G482" s="217">
        <v>400</v>
      </c>
      <c r="H482" s="217">
        <v>0</v>
      </c>
      <c r="I482" s="217">
        <v>0</v>
      </c>
      <c r="J482" s="217">
        <v>400</v>
      </c>
      <c r="K482" s="217">
        <v>0</v>
      </c>
      <c r="L482" s="228">
        <v>400</v>
      </c>
      <c r="M482" s="222">
        <v>44266</v>
      </c>
      <c r="N482" s="222">
        <v>44274</v>
      </c>
      <c r="O482" s="220">
        <v>2021</v>
      </c>
      <c r="P482" s="217">
        <v>300</v>
      </c>
      <c r="Q482" s="217">
        <v>0</v>
      </c>
      <c r="R482" s="217">
        <v>0</v>
      </c>
      <c r="S482" s="228">
        <v>300</v>
      </c>
      <c r="T482" s="217">
        <v>0</v>
      </c>
      <c r="U482" s="217">
        <v>300</v>
      </c>
      <c r="V482" s="216" t="s">
        <v>632</v>
      </c>
      <c r="W482" s="216" t="s">
        <v>603</v>
      </c>
      <c r="X482" s="216" t="s">
        <v>2060</v>
      </c>
      <c r="AL482" s="234" t="s">
        <v>11</v>
      </c>
      <c r="AM482" s="206" t="s">
        <v>352</v>
      </c>
    </row>
    <row r="483" spans="1:39">
      <c r="A483" s="216" t="s">
        <v>353</v>
      </c>
      <c r="B483" s="225" t="s">
        <v>351</v>
      </c>
      <c r="C483" s="216" t="s">
        <v>1283</v>
      </c>
      <c r="D483" s="216" t="s">
        <v>2682</v>
      </c>
      <c r="E483" s="225" t="s">
        <v>2683</v>
      </c>
      <c r="F483" s="216"/>
      <c r="G483" s="217">
        <v>250</v>
      </c>
      <c r="H483" s="217">
        <v>0</v>
      </c>
      <c r="I483" s="217">
        <v>0</v>
      </c>
      <c r="J483" s="217">
        <v>250</v>
      </c>
      <c r="K483" s="217">
        <v>0</v>
      </c>
      <c r="L483" s="228">
        <v>250</v>
      </c>
      <c r="M483" s="222">
        <v>44543</v>
      </c>
      <c r="N483" s="222">
        <v>44544</v>
      </c>
      <c r="O483" s="220">
        <v>2021</v>
      </c>
      <c r="P483" s="217">
        <v>250</v>
      </c>
      <c r="Q483" s="217">
        <v>0</v>
      </c>
      <c r="R483" s="217">
        <v>0</v>
      </c>
      <c r="S483" s="228">
        <v>250</v>
      </c>
      <c r="T483" s="217">
        <v>0</v>
      </c>
      <c r="U483" s="217">
        <v>250</v>
      </c>
      <c r="V483" s="216" t="s">
        <v>632</v>
      </c>
      <c r="W483" s="216" t="s">
        <v>603</v>
      </c>
      <c r="X483" s="216" t="s">
        <v>2060</v>
      </c>
      <c r="AL483" s="234" t="s">
        <v>11</v>
      </c>
      <c r="AM483" s="206" t="s">
        <v>352</v>
      </c>
    </row>
    <row r="484" spans="1:39">
      <c r="A484" s="216" t="s">
        <v>353</v>
      </c>
      <c r="B484" s="225" t="s">
        <v>351</v>
      </c>
      <c r="C484" s="216" t="s">
        <v>1295</v>
      </c>
      <c r="D484" s="216" t="s">
        <v>2684</v>
      </c>
      <c r="E484" s="225" t="s">
        <v>2685</v>
      </c>
      <c r="F484" s="216"/>
      <c r="G484" s="217">
        <v>0</v>
      </c>
      <c r="H484" s="217">
        <v>0</v>
      </c>
      <c r="I484" s="217">
        <v>0</v>
      </c>
      <c r="J484" s="217">
        <v>0</v>
      </c>
      <c r="K484" s="217">
        <v>0</v>
      </c>
      <c r="L484" s="228">
        <v>0</v>
      </c>
      <c r="M484" s="222">
        <v>43612</v>
      </c>
      <c r="N484" s="222">
        <v>43612</v>
      </c>
      <c r="O484" s="220">
        <v>2019</v>
      </c>
      <c r="P484" s="217">
        <v>0</v>
      </c>
      <c r="Q484" s="217">
        <v>0</v>
      </c>
      <c r="R484" s="217">
        <v>0</v>
      </c>
      <c r="S484" s="228">
        <v>0</v>
      </c>
      <c r="T484" s="217">
        <v>3</v>
      </c>
      <c r="U484" s="217">
        <v>3</v>
      </c>
      <c r="V484" s="216" t="s">
        <v>663</v>
      </c>
      <c r="W484" s="216" t="s">
        <v>599</v>
      </c>
      <c r="X484" s="216" t="s">
        <v>2060</v>
      </c>
      <c r="AL484" s="234" t="s">
        <v>580</v>
      </c>
      <c r="AM484" s="206" t="s">
        <v>352</v>
      </c>
    </row>
    <row r="485" spans="1:39">
      <c r="A485" s="216" t="s">
        <v>353</v>
      </c>
      <c r="B485" s="225" t="s">
        <v>351</v>
      </c>
      <c r="C485" s="216" t="s">
        <v>1295</v>
      </c>
      <c r="D485" s="216" t="s">
        <v>2684</v>
      </c>
      <c r="E485" s="225" t="s">
        <v>2685</v>
      </c>
      <c r="F485" s="216"/>
      <c r="G485" s="217">
        <v>0</v>
      </c>
      <c r="H485" s="217">
        <v>0</v>
      </c>
      <c r="I485" s="217">
        <v>0</v>
      </c>
      <c r="J485" s="217">
        <v>0</v>
      </c>
      <c r="K485" s="217">
        <v>0</v>
      </c>
      <c r="L485" s="228">
        <v>0</v>
      </c>
      <c r="M485" s="222">
        <v>43612</v>
      </c>
      <c r="N485" s="222">
        <v>43612</v>
      </c>
      <c r="O485" s="220">
        <v>2019</v>
      </c>
      <c r="P485" s="217">
        <v>0</v>
      </c>
      <c r="Q485" s="217">
        <v>0</v>
      </c>
      <c r="R485" s="217">
        <v>0</v>
      </c>
      <c r="S485" s="228">
        <v>0</v>
      </c>
      <c r="T485" s="217">
        <v>3</v>
      </c>
      <c r="U485" s="217">
        <v>3</v>
      </c>
      <c r="V485" s="216" t="s">
        <v>663</v>
      </c>
      <c r="W485" s="216" t="s">
        <v>599</v>
      </c>
      <c r="X485" s="216" t="s">
        <v>2060</v>
      </c>
      <c r="AL485" s="234" t="s">
        <v>580</v>
      </c>
      <c r="AM485" s="206" t="s">
        <v>352</v>
      </c>
    </row>
    <row r="486" spans="1:39">
      <c r="A486" s="216" t="s">
        <v>353</v>
      </c>
      <c r="B486" s="225" t="s">
        <v>351</v>
      </c>
      <c r="C486" s="216" t="s">
        <v>1297</v>
      </c>
      <c r="D486" s="216" t="s">
        <v>2686</v>
      </c>
      <c r="E486" s="225" t="s">
        <v>2687</v>
      </c>
      <c r="F486" s="216"/>
      <c r="G486" s="217">
        <v>0</v>
      </c>
      <c r="H486" s="217">
        <v>0</v>
      </c>
      <c r="I486" s="217">
        <v>0</v>
      </c>
      <c r="J486" s="217">
        <v>0</v>
      </c>
      <c r="K486" s="218">
        <v>0.8</v>
      </c>
      <c r="L486" s="227">
        <v>0.8</v>
      </c>
      <c r="M486" s="222">
        <v>44022</v>
      </c>
      <c r="N486" s="222">
        <v>44022</v>
      </c>
      <c r="O486" s="220">
        <v>2020</v>
      </c>
      <c r="P486" s="217">
        <v>0</v>
      </c>
      <c r="Q486" s="217">
        <v>0</v>
      </c>
      <c r="R486" s="217">
        <v>0</v>
      </c>
      <c r="S486" s="228">
        <v>0</v>
      </c>
      <c r="T486" s="217">
        <v>1</v>
      </c>
      <c r="U486" s="221">
        <v>2.8149999999999999</v>
      </c>
      <c r="V486" s="216" t="s">
        <v>621</v>
      </c>
      <c r="W486" s="216" t="s">
        <v>599</v>
      </c>
      <c r="X486" s="216" t="s">
        <v>2060</v>
      </c>
      <c r="AL486" s="234" t="s">
        <v>580</v>
      </c>
      <c r="AM486" s="206" t="s">
        <v>352</v>
      </c>
    </row>
    <row r="487" spans="1:39">
      <c r="A487" s="216" t="s">
        <v>353</v>
      </c>
      <c r="B487" s="225" t="s">
        <v>351</v>
      </c>
      <c r="C487" s="216" t="s">
        <v>1297</v>
      </c>
      <c r="D487" s="216" t="s">
        <v>2686</v>
      </c>
      <c r="E487" s="225" t="s">
        <v>2687</v>
      </c>
      <c r="F487" s="216"/>
      <c r="G487" s="217">
        <v>0</v>
      </c>
      <c r="H487" s="217">
        <v>0</v>
      </c>
      <c r="I487" s="217">
        <v>0</v>
      </c>
      <c r="J487" s="217">
        <v>0</v>
      </c>
      <c r="K487" s="218">
        <v>0.8</v>
      </c>
      <c r="L487" s="227">
        <v>0.8</v>
      </c>
      <c r="M487" s="222">
        <v>44022</v>
      </c>
      <c r="N487" s="222">
        <v>44022</v>
      </c>
      <c r="O487" s="220">
        <v>2020</v>
      </c>
      <c r="P487" s="217">
        <v>0</v>
      </c>
      <c r="Q487" s="217">
        <v>0</v>
      </c>
      <c r="R487" s="217">
        <v>0</v>
      </c>
      <c r="S487" s="228">
        <v>0</v>
      </c>
      <c r="T487" s="221">
        <v>1.1000000000000001</v>
      </c>
      <c r="U487" s="221">
        <v>2.8149999999999999</v>
      </c>
      <c r="V487" s="216" t="s">
        <v>755</v>
      </c>
      <c r="W487" s="216" t="s">
        <v>599</v>
      </c>
      <c r="X487" s="216" t="s">
        <v>2060</v>
      </c>
      <c r="AL487" s="234" t="s">
        <v>580</v>
      </c>
      <c r="AM487" s="206" t="s">
        <v>352</v>
      </c>
    </row>
    <row r="488" spans="1:39">
      <c r="A488" s="216" t="s">
        <v>353</v>
      </c>
      <c r="B488" s="225" t="s">
        <v>351</v>
      </c>
      <c r="C488" s="216" t="s">
        <v>1297</v>
      </c>
      <c r="D488" s="216" t="s">
        <v>2688</v>
      </c>
      <c r="E488" s="225" t="s">
        <v>2689</v>
      </c>
      <c r="F488" s="216"/>
      <c r="G488" s="217">
        <v>0</v>
      </c>
      <c r="H488" s="217">
        <v>0</v>
      </c>
      <c r="I488" s="217">
        <v>0</v>
      </c>
      <c r="J488" s="217">
        <v>0</v>
      </c>
      <c r="K488" s="217">
        <v>0</v>
      </c>
      <c r="L488" s="228">
        <v>0</v>
      </c>
      <c r="M488" s="222">
        <v>44722</v>
      </c>
      <c r="N488" s="222">
        <v>44722</v>
      </c>
      <c r="O488" s="220">
        <v>2022</v>
      </c>
      <c r="P488" s="217">
        <v>0</v>
      </c>
      <c r="Q488" s="217">
        <v>0</v>
      </c>
      <c r="R488" s="217">
        <v>0</v>
      </c>
      <c r="S488" s="228">
        <v>0</v>
      </c>
      <c r="T488" s="221">
        <v>0.71499999999999997</v>
      </c>
      <c r="U488" s="221">
        <v>2.8149999999999999</v>
      </c>
      <c r="V488" s="216" t="s">
        <v>621</v>
      </c>
      <c r="W488" s="216" t="s">
        <v>599</v>
      </c>
      <c r="X488" s="216" t="s">
        <v>2060</v>
      </c>
      <c r="Y488" s="216"/>
      <c r="Z488" s="216"/>
      <c r="AA488" s="216"/>
      <c r="AB488" s="216"/>
      <c r="AC488" s="216"/>
      <c r="AD488" s="216"/>
      <c r="AL488" s="234" t="s">
        <v>580</v>
      </c>
      <c r="AM488" s="206" t="s">
        <v>352</v>
      </c>
    </row>
    <row r="489" spans="1:39">
      <c r="A489" s="216" t="s">
        <v>353</v>
      </c>
      <c r="B489" s="225" t="s">
        <v>351</v>
      </c>
      <c r="C489" s="216" t="s">
        <v>1306</v>
      </c>
      <c r="D489" s="216" t="s">
        <v>2690</v>
      </c>
      <c r="E489" s="225" t="s">
        <v>2691</v>
      </c>
      <c r="F489" s="216"/>
      <c r="G489" s="217">
        <v>0</v>
      </c>
      <c r="H489" s="217">
        <v>0</v>
      </c>
      <c r="I489" s="217">
        <v>0</v>
      </c>
      <c r="J489" s="217">
        <v>0</v>
      </c>
      <c r="K489" s="217">
        <v>0</v>
      </c>
      <c r="L489" s="228">
        <v>0</v>
      </c>
      <c r="M489" s="222">
        <v>43817</v>
      </c>
      <c r="N489" s="222">
        <v>43971</v>
      </c>
      <c r="O489" s="220">
        <v>2020</v>
      </c>
      <c r="P489" s="217">
        <v>0</v>
      </c>
      <c r="Q489" s="217">
        <v>0</v>
      </c>
      <c r="R489" s="217">
        <v>0</v>
      </c>
      <c r="S489" s="228">
        <v>0</v>
      </c>
      <c r="T489" s="217">
        <v>2</v>
      </c>
      <c r="U489" s="217">
        <v>2</v>
      </c>
      <c r="V489" s="216" t="s">
        <v>657</v>
      </c>
      <c r="W489" s="216" t="s">
        <v>599</v>
      </c>
      <c r="X489" s="216" t="s">
        <v>2060</v>
      </c>
      <c r="Y489" s="216"/>
      <c r="Z489" s="216"/>
      <c r="AA489" s="216"/>
      <c r="AB489" s="216"/>
      <c r="AC489" s="216"/>
      <c r="AD489" s="216"/>
      <c r="AL489" s="234" t="s">
        <v>580</v>
      </c>
      <c r="AM489" s="206" t="s">
        <v>352</v>
      </c>
    </row>
    <row r="490" spans="1:39">
      <c r="A490" s="216" t="s">
        <v>353</v>
      </c>
      <c r="B490" s="225" t="s">
        <v>351</v>
      </c>
      <c r="C490" s="216" t="s">
        <v>1293</v>
      </c>
      <c r="D490" s="216" t="s">
        <v>2692</v>
      </c>
      <c r="E490" s="225" t="s">
        <v>2693</v>
      </c>
      <c r="F490" s="216"/>
      <c r="G490" s="217">
        <v>0</v>
      </c>
      <c r="H490" s="217">
        <v>0</v>
      </c>
      <c r="I490" s="217">
        <v>0</v>
      </c>
      <c r="J490" s="217">
        <v>0</v>
      </c>
      <c r="K490" s="217">
        <v>0</v>
      </c>
      <c r="L490" s="228">
        <v>0</v>
      </c>
      <c r="M490" s="222">
        <v>44721</v>
      </c>
      <c r="N490" s="222">
        <v>44838</v>
      </c>
      <c r="O490" s="220">
        <v>2022</v>
      </c>
      <c r="P490" s="217">
        <v>0</v>
      </c>
      <c r="Q490" s="217">
        <v>0</v>
      </c>
      <c r="R490" s="217">
        <v>0</v>
      </c>
      <c r="S490" s="228">
        <v>0</v>
      </c>
      <c r="T490" s="217">
        <v>2</v>
      </c>
      <c r="U490" s="217">
        <v>2</v>
      </c>
      <c r="V490" s="216" t="s">
        <v>657</v>
      </c>
      <c r="W490" s="216" t="s">
        <v>599</v>
      </c>
      <c r="X490" s="216" t="s">
        <v>2060</v>
      </c>
      <c r="AL490" s="234" t="s">
        <v>580</v>
      </c>
      <c r="AM490" s="206" t="s">
        <v>352</v>
      </c>
    </row>
    <row r="491" spans="1:39">
      <c r="A491" s="216" t="s">
        <v>353</v>
      </c>
      <c r="B491" s="225" t="s">
        <v>351</v>
      </c>
      <c r="C491" s="216" t="s">
        <v>1291</v>
      </c>
      <c r="D491" s="216" t="s">
        <v>2694</v>
      </c>
      <c r="E491" s="225" t="s">
        <v>2695</v>
      </c>
      <c r="F491" s="216"/>
      <c r="G491" s="217">
        <v>0</v>
      </c>
      <c r="H491" s="217">
        <v>0</v>
      </c>
      <c r="I491" s="217">
        <v>0</v>
      </c>
      <c r="J491" s="217">
        <v>0</v>
      </c>
      <c r="K491" s="217">
        <v>0</v>
      </c>
      <c r="L491" s="228">
        <v>0</v>
      </c>
      <c r="M491" s="222">
        <v>44519</v>
      </c>
      <c r="N491" s="222">
        <v>44579</v>
      </c>
      <c r="O491" s="220">
        <v>2022</v>
      </c>
      <c r="P491" s="217">
        <v>0</v>
      </c>
      <c r="Q491" s="217">
        <v>0</v>
      </c>
      <c r="R491" s="217">
        <v>0</v>
      </c>
      <c r="S491" s="228">
        <v>0</v>
      </c>
      <c r="T491" s="217">
        <v>2</v>
      </c>
      <c r="U491" s="217">
        <v>2</v>
      </c>
      <c r="V491" s="216" t="s">
        <v>657</v>
      </c>
      <c r="W491" s="216" t="s">
        <v>599</v>
      </c>
      <c r="X491" s="216" t="s">
        <v>2060</v>
      </c>
      <c r="AL491" s="234" t="s">
        <v>580</v>
      </c>
      <c r="AM491" s="206" t="s">
        <v>352</v>
      </c>
    </row>
    <row r="492" spans="1:39">
      <c r="A492" s="216" t="s">
        <v>353</v>
      </c>
      <c r="B492" s="225" t="s">
        <v>351</v>
      </c>
      <c r="C492" s="216" t="s">
        <v>1287</v>
      </c>
      <c r="D492" s="216" t="s">
        <v>2696</v>
      </c>
      <c r="E492" s="225" t="s">
        <v>2697</v>
      </c>
      <c r="F492" s="216"/>
      <c r="G492" s="217">
        <v>0</v>
      </c>
      <c r="H492" s="217">
        <v>0</v>
      </c>
      <c r="I492" s="217">
        <v>0</v>
      </c>
      <c r="J492" s="217">
        <v>0</v>
      </c>
      <c r="K492" s="217">
        <v>0</v>
      </c>
      <c r="L492" s="228">
        <v>0</v>
      </c>
      <c r="M492" s="222">
        <v>44175</v>
      </c>
      <c r="N492" s="222">
        <v>44198</v>
      </c>
      <c r="O492" s="220">
        <v>2021</v>
      </c>
      <c r="P492" s="217">
        <v>0</v>
      </c>
      <c r="Q492" s="217">
        <v>0</v>
      </c>
      <c r="R492" s="217">
        <v>0</v>
      </c>
      <c r="S492" s="228">
        <v>0</v>
      </c>
      <c r="T492" s="221">
        <v>1.75</v>
      </c>
      <c r="U492" s="221">
        <v>1.75</v>
      </c>
      <c r="V492" s="216" t="s">
        <v>657</v>
      </c>
      <c r="W492" s="216" t="s">
        <v>599</v>
      </c>
      <c r="X492" s="216" t="s">
        <v>2060</v>
      </c>
      <c r="AL492" s="234" t="s">
        <v>580</v>
      </c>
      <c r="AM492" s="206" t="s">
        <v>352</v>
      </c>
    </row>
    <row r="493" spans="1:39">
      <c r="A493" s="216" t="s">
        <v>542</v>
      </c>
      <c r="B493" s="225" t="s">
        <v>543</v>
      </c>
      <c r="C493" s="216" t="s">
        <v>1654</v>
      </c>
      <c r="D493" s="216" t="s">
        <v>2698</v>
      </c>
      <c r="E493" s="225" t="s">
        <v>2699</v>
      </c>
      <c r="F493" s="216"/>
      <c r="G493" s="217">
        <v>0</v>
      </c>
      <c r="H493" s="217">
        <v>0</v>
      </c>
      <c r="I493" s="217">
        <v>0</v>
      </c>
      <c r="J493" s="217">
        <v>0</v>
      </c>
      <c r="K493" s="217">
        <v>0</v>
      </c>
      <c r="L493" s="228">
        <v>0</v>
      </c>
      <c r="M493" s="222">
        <v>43454</v>
      </c>
      <c r="N493" s="222">
        <v>43454</v>
      </c>
      <c r="O493" s="220">
        <v>2018</v>
      </c>
      <c r="P493" s="217">
        <v>0</v>
      </c>
      <c r="Q493" s="217">
        <v>0</v>
      </c>
      <c r="R493" s="217">
        <v>0</v>
      </c>
      <c r="S493" s="228">
        <v>0</v>
      </c>
      <c r="T493" s="217">
        <v>1</v>
      </c>
      <c r="U493" s="221">
        <v>20.2</v>
      </c>
      <c r="V493" s="216" t="s">
        <v>1334</v>
      </c>
      <c r="W493" s="216" t="s">
        <v>599</v>
      </c>
      <c r="X493" s="216" t="s">
        <v>2060</v>
      </c>
      <c r="AL493" s="234" t="s">
        <v>580</v>
      </c>
    </row>
    <row r="494" spans="1:39">
      <c r="A494" s="216" t="s">
        <v>542</v>
      </c>
      <c r="B494" s="225" t="s">
        <v>543</v>
      </c>
      <c r="C494" s="216" t="s">
        <v>1448</v>
      </c>
      <c r="D494" s="216" t="s">
        <v>2700</v>
      </c>
      <c r="E494" s="225" t="s">
        <v>2701</v>
      </c>
      <c r="F494" s="216"/>
      <c r="G494" s="217">
        <v>0</v>
      </c>
      <c r="H494" s="217">
        <v>0</v>
      </c>
      <c r="I494" s="217">
        <v>0</v>
      </c>
      <c r="J494" s="217">
        <v>0</v>
      </c>
      <c r="K494" s="217">
        <v>0</v>
      </c>
      <c r="L494" s="228">
        <v>0</v>
      </c>
      <c r="M494" s="222">
        <v>44126</v>
      </c>
      <c r="N494" s="222">
        <v>44126</v>
      </c>
      <c r="O494" s="220">
        <v>2020</v>
      </c>
      <c r="P494" s="217">
        <v>0</v>
      </c>
      <c r="Q494" s="217">
        <v>0</v>
      </c>
      <c r="R494" s="217">
        <v>0</v>
      </c>
      <c r="S494" s="228">
        <v>0</v>
      </c>
      <c r="T494" s="221">
        <v>1.5</v>
      </c>
      <c r="U494" s="221">
        <v>1.5</v>
      </c>
      <c r="V494" s="216" t="s">
        <v>1435</v>
      </c>
      <c r="W494" s="216" t="s">
        <v>599</v>
      </c>
      <c r="X494" s="216" t="s">
        <v>2060</v>
      </c>
      <c r="AL494" s="234" t="s">
        <v>580</v>
      </c>
    </row>
    <row r="495" spans="1:39">
      <c r="A495" s="216" t="s">
        <v>542</v>
      </c>
      <c r="B495" s="225" t="s">
        <v>543</v>
      </c>
      <c r="C495" s="216" t="s">
        <v>1569</v>
      </c>
      <c r="D495" s="216" t="s">
        <v>2702</v>
      </c>
      <c r="E495" s="225" t="s">
        <v>2703</v>
      </c>
      <c r="F495" s="216"/>
      <c r="G495" s="217">
        <v>0</v>
      </c>
      <c r="H495" s="217">
        <v>0</v>
      </c>
      <c r="I495" s="217">
        <v>0</v>
      </c>
      <c r="J495" s="217">
        <v>0</v>
      </c>
      <c r="K495" s="218">
        <v>4.9000000000000004</v>
      </c>
      <c r="L495" s="227">
        <v>4.9000000000000004</v>
      </c>
      <c r="M495" s="222">
        <v>44867</v>
      </c>
      <c r="N495" s="222">
        <v>44867</v>
      </c>
      <c r="O495" s="220">
        <v>2022</v>
      </c>
      <c r="P495" s="217">
        <v>0</v>
      </c>
      <c r="Q495" s="217">
        <v>0</v>
      </c>
      <c r="R495" s="217">
        <v>0</v>
      </c>
      <c r="S495" s="228">
        <v>0</v>
      </c>
      <c r="T495" s="221">
        <v>10.1</v>
      </c>
      <c r="U495" s="221">
        <v>10.1</v>
      </c>
      <c r="V495" s="216" t="s">
        <v>732</v>
      </c>
      <c r="W495" s="216" t="s">
        <v>599</v>
      </c>
      <c r="X495" s="216" t="s">
        <v>2060</v>
      </c>
      <c r="AL495" s="234" t="s">
        <v>580</v>
      </c>
    </row>
    <row r="496" spans="1:39">
      <c r="A496" s="216" t="s">
        <v>542</v>
      </c>
      <c r="B496" s="225" t="s">
        <v>543</v>
      </c>
      <c r="C496" s="216" t="s">
        <v>1523</v>
      </c>
      <c r="D496" s="216" t="s">
        <v>2704</v>
      </c>
      <c r="E496" s="225" t="s">
        <v>2705</v>
      </c>
      <c r="F496" s="216"/>
      <c r="G496" s="217">
        <v>0</v>
      </c>
      <c r="H496" s="217">
        <v>0</v>
      </c>
      <c r="I496" s="217">
        <v>0</v>
      </c>
      <c r="J496" s="217">
        <v>0</v>
      </c>
      <c r="K496" s="218">
        <v>0.75</v>
      </c>
      <c r="L496" s="227">
        <v>0.75</v>
      </c>
      <c r="M496" s="222">
        <v>44435</v>
      </c>
      <c r="N496" s="222">
        <v>44435</v>
      </c>
      <c r="O496" s="220">
        <v>2021</v>
      </c>
      <c r="P496" s="217">
        <v>0</v>
      </c>
      <c r="Q496" s="217">
        <v>0</v>
      </c>
      <c r="R496" s="217">
        <v>0</v>
      </c>
      <c r="S496" s="228">
        <v>0</v>
      </c>
      <c r="T496" s="217">
        <v>1</v>
      </c>
      <c r="U496" s="221">
        <v>2.6840000000000002</v>
      </c>
      <c r="V496" s="216" t="s">
        <v>621</v>
      </c>
      <c r="W496" s="216" t="s">
        <v>599</v>
      </c>
      <c r="X496" s="216" t="s">
        <v>2060</v>
      </c>
      <c r="AL496" s="234" t="s">
        <v>580</v>
      </c>
    </row>
    <row r="497" spans="1:38">
      <c r="A497" s="216" t="s">
        <v>542</v>
      </c>
      <c r="B497" s="225" t="s">
        <v>543</v>
      </c>
      <c r="C497" s="216" t="s">
        <v>1523</v>
      </c>
      <c r="D497" s="216" t="s">
        <v>2706</v>
      </c>
      <c r="E497" s="225" t="s">
        <v>2707</v>
      </c>
      <c r="F497" s="216"/>
      <c r="G497" s="217">
        <v>0</v>
      </c>
      <c r="H497" s="217">
        <v>0</v>
      </c>
      <c r="I497" s="217">
        <v>0</v>
      </c>
      <c r="J497" s="217">
        <v>0</v>
      </c>
      <c r="K497" s="217">
        <v>0</v>
      </c>
      <c r="L497" s="228">
        <v>0</v>
      </c>
      <c r="M497" s="222">
        <v>44542</v>
      </c>
      <c r="N497" s="222">
        <v>44542</v>
      </c>
      <c r="O497" s="220">
        <v>2021</v>
      </c>
      <c r="P497" s="217">
        <v>0</v>
      </c>
      <c r="Q497" s="217">
        <v>0</v>
      </c>
      <c r="R497" s="217">
        <v>0</v>
      </c>
      <c r="S497" s="228">
        <v>0</v>
      </c>
      <c r="T497" s="221">
        <v>0.185</v>
      </c>
      <c r="U497" s="221">
        <v>2.6840000000000002</v>
      </c>
      <c r="V497" s="216" t="s">
        <v>1525</v>
      </c>
      <c r="W497" s="216" t="s">
        <v>599</v>
      </c>
      <c r="X497" s="216" t="s">
        <v>2060</v>
      </c>
      <c r="AL497" s="234" t="s">
        <v>580</v>
      </c>
    </row>
    <row r="498" spans="1:38">
      <c r="A498" s="216" t="s">
        <v>542</v>
      </c>
      <c r="B498" s="225" t="s">
        <v>543</v>
      </c>
      <c r="C498" s="216" t="s">
        <v>1523</v>
      </c>
      <c r="D498" s="216" t="s">
        <v>2706</v>
      </c>
      <c r="E498" s="225" t="s">
        <v>2707</v>
      </c>
      <c r="F498" s="216"/>
      <c r="G498" s="217">
        <v>0</v>
      </c>
      <c r="H498" s="217">
        <v>0</v>
      </c>
      <c r="I498" s="217">
        <v>0</v>
      </c>
      <c r="J498" s="217">
        <v>0</v>
      </c>
      <c r="K498" s="217">
        <v>0</v>
      </c>
      <c r="L498" s="228">
        <v>0</v>
      </c>
      <c r="M498" s="222">
        <v>44542</v>
      </c>
      <c r="N498" s="222">
        <v>44542</v>
      </c>
      <c r="O498" s="220">
        <v>2021</v>
      </c>
      <c r="P498" s="217">
        <v>0</v>
      </c>
      <c r="Q498" s="217">
        <v>0</v>
      </c>
      <c r="R498" s="217">
        <v>0</v>
      </c>
      <c r="S498" s="228">
        <v>0</v>
      </c>
      <c r="T498" s="221">
        <v>0.44400000000000001</v>
      </c>
      <c r="U498" s="221">
        <v>2.6840000000000002</v>
      </c>
      <c r="V498" s="216" t="s">
        <v>840</v>
      </c>
      <c r="W498" s="216" t="s">
        <v>599</v>
      </c>
      <c r="X498" s="216" t="s">
        <v>2060</v>
      </c>
      <c r="AL498" s="234" t="s">
        <v>580</v>
      </c>
    </row>
    <row r="499" spans="1:38">
      <c r="A499" s="216" t="s">
        <v>542</v>
      </c>
      <c r="B499" s="225" t="s">
        <v>543</v>
      </c>
      <c r="C499" s="216" t="s">
        <v>1523</v>
      </c>
      <c r="D499" s="216" t="s">
        <v>2708</v>
      </c>
      <c r="E499" s="225" t="s">
        <v>2707</v>
      </c>
      <c r="F499" s="216"/>
      <c r="G499" s="217">
        <v>0</v>
      </c>
      <c r="H499" s="217">
        <v>0</v>
      </c>
      <c r="I499" s="217">
        <v>0</v>
      </c>
      <c r="J499" s="217">
        <v>0</v>
      </c>
      <c r="K499" s="217">
        <v>1</v>
      </c>
      <c r="L499" s="228">
        <v>1</v>
      </c>
      <c r="M499" s="222">
        <v>44799</v>
      </c>
      <c r="N499" s="222">
        <v>44799</v>
      </c>
      <c r="O499" s="220">
        <v>2022</v>
      </c>
      <c r="P499" s="217">
        <v>0</v>
      </c>
      <c r="Q499" s="217">
        <v>0</v>
      </c>
      <c r="R499" s="217">
        <v>0</v>
      </c>
      <c r="S499" s="228">
        <v>0</v>
      </c>
      <c r="T499" s="221">
        <v>1.0549999999999999</v>
      </c>
      <c r="U499" s="221">
        <v>2.6840000000000002</v>
      </c>
      <c r="V499" s="216" t="s">
        <v>1526</v>
      </c>
      <c r="W499" s="216" t="s">
        <v>599</v>
      </c>
      <c r="X499" s="216" t="s">
        <v>2060</v>
      </c>
      <c r="AL499" s="234" t="s">
        <v>580</v>
      </c>
    </row>
    <row r="500" spans="1:38">
      <c r="A500" s="216" t="s">
        <v>542</v>
      </c>
      <c r="B500" s="225" t="s">
        <v>543</v>
      </c>
      <c r="C500" s="216" t="s">
        <v>1790</v>
      </c>
      <c r="D500" s="216" t="s">
        <v>2709</v>
      </c>
      <c r="E500" s="225" t="s">
        <v>2710</v>
      </c>
      <c r="F500" s="216"/>
      <c r="G500" s="217">
        <v>0</v>
      </c>
      <c r="H500" s="217">
        <v>0</v>
      </c>
      <c r="I500" s="217">
        <v>0</v>
      </c>
      <c r="J500" s="217">
        <v>0</v>
      </c>
      <c r="K500" s="217">
        <v>0</v>
      </c>
      <c r="L500" s="228">
        <v>0</v>
      </c>
      <c r="M500" s="222">
        <v>43810</v>
      </c>
      <c r="N500" s="222">
        <v>43810</v>
      </c>
      <c r="O500" s="220">
        <v>2019</v>
      </c>
      <c r="P500" s="217">
        <v>0</v>
      </c>
      <c r="Q500" s="217">
        <v>0</v>
      </c>
      <c r="R500" s="217">
        <v>0</v>
      </c>
      <c r="S500" s="228">
        <v>0</v>
      </c>
      <c r="T500" s="217">
        <v>2</v>
      </c>
      <c r="U500" s="221">
        <v>6.1</v>
      </c>
      <c r="V500" s="216" t="s">
        <v>663</v>
      </c>
      <c r="W500" s="216" t="s">
        <v>599</v>
      </c>
      <c r="X500" s="216" t="s">
        <v>2060</v>
      </c>
      <c r="AL500" s="234" t="s">
        <v>580</v>
      </c>
    </row>
    <row r="501" spans="1:38">
      <c r="A501" s="216" t="s">
        <v>542</v>
      </c>
      <c r="B501" s="225" t="s">
        <v>543</v>
      </c>
      <c r="C501" s="216" t="s">
        <v>1790</v>
      </c>
      <c r="D501" s="216" t="s">
        <v>2709</v>
      </c>
      <c r="E501" s="225" t="s">
        <v>2710</v>
      </c>
      <c r="F501" s="216"/>
      <c r="G501" s="217">
        <v>0</v>
      </c>
      <c r="H501" s="217">
        <v>0</v>
      </c>
      <c r="I501" s="217">
        <v>0</v>
      </c>
      <c r="J501" s="217">
        <v>0</v>
      </c>
      <c r="K501" s="217">
        <v>0</v>
      </c>
      <c r="L501" s="228">
        <v>0</v>
      </c>
      <c r="M501" s="222">
        <v>43810</v>
      </c>
      <c r="N501" s="222">
        <v>43810</v>
      </c>
      <c r="O501" s="220">
        <v>2019</v>
      </c>
      <c r="P501" s="217">
        <v>0</v>
      </c>
      <c r="Q501" s="217">
        <v>0</v>
      </c>
      <c r="R501" s="217">
        <v>0</v>
      </c>
      <c r="S501" s="228">
        <v>0</v>
      </c>
      <c r="T501" s="217">
        <v>3</v>
      </c>
      <c r="U501" s="221">
        <v>6.1</v>
      </c>
      <c r="V501" s="216" t="s">
        <v>1334</v>
      </c>
      <c r="W501" s="216" t="s">
        <v>599</v>
      </c>
      <c r="X501" s="216" t="s">
        <v>2060</v>
      </c>
      <c r="AL501" s="234" t="s">
        <v>580</v>
      </c>
    </row>
    <row r="502" spans="1:38">
      <c r="A502" s="216" t="s">
        <v>542</v>
      </c>
      <c r="B502" s="225" t="s">
        <v>543</v>
      </c>
      <c r="C502" s="216" t="s">
        <v>1790</v>
      </c>
      <c r="D502" s="216" t="s">
        <v>2711</v>
      </c>
      <c r="E502" s="225" t="s">
        <v>2712</v>
      </c>
      <c r="F502" s="216"/>
      <c r="G502" s="217">
        <v>0</v>
      </c>
      <c r="H502" s="217">
        <v>0</v>
      </c>
      <c r="I502" s="217">
        <v>0</v>
      </c>
      <c r="J502" s="217">
        <v>0</v>
      </c>
      <c r="K502" s="217">
        <v>0</v>
      </c>
      <c r="L502" s="228">
        <v>0</v>
      </c>
      <c r="M502" s="222">
        <v>44168</v>
      </c>
      <c r="N502" s="222">
        <v>44168</v>
      </c>
      <c r="O502" s="220">
        <v>2020</v>
      </c>
      <c r="P502" s="217">
        <v>0</v>
      </c>
      <c r="Q502" s="217">
        <v>0</v>
      </c>
      <c r="R502" s="217">
        <v>0</v>
      </c>
      <c r="S502" s="228">
        <v>0</v>
      </c>
      <c r="T502" s="221">
        <v>1.1000000000000001</v>
      </c>
      <c r="U502" s="221">
        <v>6.1</v>
      </c>
      <c r="V502" s="216" t="s">
        <v>1526</v>
      </c>
      <c r="W502" s="216" t="s">
        <v>599</v>
      </c>
      <c r="X502" s="216" t="s">
        <v>2060</v>
      </c>
      <c r="AL502" s="234" t="s">
        <v>580</v>
      </c>
    </row>
    <row r="503" spans="1:38">
      <c r="A503" s="216" t="s">
        <v>542</v>
      </c>
      <c r="B503" s="225" t="s">
        <v>543</v>
      </c>
      <c r="C503" s="216" t="s">
        <v>1514</v>
      </c>
      <c r="D503" s="216" t="s">
        <v>2713</v>
      </c>
      <c r="E503" s="225" t="s">
        <v>2714</v>
      </c>
      <c r="F503" s="216"/>
      <c r="G503" s="217">
        <v>0</v>
      </c>
      <c r="H503" s="217">
        <v>0</v>
      </c>
      <c r="I503" s="217">
        <v>0</v>
      </c>
      <c r="J503" s="217">
        <v>0</v>
      </c>
      <c r="K503" s="218">
        <v>2.25</v>
      </c>
      <c r="L503" s="227">
        <v>2.25</v>
      </c>
      <c r="M503" s="222">
        <v>44389</v>
      </c>
      <c r="N503" s="222">
        <v>44389</v>
      </c>
      <c r="O503" s="220">
        <v>2021</v>
      </c>
      <c r="P503" s="217">
        <v>0</v>
      </c>
      <c r="Q503" s="217">
        <v>0</v>
      </c>
      <c r="R503" s="217">
        <v>0</v>
      </c>
      <c r="S503" s="228">
        <v>0</v>
      </c>
      <c r="T503" s="221">
        <v>0.3</v>
      </c>
      <c r="U503" s="221">
        <v>3.3</v>
      </c>
      <c r="V503" s="216" t="s">
        <v>1517</v>
      </c>
      <c r="W503" s="216" t="s">
        <v>599</v>
      </c>
      <c r="X503" s="216" t="s">
        <v>2060</v>
      </c>
      <c r="AL503" s="234" t="s">
        <v>580</v>
      </c>
    </row>
    <row r="504" spans="1:38">
      <c r="A504" s="216" t="s">
        <v>542</v>
      </c>
      <c r="B504" s="225" t="s">
        <v>543</v>
      </c>
      <c r="C504" s="216" t="s">
        <v>1514</v>
      </c>
      <c r="D504" s="216" t="s">
        <v>2713</v>
      </c>
      <c r="E504" s="225" t="s">
        <v>2714</v>
      </c>
      <c r="F504" s="216"/>
      <c r="G504" s="217">
        <v>0</v>
      </c>
      <c r="H504" s="217">
        <v>0</v>
      </c>
      <c r="I504" s="217">
        <v>0</v>
      </c>
      <c r="J504" s="217">
        <v>0</v>
      </c>
      <c r="K504" s="218">
        <v>2.25</v>
      </c>
      <c r="L504" s="227">
        <v>2.25</v>
      </c>
      <c r="M504" s="222">
        <v>44389</v>
      </c>
      <c r="N504" s="222">
        <v>44389</v>
      </c>
      <c r="O504" s="220">
        <v>2021</v>
      </c>
      <c r="P504" s="217">
        <v>0</v>
      </c>
      <c r="Q504" s="217">
        <v>0</v>
      </c>
      <c r="R504" s="217">
        <v>0</v>
      </c>
      <c r="S504" s="228">
        <v>0</v>
      </c>
      <c r="T504" s="221">
        <v>0.5</v>
      </c>
      <c r="U504" s="221">
        <v>3.3</v>
      </c>
      <c r="V504" s="216" t="s">
        <v>646</v>
      </c>
      <c r="W504" s="216" t="s">
        <v>599</v>
      </c>
      <c r="X504" s="216" t="s">
        <v>2060</v>
      </c>
      <c r="AL504" s="234" t="s">
        <v>580</v>
      </c>
    </row>
    <row r="505" spans="1:38">
      <c r="A505" s="216" t="s">
        <v>542</v>
      </c>
      <c r="B505" s="225" t="s">
        <v>543</v>
      </c>
      <c r="C505" s="216" t="s">
        <v>1514</v>
      </c>
      <c r="D505" s="216" t="s">
        <v>2713</v>
      </c>
      <c r="E505" s="225" t="s">
        <v>2714</v>
      </c>
      <c r="F505" s="216"/>
      <c r="G505" s="217">
        <v>0</v>
      </c>
      <c r="H505" s="217">
        <v>0</v>
      </c>
      <c r="I505" s="217">
        <v>0</v>
      </c>
      <c r="J505" s="217">
        <v>0</v>
      </c>
      <c r="K505" s="218">
        <v>2.25</v>
      </c>
      <c r="L505" s="227">
        <v>2.25</v>
      </c>
      <c r="M505" s="222">
        <v>44389</v>
      </c>
      <c r="N505" s="222">
        <v>44389</v>
      </c>
      <c r="O505" s="220">
        <v>2021</v>
      </c>
      <c r="P505" s="217">
        <v>0</v>
      </c>
      <c r="Q505" s="217">
        <v>0</v>
      </c>
      <c r="R505" s="217">
        <v>0</v>
      </c>
      <c r="S505" s="228">
        <v>0</v>
      </c>
      <c r="T505" s="217">
        <v>1</v>
      </c>
      <c r="U505" s="221">
        <v>3.3</v>
      </c>
      <c r="V505" s="216" t="s">
        <v>624</v>
      </c>
      <c r="W505" s="216" t="s">
        <v>599</v>
      </c>
      <c r="X505" s="216" t="s">
        <v>2060</v>
      </c>
      <c r="AL505" s="234" t="s">
        <v>580</v>
      </c>
    </row>
    <row r="506" spans="1:38">
      <c r="A506" s="216" t="s">
        <v>542</v>
      </c>
      <c r="B506" s="225" t="s">
        <v>543</v>
      </c>
      <c r="C506" s="216" t="s">
        <v>1514</v>
      </c>
      <c r="D506" s="216" t="s">
        <v>2715</v>
      </c>
      <c r="E506" s="225" t="s">
        <v>2716</v>
      </c>
      <c r="F506" s="216"/>
      <c r="G506" s="217">
        <v>0</v>
      </c>
      <c r="H506" s="217">
        <v>0</v>
      </c>
      <c r="I506" s="217">
        <v>0</v>
      </c>
      <c r="J506" s="217">
        <v>0</v>
      </c>
      <c r="K506" s="217">
        <v>0</v>
      </c>
      <c r="L506" s="228">
        <v>0</v>
      </c>
      <c r="M506" s="222">
        <v>44817</v>
      </c>
      <c r="N506" s="222">
        <v>44817</v>
      </c>
      <c r="O506" s="220">
        <v>2022</v>
      </c>
      <c r="P506" s="217">
        <v>0</v>
      </c>
      <c r="Q506" s="217">
        <v>0</v>
      </c>
      <c r="R506" s="217">
        <v>0</v>
      </c>
      <c r="S506" s="228">
        <v>0</v>
      </c>
      <c r="T506" s="217">
        <v>1</v>
      </c>
      <c r="U506" s="221">
        <v>3.3</v>
      </c>
      <c r="V506" s="216" t="s">
        <v>706</v>
      </c>
      <c r="W506" s="216" t="s">
        <v>599</v>
      </c>
      <c r="X506" s="216" t="s">
        <v>2060</v>
      </c>
      <c r="AL506" s="234" t="s">
        <v>580</v>
      </c>
    </row>
    <row r="507" spans="1:38">
      <c r="A507" s="216" t="s">
        <v>542</v>
      </c>
      <c r="B507" s="225" t="s">
        <v>543</v>
      </c>
      <c r="C507" s="216" t="s">
        <v>1514</v>
      </c>
      <c r="D507" s="216" t="s">
        <v>2717</v>
      </c>
      <c r="E507" s="225" t="s">
        <v>2716</v>
      </c>
      <c r="F507" s="216"/>
      <c r="G507" s="217">
        <v>0</v>
      </c>
      <c r="H507" s="217">
        <v>0</v>
      </c>
      <c r="I507" s="217">
        <v>0</v>
      </c>
      <c r="J507" s="217">
        <v>0</v>
      </c>
      <c r="K507" s="218">
        <v>1.72</v>
      </c>
      <c r="L507" s="227">
        <v>1.72</v>
      </c>
      <c r="M507" s="222">
        <v>44540</v>
      </c>
      <c r="N507" s="222">
        <v>44540</v>
      </c>
      <c r="O507" s="220">
        <v>2021</v>
      </c>
      <c r="P507" s="217">
        <v>0</v>
      </c>
      <c r="Q507" s="217">
        <v>0</v>
      </c>
      <c r="R507" s="217">
        <v>0</v>
      </c>
      <c r="S507" s="228">
        <v>0</v>
      </c>
      <c r="T507" s="221">
        <v>0.5</v>
      </c>
      <c r="U507" s="221">
        <v>3.3</v>
      </c>
      <c r="V507" s="216" t="s">
        <v>620</v>
      </c>
      <c r="W507" s="216" t="s">
        <v>599</v>
      </c>
      <c r="X507" s="216" t="s">
        <v>2060</v>
      </c>
      <c r="AL507" s="234" t="s">
        <v>580</v>
      </c>
    </row>
    <row r="508" spans="1:38">
      <c r="A508" s="216" t="s">
        <v>542</v>
      </c>
      <c r="B508" s="225" t="s">
        <v>543</v>
      </c>
      <c r="C508" s="216" t="s">
        <v>1785</v>
      </c>
      <c r="D508" s="216" t="s">
        <v>2718</v>
      </c>
      <c r="E508" s="225" t="s">
        <v>2719</v>
      </c>
      <c r="F508" s="216"/>
      <c r="G508" s="217">
        <v>0</v>
      </c>
      <c r="H508" s="217">
        <v>0</v>
      </c>
      <c r="I508" s="217">
        <v>0</v>
      </c>
      <c r="J508" s="217">
        <v>0</v>
      </c>
      <c r="K508" s="217">
        <v>0</v>
      </c>
      <c r="L508" s="228">
        <v>0</v>
      </c>
      <c r="M508" s="222">
        <v>43796</v>
      </c>
      <c r="N508" s="222">
        <v>43796</v>
      </c>
      <c r="O508" s="220">
        <v>2019</v>
      </c>
      <c r="P508" s="217">
        <v>0</v>
      </c>
      <c r="Q508" s="217">
        <v>0</v>
      </c>
      <c r="R508" s="217">
        <v>0</v>
      </c>
      <c r="S508" s="228">
        <v>0</v>
      </c>
      <c r="T508" s="221">
        <v>0.25</v>
      </c>
      <c r="U508" s="221">
        <v>2.25</v>
      </c>
      <c r="V508" s="216" t="s">
        <v>912</v>
      </c>
      <c r="W508" s="216" t="s">
        <v>599</v>
      </c>
      <c r="X508" s="216" t="s">
        <v>2060</v>
      </c>
      <c r="AL508" s="234" t="s">
        <v>580</v>
      </c>
    </row>
    <row r="509" spans="1:38">
      <c r="A509" s="216" t="s">
        <v>542</v>
      </c>
      <c r="B509" s="225" t="s">
        <v>543</v>
      </c>
      <c r="C509" s="216" t="s">
        <v>1785</v>
      </c>
      <c r="D509" s="216" t="s">
        <v>2718</v>
      </c>
      <c r="E509" s="225" t="s">
        <v>2719</v>
      </c>
      <c r="F509" s="216"/>
      <c r="G509" s="217">
        <v>0</v>
      </c>
      <c r="H509" s="217">
        <v>0</v>
      </c>
      <c r="I509" s="217">
        <v>0</v>
      </c>
      <c r="J509" s="217">
        <v>0</v>
      </c>
      <c r="K509" s="217">
        <v>0</v>
      </c>
      <c r="L509" s="228">
        <v>0</v>
      </c>
      <c r="M509" s="222">
        <v>43796</v>
      </c>
      <c r="N509" s="222">
        <v>43796</v>
      </c>
      <c r="O509" s="220">
        <v>2019</v>
      </c>
      <c r="P509" s="217">
        <v>0</v>
      </c>
      <c r="Q509" s="217">
        <v>0</v>
      </c>
      <c r="R509" s="217">
        <v>0</v>
      </c>
      <c r="S509" s="228">
        <v>0</v>
      </c>
      <c r="T509" s="217">
        <v>1</v>
      </c>
      <c r="U509" s="221">
        <v>2.25</v>
      </c>
      <c r="V509" s="216" t="s">
        <v>687</v>
      </c>
      <c r="W509" s="216" t="s">
        <v>599</v>
      </c>
      <c r="X509" s="216" t="s">
        <v>2060</v>
      </c>
      <c r="AL509" s="234" t="s">
        <v>580</v>
      </c>
    </row>
    <row r="510" spans="1:38">
      <c r="A510" s="216" t="s">
        <v>542</v>
      </c>
      <c r="B510" s="225" t="s">
        <v>543</v>
      </c>
      <c r="C510" s="216" t="s">
        <v>1785</v>
      </c>
      <c r="D510" s="216" t="s">
        <v>2720</v>
      </c>
      <c r="E510" s="225" t="s">
        <v>2721</v>
      </c>
      <c r="F510" s="216"/>
      <c r="G510" s="217">
        <v>0</v>
      </c>
      <c r="H510" s="217">
        <v>0</v>
      </c>
      <c r="I510" s="217">
        <v>0</v>
      </c>
      <c r="J510" s="217">
        <v>0</v>
      </c>
      <c r="K510" s="218">
        <v>7.4999999999999997E-2</v>
      </c>
      <c r="L510" s="227">
        <v>7.4999999999999997E-2</v>
      </c>
      <c r="M510" s="222">
        <v>44411</v>
      </c>
      <c r="N510" s="222">
        <v>44411</v>
      </c>
      <c r="O510" s="220">
        <v>2021</v>
      </c>
      <c r="P510" s="217">
        <v>0</v>
      </c>
      <c r="Q510" s="217">
        <v>0</v>
      </c>
      <c r="R510" s="217">
        <v>0</v>
      </c>
      <c r="S510" s="228">
        <v>0</v>
      </c>
      <c r="T510" s="221">
        <v>0.5</v>
      </c>
      <c r="U510" s="221">
        <v>2.25</v>
      </c>
      <c r="V510" s="216" t="s">
        <v>912</v>
      </c>
      <c r="W510" s="216" t="s">
        <v>599</v>
      </c>
      <c r="X510" s="216" t="s">
        <v>2060</v>
      </c>
      <c r="AL510" s="234" t="s">
        <v>580</v>
      </c>
    </row>
    <row r="511" spans="1:38">
      <c r="A511" s="216" t="s">
        <v>542</v>
      </c>
      <c r="B511" s="225" t="s">
        <v>543</v>
      </c>
      <c r="C511" s="216" t="s">
        <v>1785</v>
      </c>
      <c r="D511" s="216" t="s">
        <v>2720</v>
      </c>
      <c r="E511" s="225" t="s">
        <v>2721</v>
      </c>
      <c r="F511" s="216"/>
      <c r="G511" s="217">
        <v>0</v>
      </c>
      <c r="H511" s="217">
        <v>0</v>
      </c>
      <c r="I511" s="217">
        <v>0</v>
      </c>
      <c r="J511" s="217">
        <v>0</v>
      </c>
      <c r="K511" s="218">
        <v>7.4999999999999997E-2</v>
      </c>
      <c r="L511" s="227">
        <v>7.4999999999999997E-2</v>
      </c>
      <c r="M511" s="222">
        <v>44411</v>
      </c>
      <c r="N511" s="222">
        <v>44411</v>
      </c>
      <c r="O511" s="220">
        <v>2021</v>
      </c>
      <c r="P511" s="217">
        <v>0</v>
      </c>
      <c r="Q511" s="217">
        <v>0</v>
      </c>
      <c r="R511" s="217">
        <v>0</v>
      </c>
      <c r="S511" s="228">
        <v>0</v>
      </c>
      <c r="T511" s="221">
        <v>0.5</v>
      </c>
      <c r="U511" s="221">
        <v>2.25</v>
      </c>
      <c r="V511" s="216" t="s">
        <v>687</v>
      </c>
      <c r="W511" s="216" t="s">
        <v>599</v>
      </c>
      <c r="X511" s="216" t="s">
        <v>2060</v>
      </c>
      <c r="AL511" s="234" t="s">
        <v>580</v>
      </c>
    </row>
    <row r="512" spans="1:38">
      <c r="A512" s="216" t="s">
        <v>542</v>
      </c>
      <c r="B512" s="225" t="s">
        <v>543</v>
      </c>
      <c r="C512" s="216" t="s">
        <v>1427</v>
      </c>
      <c r="D512" s="216" t="s">
        <v>2722</v>
      </c>
      <c r="E512" s="225" t="s">
        <v>2723</v>
      </c>
      <c r="F512" s="216"/>
      <c r="G512" s="217">
        <v>0</v>
      </c>
      <c r="H512" s="217">
        <v>0</v>
      </c>
      <c r="I512" s="217">
        <v>0</v>
      </c>
      <c r="J512" s="217">
        <v>0</v>
      </c>
      <c r="K512" s="217">
        <v>3</v>
      </c>
      <c r="L512" s="228">
        <v>3</v>
      </c>
      <c r="M512" s="222">
        <v>44025</v>
      </c>
      <c r="N512" s="222">
        <v>44025</v>
      </c>
      <c r="O512" s="220">
        <v>2020</v>
      </c>
      <c r="P512" s="217">
        <v>0</v>
      </c>
      <c r="Q512" s="217">
        <v>0</v>
      </c>
      <c r="R512" s="217">
        <v>0</v>
      </c>
      <c r="S512" s="228">
        <v>0</v>
      </c>
      <c r="T512" s="221">
        <v>0.4</v>
      </c>
      <c r="U512" s="221">
        <v>0.4</v>
      </c>
      <c r="V512" s="216" t="s">
        <v>671</v>
      </c>
      <c r="W512" s="216" t="s">
        <v>599</v>
      </c>
      <c r="X512" s="216" t="s">
        <v>2060</v>
      </c>
      <c r="AL512" s="234" t="s">
        <v>580</v>
      </c>
    </row>
    <row r="513" spans="1:38">
      <c r="A513" s="216" t="s">
        <v>542</v>
      </c>
      <c r="B513" s="225" t="s">
        <v>543</v>
      </c>
      <c r="C513" s="216" t="s">
        <v>1748</v>
      </c>
      <c r="D513" s="216" t="s">
        <v>2724</v>
      </c>
      <c r="E513" s="225" t="s">
        <v>2725</v>
      </c>
      <c r="F513" s="216"/>
      <c r="G513" s="217">
        <v>0</v>
      </c>
      <c r="H513" s="217">
        <v>0</v>
      </c>
      <c r="I513" s="217">
        <v>0</v>
      </c>
      <c r="J513" s="217">
        <v>0</v>
      </c>
      <c r="K513" s="217">
        <v>0</v>
      </c>
      <c r="L513" s="228">
        <v>0</v>
      </c>
      <c r="M513" s="222">
        <v>43654</v>
      </c>
      <c r="N513" s="222">
        <v>43654</v>
      </c>
      <c r="O513" s="220">
        <v>2019</v>
      </c>
      <c r="P513" s="217">
        <v>0</v>
      </c>
      <c r="Q513" s="217">
        <v>0</v>
      </c>
      <c r="R513" s="217">
        <v>0</v>
      </c>
      <c r="S513" s="228">
        <v>0</v>
      </c>
      <c r="T513" s="221">
        <v>1.5</v>
      </c>
      <c r="U513" s="221">
        <v>1.5</v>
      </c>
      <c r="V513" s="216" t="s">
        <v>1435</v>
      </c>
      <c r="W513" s="216" t="s">
        <v>599</v>
      </c>
      <c r="X513" s="216" t="s">
        <v>2060</v>
      </c>
      <c r="AL513" s="234" t="s">
        <v>580</v>
      </c>
    </row>
    <row r="514" spans="1:38">
      <c r="A514" s="216" t="s">
        <v>542</v>
      </c>
      <c r="B514" s="225" t="s">
        <v>543</v>
      </c>
      <c r="C514" s="216" t="s">
        <v>1644</v>
      </c>
      <c r="D514" s="216" t="s">
        <v>2726</v>
      </c>
      <c r="E514" s="225" t="s">
        <v>2727</v>
      </c>
      <c r="F514" s="216"/>
      <c r="G514" s="217">
        <v>0</v>
      </c>
      <c r="H514" s="217">
        <v>0</v>
      </c>
      <c r="I514" s="217">
        <v>0</v>
      </c>
      <c r="J514" s="217">
        <v>0</v>
      </c>
      <c r="K514" s="217">
        <v>0</v>
      </c>
      <c r="L514" s="228">
        <v>0</v>
      </c>
      <c r="M514" s="222">
        <v>43196</v>
      </c>
      <c r="N514" s="222">
        <v>43196</v>
      </c>
      <c r="O514" s="220">
        <v>2018</v>
      </c>
      <c r="P514" s="217">
        <v>0</v>
      </c>
      <c r="Q514" s="217">
        <v>0</v>
      </c>
      <c r="R514" s="217">
        <v>0</v>
      </c>
      <c r="S514" s="228">
        <v>0</v>
      </c>
      <c r="T514" s="217">
        <v>5</v>
      </c>
      <c r="U514" s="217">
        <v>5</v>
      </c>
      <c r="V514" s="216" t="s">
        <v>663</v>
      </c>
      <c r="W514" s="216" t="s">
        <v>599</v>
      </c>
      <c r="X514" s="216" t="s">
        <v>2060</v>
      </c>
      <c r="AL514" s="234" t="s">
        <v>580</v>
      </c>
    </row>
    <row r="515" spans="1:38">
      <c r="A515" s="216" t="s">
        <v>542</v>
      </c>
      <c r="B515" s="225" t="s">
        <v>543</v>
      </c>
      <c r="C515" s="216" t="s">
        <v>1707</v>
      </c>
      <c r="D515" s="216" t="s">
        <v>2728</v>
      </c>
      <c r="E515" s="225" t="s">
        <v>2729</v>
      </c>
      <c r="F515" s="216"/>
      <c r="G515" s="217">
        <v>0</v>
      </c>
      <c r="H515" s="217">
        <v>0</v>
      </c>
      <c r="I515" s="217">
        <v>0</v>
      </c>
      <c r="J515" s="217">
        <v>0</v>
      </c>
      <c r="K515" s="218">
        <v>0.5</v>
      </c>
      <c r="L515" s="227">
        <v>0.5</v>
      </c>
      <c r="M515" s="222">
        <v>43451</v>
      </c>
      <c r="N515" s="222">
        <v>43451</v>
      </c>
      <c r="O515" s="220">
        <v>2018</v>
      </c>
      <c r="P515" s="217">
        <v>0</v>
      </c>
      <c r="Q515" s="217">
        <v>0</v>
      </c>
      <c r="R515" s="217">
        <v>0</v>
      </c>
      <c r="S515" s="228">
        <v>0</v>
      </c>
      <c r="T515" s="221">
        <v>1.2</v>
      </c>
      <c r="U515" s="221">
        <v>1.2</v>
      </c>
      <c r="V515" s="216" t="s">
        <v>1683</v>
      </c>
      <c r="W515" s="216" t="s">
        <v>599</v>
      </c>
      <c r="X515" s="216" t="s">
        <v>2060</v>
      </c>
      <c r="AL515" s="234" t="s">
        <v>580</v>
      </c>
    </row>
    <row r="516" spans="1:38">
      <c r="A516" s="216" t="s">
        <v>542</v>
      </c>
      <c r="B516" s="225" t="s">
        <v>543</v>
      </c>
      <c r="C516" s="216" t="s">
        <v>1722</v>
      </c>
      <c r="D516" s="216" t="s">
        <v>2730</v>
      </c>
      <c r="E516" s="225" t="s">
        <v>2731</v>
      </c>
      <c r="F516" s="216"/>
      <c r="G516" s="217">
        <v>0</v>
      </c>
      <c r="H516" s="217">
        <v>0</v>
      </c>
      <c r="I516" s="217">
        <v>0</v>
      </c>
      <c r="J516" s="217">
        <v>0</v>
      </c>
      <c r="K516" s="218">
        <v>0.125</v>
      </c>
      <c r="L516" s="227">
        <v>0.125</v>
      </c>
      <c r="M516" s="222">
        <v>43494</v>
      </c>
      <c r="N516" s="222">
        <v>43494</v>
      </c>
      <c r="O516" s="220">
        <v>2019</v>
      </c>
      <c r="P516" s="217">
        <v>0</v>
      </c>
      <c r="Q516" s="217">
        <v>0</v>
      </c>
      <c r="R516" s="217">
        <v>0</v>
      </c>
      <c r="S516" s="228">
        <v>0</v>
      </c>
      <c r="T516" s="221">
        <v>0.125</v>
      </c>
      <c r="U516" s="221">
        <v>0.125</v>
      </c>
      <c r="V516" s="216" t="s">
        <v>755</v>
      </c>
      <c r="W516" s="216" t="s">
        <v>599</v>
      </c>
      <c r="X516" s="216" t="s">
        <v>2060</v>
      </c>
      <c r="AL516" s="234" t="s">
        <v>580</v>
      </c>
    </row>
    <row r="517" spans="1:38">
      <c r="A517" s="216" t="s">
        <v>542</v>
      </c>
      <c r="B517" s="225" t="s">
        <v>543</v>
      </c>
      <c r="C517" s="216" t="s">
        <v>1634</v>
      </c>
      <c r="D517" s="216" t="s">
        <v>2732</v>
      </c>
      <c r="E517" s="225" t="s">
        <v>2733</v>
      </c>
      <c r="F517" s="216"/>
      <c r="G517" s="217">
        <v>0</v>
      </c>
      <c r="H517" s="217">
        <v>0</v>
      </c>
      <c r="I517" s="217">
        <v>0</v>
      </c>
      <c r="J517" s="217">
        <v>0</v>
      </c>
      <c r="K517" s="217">
        <v>0</v>
      </c>
      <c r="L517" s="228">
        <v>0</v>
      </c>
      <c r="M517" s="222">
        <v>43950</v>
      </c>
      <c r="N517" s="222">
        <v>43950</v>
      </c>
      <c r="O517" s="220">
        <v>2020</v>
      </c>
      <c r="P517" s="217">
        <v>0</v>
      </c>
      <c r="Q517" s="217">
        <v>0</v>
      </c>
      <c r="R517" s="217">
        <v>0</v>
      </c>
      <c r="S517" s="228">
        <v>0</v>
      </c>
      <c r="T517" s="221">
        <v>0.75</v>
      </c>
      <c r="U517" s="221">
        <v>0.75</v>
      </c>
      <c r="V517" s="216" t="s">
        <v>1435</v>
      </c>
      <c r="W517" s="216" t="s">
        <v>599</v>
      </c>
      <c r="X517" s="216" t="s">
        <v>2060</v>
      </c>
      <c r="AL517" s="234" t="s">
        <v>580</v>
      </c>
    </row>
    <row r="518" spans="1:38">
      <c r="A518" s="216" t="s">
        <v>542</v>
      </c>
      <c r="B518" s="225" t="s">
        <v>543</v>
      </c>
      <c r="C518" s="216" t="s">
        <v>1687</v>
      </c>
      <c r="D518" s="216" t="s">
        <v>2734</v>
      </c>
      <c r="E518" s="225" t="s">
        <v>2735</v>
      </c>
      <c r="F518" s="216"/>
      <c r="G518" s="217">
        <v>0</v>
      </c>
      <c r="H518" s="217">
        <v>0</v>
      </c>
      <c r="I518" s="217">
        <v>0</v>
      </c>
      <c r="J518" s="217">
        <v>0</v>
      </c>
      <c r="K518" s="217">
        <v>0</v>
      </c>
      <c r="L518" s="228">
        <v>0</v>
      </c>
      <c r="M518" s="222">
        <v>43404</v>
      </c>
      <c r="N518" s="222">
        <v>43404</v>
      </c>
      <c r="O518" s="220">
        <v>2018</v>
      </c>
      <c r="P518" s="217">
        <v>0</v>
      </c>
      <c r="Q518" s="217">
        <v>0</v>
      </c>
      <c r="R518" s="217">
        <v>0</v>
      </c>
      <c r="S518" s="228">
        <v>0</v>
      </c>
      <c r="T518" s="221">
        <v>0.8</v>
      </c>
      <c r="U518" s="221">
        <v>0.8</v>
      </c>
      <c r="V518" s="216" t="s">
        <v>671</v>
      </c>
      <c r="W518" s="216" t="s">
        <v>599</v>
      </c>
      <c r="X518" s="216" t="s">
        <v>2060</v>
      </c>
      <c r="AL518" s="234" t="s">
        <v>580</v>
      </c>
    </row>
    <row r="519" spans="1:38">
      <c r="A519" s="216" t="s">
        <v>542</v>
      </c>
      <c r="B519" s="225" t="s">
        <v>543</v>
      </c>
      <c r="C519" s="216" t="s">
        <v>1505</v>
      </c>
      <c r="D519" s="216" t="s">
        <v>2736</v>
      </c>
      <c r="E519" s="225" t="s">
        <v>2737</v>
      </c>
      <c r="F519" s="216"/>
      <c r="G519" s="217">
        <v>0</v>
      </c>
      <c r="H519" s="217">
        <v>0</v>
      </c>
      <c r="I519" s="217">
        <v>0</v>
      </c>
      <c r="J519" s="217">
        <v>0</v>
      </c>
      <c r="K519" s="217">
        <v>0</v>
      </c>
      <c r="L519" s="228">
        <v>0</v>
      </c>
      <c r="M519" s="222">
        <v>44299</v>
      </c>
      <c r="N519" s="222">
        <v>44299</v>
      </c>
      <c r="O519" s="220">
        <v>2021</v>
      </c>
      <c r="P519" s="217">
        <v>0</v>
      </c>
      <c r="Q519" s="217">
        <v>0</v>
      </c>
      <c r="R519" s="217">
        <v>0</v>
      </c>
      <c r="S519" s="228">
        <v>0</v>
      </c>
      <c r="T519" s="221">
        <v>0.5</v>
      </c>
      <c r="U519" s="221">
        <v>0.5</v>
      </c>
      <c r="V519" s="216" t="s">
        <v>671</v>
      </c>
      <c r="W519" s="216" t="s">
        <v>599</v>
      </c>
      <c r="X519" s="216" t="s">
        <v>2060</v>
      </c>
      <c r="AL519" s="234" t="s">
        <v>580</v>
      </c>
    </row>
    <row r="520" spans="1:38">
      <c r="A520" s="216" t="s">
        <v>542</v>
      </c>
      <c r="B520" s="225" t="s">
        <v>543</v>
      </c>
      <c r="C520" s="216" t="s">
        <v>1777</v>
      </c>
      <c r="D520" s="216" t="s">
        <v>2738</v>
      </c>
      <c r="E520" s="225" t="s">
        <v>2739</v>
      </c>
      <c r="F520" s="216"/>
      <c r="G520" s="217">
        <v>0</v>
      </c>
      <c r="H520" s="217">
        <v>0</v>
      </c>
      <c r="I520" s="217">
        <v>0</v>
      </c>
      <c r="J520" s="217">
        <v>0</v>
      </c>
      <c r="K520" s="217">
        <v>0</v>
      </c>
      <c r="L520" s="228">
        <v>0</v>
      </c>
      <c r="M520" s="222">
        <v>43752</v>
      </c>
      <c r="N520" s="222">
        <v>43752</v>
      </c>
      <c r="O520" s="220">
        <v>2019</v>
      </c>
      <c r="P520" s="217">
        <v>0</v>
      </c>
      <c r="Q520" s="217">
        <v>0</v>
      </c>
      <c r="R520" s="217">
        <v>0</v>
      </c>
      <c r="S520" s="228">
        <v>0</v>
      </c>
      <c r="T520" s="221">
        <v>0.5</v>
      </c>
      <c r="U520" s="221">
        <v>1.7</v>
      </c>
      <c r="V520" s="216" t="s">
        <v>671</v>
      </c>
      <c r="W520" s="216" t="s">
        <v>599</v>
      </c>
      <c r="X520" s="216" t="s">
        <v>2060</v>
      </c>
      <c r="AL520" s="234" t="s">
        <v>580</v>
      </c>
    </row>
    <row r="521" spans="1:38">
      <c r="A521" s="216" t="s">
        <v>542</v>
      </c>
      <c r="B521" s="225" t="s">
        <v>543</v>
      </c>
      <c r="C521" s="216" t="s">
        <v>1777</v>
      </c>
      <c r="D521" s="216" t="s">
        <v>2738</v>
      </c>
      <c r="E521" s="225" t="s">
        <v>2739</v>
      </c>
      <c r="F521" s="216"/>
      <c r="G521" s="217">
        <v>0</v>
      </c>
      <c r="H521" s="217">
        <v>0</v>
      </c>
      <c r="I521" s="217">
        <v>0</v>
      </c>
      <c r="J521" s="217">
        <v>0</v>
      </c>
      <c r="K521" s="217">
        <v>0</v>
      </c>
      <c r="L521" s="228">
        <v>0</v>
      </c>
      <c r="M521" s="222">
        <v>43752</v>
      </c>
      <c r="N521" s="222">
        <v>43752</v>
      </c>
      <c r="O521" s="220">
        <v>2019</v>
      </c>
      <c r="P521" s="217">
        <v>0</v>
      </c>
      <c r="Q521" s="217">
        <v>0</v>
      </c>
      <c r="R521" s="217">
        <v>0</v>
      </c>
      <c r="S521" s="228">
        <v>0</v>
      </c>
      <c r="T521" s="221">
        <v>0.7</v>
      </c>
      <c r="U521" s="221">
        <v>1.7</v>
      </c>
      <c r="V521" s="216" t="s">
        <v>1435</v>
      </c>
      <c r="W521" s="216" t="s">
        <v>599</v>
      </c>
      <c r="X521" s="216" t="s">
        <v>2060</v>
      </c>
      <c r="AL521" s="234" t="s">
        <v>580</v>
      </c>
    </row>
    <row r="522" spans="1:38">
      <c r="A522" s="216" t="s">
        <v>542</v>
      </c>
      <c r="B522" s="225" t="s">
        <v>543</v>
      </c>
      <c r="C522" s="216" t="s">
        <v>1777</v>
      </c>
      <c r="D522" s="216" t="s">
        <v>2740</v>
      </c>
      <c r="E522" s="225" t="s">
        <v>2741</v>
      </c>
      <c r="F522" s="216"/>
      <c r="G522" s="217">
        <v>0</v>
      </c>
      <c r="H522" s="217">
        <v>0</v>
      </c>
      <c r="I522" s="217">
        <v>0</v>
      </c>
      <c r="J522" s="217">
        <v>0</v>
      </c>
      <c r="K522" s="217">
        <v>0</v>
      </c>
      <c r="L522" s="228">
        <v>0</v>
      </c>
      <c r="M522" s="222">
        <v>44645</v>
      </c>
      <c r="N522" s="222">
        <v>44645</v>
      </c>
      <c r="O522" s="220">
        <v>2022</v>
      </c>
      <c r="P522" s="217">
        <v>0</v>
      </c>
      <c r="Q522" s="217">
        <v>0</v>
      </c>
      <c r="R522" s="217">
        <v>0</v>
      </c>
      <c r="S522" s="228">
        <v>0</v>
      </c>
      <c r="T522" s="221">
        <v>0.5</v>
      </c>
      <c r="U522" s="221">
        <v>1.7</v>
      </c>
      <c r="V522" s="216" t="s">
        <v>620</v>
      </c>
      <c r="W522" s="216" t="s">
        <v>599</v>
      </c>
      <c r="X522" s="216" t="s">
        <v>2060</v>
      </c>
      <c r="AL522" s="234" t="s">
        <v>580</v>
      </c>
    </row>
    <row r="523" spans="1:38">
      <c r="A523" s="216" t="s">
        <v>542</v>
      </c>
      <c r="B523" s="225" t="s">
        <v>543</v>
      </c>
      <c r="C523" s="216" t="s">
        <v>1509</v>
      </c>
      <c r="D523" s="216" t="s">
        <v>2742</v>
      </c>
      <c r="E523" s="225" t="s">
        <v>2743</v>
      </c>
      <c r="F523" s="216"/>
      <c r="G523" s="217">
        <v>0</v>
      </c>
      <c r="H523" s="217">
        <v>0</v>
      </c>
      <c r="I523" s="217">
        <v>0</v>
      </c>
      <c r="J523" s="217">
        <v>0</v>
      </c>
      <c r="K523" s="218">
        <v>0.5</v>
      </c>
      <c r="L523" s="227">
        <v>0.5</v>
      </c>
      <c r="M523" s="222">
        <v>44377</v>
      </c>
      <c r="N523" s="222">
        <v>44377</v>
      </c>
      <c r="O523" s="220">
        <v>2021</v>
      </c>
      <c r="P523" s="217">
        <v>0</v>
      </c>
      <c r="Q523" s="217">
        <v>0</v>
      </c>
      <c r="R523" s="217">
        <v>0</v>
      </c>
      <c r="S523" s="228">
        <v>0</v>
      </c>
      <c r="T523" s="221">
        <v>6.9000000000000006E-2</v>
      </c>
      <c r="U523" s="221">
        <v>5.5225390000000001</v>
      </c>
      <c r="V523" s="216" t="s">
        <v>840</v>
      </c>
      <c r="W523" s="216" t="s">
        <v>599</v>
      </c>
      <c r="X523" s="216" t="s">
        <v>2060</v>
      </c>
      <c r="AL523" s="234" t="s">
        <v>580</v>
      </c>
    </row>
    <row r="524" spans="1:38">
      <c r="A524" s="216" t="s">
        <v>542</v>
      </c>
      <c r="B524" s="225" t="s">
        <v>543</v>
      </c>
      <c r="C524" s="216" t="s">
        <v>1509</v>
      </c>
      <c r="D524" s="216" t="s">
        <v>2742</v>
      </c>
      <c r="E524" s="225" t="s">
        <v>2743</v>
      </c>
      <c r="F524" s="216"/>
      <c r="G524" s="217">
        <v>0</v>
      </c>
      <c r="H524" s="217">
        <v>0</v>
      </c>
      <c r="I524" s="217">
        <v>0</v>
      </c>
      <c r="J524" s="217">
        <v>0</v>
      </c>
      <c r="K524" s="218">
        <v>0.5</v>
      </c>
      <c r="L524" s="227">
        <v>0.5</v>
      </c>
      <c r="M524" s="222">
        <v>44377</v>
      </c>
      <c r="N524" s="222">
        <v>44377</v>
      </c>
      <c r="O524" s="220">
        <v>2021</v>
      </c>
      <c r="P524" s="217">
        <v>0</v>
      </c>
      <c r="Q524" s="217">
        <v>0</v>
      </c>
      <c r="R524" s="217">
        <v>0</v>
      </c>
      <c r="S524" s="228">
        <v>0</v>
      </c>
      <c r="T524" s="221">
        <v>0.92500000000000004</v>
      </c>
      <c r="U524" s="221">
        <v>5.5225390000000001</v>
      </c>
      <c r="V524" s="216" t="s">
        <v>1260</v>
      </c>
      <c r="W524" s="216" t="s">
        <v>599</v>
      </c>
      <c r="X524" s="216" t="s">
        <v>2060</v>
      </c>
      <c r="AL524" s="234" t="s">
        <v>580</v>
      </c>
    </row>
    <row r="525" spans="1:38">
      <c r="A525" s="216" t="s">
        <v>542</v>
      </c>
      <c r="B525" s="225" t="s">
        <v>543</v>
      </c>
      <c r="C525" s="216" t="s">
        <v>1509</v>
      </c>
      <c r="D525" s="216" t="s">
        <v>2744</v>
      </c>
      <c r="E525" s="225" t="s">
        <v>2745</v>
      </c>
      <c r="F525" s="216"/>
      <c r="G525" s="217">
        <v>0</v>
      </c>
      <c r="H525" s="217">
        <v>0</v>
      </c>
      <c r="I525" s="217">
        <v>0</v>
      </c>
      <c r="J525" s="217">
        <v>0</v>
      </c>
      <c r="K525" s="217">
        <v>0</v>
      </c>
      <c r="L525" s="228">
        <v>0</v>
      </c>
      <c r="M525" s="222">
        <v>44831</v>
      </c>
      <c r="N525" s="222">
        <v>44831</v>
      </c>
      <c r="O525" s="220">
        <v>2022</v>
      </c>
      <c r="P525" s="217">
        <v>0</v>
      </c>
      <c r="Q525" s="217">
        <v>0</v>
      </c>
      <c r="R525" s="217">
        <v>0</v>
      </c>
      <c r="S525" s="228">
        <v>0</v>
      </c>
      <c r="T525" s="221">
        <v>0.44140000000000001</v>
      </c>
      <c r="U525" s="221">
        <v>5.5225390000000001</v>
      </c>
      <c r="V525" s="216" t="s">
        <v>1020</v>
      </c>
      <c r="W525" s="216" t="s">
        <v>599</v>
      </c>
      <c r="X525" s="216" t="s">
        <v>2060</v>
      </c>
      <c r="AL525" s="234" t="s">
        <v>580</v>
      </c>
    </row>
    <row r="526" spans="1:38">
      <c r="A526" s="216" t="s">
        <v>542</v>
      </c>
      <c r="B526" s="225" t="s">
        <v>543</v>
      </c>
      <c r="C526" s="216" t="s">
        <v>1509</v>
      </c>
      <c r="D526" s="216" t="s">
        <v>2744</v>
      </c>
      <c r="E526" s="225" t="s">
        <v>2745</v>
      </c>
      <c r="F526" s="216"/>
      <c r="G526" s="217">
        <v>0</v>
      </c>
      <c r="H526" s="217">
        <v>0</v>
      </c>
      <c r="I526" s="217">
        <v>0</v>
      </c>
      <c r="J526" s="217">
        <v>0</v>
      </c>
      <c r="K526" s="217">
        <v>0</v>
      </c>
      <c r="L526" s="228">
        <v>0</v>
      </c>
      <c r="M526" s="222">
        <v>44831</v>
      </c>
      <c r="N526" s="222">
        <v>44831</v>
      </c>
      <c r="O526" s="220">
        <v>2022</v>
      </c>
      <c r="P526" s="217">
        <v>0</v>
      </c>
      <c r="Q526" s="217">
        <v>0</v>
      </c>
      <c r="R526" s="217">
        <v>0</v>
      </c>
      <c r="S526" s="228">
        <v>0</v>
      </c>
      <c r="T526" s="221">
        <v>0.75</v>
      </c>
      <c r="U526" s="221">
        <v>5.5225390000000001</v>
      </c>
      <c r="V526" s="216" t="s">
        <v>1260</v>
      </c>
      <c r="W526" s="216" t="s">
        <v>599</v>
      </c>
      <c r="X526" s="216" t="s">
        <v>2060</v>
      </c>
      <c r="AL526" s="234" t="s">
        <v>580</v>
      </c>
    </row>
    <row r="527" spans="1:38">
      <c r="A527" s="216" t="s">
        <v>542</v>
      </c>
      <c r="B527" s="225" t="s">
        <v>543</v>
      </c>
      <c r="C527" s="216" t="s">
        <v>1509</v>
      </c>
      <c r="D527" s="216" t="s">
        <v>2744</v>
      </c>
      <c r="E527" s="225" t="s">
        <v>2745</v>
      </c>
      <c r="F527" s="216"/>
      <c r="G527" s="217">
        <v>0</v>
      </c>
      <c r="H527" s="217">
        <v>0</v>
      </c>
      <c r="I527" s="217">
        <v>0</v>
      </c>
      <c r="J527" s="217">
        <v>0</v>
      </c>
      <c r="K527" s="217">
        <v>0</v>
      </c>
      <c r="L527" s="228">
        <v>0</v>
      </c>
      <c r="M527" s="222">
        <v>44831</v>
      </c>
      <c r="N527" s="222">
        <v>44831</v>
      </c>
      <c r="O527" s="220">
        <v>2022</v>
      </c>
      <c r="P527" s="217">
        <v>0</v>
      </c>
      <c r="Q527" s="217">
        <v>0</v>
      </c>
      <c r="R527" s="217">
        <v>0</v>
      </c>
      <c r="S527" s="228">
        <v>0</v>
      </c>
      <c r="T527" s="221">
        <v>0.83713899999999997</v>
      </c>
      <c r="U527" s="221">
        <v>5.5225390000000001</v>
      </c>
      <c r="V527" s="216" t="s">
        <v>1511</v>
      </c>
      <c r="W527" s="216" t="s">
        <v>599</v>
      </c>
      <c r="X527" s="216" t="s">
        <v>2060</v>
      </c>
      <c r="AL527" s="234" t="s">
        <v>580</v>
      </c>
    </row>
    <row r="528" spans="1:38">
      <c r="A528" s="216" t="s">
        <v>542</v>
      </c>
      <c r="B528" s="225" t="s">
        <v>543</v>
      </c>
      <c r="C528" s="216" t="s">
        <v>1509</v>
      </c>
      <c r="D528" s="216" t="s">
        <v>2744</v>
      </c>
      <c r="E528" s="225" t="s">
        <v>2745</v>
      </c>
      <c r="F528" s="216"/>
      <c r="G528" s="217">
        <v>0</v>
      </c>
      <c r="H528" s="217">
        <v>0</v>
      </c>
      <c r="I528" s="217">
        <v>0</v>
      </c>
      <c r="J528" s="217">
        <v>0</v>
      </c>
      <c r="K528" s="217">
        <v>0</v>
      </c>
      <c r="L528" s="228">
        <v>0</v>
      </c>
      <c r="M528" s="222">
        <v>44831</v>
      </c>
      <c r="N528" s="222">
        <v>44831</v>
      </c>
      <c r="O528" s="220">
        <v>2022</v>
      </c>
      <c r="P528" s="217">
        <v>0</v>
      </c>
      <c r="Q528" s="217">
        <v>0</v>
      </c>
      <c r="R528" s="217">
        <v>0</v>
      </c>
      <c r="S528" s="228">
        <v>0</v>
      </c>
      <c r="T528" s="221">
        <v>2.5</v>
      </c>
      <c r="U528" s="221">
        <v>5.5225390000000001</v>
      </c>
      <c r="V528" s="216" t="s">
        <v>1512</v>
      </c>
      <c r="W528" s="216" t="s">
        <v>599</v>
      </c>
      <c r="X528" s="216" t="s">
        <v>2060</v>
      </c>
      <c r="AL528" s="234" t="s">
        <v>580</v>
      </c>
    </row>
    <row r="529" spans="1:38">
      <c r="A529" s="216" t="s">
        <v>542</v>
      </c>
      <c r="B529" s="225" t="s">
        <v>543</v>
      </c>
      <c r="C529" s="216" t="s">
        <v>1827</v>
      </c>
      <c r="D529" s="216" t="s">
        <v>2746</v>
      </c>
      <c r="E529" s="225" t="s">
        <v>2747</v>
      </c>
      <c r="F529" s="216"/>
      <c r="G529" s="217">
        <v>0</v>
      </c>
      <c r="H529" s="217">
        <v>0</v>
      </c>
      <c r="I529" s="217">
        <v>0</v>
      </c>
      <c r="J529" s="217">
        <v>0</v>
      </c>
      <c r="K529" s="217">
        <v>0</v>
      </c>
      <c r="L529" s="228">
        <v>0</v>
      </c>
      <c r="M529" s="222">
        <v>43899</v>
      </c>
      <c r="N529" s="222">
        <v>43899</v>
      </c>
      <c r="O529" s="220">
        <v>2020</v>
      </c>
      <c r="P529" s="217">
        <v>0</v>
      </c>
      <c r="Q529" s="217">
        <v>0</v>
      </c>
      <c r="R529" s="217">
        <v>0</v>
      </c>
      <c r="S529" s="228">
        <v>0</v>
      </c>
      <c r="T529" s="217">
        <v>2</v>
      </c>
      <c r="U529" s="217">
        <v>2</v>
      </c>
      <c r="V529" s="216" t="s">
        <v>657</v>
      </c>
      <c r="W529" s="216" t="s">
        <v>599</v>
      </c>
      <c r="X529" s="216" t="s">
        <v>2060</v>
      </c>
      <c r="AL529" s="234" t="s">
        <v>580</v>
      </c>
    </row>
    <row r="530" spans="1:38">
      <c r="A530" s="216" t="s">
        <v>542</v>
      </c>
      <c r="B530" s="225" t="s">
        <v>543</v>
      </c>
      <c r="C530" s="216" t="s">
        <v>1452</v>
      </c>
      <c r="D530" s="216" t="s">
        <v>2748</v>
      </c>
      <c r="E530" s="225" t="s">
        <v>2749</v>
      </c>
      <c r="F530" s="216"/>
      <c r="G530" s="217">
        <v>0</v>
      </c>
      <c r="H530" s="217">
        <v>0</v>
      </c>
      <c r="I530" s="217">
        <v>0</v>
      </c>
      <c r="J530" s="217">
        <v>0</v>
      </c>
      <c r="K530" s="218">
        <v>0.1</v>
      </c>
      <c r="L530" s="227">
        <v>0.1</v>
      </c>
      <c r="M530" s="222">
        <v>44156</v>
      </c>
      <c r="N530" s="222">
        <v>44156</v>
      </c>
      <c r="O530" s="220">
        <v>2020</v>
      </c>
      <c r="P530" s="217">
        <v>0</v>
      </c>
      <c r="Q530" s="217">
        <v>0</v>
      </c>
      <c r="R530" s="217">
        <v>0</v>
      </c>
      <c r="S530" s="228">
        <v>0</v>
      </c>
      <c r="T530" s="221">
        <v>0.15</v>
      </c>
      <c r="U530" s="221">
        <v>1.2</v>
      </c>
      <c r="V530" s="216" t="s">
        <v>671</v>
      </c>
      <c r="W530" s="216" t="s">
        <v>599</v>
      </c>
      <c r="X530" s="216" t="s">
        <v>2060</v>
      </c>
      <c r="AL530" s="234" t="s">
        <v>580</v>
      </c>
    </row>
    <row r="531" spans="1:38">
      <c r="A531" s="216" t="s">
        <v>542</v>
      </c>
      <c r="B531" s="225" t="s">
        <v>543</v>
      </c>
      <c r="C531" s="216" t="s">
        <v>1452</v>
      </c>
      <c r="D531" s="216" t="s">
        <v>2748</v>
      </c>
      <c r="E531" s="225" t="s">
        <v>2749</v>
      </c>
      <c r="F531" s="216"/>
      <c r="G531" s="217">
        <v>0</v>
      </c>
      <c r="H531" s="217">
        <v>0</v>
      </c>
      <c r="I531" s="217">
        <v>0</v>
      </c>
      <c r="J531" s="217">
        <v>0</v>
      </c>
      <c r="K531" s="218">
        <v>0.1</v>
      </c>
      <c r="L531" s="227">
        <v>0.1</v>
      </c>
      <c r="M531" s="222">
        <v>44156</v>
      </c>
      <c r="N531" s="222">
        <v>44156</v>
      </c>
      <c r="O531" s="220">
        <v>2020</v>
      </c>
      <c r="P531" s="217">
        <v>0</v>
      </c>
      <c r="Q531" s="217">
        <v>0</v>
      </c>
      <c r="R531" s="217">
        <v>0</v>
      </c>
      <c r="S531" s="228">
        <v>0</v>
      </c>
      <c r="T531" s="221">
        <v>0.15</v>
      </c>
      <c r="U531" s="221">
        <v>1.2</v>
      </c>
      <c r="V531" s="216" t="s">
        <v>620</v>
      </c>
      <c r="W531" s="216" t="s">
        <v>599</v>
      </c>
      <c r="X531" s="216" t="s">
        <v>2060</v>
      </c>
      <c r="AL531" s="234" t="s">
        <v>580</v>
      </c>
    </row>
    <row r="532" spans="1:38">
      <c r="A532" s="216" t="s">
        <v>542</v>
      </c>
      <c r="B532" s="225" t="s">
        <v>543</v>
      </c>
      <c r="C532" s="216" t="s">
        <v>1452</v>
      </c>
      <c r="D532" s="216" t="s">
        <v>2748</v>
      </c>
      <c r="E532" s="225" t="s">
        <v>2749</v>
      </c>
      <c r="F532" s="216"/>
      <c r="G532" s="217">
        <v>0</v>
      </c>
      <c r="H532" s="217">
        <v>0</v>
      </c>
      <c r="I532" s="217">
        <v>0</v>
      </c>
      <c r="J532" s="217">
        <v>0</v>
      </c>
      <c r="K532" s="218">
        <v>0.1</v>
      </c>
      <c r="L532" s="227">
        <v>0.1</v>
      </c>
      <c r="M532" s="222">
        <v>44156</v>
      </c>
      <c r="N532" s="222">
        <v>44156</v>
      </c>
      <c r="O532" s="220">
        <v>2020</v>
      </c>
      <c r="P532" s="217">
        <v>0</v>
      </c>
      <c r="Q532" s="217">
        <v>0</v>
      </c>
      <c r="R532" s="217">
        <v>0</v>
      </c>
      <c r="S532" s="228">
        <v>0</v>
      </c>
      <c r="T532" s="221">
        <v>0.9</v>
      </c>
      <c r="U532" s="221">
        <v>1.2</v>
      </c>
      <c r="V532" s="216" t="s">
        <v>1454</v>
      </c>
      <c r="W532" s="216" t="s">
        <v>599</v>
      </c>
      <c r="X532" s="216" t="s">
        <v>2060</v>
      </c>
      <c r="AL532" s="234" t="s">
        <v>580</v>
      </c>
    </row>
    <row r="533" spans="1:38">
      <c r="A533" s="216" t="s">
        <v>542</v>
      </c>
      <c r="B533" s="225" t="s">
        <v>543</v>
      </c>
      <c r="C533" s="216" t="s">
        <v>1466</v>
      </c>
      <c r="D533" s="216" t="s">
        <v>2750</v>
      </c>
      <c r="E533" s="225" t="s">
        <v>2751</v>
      </c>
      <c r="F533" s="216"/>
      <c r="G533" s="217">
        <v>0</v>
      </c>
      <c r="H533" s="217">
        <v>0</v>
      </c>
      <c r="I533" s="217">
        <v>0</v>
      </c>
      <c r="J533" s="217">
        <v>0</v>
      </c>
      <c r="K533" s="217">
        <v>0</v>
      </c>
      <c r="L533" s="228">
        <v>0</v>
      </c>
      <c r="M533" s="222">
        <v>44775</v>
      </c>
      <c r="N533" s="222">
        <v>44775</v>
      </c>
      <c r="O533" s="220">
        <v>2022</v>
      </c>
      <c r="P533" s="217">
        <v>0</v>
      </c>
      <c r="Q533" s="217">
        <v>0</v>
      </c>
      <c r="R533" s="217">
        <v>0</v>
      </c>
      <c r="S533" s="228">
        <v>0</v>
      </c>
      <c r="T533" s="221">
        <v>0.7</v>
      </c>
      <c r="U533" s="221">
        <v>0.7</v>
      </c>
      <c r="V533" s="216" t="s">
        <v>646</v>
      </c>
      <c r="W533" s="216" t="s">
        <v>599</v>
      </c>
      <c r="X533" s="216" t="s">
        <v>2060</v>
      </c>
      <c r="AL533" s="234" t="s">
        <v>580</v>
      </c>
    </row>
    <row r="534" spans="1:38">
      <c r="A534" s="216" t="s">
        <v>542</v>
      </c>
      <c r="B534" s="225" t="s">
        <v>543</v>
      </c>
      <c r="C534" s="216" t="s">
        <v>1640</v>
      </c>
      <c r="D534" s="216" t="s">
        <v>2752</v>
      </c>
      <c r="E534" s="225" t="s">
        <v>2753</v>
      </c>
      <c r="F534" s="216"/>
      <c r="G534" s="217">
        <v>0</v>
      </c>
      <c r="H534" s="217">
        <v>0</v>
      </c>
      <c r="I534" s="217">
        <v>0</v>
      </c>
      <c r="J534" s="217">
        <v>0</v>
      </c>
      <c r="K534" s="217">
        <v>0</v>
      </c>
      <c r="L534" s="228">
        <v>0</v>
      </c>
      <c r="M534" s="222">
        <v>43143</v>
      </c>
      <c r="N534" s="222">
        <v>43143</v>
      </c>
      <c r="O534" s="220">
        <v>2018</v>
      </c>
      <c r="P534" s="217">
        <v>0</v>
      </c>
      <c r="Q534" s="217">
        <v>0</v>
      </c>
      <c r="R534" s="217">
        <v>0</v>
      </c>
      <c r="S534" s="228">
        <v>0</v>
      </c>
      <c r="T534" s="221">
        <v>0.6</v>
      </c>
      <c r="U534" s="221">
        <v>0.6</v>
      </c>
      <c r="V534" s="216" t="s">
        <v>671</v>
      </c>
      <c r="W534" s="216" t="s">
        <v>599</v>
      </c>
      <c r="X534" s="216" t="s">
        <v>2060</v>
      </c>
      <c r="AL534" s="234" t="s">
        <v>580</v>
      </c>
    </row>
    <row r="535" spans="1:38">
      <c r="A535" s="216" t="s">
        <v>542</v>
      </c>
      <c r="B535" s="225" t="s">
        <v>543</v>
      </c>
      <c r="C535" s="216" t="s">
        <v>1532</v>
      </c>
      <c r="D535" s="216" t="s">
        <v>2754</v>
      </c>
      <c r="E535" s="225" t="s">
        <v>2755</v>
      </c>
      <c r="F535" s="216"/>
      <c r="G535" s="217">
        <v>0</v>
      </c>
      <c r="H535" s="217">
        <v>0</v>
      </c>
      <c r="I535" s="217">
        <v>0</v>
      </c>
      <c r="J535" s="217">
        <v>0</v>
      </c>
      <c r="K535" s="217">
        <v>0</v>
      </c>
      <c r="L535" s="228">
        <v>0</v>
      </c>
      <c r="M535" s="222">
        <v>44704</v>
      </c>
      <c r="N535" s="222">
        <v>44704</v>
      </c>
      <c r="O535" s="220">
        <v>2022</v>
      </c>
      <c r="P535" s="217">
        <v>0</v>
      </c>
      <c r="Q535" s="217">
        <v>0</v>
      </c>
      <c r="R535" s="217">
        <v>0</v>
      </c>
      <c r="S535" s="228">
        <v>0</v>
      </c>
      <c r="T535" s="221">
        <v>0.7</v>
      </c>
      <c r="U535" s="221">
        <v>0.7</v>
      </c>
      <c r="V535" s="216" t="s">
        <v>620</v>
      </c>
      <c r="W535" s="216" t="s">
        <v>599</v>
      </c>
      <c r="X535" s="216" t="s">
        <v>2060</v>
      </c>
      <c r="AL535" s="234" t="s">
        <v>580</v>
      </c>
    </row>
    <row r="536" spans="1:38">
      <c r="A536" s="216" t="s">
        <v>542</v>
      </c>
      <c r="B536" s="225" t="s">
        <v>543</v>
      </c>
      <c r="C536" s="216" t="s">
        <v>1746</v>
      </c>
      <c r="D536" s="216" t="s">
        <v>2756</v>
      </c>
      <c r="E536" s="225" t="s">
        <v>2757</v>
      </c>
      <c r="F536" s="216"/>
      <c r="G536" s="217">
        <v>0</v>
      </c>
      <c r="H536" s="217">
        <v>0</v>
      </c>
      <c r="I536" s="217">
        <v>0</v>
      </c>
      <c r="J536" s="217">
        <v>0</v>
      </c>
      <c r="K536" s="217">
        <v>0</v>
      </c>
      <c r="L536" s="228">
        <v>0</v>
      </c>
      <c r="M536" s="222">
        <v>43648</v>
      </c>
      <c r="N536" s="222">
        <v>43648</v>
      </c>
      <c r="O536" s="220">
        <v>2019</v>
      </c>
      <c r="P536" s="217">
        <v>0</v>
      </c>
      <c r="Q536" s="217">
        <v>0</v>
      </c>
      <c r="R536" s="217">
        <v>0</v>
      </c>
      <c r="S536" s="228">
        <v>0</v>
      </c>
      <c r="T536" s="217">
        <v>1</v>
      </c>
      <c r="U536" s="217">
        <v>1</v>
      </c>
      <c r="V536" s="216" t="s">
        <v>1435</v>
      </c>
      <c r="W536" s="216" t="s">
        <v>599</v>
      </c>
      <c r="X536" s="216" t="s">
        <v>2060</v>
      </c>
      <c r="AL536" s="234" t="s">
        <v>580</v>
      </c>
    </row>
    <row r="537" spans="1:38">
      <c r="A537" s="216" t="s">
        <v>542</v>
      </c>
      <c r="B537" s="225" t="s">
        <v>543</v>
      </c>
      <c r="C537" s="216" t="s">
        <v>1436</v>
      </c>
      <c r="D537" s="216" t="s">
        <v>2758</v>
      </c>
      <c r="E537" s="225" t="s">
        <v>2759</v>
      </c>
      <c r="F537" s="216"/>
      <c r="G537" s="217">
        <v>0</v>
      </c>
      <c r="H537" s="217">
        <v>0</v>
      </c>
      <c r="I537" s="217">
        <v>0</v>
      </c>
      <c r="J537" s="217">
        <v>0</v>
      </c>
      <c r="K537" s="217">
        <v>0</v>
      </c>
      <c r="L537" s="228">
        <v>0</v>
      </c>
      <c r="M537" s="222">
        <v>44076</v>
      </c>
      <c r="N537" s="222">
        <v>44076</v>
      </c>
      <c r="O537" s="220">
        <v>2020</v>
      </c>
      <c r="P537" s="217">
        <v>0</v>
      </c>
      <c r="Q537" s="217">
        <v>0</v>
      </c>
      <c r="R537" s="217">
        <v>0</v>
      </c>
      <c r="S537" s="228">
        <v>0</v>
      </c>
      <c r="T537" s="217">
        <v>2</v>
      </c>
      <c r="U537" s="217">
        <v>2</v>
      </c>
      <c r="V537" s="216" t="s">
        <v>657</v>
      </c>
      <c r="W537" s="216" t="s">
        <v>599</v>
      </c>
      <c r="X537" s="216" t="s">
        <v>2060</v>
      </c>
      <c r="AL537" s="234" t="s">
        <v>580</v>
      </c>
    </row>
    <row r="538" spans="1:38">
      <c r="A538" s="216" t="s">
        <v>542</v>
      </c>
      <c r="B538" s="225" t="s">
        <v>543</v>
      </c>
      <c r="C538" s="216" t="s">
        <v>1806</v>
      </c>
      <c r="D538" s="216" t="s">
        <v>2760</v>
      </c>
      <c r="E538" s="225" t="s">
        <v>2761</v>
      </c>
      <c r="F538" s="216"/>
      <c r="G538" s="217">
        <v>0</v>
      </c>
      <c r="H538" s="217">
        <v>0</v>
      </c>
      <c r="I538" s="217">
        <v>0</v>
      </c>
      <c r="J538" s="217">
        <v>0</v>
      </c>
      <c r="K538" s="217">
        <v>0</v>
      </c>
      <c r="L538" s="228">
        <v>0</v>
      </c>
      <c r="M538" s="222">
        <v>43818</v>
      </c>
      <c r="N538" s="222">
        <v>43818</v>
      </c>
      <c r="O538" s="220">
        <v>2019</v>
      </c>
      <c r="P538" s="217">
        <v>0</v>
      </c>
      <c r="Q538" s="217">
        <v>0</v>
      </c>
      <c r="R538" s="217">
        <v>0</v>
      </c>
      <c r="S538" s="228">
        <v>0</v>
      </c>
      <c r="T538" s="221">
        <v>0.5</v>
      </c>
      <c r="U538" s="221">
        <v>0.5</v>
      </c>
      <c r="V538" s="216" t="s">
        <v>671</v>
      </c>
      <c r="W538" s="216" t="s">
        <v>599</v>
      </c>
      <c r="X538" s="216" t="s">
        <v>2060</v>
      </c>
      <c r="AL538" s="234" t="s">
        <v>580</v>
      </c>
    </row>
    <row r="539" spans="1:38">
      <c r="A539" s="216" t="s">
        <v>542</v>
      </c>
      <c r="B539" s="225" t="s">
        <v>543</v>
      </c>
      <c r="C539" s="216" t="s">
        <v>1462</v>
      </c>
      <c r="D539" s="216" t="s">
        <v>2762</v>
      </c>
      <c r="E539" s="225" t="s">
        <v>2763</v>
      </c>
      <c r="F539" s="216"/>
      <c r="G539" s="217">
        <v>0</v>
      </c>
      <c r="H539" s="217">
        <v>0</v>
      </c>
      <c r="I539" s="217">
        <v>0</v>
      </c>
      <c r="J539" s="217">
        <v>0</v>
      </c>
      <c r="K539" s="217">
        <v>0</v>
      </c>
      <c r="L539" s="228">
        <v>0</v>
      </c>
      <c r="M539" s="222">
        <v>44160</v>
      </c>
      <c r="N539" s="222">
        <v>44160</v>
      </c>
      <c r="O539" s="220">
        <v>2020</v>
      </c>
      <c r="P539" s="217">
        <v>0</v>
      </c>
      <c r="Q539" s="217">
        <v>0</v>
      </c>
      <c r="R539" s="217">
        <v>0</v>
      </c>
      <c r="S539" s="228">
        <v>0</v>
      </c>
      <c r="T539" s="217">
        <v>2</v>
      </c>
      <c r="U539" s="217">
        <v>2</v>
      </c>
      <c r="V539" s="216" t="s">
        <v>657</v>
      </c>
      <c r="W539" s="216" t="s">
        <v>599</v>
      </c>
      <c r="X539" s="216" t="s">
        <v>2060</v>
      </c>
      <c r="AL539" s="234" t="s">
        <v>580</v>
      </c>
    </row>
    <row r="540" spans="1:38">
      <c r="A540" s="216" t="s">
        <v>542</v>
      </c>
      <c r="B540" s="225" t="s">
        <v>543</v>
      </c>
      <c r="C540" s="216" t="s">
        <v>1825</v>
      </c>
      <c r="D540" s="216" t="s">
        <v>2764</v>
      </c>
      <c r="E540" s="225" t="s">
        <v>2765</v>
      </c>
      <c r="F540" s="216"/>
      <c r="G540" s="217">
        <v>0</v>
      </c>
      <c r="H540" s="217">
        <v>0</v>
      </c>
      <c r="I540" s="217">
        <v>0</v>
      </c>
      <c r="J540" s="217">
        <v>0</v>
      </c>
      <c r="K540" s="217">
        <v>0</v>
      </c>
      <c r="L540" s="228">
        <v>0</v>
      </c>
      <c r="M540" s="222">
        <v>43894</v>
      </c>
      <c r="N540" s="222">
        <v>43894</v>
      </c>
      <c r="O540" s="220">
        <v>2020</v>
      </c>
      <c r="P540" s="217">
        <v>0</v>
      </c>
      <c r="Q540" s="217">
        <v>0</v>
      </c>
      <c r="R540" s="217">
        <v>0</v>
      </c>
      <c r="S540" s="228">
        <v>0</v>
      </c>
      <c r="T540" s="221">
        <v>0.5</v>
      </c>
      <c r="U540" s="221">
        <v>0.5</v>
      </c>
      <c r="V540" s="216" t="s">
        <v>671</v>
      </c>
      <c r="W540" s="216" t="s">
        <v>599</v>
      </c>
      <c r="X540" s="216" t="s">
        <v>2060</v>
      </c>
      <c r="AL540" s="234" t="s">
        <v>580</v>
      </c>
    </row>
    <row r="541" spans="1:38">
      <c r="A541" s="216" t="s">
        <v>542</v>
      </c>
      <c r="B541" s="225" t="s">
        <v>543</v>
      </c>
      <c r="C541" s="216" t="s">
        <v>1681</v>
      </c>
      <c r="D541" s="216" t="s">
        <v>2766</v>
      </c>
      <c r="E541" s="225" t="s">
        <v>2767</v>
      </c>
      <c r="F541" s="216"/>
      <c r="G541" s="217">
        <v>0</v>
      </c>
      <c r="H541" s="217">
        <v>0</v>
      </c>
      <c r="I541" s="217">
        <v>0</v>
      </c>
      <c r="J541" s="217">
        <v>0</v>
      </c>
      <c r="K541" s="218">
        <v>0.08</v>
      </c>
      <c r="L541" s="227">
        <v>0.08</v>
      </c>
      <c r="M541" s="222">
        <v>43805</v>
      </c>
      <c r="N541" s="222">
        <v>43805</v>
      </c>
      <c r="O541" s="220">
        <v>2019</v>
      </c>
      <c r="P541" s="217">
        <v>0</v>
      </c>
      <c r="Q541" s="217">
        <v>0</v>
      </c>
      <c r="R541" s="217">
        <v>0</v>
      </c>
      <c r="S541" s="228">
        <v>0</v>
      </c>
      <c r="T541" s="221">
        <v>0.4</v>
      </c>
      <c r="U541" s="221">
        <v>2.2021000000000002</v>
      </c>
      <c r="V541" s="216" t="s">
        <v>1683</v>
      </c>
      <c r="W541" s="216" t="s">
        <v>599</v>
      </c>
      <c r="X541" s="216" t="s">
        <v>2060</v>
      </c>
      <c r="AL541" s="234" t="s">
        <v>580</v>
      </c>
    </row>
    <row r="542" spans="1:38">
      <c r="A542" s="216" t="s">
        <v>542</v>
      </c>
      <c r="B542" s="225" t="s">
        <v>543</v>
      </c>
      <c r="C542" s="216" t="s">
        <v>1681</v>
      </c>
      <c r="D542" s="216" t="s">
        <v>2768</v>
      </c>
      <c r="E542" s="225" t="s">
        <v>2767</v>
      </c>
      <c r="F542" s="216"/>
      <c r="G542" s="217">
        <v>0</v>
      </c>
      <c r="H542" s="217">
        <v>0</v>
      </c>
      <c r="I542" s="217">
        <v>0</v>
      </c>
      <c r="J542" s="217">
        <v>0</v>
      </c>
      <c r="K542" s="217">
        <v>0</v>
      </c>
      <c r="L542" s="228">
        <v>0</v>
      </c>
      <c r="M542" s="222">
        <v>44183</v>
      </c>
      <c r="N542" s="222">
        <v>44183</v>
      </c>
      <c r="O542" s="220">
        <v>2020</v>
      </c>
      <c r="P542" s="217">
        <v>0</v>
      </c>
      <c r="Q542" s="217">
        <v>0</v>
      </c>
      <c r="R542" s="217">
        <v>0</v>
      </c>
      <c r="S542" s="228">
        <v>0</v>
      </c>
      <c r="T542" s="221">
        <v>1.8021</v>
      </c>
      <c r="U542" s="221">
        <v>2.2021000000000002</v>
      </c>
      <c r="V542" s="216" t="s">
        <v>1683</v>
      </c>
      <c r="W542" s="216" t="s">
        <v>599</v>
      </c>
      <c r="X542" s="216" t="s">
        <v>2060</v>
      </c>
      <c r="AL542" s="234" t="s">
        <v>580</v>
      </c>
    </row>
    <row r="543" spans="1:38">
      <c r="A543" s="216" t="s">
        <v>542</v>
      </c>
      <c r="B543" s="225" t="s">
        <v>543</v>
      </c>
      <c r="C543" s="216" t="s">
        <v>1658</v>
      </c>
      <c r="D543" s="216" t="s">
        <v>2769</v>
      </c>
      <c r="E543" s="225" t="s">
        <v>2770</v>
      </c>
      <c r="F543" s="216"/>
      <c r="G543" s="217">
        <v>0</v>
      </c>
      <c r="H543" s="217">
        <v>0</v>
      </c>
      <c r="I543" s="217">
        <v>0</v>
      </c>
      <c r="J543" s="217">
        <v>0</v>
      </c>
      <c r="K543" s="218">
        <v>0.25</v>
      </c>
      <c r="L543" s="227">
        <v>0.25</v>
      </c>
      <c r="M543" s="222">
        <v>43452</v>
      </c>
      <c r="N543" s="222">
        <v>43452</v>
      </c>
      <c r="O543" s="220">
        <v>2018</v>
      </c>
      <c r="P543" s="217">
        <v>0</v>
      </c>
      <c r="Q543" s="217">
        <v>0</v>
      </c>
      <c r="R543" s="217">
        <v>0</v>
      </c>
      <c r="S543" s="228">
        <v>0</v>
      </c>
      <c r="T543" s="221">
        <v>0.5</v>
      </c>
      <c r="U543" s="221">
        <v>0.9</v>
      </c>
      <c r="V543" s="216" t="s">
        <v>620</v>
      </c>
      <c r="W543" s="216" t="s">
        <v>599</v>
      </c>
      <c r="X543" s="216" t="s">
        <v>2060</v>
      </c>
      <c r="AL543" s="234" t="s">
        <v>580</v>
      </c>
    </row>
    <row r="544" spans="1:38">
      <c r="A544" s="216" t="s">
        <v>542</v>
      </c>
      <c r="B544" s="225" t="s">
        <v>543</v>
      </c>
      <c r="C544" s="216" t="s">
        <v>1658</v>
      </c>
      <c r="D544" s="216" t="s">
        <v>2771</v>
      </c>
      <c r="E544" s="225" t="s">
        <v>2770</v>
      </c>
      <c r="F544" s="216"/>
      <c r="G544" s="217">
        <v>0</v>
      </c>
      <c r="H544" s="217">
        <v>0</v>
      </c>
      <c r="I544" s="217">
        <v>0</v>
      </c>
      <c r="J544" s="217">
        <v>0</v>
      </c>
      <c r="K544" s="217">
        <v>0</v>
      </c>
      <c r="L544" s="228">
        <v>0</v>
      </c>
      <c r="M544" s="222">
        <v>44406</v>
      </c>
      <c r="N544" s="222">
        <v>44406</v>
      </c>
      <c r="O544" s="220">
        <v>2021</v>
      </c>
      <c r="P544" s="217">
        <v>0</v>
      </c>
      <c r="Q544" s="217">
        <v>0</v>
      </c>
      <c r="R544" s="217">
        <v>0</v>
      </c>
      <c r="S544" s="228">
        <v>0</v>
      </c>
      <c r="T544" s="221">
        <v>0.4</v>
      </c>
      <c r="U544" s="221">
        <v>0.9</v>
      </c>
      <c r="V544" s="216" t="s">
        <v>1260</v>
      </c>
      <c r="W544" s="216" t="s">
        <v>599</v>
      </c>
      <c r="X544" s="216" t="s">
        <v>2060</v>
      </c>
      <c r="AL544" s="234" t="s">
        <v>580</v>
      </c>
    </row>
    <row r="545" spans="1:38">
      <c r="A545" s="216" t="s">
        <v>542</v>
      </c>
      <c r="B545" s="225" t="s">
        <v>543</v>
      </c>
      <c r="C545" s="216" t="s">
        <v>1737</v>
      </c>
      <c r="D545" s="216" t="s">
        <v>2772</v>
      </c>
      <c r="E545" s="225" t="s">
        <v>2773</v>
      </c>
      <c r="F545" s="216"/>
      <c r="G545" s="217">
        <v>0</v>
      </c>
      <c r="H545" s="217">
        <v>0</v>
      </c>
      <c r="I545" s="217">
        <v>0</v>
      </c>
      <c r="J545" s="217">
        <v>0</v>
      </c>
      <c r="K545" s="217">
        <v>0</v>
      </c>
      <c r="L545" s="228">
        <v>0</v>
      </c>
      <c r="M545" s="222">
        <v>43622</v>
      </c>
      <c r="N545" s="222">
        <v>43622</v>
      </c>
      <c r="O545" s="220">
        <v>2019</v>
      </c>
      <c r="P545" s="217">
        <v>0</v>
      </c>
      <c r="Q545" s="217">
        <v>0</v>
      </c>
      <c r="R545" s="217">
        <v>0</v>
      </c>
      <c r="S545" s="228">
        <v>0</v>
      </c>
      <c r="T545" s="217">
        <v>2</v>
      </c>
      <c r="U545" s="221">
        <v>3.5</v>
      </c>
      <c r="V545" s="216" t="s">
        <v>624</v>
      </c>
      <c r="W545" s="216" t="s">
        <v>599</v>
      </c>
      <c r="X545" s="216" t="s">
        <v>2060</v>
      </c>
      <c r="AL545" s="234" t="s">
        <v>580</v>
      </c>
    </row>
    <row r="546" spans="1:38">
      <c r="A546" s="216" t="s">
        <v>542</v>
      </c>
      <c r="B546" s="225" t="s">
        <v>543</v>
      </c>
      <c r="C546" s="216" t="s">
        <v>1737</v>
      </c>
      <c r="D546" s="216" t="s">
        <v>2774</v>
      </c>
      <c r="E546" s="225" t="s">
        <v>2775</v>
      </c>
      <c r="F546" s="216"/>
      <c r="G546" s="217">
        <v>0</v>
      </c>
      <c r="H546" s="217">
        <v>0</v>
      </c>
      <c r="I546" s="217">
        <v>0</v>
      </c>
      <c r="J546" s="217">
        <v>0</v>
      </c>
      <c r="K546" s="217">
        <v>0</v>
      </c>
      <c r="L546" s="228">
        <v>0</v>
      </c>
      <c r="M546" s="222">
        <v>44883</v>
      </c>
      <c r="N546" s="222">
        <v>44883</v>
      </c>
      <c r="O546" s="220">
        <v>2022</v>
      </c>
      <c r="P546" s="217">
        <v>0</v>
      </c>
      <c r="Q546" s="217">
        <v>0</v>
      </c>
      <c r="R546" s="217">
        <v>0</v>
      </c>
      <c r="S546" s="228">
        <v>0</v>
      </c>
      <c r="T546" s="221">
        <v>1.5</v>
      </c>
      <c r="U546" s="221">
        <v>3.5</v>
      </c>
      <c r="V546" s="216" t="s">
        <v>621</v>
      </c>
      <c r="W546" s="216" t="s">
        <v>599</v>
      </c>
      <c r="X546" s="216" t="s">
        <v>2060</v>
      </c>
      <c r="AL546" s="234" t="s">
        <v>580</v>
      </c>
    </row>
    <row r="547" spans="1:38">
      <c r="A547" s="216" t="s">
        <v>542</v>
      </c>
      <c r="B547" s="225" t="s">
        <v>543</v>
      </c>
      <c r="C547" s="216" t="s">
        <v>1726</v>
      </c>
      <c r="D547" s="216" t="s">
        <v>2776</v>
      </c>
      <c r="E547" s="225" t="s">
        <v>2777</v>
      </c>
      <c r="F547" s="216"/>
      <c r="G547" s="217">
        <v>0</v>
      </c>
      <c r="H547" s="217">
        <v>0</v>
      </c>
      <c r="I547" s="217">
        <v>0</v>
      </c>
      <c r="J547" s="217">
        <v>0</v>
      </c>
      <c r="K547" s="217">
        <v>0</v>
      </c>
      <c r="L547" s="228">
        <v>0</v>
      </c>
      <c r="M547" s="222">
        <v>43531</v>
      </c>
      <c r="N547" s="222">
        <v>43531</v>
      </c>
      <c r="O547" s="220">
        <v>2019</v>
      </c>
      <c r="P547" s="217">
        <v>0</v>
      </c>
      <c r="Q547" s="217">
        <v>0</v>
      </c>
      <c r="R547" s="217">
        <v>0</v>
      </c>
      <c r="S547" s="228">
        <v>0</v>
      </c>
      <c r="T547" s="221">
        <v>0.22500000000000001</v>
      </c>
      <c r="U547" s="221">
        <v>0.22500000000000001</v>
      </c>
      <c r="V547" s="216" t="s">
        <v>671</v>
      </c>
      <c r="W547" s="216" t="s">
        <v>599</v>
      </c>
      <c r="X547" s="216" t="s">
        <v>2060</v>
      </c>
      <c r="AL547" s="234" t="s">
        <v>580</v>
      </c>
    </row>
    <row r="548" spans="1:38">
      <c r="A548" s="216" t="s">
        <v>542</v>
      </c>
      <c r="B548" s="225" t="s">
        <v>543</v>
      </c>
      <c r="C548" s="216" t="s">
        <v>1403</v>
      </c>
      <c r="D548" s="216" t="s">
        <v>2778</v>
      </c>
      <c r="E548" s="225" t="s">
        <v>2779</v>
      </c>
      <c r="F548" s="216"/>
      <c r="G548" s="217">
        <v>0</v>
      </c>
      <c r="H548" s="217">
        <v>0</v>
      </c>
      <c r="I548" s="217">
        <v>0</v>
      </c>
      <c r="J548" s="217">
        <v>0</v>
      </c>
      <c r="K548" s="218">
        <v>0.7</v>
      </c>
      <c r="L548" s="227">
        <v>0.7</v>
      </c>
      <c r="M548" s="222">
        <v>44900</v>
      </c>
      <c r="N548" s="222">
        <v>44900</v>
      </c>
      <c r="O548" s="220">
        <v>2022</v>
      </c>
      <c r="P548" s="217">
        <v>0</v>
      </c>
      <c r="Q548" s="217">
        <v>0</v>
      </c>
      <c r="R548" s="217">
        <v>0</v>
      </c>
      <c r="S548" s="228">
        <v>0</v>
      </c>
      <c r="T548" s="221">
        <v>0.5</v>
      </c>
      <c r="U548" s="221">
        <v>0.5</v>
      </c>
      <c r="V548" s="216" t="s">
        <v>621</v>
      </c>
      <c r="W548" s="216" t="s">
        <v>599</v>
      </c>
      <c r="X548" s="216" t="s">
        <v>2060</v>
      </c>
      <c r="Y548" s="216"/>
      <c r="Z548" s="216"/>
      <c r="AA548" s="216"/>
      <c r="AB548" s="216"/>
      <c r="AC548" s="216"/>
      <c r="AD548" s="216"/>
      <c r="AL548" s="234" t="s">
        <v>580</v>
      </c>
    </row>
    <row r="549" spans="1:38">
      <c r="A549" s="216" t="s">
        <v>542</v>
      </c>
      <c r="B549" s="225" t="s">
        <v>543</v>
      </c>
      <c r="C549" s="216" t="s">
        <v>1815</v>
      </c>
      <c r="D549" s="216" t="s">
        <v>2780</v>
      </c>
      <c r="E549" s="225" t="s">
        <v>2781</v>
      </c>
      <c r="F549" s="216"/>
      <c r="G549" s="217">
        <v>0</v>
      </c>
      <c r="H549" s="217">
        <v>0</v>
      </c>
      <c r="I549" s="217">
        <v>0</v>
      </c>
      <c r="J549" s="217">
        <v>0</v>
      </c>
      <c r="K549" s="217">
        <v>0</v>
      </c>
      <c r="L549" s="228">
        <v>0</v>
      </c>
      <c r="M549" s="222">
        <v>43818</v>
      </c>
      <c r="N549" s="222">
        <v>43818</v>
      </c>
      <c r="O549" s="220">
        <v>2019</v>
      </c>
      <c r="P549" s="217">
        <v>0</v>
      </c>
      <c r="Q549" s="217">
        <v>0</v>
      </c>
      <c r="R549" s="217">
        <v>0</v>
      </c>
      <c r="S549" s="228">
        <v>0</v>
      </c>
      <c r="T549" s="217">
        <v>2</v>
      </c>
      <c r="U549" s="221">
        <v>2.6</v>
      </c>
      <c r="V549" s="216" t="s">
        <v>657</v>
      </c>
      <c r="W549" s="216" t="s">
        <v>599</v>
      </c>
      <c r="X549" s="216" t="s">
        <v>2060</v>
      </c>
      <c r="AL549" s="234" t="s">
        <v>580</v>
      </c>
    </row>
    <row r="550" spans="1:38">
      <c r="A550" s="216" t="s">
        <v>542</v>
      </c>
      <c r="B550" s="225" t="s">
        <v>543</v>
      </c>
      <c r="C550" s="216" t="s">
        <v>1815</v>
      </c>
      <c r="D550" s="216" t="s">
        <v>2782</v>
      </c>
      <c r="E550" s="225" t="s">
        <v>2783</v>
      </c>
      <c r="F550" s="216"/>
      <c r="G550" s="217">
        <v>0</v>
      </c>
      <c r="H550" s="217">
        <v>0</v>
      </c>
      <c r="I550" s="217">
        <v>0</v>
      </c>
      <c r="J550" s="217">
        <v>0</v>
      </c>
      <c r="K550" s="218">
        <v>0.2</v>
      </c>
      <c r="L550" s="227">
        <v>0.2</v>
      </c>
      <c r="M550" s="222">
        <v>44176</v>
      </c>
      <c r="N550" s="222">
        <v>44176</v>
      </c>
      <c r="O550" s="220">
        <v>2020</v>
      </c>
      <c r="P550" s="217">
        <v>0</v>
      </c>
      <c r="Q550" s="217">
        <v>0</v>
      </c>
      <c r="R550" s="217">
        <v>0</v>
      </c>
      <c r="S550" s="228">
        <v>0</v>
      </c>
      <c r="T550" s="221">
        <v>0.6</v>
      </c>
      <c r="U550" s="221">
        <v>2.6</v>
      </c>
      <c r="V550" s="216" t="s">
        <v>621</v>
      </c>
      <c r="W550" s="216" t="s">
        <v>599</v>
      </c>
      <c r="X550" s="216" t="s">
        <v>2060</v>
      </c>
      <c r="AL550" s="234" t="s">
        <v>580</v>
      </c>
    </row>
    <row r="551" spans="1:38">
      <c r="A551" s="216" t="s">
        <v>542</v>
      </c>
      <c r="B551" s="225" t="s">
        <v>543</v>
      </c>
      <c r="C551" s="216" t="s">
        <v>1803</v>
      </c>
      <c r="D551" s="216" t="s">
        <v>2784</v>
      </c>
      <c r="E551" s="225" t="s">
        <v>2785</v>
      </c>
      <c r="F551" s="216"/>
      <c r="G551" s="217">
        <v>0</v>
      </c>
      <c r="H551" s="217">
        <v>0</v>
      </c>
      <c r="I551" s="217">
        <v>0</v>
      </c>
      <c r="J551" s="217">
        <v>0</v>
      </c>
      <c r="K551" s="217">
        <v>0</v>
      </c>
      <c r="L551" s="228">
        <v>0</v>
      </c>
      <c r="M551" s="222">
        <v>44718</v>
      </c>
      <c r="N551" s="222">
        <v>44718</v>
      </c>
      <c r="O551" s="220">
        <v>2022</v>
      </c>
      <c r="P551" s="217">
        <v>0</v>
      </c>
      <c r="Q551" s="217">
        <v>0</v>
      </c>
      <c r="R551" s="217">
        <v>0</v>
      </c>
      <c r="S551" s="228">
        <v>0</v>
      </c>
      <c r="T551" s="221">
        <v>0.95</v>
      </c>
      <c r="U551" s="221">
        <v>1.45</v>
      </c>
      <c r="V551" s="216" t="s">
        <v>1512</v>
      </c>
      <c r="W551" s="216" t="s">
        <v>599</v>
      </c>
      <c r="X551" s="216" t="s">
        <v>2060</v>
      </c>
      <c r="AL551" s="234" t="s">
        <v>580</v>
      </c>
    </row>
    <row r="552" spans="1:38">
      <c r="A552" s="216" t="s">
        <v>542</v>
      </c>
      <c r="B552" s="225" t="s">
        <v>543</v>
      </c>
      <c r="C552" s="216" t="s">
        <v>1803</v>
      </c>
      <c r="D552" s="216" t="s">
        <v>2786</v>
      </c>
      <c r="E552" s="225" t="s">
        <v>2787</v>
      </c>
      <c r="F552" s="216"/>
      <c r="G552" s="217">
        <v>0</v>
      </c>
      <c r="H552" s="217">
        <v>0</v>
      </c>
      <c r="I552" s="217">
        <v>0</v>
      </c>
      <c r="J552" s="217">
        <v>0</v>
      </c>
      <c r="K552" s="217">
        <v>0</v>
      </c>
      <c r="L552" s="228">
        <v>0</v>
      </c>
      <c r="M552" s="222">
        <v>43816</v>
      </c>
      <c r="N552" s="222">
        <v>43816</v>
      </c>
      <c r="O552" s="220">
        <v>2019</v>
      </c>
      <c r="P552" s="217">
        <v>0</v>
      </c>
      <c r="Q552" s="217">
        <v>0</v>
      </c>
      <c r="R552" s="217">
        <v>0</v>
      </c>
      <c r="S552" s="228">
        <v>0</v>
      </c>
      <c r="T552" s="221">
        <v>0.5</v>
      </c>
      <c r="U552" s="221">
        <v>1.45</v>
      </c>
      <c r="V552" s="216" t="s">
        <v>620</v>
      </c>
      <c r="W552" s="216" t="s">
        <v>599</v>
      </c>
      <c r="X552" s="216" t="s">
        <v>2060</v>
      </c>
      <c r="AL552" s="234" t="s">
        <v>580</v>
      </c>
    </row>
    <row r="553" spans="1:38">
      <c r="A553" s="216" t="s">
        <v>542</v>
      </c>
      <c r="B553" s="225" t="s">
        <v>543</v>
      </c>
      <c r="C553" s="216" t="s">
        <v>1780</v>
      </c>
      <c r="D553" s="216" t="s">
        <v>2788</v>
      </c>
      <c r="E553" s="225" t="s">
        <v>2789</v>
      </c>
      <c r="F553" s="216"/>
      <c r="G553" s="217">
        <v>0</v>
      </c>
      <c r="H553" s="217">
        <v>0</v>
      </c>
      <c r="I553" s="217">
        <v>0</v>
      </c>
      <c r="J553" s="217">
        <v>0</v>
      </c>
      <c r="K553" s="217">
        <v>0</v>
      </c>
      <c r="L553" s="228">
        <v>0</v>
      </c>
      <c r="M553" s="222">
        <v>43753</v>
      </c>
      <c r="N553" s="222">
        <v>43753</v>
      </c>
      <c r="O553" s="220">
        <v>2019</v>
      </c>
      <c r="P553" s="217">
        <v>0</v>
      </c>
      <c r="Q553" s="217">
        <v>0</v>
      </c>
      <c r="R553" s="217">
        <v>0</v>
      </c>
      <c r="S553" s="228">
        <v>0</v>
      </c>
      <c r="T553" s="221">
        <v>0.22500000000000001</v>
      </c>
      <c r="U553" s="221">
        <v>0.22500000000000001</v>
      </c>
      <c r="V553" s="216" t="s">
        <v>671</v>
      </c>
      <c r="W553" s="216" t="s">
        <v>599</v>
      </c>
      <c r="X553" s="216" t="s">
        <v>2060</v>
      </c>
      <c r="AL553" s="234" t="s">
        <v>580</v>
      </c>
    </row>
    <row r="554" spans="1:38">
      <c r="A554" s="216" t="s">
        <v>542</v>
      </c>
      <c r="B554" s="225" t="s">
        <v>543</v>
      </c>
      <c r="C554" s="216" t="s">
        <v>1674</v>
      </c>
      <c r="D554" s="216" t="s">
        <v>2790</v>
      </c>
      <c r="E554" s="225" t="s">
        <v>2791</v>
      </c>
      <c r="F554" s="216"/>
      <c r="G554" s="217">
        <v>0</v>
      </c>
      <c r="H554" s="217">
        <v>0</v>
      </c>
      <c r="I554" s="217">
        <v>0</v>
      </c>
      <c r="J554" s="217">
        <v>0</v>
      </c>
      <c r="K554" s="218">
        <v>1.75</v>
      </c>
      <c r="L554" s="227">
        <v>1.75</v>
      </c>
      <c r="M554" s="222">
        <v>43945</v>
      </c>
      <c r="N554" s="222">
        <v>43945</v>
      </c>
      <c r="O554" s="220">
        <v>2020</v>
      </c>
      <c r="P554" s="217">
        <v>0</v>
      </c>
      <c r="Q554" s="217">
        <v>0</v>
      </c>
      <c r="R554" s="217">
        <v>0</v>
      </c>
      <c r="S554" s="228">
        <v>0</v>
      </c>
      <c r="T554" s="221">
        <v>0.5</v>
      </c>
      <c r="U554" s="221">
        <v>0.5</v>
      </c>
      <c r="V554" s="216" t="s">
        <v>621</v>
      </c>
      <c r="W554" s="216" t="s">
        <v>599</v>
      </c>
      <c r="X554" s="216" t="s">
        <v>2060</v>
      </c>
      <c r="AL554" s="234" t="s">
        <v>580</v>
      </c>
    </row>
    <row r="555" spans="1:38">
      <c r="A555" s="216" t="s">
        <v>542</v>
      </c>
      <c r="B555" s="225" t="s">
        <v>543</v>
      </c>
      <c r="C555" s="216" t="s">
        <v>1545</v>
      </c>
      <c r="D555" s="216" t="s">
        <v>2792</v>
      </c>
      <c r="E555" s="225" t="s">
        <v>2793</v>
      </c>
      <c r="F555" s="216"/>
      <c r="G555" s="217">
        <v>0</v>
      </c>
      <c r="H555" s="217">
        <v>0</v>
      </c>
      <c r="I555" s="217">
        <v>0</v>
      </c>
      <c r="J555" s="217">
        <v>0</v>
      </c>
      <c r="K555" s="217">
        <v>0</v>
      </c>
      <c r="L555" s="228">
        <v>0</v>
      </c>
      <c r="M555" s="222">
        <v>44537</v>
      </c>
      <c r="N555" s="222">
        <v>44537</v>
      </c>
      <c r="O555" s="220">
        <v>2021</v>
      </c>
      <c r="P555" s="217">
        <v>0</v>
      </c>
      <c r="Q555" s="217">
        <v>0</v>
      </c>
      <c r="R555" s="217">
        <v>0</v>
      </c>
      <c r="S555" s="228">
        <v>0</v>
      </c>
      <c r="T555" s="217">
        <v>2</v>
      </c>
      <c r="U555" s="217">
        <v>2</v>
      </c>
      <c r="V555" s="216" t="s">
        <v>657</v>
      </c>
      <c r="W555" s="216" t="s">
        <v>599</v>
      </c>
      <c r="X555" s="216" t="s">
        <v>2060</v>
      </c>
      <c r="AL555" s="234" t="s">
        <v>580</v>
      </c>
    </row>
    <row r="556" spans="1:38">
      <c r="A556" s="216" t="s">
        <v>542</v>
      </c>
      <c r="B556" s="225" t="s">
        <v>543</v>
      </c>
      <c r="C556" s="216" t="s">
        <v>1764</v>
      </c>
      <c r="D556" s="216" t="s">
        <v>2794</v>
      </c>
      <c r="E556" s="225" t="s">
        <v>2795</v>
      </c>
      <c r="F556" s="216"/>
      <c r="G556" s="217">
        <v>0</v>
      </c>
      <c r="H556" s="217">
        <v>0</v>
      </c>
      <c r="I556" s="217">
        <v>0</v>
      </c>
      <c r="J556" s="217">
        <v>0</v>
      </c>
      <c r="K556" s="217">
        <v>1</v>
      </c>
      <c r="L556" s="228">
        <v>1</v>
      </c>
      <c r="M556" s="222">
        <v>43707</v>
      </c>
      <c r="N556" s="222">
        <v>43707</v>
      </c>
      <c r="O556" s="220">
        <v>2019</v>
      </c>
      <c r="P556" s="217">
        <v>0</v>
      </c>
      <c r="Q556" s="217">
        <v>0</v>
      </c>
      <c r="R556" s="217">
        <v>0</v>
      </c>
      <c r="S556" s="228">
        <v>0</v>
      </c>
      <c r="T556" s="221">
        <v>0.5</v>
      </c>
      <c r="U556" s="221">
        <v>1.65</v>
      </c>
      <c r="V556" s="216" t="s">
        <v>620</v>
      </c>
      <c r="W556" s="216" t="s">
        <v>599</v>
      </c>
      <c r="X556" s="216" t="s">
        <v>2060</v>
      </c>
      <c r="AL556" s="234" t="s">
        <v>580</v>
      </c>
    </row>
    <row r="557" spans="1:38">
      <c r="A557" s="216" t="s">
        <v>542</v>
      </c>
      <c r="B557" s="225" t="s">
        <v>543</v>
      </c>
      <c r="C557" s="216" t="s">
        <v>1764</v>
      </c>
      <c r="D557" s="216" t="s">
        <v>2796</v>
      </c>
      <c r="E557" s="225" t="s">
        <v>2797</v>
      </c>
      <c r="F557" s="216"/>
      <c r="G557" s="217">
        <v>0</v>
      </c>
      <c r="H557" s="217">
        <v>0</v>
      </c>
      <c r="I557" s="217">
        <v>0</v>
      </c>
      <c r="J557" s="217">
        <v>0</v>
      </c>
      <c r="K557" s="218">
        <v>0.5</v>
      </c>
      <c r="L557" s="227">
        <v>0.5</v>
      </c>
      <c r="M557" s="222">
        <v>44743</v>
      </c>
      <c r="N557" s="222">
        <v>44743</v>
      </c>
      <c r="O557" s="220">
        <v>2022</v>
      </c>
      <c r="P557" s="217">
        <v>0</v>
      </c>
      <c r="Q557" s="217">
        <v>0</v>
      </c>
      <c r="R557" s="217">
        <v>0</v>
      </c>
      <c r="S557" s="228">
        <v>0</v>
      </c>
      <c r="T557" s="217">
        <v>1</v>
      </c>
      <c r="U557" s="221">
        <v>1.65</v>
      </c>
      <c r="V557" s="216" t="s">
        <v>620</v>
      </c>
      <c r="W557" s="216" t="s">
        <v>599</v>
      </c>
      <c r="X557" s="216" t="s">
        <v>2060</v>
      </c>
      <c r="AL557" s="234" t="s">
        <v>580</v>
      </c>
    </row>
    <row r="558" spans="1:38">
      <c r="A558" s="216" t="s">
        <v>542</v>
      </c>
      <c r="B558" s="225" t="s">
        <v>543</v>
      </c>
      <c r="C558" s="216" t="s">
        <v>1764</v>
      </c>
      <c r="D558" s="216" t="s">
        <v>2798</v>
      </c>
      <c r="E558" s="225" t="s">
        <v>2797</v>
      </c>
      <c r="F558" s="216"/>
      <c r="G558" s="217">
        <v>0</v>
      </c>
      <c r="H558" s="217">
        <v>0</v>
      </c>
      <c r="I558" s="217">
        <v>0</v>
      </c>
      <c r="J558" s="217">
        <v>0</v>
      </c>
      <c r="K558" s="217">
        <v>0</v>
      </c>
      <c r="L558" s="228">
        <v>0</v>
      </c>
      <c r="M558" s="222">
        <v>44214</v>
      </c>
      <c r="N558" s="222">
        <v>44214</v>
      </c>
      <c r="O558" s="220">
        <v>2021</v>
      </c>
      <c r="P558" s="217">
        <v>0</v>
      </c>
      <c r="Q558" s="217">
        <v>0</v>
      </c>
      <c r="R558" s="217">
        <v>0</v>
      </c>
      <c r="S558" s="228">
        <v>0</v>
      </c>
      <c r="T558" s="221">
        <v>0.15</v>
      </c>
      <c r="U558" s="221">
        <v>1.65</v>
      </c>
      <c r="V558" s="216" t="s">
        <v>621</v>
      </c>
      <c r="W558" s="216" t="s">
        <v>599</v>
      </c>
      <c r="X558" s="216" t="s">
        <v>2060</v>
      </c>
      <c r="AL558" s="234" t="s">
        <v>580</v>
      </c>
    </row>
    <row r="559" spans="1:38">
      <c r="A559" s="216" t="s">
        <v>542</v>
      </c>
      <c r="B559" s="225" t="s">
        <v>543</v>
      </c>
      <c r="C559" s="216" t="s">
        <v>1495</v>
      </c>
      <c r="D559" s="216" t="s">
        <v>2799</v>
      </c>
      <c r="E559" s="225" t="s">
        <v>2800</v>
      </c>
      <c r="F559" s="216"/>
      <c r="G559" s="217">
        <v>0</v>
      </c>
      <c r="H559" s="217">
        <v>0</v>
      </c>
      <c r="I559" s="217">
        <v>0</v>
      </c>
      <c r="J559" s="217">
        <v>0</v>
      </c>
      <c r="K559" s="217">
        <v>0</v>
      </c>
      <c r="L559" s="228">
        <v>0</v>
      </c>
      <c r="M559" s="222">
        <v>44208</v>
      </c>
      <c r="N559" s="222">
        <v>44208</v>
      </c>
      <c r="O559" s="220">
        <v>2021</v>
      </c>
      <c r="P559" s="217">
        <v>0</v>
      </c>
      <c r="Q559" s="217">
        <v>0</v>
      </c>
      <c r="R559" s="217">
        <v>0</v>
      </c>
      <c r="S559" s="228">
        <v>0</v>
      </c>
      <c r="T559" s="221">
        <v>0.5</v>
      </c>
      <c r="U559" s="221">
        <v>0.5</v>
      </c>
      <c r="V559" s="216" t="s">
        <v>620</v>
      </c>
      <c r="W559" s="216" t="s">
        <v>599</v>
      </c>
      <c r="X559" s="216" t="s">
        <v>2060</v>
      </c>
      <c r="AL559" s="234" t="s">
        <v>580</v>
      </c>
    </row>
    <row r="560" spans="1:38">
      <c r="A560" s="216" t="s">
        <v>542</v>
      </c>
      <c r="B560" s="225" t="s">
        <v>543</v>
      </c>
      <c r="C560" s="216" t="s">
        <v>1407</v>
      </c>
      <c r="D560" s="216" t="s">
        <v>2801</v>
      </c>
      <c r="E560" s="225" t="s">
        <v>2802</v>
      </c>
      <c r="F560" s="216"/>
      <c r="G560" s="217">
        <v>0</v>
      </c>
      <c r="H560" s="217">
        <v>0</v>
      </c>
      <c r="I560" s="217">
        <v>0</v>
      </c>
      <c r="J560" s="217">
        <v>0</v>
      </c>
      <c r="K560" s="217">
        <v>0</v>
      </c>
      <c r="L560" s="228">
        <v>0</v>
      </c>
      <c r="M560" s="222">
        <v>44905</v>
      </c>
      <c r="N560" s="222">
        <v>44905</v>
      </c>
      <c r="O560" s="220">
        <v>2022</v>
      </c>
      <c r="P560" s="217">
        <v>0</v>
      </c>
      <c r="Q560" s="217">
        <v>0</v>
      </c>
      <c r="R560" s="217">
        <v>0</v>
      </c>
      <c r="S560" s="228">
        <v>0</v>
      </c>
      <c r="T560" s="221">
        <v>0.22500000000000001</v>
      </c>
      <c r="U560" s="221">
        <v>0.22500000000000001</v>
      </c>
      <c r="V560" s="216" t="s">
        <v>620</v>
      </c>
      <c r="W560" s="216" t="s">
        <v>599</v>
      </c>
      <c r="X560" s="216" t="s">
        <v>2060</v>
      </c>
      <c r="AL560" s="234" t="s">
        <v>580</v>
      </c>
    </row>
    <row r="561" spans="1:38">
      <c r="A561" s="216" t="s">
        <v>542</v>
      </c>
      <c r="B561" s="225" t="s">
        <v>543</v>
      </c>
      <c r="C561" s="216" t="s">
        <v>1414</v>
      </c>
      <c r="D561" s="216" t="s">
        <v>2803</v>
      </c>
      <c r="E561" s="225" t="s">
        <v>2804</v>
      </c>
      <c r="F561" s="216"/>
      <c r="G561" s="217">
        <v>0</v>
      </c>
      <c r="H561" s="217">
        <v>0</v>
      </c>
      <c r="I561" s="217">
        <v>0</v>
      </c>
      <c r="J561" s="217">
        <v>0</v>
      </c>
      <c r="K561" s="217">
        <v>0</v>
      </c>
      <c r="L561" s="228">
        <v>0</v>
      </c>
      <c r="M561" s="222">
        <v>44910</v>
      </c>
      <c r="N561" s="222">
        <v>44910</v>
      </c>
      <c r="O561" s="220">
        <v>2022</v>
      </c>
      <c r="P561" s="217">
        <v>0</v>
      </c>
      <c r="Q561" s="217">
        <v>0</v>
      </c>
      <c r="R561" s="217">
        <v>0</v>
      </c>
      <c r="S561" s="228">
        <v>0</v>
      </c>
      <c r="T561" s="221">
        <v>0.5</v>
      </c>
      <c r="U561" s="221">
        <v>0.5</v>
      </c>
      <c r="V561" s="216" t="s">
        <v>621</v>
      </c>
      <c r="W561" s="216" t="s">
        <v>599</v>
      </c>
      <c r="X561" s="216" t="s">
        <v>2060</v>
      </c>
      <c r="AL561" s="234" t="s">
        <v>580</v>
      </c>
    </row>
    <row r="562" spans="1:38">
      <c r="A562" s="216" t="s">
        <v>542</v>
      </c>
      <c r="B562" s="225" t="s">
        <v>543</v>
      </c>
      <c r="C562" s="216" t="s">
        <v>1795</v>
      </c>
      <c r="D562" s="216" t="s">
        <v>2805</v>
      </c>
      <c r="E562" s="225" t="s">
        <v>2806</v>
      </c>
      <c r="F562" s="216"/>
      <c r="G562" s="217">
        <v>0</v>
      </c>
      <c r="H562" s="217">
        <v>0</v>
      </c>
      <c r="I562" s="217">
        <v>0</v>
      </c>
      <c r="J562" s="217">
        <v>0</v>
      </c>
      <c r="K562" s="217">
        <v>0</v>
      </c>
      <c r="L562" s="228">
        <v>0</v>
      </c>
      <c r="M562" s="222">
        <v>43810</v>
      </c>
      <c r="N562" s="222">
        <v>43812</v>
      </c>
      <c r="O562" s="220">
        <v>2019</v>
      </c>
      <c r="P562" s="217">
        <v>0</v>
      </c>
      <c r="Q562" s="217">
        <v>0</v>
      </c>
      <c r="R562" s="217">
        <v>0</v>
      </c>
      <c r="S562" s="228">
        <v>0</v>
      </c>
      <c r="T562" s="221">
        <v>0.5</v>
      </c>
      <c r="U562" s="217">
        <v>1</v>
      </c>
      <c r="V562" s="216" t="s">
        <v>621</v>
      </c>
      <c r="W562" s="216" t="s">
        <v>599</v>
      </c>
      <c r="X562" s="216" t="s">
        <v>2060</v>
      </c>
      <c r="AL562" s="234" t="s">
        <v>580</v>
      </c>
    </row>
    <row r="563" spans="1:38">
      <c r="A563" s="216" t="s">
        <v>542</v>
      </c>
      <c r="B563" s="225" t="s">
        <v>543</v>
      </c>
      <c r="C563" s="216" t="s">
        <v>1795</v>
      </c>
      <c r="D563" s="216" t="s">
        <v>2805</v>
      </c>
      <c r="E563" s="225" t="s">
        <v>2806</v>
      </c>
      <c r="F563" s="216"/>
      <c r="G563" s="217">
        <v>0</v>
      </c>
      <c r="H563" s="217">
        <v>0</v>
      </c>
      <c r="I563" s="217">
        <v>0</v>
      </c>
      <c r="J563" s="217">
        <v>0</v>
      </c>
      <c r="K563" s="217">
        <v>0</v>
      </c>
      <c r="L563" s="228">
        <v>0</v>
      </c>
      <c r="M563" s="222">
        <v>43810</v>
      </c>
      <c r="N563" s="222">
        <v>43812</v>
      </c>
      <c r="O563" s="220">
        <v>2019</v>
      </c>
      <c r="P563" s="217">
        <v>0</v>
      </c>
      <c r="Q563" s="217">
        <v>0</v>
      </c>
      <c r="R563" s="217">
        <v>0</v>
      </c>
      <c r="S563" s="228">
        <v>0</v>
      </c>
      <c r="T563" s="221">
        <v>0.5</v>
      </c>
      <c r="U563" s="217">
        <v>1</v>
      </c>
      <c r="V563" s="216" t="s">
        <v>620</v>
      </c>
      <c r="W563" s="216" t="s">
        <v>599</v>
      </c>
      <c r="X563" s="216" t="s">
        <v>2060</v>
      </c>
      <c r="AL563" s="234" t="s">
        <v>580</v>
      </c>
    </row>
    <row r="564" spans="1:38">
      <c r="A564" s="216" t="s">
        <v>542</v>
      </c>
      <c r="B564" s="225" t="s">
        <v>543</v>
      </c>
      <c r="C564" s="216" t="s">
        <v>1482</v>
      </c>
      <c r="D564" s="216" t="s">
        <v>2807</v>
      </c>
      <c r="E564" s="225" t="s">
        <v>2808</v>
      </c>
      <c r="F564" s="216"/>
      <c r="G564" s="217">
        <v>0</v>
      </c>
      <c r="H564" s="217">
        <v>0</v>
      </c>
      <c r="I564" s="217">
        <v>0</v>
      </c>
      <c r="J564" s="217">
        <v>0</v>
      </c>
      <c r="K564" s="218">
        <v>0.25</v>
      </c>
      <c r="L564" s="227">
        <v>0.25</v>
      </c>
      <c r="M564" s="222">
        <v>44176</v>
      </c>
      <c r="N564" s="222">
        <v>44176</v>
      </c>
      <c r="O564" s="220">
        <v>2020</v>
      </c>
      <c r="P564" s="217">
        <v>0</v>
      </c>
      <c r="Q564" s="217">
        <v>0</v>
      </c>
      <c r="R564" s="217">
        <v>0</v>
      </c>
      <c r="S564" s="228">
        <v>0</v>
      </c>
      <c r="T564" s="221">
        <v>0.3</v>
      </c>
      <c r="U564" s="221">
        <v>0.8</v>
      </c>
      <c r="V564" s="216" t="s">
        <v>621</v>
      </c>
      <c r="W564" s="216" t="s">
        <v>599</v>
      </c>
      <c r="X564" s="216" t="s">
        <v>2060</v>
      </c>
      <c r="AL564" s="234" t="s">
        <v>580</v>
      </c>
    </row>
    <row r="565" spans="1:38">
      <c r="A565" s="216" t="s">
        <v>542</v>
      </c>
      <c r="B565" s="225" t="s">
        <v>543</v>
      </c>
      <c r="C565" s="216" t="s">
        <v>1482</v>
      </c>
      <c r="D565" s="216" t="s">
        <v>2807</v>
      </c>
      <c r="E565" s="225" t="s">
        <v>2808</v>
      </c>
      <c r="F565" s="216"/>
      <c r="G565" s="217">
        <v>0</v>
      </c>
      <c r="H565" s="217">
        <v>0</v>
      </c>
      <c r="I565" s="217">
        <v>0</v>
      </c>
      <c r="J565" s="217">
        <v>0</v>
      </c>
      <c r="K565" s="218">
        <v>0.25</v>
      </c>
      <c r="L565" s="227">
        <v>0.25</v>
      </c>
      <c r="M565" s="222">
        <v>44176</v>
      </c>
      <c r="N565" s="222">
        <v>44176</v>
      </c>
      <c r="O565" s="220">
        <v>2020</v>
      </c>
      <c r="P565" s="217">
        <v>0</v>
      </c>
      <c r="Q565" s="217">
        <v>0</v>
      </c>
      <c r="R565" s="217">
        <v>0</v>
      </c>
      <c r="S565" s="228">
        <v>0</v>
      </c>
      <c r="T565" s="221">
        <v>0.5</v>
      </c>
      <c r="U565" s="221">
        <v>0.8</v>
      </c>
      <c r="V565" s="216" t="s">
        <v>620</v>
      </c>
      <c r="W565" s="216" t="s">
        <v>599</v>
      </c>
      <c r="X565" s="216" t="s">
        <v>2060</v>
      </c>
      <c r="AL565" s="234" t="s">
        <v>580</v>
      </c>
    </row>
    <row r="566" spans="1:38">
      <c r="A566" s="216" t="s">
        <v>542</v>
      </c>
      <c r="B566" s="225" t="s">
        <v>543</v>
      </c>
      <c r="C566" s="216" t="s">
        <v>1411</v>
      </c>
      <c r="D566" s="216" t="s">
        <v>2809</v>
      </c>
      <c r="E566" s="225" t="s">
        <v>2810</v>
      </c>
      <c r="F566" s="216"/>
      <c r="G566" s="217">
        <v>0</v>
      </c>
      <c r="H566" s="217">
        <v>0</v>
      </c>
      <c r="I566" s="217">
        <v>0</v>
      </c>
      <c r="J566" s="217">
        <v>0</v>
      </c>
      <c r="K566" s="218">
        <v>1.1299999999999999</v>
      </c>
      <c r="L566" s="227">
        <v>1.1299999999999999</v>
      </c>
      <c r="M566" s="222">
        <v>44909</v>
      </c>
      <c r="N566" s="222">
        <v>44909</v>
      </c>
      <c r="O566" s="220">
        <v>2022</v>
      </c>
      <c r="P566" s="217">
        <v>0</v>
      </c>
      <c r="Q566" s="217">
        <v>0</v>
      </c>
      <c r="R566" s="217">
        <v>0</v>
      </c>
      <c r="S566" s="228">
        <v>0</v>
      </c>
      <c r="T566" s="217">
        <v>1</v>
      </c>
      <c r="U566" s="217">
        <v>1</v>
      </c>
      <c r="V566" s="216" t="s">
        <v>1413</v>
      </c>
      <c r="W566" s="216" t="s">
        <v>599</v>
      </c>
      <c r="X566" s="216" t="s">
        <v>2060</v>
      </c>
      <c r="AL566" s="234" t="s">
        <v>580</v>
      </c>
    </row>
    <row r="567" spans="1:38">
      <c r="A567" s="216" t="s">
        <v>542</v>
      </c>
      <c r="B567" s="225" t="s">
        <v>543</v>
      </c>
      <c r="C567" s="216" t="s">
        <v>1709</v>
      </c>
      <c r="D567" s="216" t="s">
        <v>2811</v>
      </c>
      <c r="E567" s="225" t="s">
        <v>2812</v>
      </c>
      <c r="F567" s="216"/>
      <c r="G567" s="217">
        <v>0</v>
      </c>
      <c r="H567" s="217">
        <v>0</v>
      </c>
      <c r="I567" s="217">
        <v>0</v>
      </c>
      <c r="J567" s="217">
        <v>0</v>
      </c>
      <c r="K567" s="217">
        <v>0</v>
      </c>
      <c r="L567" s="228">
        <v>0</v>
      </c>
      <c r="M567" s="222">
        <v>43447</v>
      </c>
      <c r="N567" s="222">
        <v>43447</v>
      </c>
      <c r="O567" s="220">
        <v>2018</v>
      </c>
      <c r="P567" s="217">
        <v>0</v>
      </c>
      <c r="Q567" s="217">
        <v>0</v>
      </c>
      <c r="R567" s="217">
        <v>0</v>
      </c>
      <c r="S567" s="228">
        <v>0</v>
      </c>
      <c r="T567" s="221">
        <v>0.1</v>
      </c>
      <c r="U567" s="221">
        <v>5.6322175000000003</v>
      </c>
      <c r="V567" s="216" t="s">
        <v>706</v>
      </c>
      <c r="W567" s="216" t="s">
        <v>599</v>
      </c>
      <c r="X567" s="216" t="s">
        <v>2060</v>
      </c>
      <c r="AL567" s="234" t="s">
        <v>580</v>
      </c>
    </row>
    <row r="568" spans="1:38">
      <c r="A568" s="216" t="s">
        <v>542</v>
      </c>
      <c r="B568" s="225" t="s">
        <v>543</v>
      </c>
      <c r="C568" s="216" t="s">
        <v>1709</v>
      </c>
      <c r="D568" s="216" t="s">
        <v>2811</v>
      </c>
      <c r="E568" s="225" t="s">
        <v>2812</v>
      </c>
      <c r="F568" s="216"/>
      <c r="G568" s="217">
        <v>0</v>
      </c>
      <c r="H568" s="217">
        <v>0</v>
      </c>
      <c r="I568" s="217">
        <v>0</v>
      </c>
      <c r="J568" s="217">
        <v>0</v>
      </c>
      <c r="K568" s="217">
        <v>0</v>
      </c>
      <c r="L568" s="228">
        <v>0</v>
      </c>
      <c r="M568" s="222">
        <v>43447</v>
      </c>
      <c r="N568" s="222">
        <v>43447</v>
      </c>
      <c r="O568" s="220">
        <v>2018</v>
      </c>
      <c r="P568" s="217">
        <v>0</v>
      </c>
      <c r="Q568" s="217">
        <v>0</v>
      </c>
      <c r="R568" s="217">
        <v>0</v>
      </c>
      <c r="S568" s="228">
        <v>0</v>
      </c>
      <c r="T568" s="221">
        <v>0.25</v>
      </c>
      <c r="U568" s="221">
        <v>5.6322175000000003</v>
      </c>
      <c r="V568" s="216" t="s">
        <v>1175</v>
      </c>
      <c r="W568" s="216" t="s">
        <v>599</v>
      </c>
      <c r="X568" s="216" t="s">
        <v>2060</v>
      </c>
      <c r="AL568" s="234" t="s">
        <v>580</v>
      </c>
    </row>
    <row r="569" spans="1:38">
      <c r="A569" s="216" t="s">
        <v>542</v>
      </c>
      <c r="B569" s="225" t="s">
        <v>543</v>
      </c>
      <c r="C569" s="216" t="s">
        <v>1709</v>
      </c>
      <c r="D569" s="216" t="s">
        <v>2811</v>
      </c>
      <c r="E569" s="225" t="s">
        <v>2812</v>
      </c>
      <c r="F569" s="216"/>
      <c r="G569" s="217">
        <v>0</v>
      </c>
      <c r="H569" s="217">
        <v>0</v>
      </c>
      <c r="I569" s="217">
        <v>0</v>
      </c>
      <c r="J569" s="217">
        <v>0</v>
      </c>
      <c r="K569" s="217">
        <v>0</v>
      </c>
      <c r="L569" s="228">
        <v>0</v>
      </c>
      <c r="M569" s="222">
        <v>43447</v>
      </c>
      <c r="N569" s="222">
        <v>43447</v>
      </c>
      <c r="O569" s="220">
        <v>2018</v>
      </c>
      <c r="P569" s="217">
        <v>0</v>
      </c>
      <c r="Q569" s="217">
        <v>0</v>
      </c>
      <c r="R569" s="217">
        <v>0</v>
      </c>
      <c r="S569" s="228">
        <v>0</v>
      </c>
      <c r="T569" s="221">
        <v>0.55000000000000004</v>
      </c>
      <c r="U569" s="221">
        <v>5.6322175000000003</v>
      </c>
      <c r="V569" s="216" t="s">
        <v>663</v>
      </c>
      <c r="W569" s="216" t="s">
        <v>599</v>
      </c>
      <c r="X569" s="216" t="s">
        <v>2060</v>
      </c>
      <c r="AL569" s="234" t="s">
        <v>580</v>
      </c>
    </row>
    <row r="570" spans="1:38">
      <c r="A570" s="216" t="s">
        <v>542</v>
      </c>
      <c r="B570" s="225" t="s">
        <v>543</v>
      </c>
      <c r="C570" s="216" t="s">
        <v>1709</v>
      </c>
      <c r="D570" s="216" t="s">
        <v>2811</v>
      </c>
      <c r="E570" s="225" t="s">
        <v>2812</v>
      </c>
      <c r="F570" s="216"/>
      <c r="G570" s="217">
        <v>0</v>
      </c>
      <c r="H570" s="217">
        <v>0</v>
      </c>
      <c r="I570" s="217">
        <v>0</v>
      </c>
      <c r="J570" s="217">
        <v>0</v>
      </c>
      <c r="K570" s="217">
        <v>0</v>
      </c>
      <c r="L570" s="228">
        <v>0</v>
      </c>
      <c r="M570" s="222">
        <v>43447</v>
      </c>
      <c r="N570" s="222">
        <v>43447</v>
      </c>
      <c r="O570" s="220">
        <v>2018</v>
      </c>
      <c r="P570" s="217">
        <v>0</v>
      </c>
      <c r="Q570" s="217">
        <v>0</v>
      </c>
      <c r="R570" s="217">
        <v>0</v>
      </c>
      <c r="S570" s="228">
        <v>0</v>
      </c>
      <c r="T570" s="221">
        <v>0.7</v>
      </c>
      <c r="U570" s="221">
        <v>5.6322175000000003</v>
      </c>
      <c r="V570" s="216" t="s">
        <v>624</v>
      </c>
      <c r="W570" s="216" t="s">
        <v>599</v>
      </c>
      <c r="X570" s="216" t="s">
        <v>2060</v>
      </c>
      <c r="AL570" s="234" t="s">
        <v>580</v>
      </c>
    </row>
    <row r="571" spans="1:38">
      <c r="A571" s="216" t="s">
        <v>542</v>
      </c>
      <c r="B571" s="225" t="s">
        <v>543</v>
      </c>
      <c r="C571" s="216" t="s">
        <v>1709</v>
      </c>
      <c r="D571" s="216" t="s">
        <v>2811</v>
      </c>
      <c r="E571" s="225" t="s">
        <v>2812</v>
      </c>
      <c r="F571" s="216"/>
      <c r="G571" s="217">
        <v>0</v>
      </c>
      <c r="H571" s="217">
        <v>0</v>
      </c>
      <c r="I571" s="217">
        <v>0</v>
      </c>
      <c r="J571" s="217">
        <v>0</v>
      </c>
      <c r="K571" s="217">
        <v>0</v>
      </c>
      <c r="L571" s="228">
        <v>0</v>
      </c>
      <c r="M571" s="222">
        <v>43447</v>
      </c>
      <c r="N571" s="222">
        <v>43447</v>
      </c>
      <c r="O571" s="220">
        <v>2018</v>
      </c>
      <c r="P571" s="217">
        <v>0</v>
      </c>
      <c r="Q571" s="217">
        <v>0</v>
      </c>
      <c r="R571" s="217">
        <v>0</v>
      </c>
      <c r="S571" s="228">
        <v>0</v>
      </c>
      <c r="T571" s="221">
        <v>0.7</v>
      </c>
      <c r="U571" s="221">
        <v>5.6322175000000003</v>
      </c>
      <c r="V571" s="216" t="s">
        <v>671</v>
      </c>
      <c r="W571" s="216" t="s">
        <v>599</v>
      </c>
      <c r="X571" s="216" t="s">
        <v>2060</v>
      </c>
      <c r="AL571" s="234" t="s">
        <v>580</v>
      </c>
    </row>
    <row r="572" spans="1:38">
      <c r="A572" s="216" t="s">
        <v>542</v>
      </c>
      <c r="B572" s="225" t="s">
        <v>543</v>
      </c>
      <c r="C572" s="216" t="s">
        <v>1709</v>
      </c>
      <c r="D572" s="216" t="s">
        <v>2811</v>
      </c>
      <c r="E572" s="225" t="s">
        <v>2812</v>
      </c>
      <c r="F572" s="216"/>
      <c r="G572" s="217">
        <v>0</v>
      </c>
      <c r="H572" s="217">
        <v>0</v>
      </c>
      <c r="I572" s="217">
        <v>0</v>
      </c>
      <c r="J572" s="217">
        <v>0</v>
      </c>
      <c r="K572" s="217">
        <v>0</v>
      </c>
      <c r="L572" s="228">
        <v>0</v>
      </c>
      <c r="M572" s="222">
        <v>43447</v>
      </c>
      <c r="N572" s="222">
        <v>43447</v>
      </c>
      <c r="O572" s="220">
        <v>2018</v>
      </c>
      <c r="P572" s="217">
        <v>0</v>
      </c>
      <c r="Q572" s="217">
        <v>0</v>
      </c>
      <c r="R572" s="217">
        <v>0</v>
      </c>
      <c r="S572" s="228">
        <v>0</v>
      </c>
      <c r="T572" s="221">
        <v>0.85</v>
      </c>
      <c r="U572" s="221">
        <v>5.6322175000000003</v>
      </c>
      <c r="V572" s="216" t="s">
        <v>620</v>
      </c>
      <c r="W572" s="216" t="s">
        <v>599</v>
      </c>
      <c r="X572" s="216" t="s">
        <v>2060</v>
      </c>
      <c r="AL572" s="234" t="s">
        <v>580</v>
      </c>
    </row>
    <row r="573" spans="1:38">
      <c r="A573" s="216" t="s">
        <v>542</v>
      </c>
      <c r="B573" s="225" t="s">
        <v>543</v>
      </c>
      <c r="C573" s="216" t="s">
        <v>1829</v>
      </c>
      <c r="D573" s="216" t="s">
        <v>2813</v>
      </c>
      <c r="E573" s="225" t="s">
        <v>2814</v>
      </c>
      <c r="F573" s="216"/>
      <c r="G573" s="217">
        <v>0</v>
      </c>
      <c r="H573" s="217">
        <v>0</v>
      </c>
      <c r="I573" s="217">
        <v>0</v>
      </c>
      <c r="J573" s="217">
        <v>0</v>
      </c>
      <c r="K573" s="217">
        <v>0</v>
      </c>
      <c r="L573" s="228">
        <v>0</v>
      </c>
      <c r="M573" s="222">
        <v>43901</v>
      </c>
      <c r="N573" s="222">
        <v>43901</v>
      </c>
      <c r="O573" s="220">
        <v>2020</v>
      </c>
      <c r="P573" s="217">
        <v>0</v>
      </c>
      <c r="Q573" s="217">
        <v>0</v>
      </c>
      <c r="R573" s="217">
        <v>0</v>
      </c>
      <c r="S573" s="228">
        <v>0</v>
      </c>
      <c r="T573" s="217">
        <v>2</v>
      </c>
      <c r="U573" s="217">
        <v>2</v>
      </c>
      <c r="V573" s="216" t="s">
        <v>1454</v>
      </c>
      <c r="W573" s="216" t="s">
        <v>599</v>
      </c>
      <c r="X573" s="216" t="s">
        <v>2060</v>
      </c>
      <c r="AL573" s="234" t="s">
        <v>580</v>
      </c>
    </row>
    <row r="574" spans="1:38">
      <c r="A574" s="216" t="s">
        <v>542</v>
      </c>
      <c r="B574" s="225" t="s">
        <v>543</v>
      </c>
      <c r="C574" s="216" t="s">
        <v>1662</v>
      </c>
      <c r="D574" s="216" t="s">
        <v>2815</v>
      </c>
      <c r="E574" s="225" t="s">
        <v>2816</v>
      </c>
      <c r="F574" s="216"/>
      <c r="G574" s="217">
        <v>0</v>
      </c>
      <c r="H574" s="217">
        <v>0</v>
      </c>
      <c r="I574" s="217">
        <v>0</v>
      </c>
      <c r="J574" s="217">
        <v>0</v>
      </c>
      <c r="K574" s="217">
        <v>1</v>
      </c>
      <c r="L574" s="228">
        <v>1</v>
      </c>
      <c r="M574" s="222">
        <v>43334</v>
      </c>
      <c r="N574" s="222">
        <v>43334</v>
      </c>
      <c r="O574" s="220">
        <v>2018</v>
      </c>
      <c r="P574" s="217">
        <v>0</v>
      </c>
      <c r="Q574" s="217">
        <v>0</v>
      </c>
      <c r="R574" s="217">
        <v>0</v>
      </c>
      <c r="S574" s="228">
        <v>0</v>
      </c>
      <c r="T574" s="221">
        <v>0.7</v>
      </c>
      <c r="U574" s="221">
        <v>1.2</v>
      </c>
      <c r="V574" s="216" t="s">
        <v>671</v>
      </c>
      <c r="W574" s="216" t="s">
        <v>599</v>
      </c>
      <c r="X574" s="216" t="s">
        <v>2060</v>
      </c>
      <c r="AL574" s="234" t="s">
        <v>580</v>
      </c>
    </row>
    <row r="575" spans="1:38">
      <c r="A575" s="216" t="s">
        <v>542</v>
      </c>
      <c r="B575" s="225" t="s">
        <v>543</v>
      </c>
      <c r="C575" s="216" t="s">
        <v>1662</v>
      </c>
      <c r="D575" s="216" t="s">
        <v>2817</v>
      </c>
      <c r="E575" s="225" t="s">
        <v>2818</v>
      </c>
      <c r="F575" s="216"/>
      <c r="G575" s="217">
        <v>0</v>
      </c>
      <c r="H575" s="217">
        <v>0</v>
      </c>
      <c r="I575" s="217">
        <v>0</v>
      </c>
      <c r="J575" s="217">
        <v>0</v>
      </c>
      <c r="K575" s="217">
        <v>0</v>
      </c>
      <c r="L575" s="228">
        <v>0</v>
      </c>
      <c r="M575" s="222">
        <v>44021</v>
      </c>
      <c r="N575" s="222">
        <v>44021</v>
      </c>
      <c r="O575" s="220">
        <v>2020</v>
      </c>
      <c r="P575" s="217">
        <v>0</v>
      </c>
      <c r="Q575" s="217">
        <v>0</v>
      </c>
      <c r="R575" s="217">
        <v>0</v>
      </c>
      <c r="S575" s="228">
        <v>0</v>
      </c>
      <c r="T575" s="221">
        <v>0.5</v>
      </c>
      <c r="U575" s="221">
        <v>1.2</v>
      </c>
      <c r="V575" s="216" t="s">
        <v>620</v>
      </c>
      <c r="W575" s="216" t="s">
        <v>599</v>
      </c>
      <c r="X575" s="216" t="s">
        <v>2060</v>
      </c>
      <c r="AL575" s="234" t="s">
        <v>580</v>
      </c>
    </row>
    <row r="576" spans="1:38">
      <c r="A576" s="216" t="s">
        <v>542</v>
      </c>
      <c r="B576" s="225" t="s">
        <v>543</v>
      </c>
      <c r="C576" s="216" t="s">
        <v>1491</v>
      </c>
      <c r="D576" s="216" t="s">
        <v>2819</v>
      </c>
      <c r="E576" s="225" t="s">
        <v>2820</v>
      </c>
      <c r="F576" s="216"/>
      <c r="G576" s="217">
        <v>0</v>
      </c>
      <c r="H576" s="217">
        <v>0</v>
      </c>
      <c r="I576" s="217">
        <v>0</v>
      </c>
      <c r="J576" s="217">
        <v>0</v>
      </c>
      <c r="K576" s="218">
        <v>0.5</v>
      </c>
      <c r="L576" s="227">
        <v>0.5</v>
      </c>
      <c r="M576" s="222">
        <v>44188</v>
      </c>
      <c r="N576" s="222">
        <v>44188</v>
      </c>
      <c r="O576" s="220">
        <v>2020</v>
      </c>
      <c r="P576" s="217">
        <v>0</v>
      </c>
      <c r="Q576" s="217">
        <v>0</v>
      </c>
      <c r="R576" s="217">
        <v>0</v>
      </c>
      <c r="S576" s="228">
        <v>0</v>
      </c>
      <c r="T576" s="221">
        <v>0.5</v>
      </c>
      <c r="U576" s="221">
        <v>0.5</v>
      </c>
      <c r="V576" s="216" t="s">
        <v>671</v>
      </c>
      <c r="W576" s="216" t="s">
        <v>599</v>
      </c>
      <c r="X576" s="216" t="s">
        <v>2060</v>
      </c>
      <c r="AL576" s="234" t="s">
        <v>580</v>
      </c>
    </row>
    <row r="577" spans="1:38">
      <c r="A577" s="216" t="s">
        <v>542</v>
      </c>
      <c r="B577" s="225" t="s">
        <v>543</v>
      </c>
      <c r="C577" s="216" t="s">
        <v>1650</v>
      </c>
      <c r="D577" s="216" t="s">
        <v>2821</v>
      </c>
      <c r="E577" s="225" t="s">
        <v>2822</v>
      </c>
      <c r="F577" s="216"/>
      <c r="G577" s="217">
        <v>0</v>
      </c>
      <c r="H577" s="217">
        <v>0</v>
      </c>
      <c r="I577" s="217">
        <v>0</v>
      </c>
      <c r="J577" s="217">
        <v>0</v>
      </c>
      <c r="K577" s="217">
        <v>0</v>
      </c>
      <c r="L577" s="228">
        <v>0</v>
      </c>
      <c r="M577" s="222">
        <v>43266</v>
      </c>
      <c r="N577" s="222">
        <v>43266</v>
      </c>
      <c r="O577" s="220">
        <v>2018</v>
      </c>
      <c r="P577" s="217">
        <v>0</v>
      </c>
      <c r="Q577" s="217">
        <v>0</v>
      </c>
      <c r="R577" s="217">
        <v>0</v>
      </c>
      <c r="S577" s="228">
        <v>0</v>
      </c>
      <c r="T577" s="221">
        <v>0.75</v>
      </c>
      <c r="U577" s="221">
        <v>0.75</v>
      </c>
      <c r="V577" s="216" t="s">
        <v>671</v>
      </c>
      <c r="W577" s="216" t="s">
        <v>599</v>
      </c>
      <c r="X577" s="216" t="s">
        <v>2060</v>
      </c>
      <c r="AL577" s="234" t="s">
        <v>580</v>
      </c>
    </row>
    <row r="578" spans="1:38">
      <c r="A578" s="216" t="s">
        <v>542</v>
      </c>
      <c r="B578" s="225" t="s">
        <v>543</v>
      </c>
      <c r="C578" s="216" t="s">
        <v>1536</v>
      </c>
      <c r="D578" s="216" t="s">
        <v>2823</v>
      </c>
      <c r="E578" s="225" t="s">
        <v>2824</v>
      </c>
      <c r="F578" s="216"/>
      <c r="G578" s="217">
        <v>0</v>
      </c>
      <c r="H578" s="217">
        <v>0</v>
      </c>
      <c r="I578" s="217">
        <v>0</v>
      </c>
      <c r="J578" s="217">
        <v>0</v>
      </c>
      <c r="K578" s="217">
        <v>0</v>
      </c>
      <c r="L578" s="228">
        <v>0</v>
      </c>
      <c r="M578" s="222">
        <v>44530</v>
      </c>
      <c r="N578" s="222">
        <v>44530</v>
      </c>
      <c r="O578" s="220">
        <v>2021</v>
      </c>
      <c r="P578" s="217">
        <v>0</v>
      </c>
      <c r="Q578" s="217">
        <v>0</v>
      </c>
      <c r="R578" s="217">
        <v>0</v>
      </c>
      <c r="S578" s="228">
        <v>0</v>
      </c>
      <c r="T578" s="217">
        <v>1</v>
      </c>
      <c r="U578" s="217">
        <v>1</v>
      </c>
      <c r="V578" s="216" t="s">
        <v>657</v>
      </c>
      <c r="W578" s="216" t="s">
        <v>599</v>
      </c>
      <c r="X578" s="216" t="s">
        <v>2060</v>
      </c>
      <c r="AL578" s="234" t="s">
        <v>580</v>
      </c>
    </row>
    <row r="579" spans="1:38">
      <c r="A579" s="216" t="s">
        <v>542</v>
      </c>
      <c r="B579" s="225" t="s">
        <v>543</v>
      </c>
      <c r="C579" s="216" t="s">
        <v>1571</v>
      </c>
      <c r="D579" s="216" t="s">
        <v>2825</v>
      </c>
      <c r="E579" s="225" t="s">
        <v>2826</v>
      </c>
      <c r="F579" s="216"/>
      <c r="G579" s="217">
        <v>0</v>
      </c>
      <c r="H579" s="217">
        <v>0</v>
      </c>
      <c r="I579" s="217">
        <v>0</v>
      </c>
      <c r="J579" s="217">
        <v>0</v>
      </c>
      <c r="K579" s="217">
        <v>0</v>
      </c>
      <c r="L579" s="228">
        <v>0</v>
      </c>
      <c r="M579" s="222">
        <v>43259</v>
      </c>
      <c r="N579" s="222">
        <v>43259</v>
      </c>
      <c r="O579" s="220">
        <v>2018</v>
      </c>
      <c r="P579" s="217">
        <v>0</v>
      </c>
      <c r="Q579" s="217">
        <v>0</v>
      </c>
      <c r="R579" s="217">
        <v>0</v>
      </c>
      <c r="S579" s="228">
        <v>0</v>
      </c>
      <c r="T579" s="221">
        <v>0.28767100000000001</v>
      </c>
      <c r="U579" s="221">
        <v>0.74688399999999999</v>
      </c>
      <c r="V579" s="216" t="s">
        <v>1511</v>
      </c>
      <c r="W579" s="216" t="s">
        <v>599</v>
      </c>
      <c r="X579" s="216" t="s">
        <v>2060</v>
      </c>
      <c r="AL579" s="234" t="s">
        <v>580</v>
      </c>
    </row>
    <row r="580" spans="1:38">
      <c r="A580" s="216" t="s">
        <v>542</v>
      </c>
      <c r="B580" s="225" t="s">
        <v>543</v>
      </c>
      <c r="C580" s="216" t="s">
        <v>1571</v>
      </c>
      <c r="D580" s="216" t="s">
        <v>2825</v>
      </c>
      <c r="E580" s="225" t="s">
        <v>2826</v>
      </c>
      <c r="F580" s="216"/>
      <c r="G580" s="217">
        <v>0</v>
      </c>
      <c r="H580" s="217">
        <v>0</v>
      </c>
      <c r="I580" s="217">
        <v>0</v>
      </c>
      <c r="J580" s="217">
        <v>0</v>
      </c>
      <c r="K580" s="217">
        <v>0</v>
      </c>
      <c r="L580" s="228">
        <v>0</v>
      </c>
      <c r="M580" s="222">
        <v>43259</v>
      </c>
      <c r="N580" s="222">
        <v>43259</v>
      </c>
      <c r="O580" s="220">
        <v>2018</v>
      </c>
      <c r="P580" s="217">
        <v>0</v>
      </c>
      <c r="Q580" s="217">
        <v>0</v>
      </c>
      <c r="R580" s="217">
        <v>0</v>
      </c>
      <c r="S580" s="228">
        <v>0</v>
      </c>
      <c r="T580" s="221">
        <v>0.45921299999999998</v>
      </c>
      <c r="U580" s="221">
        <v>0.74688399999999999</v>
      </c>
      <c r="V580" s="216" t="s">
        <v>840</v>
      </c>
      <c r="W580" s="216" t="s">
        <v>599</v>
      </c>
      <c r="X580" s="216" t="s">
        <v>2060</v>
      </c>
      <c r="AL580" s="234" t="s">
        <v>580</v>
      </c>
    </row>
    <row r="581" spans="1:38">
      <c r="A581" s="216" t="s">
        <v>542</v>
      </c>
      <c r="B581" s="225" t="s">
        <v>543</v>
      </c>
      <c r="C581" s="216" t="s">
        <v>1744</v>
      </c>
      <c r="D581" s="216" t="s">
        <v>2827</v>
      </c>
      <c r="E581" s="225" t="s">
        <v>2828</v>
      </c>
      <c r="F581" s="216"/>
      <c r="G581" s="217">
        <v>0</v>
      </c>
      <c r="H581" s="217">
        <v>0</v>
      </c>
      <c r="I581" s="217">
        <v>0</v>
      </c>
      <c r="J581" s="217">
        <v>0</v>
      </c>
      <c r="K581" s="217">
        <v>0</v>
      </c>
      <c r="L581" s="228">
        <v>0</v>
      </c>
      <c r="M581" s="222">
        <v>43633</v>
      </c>
      <c r="N581" s="222">
        <v>43633</v>
      </c>
      <c r="O581" s="220">
        <v>2019</v>
      </c>
      <c r="P581" s="217">
        <v>0</v>
      </c>
      <c r="Q581" s="217">
        <v>0</v>
      </c>
      <c r="R581" s="217">
        <v>0</v>
      </c>
      <c r="S581" s="228">
        <v>0</v>
      </c>
      <c r="T581" s="217">
        <v>1</v>
      </c>
      <c r="U581" s="217">
        <v>1</v>
      </c>
      <c r="V581" s="216" t="s">
        <v>663</v>
      </c>
      <c r="W581" s="216" t="s">
        <v>599</v>
      </c>
      <c r="X581" s="216" t="s">
        <v>2060</v>
      </c>
      <c r="AL581" s="234" t="s">
        <v>580</v>
      </c>
    </row>
    <row r="582" spans="1:38">
      <c r="A582" s="216" t="s">
        <v>542</v>
      </c>
      <c r="B582" s="225" t="s">
        <v>543</v>
      </c>
      <c r="C582" s="216" t="s">
        <v>1499</v>
      </c>
      <c r="D582" s="216" t="s">
        <v>2829</v>
      </c>
      <c r="E582" s="225" t="s">
        <v>2830</v>
      </c>
      <c r="F582" s="216"/>
      <c r="G582" s="217">
        <v>0</v>
      </c>
      <c r="H582" s="217">
        <v>0</v>
      </c>
      <c r="I582" s="217">
        <v>0</v>
      </c>
      <c r="J582" s="217">
        <v>0</v>
      </c>
      <c r="K582" s="217">
        <v>2</v>
      </c>
      <c r="L582" s="228">
        <v>2</v>
      </c>
      <c r="M582" s="222">
        <v>44272</v>
      </c>
      <c r="N582" s="222">
        <v>44272</v>
      </c>
      <c r="O582" s="220">
        <v>2021</v>
      </c>
      <c r="P582" s="217">
        <v>0</v>
      </c>
      <c r="Q582" s="217">
        <v>0</v>
      </c>
      <c r="R582" s="217">
        <v>0</v>
      </c>
      <c r="S582" s="228">
        <v>0</v>
      </c>
      <c r="T582" s="221">
        <v>0.5</v>
      </c>
      <c r="U582" s="221">
        <v>0.5</v>
      </c>
      <c r="V582" s="216" t="s">
        <v>620</v>
      </c>
      <c r="W582" s="216" t="s">
        <v>599</v>
      </c>
      <c r="X582" s="216" t="s">
        <v>2060</v>
      </c>
      <c r="AL582" s="234" t="s">
        <v>580</v>
      </c>
    </row>
    <row r="583" spans="1:38">
      <c r="A583" s="216" t="s">
        <v>542</v>
      </c>
      <c r="B583" s="225" t="s">
        <v>543</v>
      </c>
      <c r="C583" s="216" t="s">
        <v>1713</v>
      </c>
      <c r="D583" s="216" t="s">
        <v>2831</v>
      </c>
      <c r="E583" s="225" t="s">
        <v>2832</v>
      </c>
      <c r="F583" s="216"/>
      <c r="G583" s="217">
        <v>0</v>
      </c>
      <c r="H583" s="217">
        <v>0</v>
      </c>
      <c r="I583" s="217">
        <v>0</v>
      </c>
      <c r="J583" s="217">
        <v>0</v>
      </c>
      <c r="K583" s="218">
        <v>1.5</v>
      </c>
      <c r="L583" s="227">
        <v>1.5</v>
      </c>
      <c r="M583" s="222">
        <v>43441</v>
      </c>
      <c r="N583" s="222">
        <v>43441</v>
      </c>
      <c r="O583" s="220">
        <v>2018</v>
      </c>
      <c r="P583" s="217">
        <v>0</v>
      </c>
      <c r="Q583" s="217">
        <v>0</v>
      </c>
      <c r="R583" s="217">
        <v>0</v>
      </c>
      <c r="S583" s="228">
        <v>0</v>
      </c>
      <c r="T583" s="217">
        <v>1</v>
      </c>
      <c r="U583" s="221">
        <v>3.5</v>
      </c>
      <c r="V583" s="216" t="s">
        <v>1715</v>
      </c>
      <c r="W583" s="216" t="s">
        <v>599</v>
      </c>
      <c r="X583" s="216" t="s">
        <v>2060</v>
      </c>
      <c r="AL583" s="234" t="s">
        <v>580</v>
      </c>
    </row>
    <row r="584" spans="1:38">
      <c r="A584" s="216" t="s">
        <v>542</v>
      </c>
      <c r="B584" s="225" t="s">
        <v>543</v>
      </c>
      <c r="C584" s="216" t="s">
        <v>1713</v>
      </c>
      <c r="D584" s="216" t="s">
        <v>2831</v>
      </c>
      <c r="E584" s="225" t="s">
        <v>2832</v>
      </c>
      <c r="F584" s="216"/>
      <c r="G584" s="217">
        <v>0</v>
      </c>
      <c r="H584" s="217">
        <v>0</v>
      </c>
      <c r="I584" s="217">
        <v>0</v>
      </c>
      <c r="J584" s="217">
        <v>0</v>
      </c>
      <c r="K584" s="218">
        <v>1.5</v>
      </c>
      <c r="L584" s="227">
        <v>1.5</v>
      </c>
      <c r="M584" s="222">
        <v>43441</v>
      </c>
      <c r="N584" s="222">
        <v>43441</v>
      </c>
      <c r="O584" s="220">
        <v>2018</v>
      </c>
      <c r="P584" s="217">
        <v>0</v>
      </c>
      <c r="Q584" s="217">
        <v>0</v>
      </c>
      <c r="R584" s="217">
        <v>0</v>
      </c>
      <c r="S584" s="228">
        <v>0</v>
      </c>
      <c r="T584" s="221">
        <v>1.5</v>
      </c>
      <c r="U584" s="221">
        <v>3.5</v>
      </c>
      <c r="V584" s="216" t="s">
        <v>1717</v>
      </c>
      <c r="W584" s="216" t="s">
        <v>599</v>
      </c>
      <c r="X584" s="216" t="s">
        <v>2060</v>
      </c>
      <c r="AL584" s="234" t="s">
        <v>580</v>
      </c>
    </row>
    <row r="585" spans="1:38">
      <c r="A585" s="216" t="s">
        <v>542</v>
      </c>
      <c r="B585" s="225" t="s">
        <v>543</v>
      </c>
      <c r="C585" s="216" t="s">
        <v>1713</v>
      </c>
      <c r="D585" s="216" t="s">
        <v>2833</v>
      </c>
      <c r="E585" s="225" t="s">
        <v>2834</v>
      </c>
      <c r="F585" s="216"/>
      <c r="G585" s="217">
        <v>0</v>
      </c>
      <c r="H585" s="217">
        <v>0</v>
      </c>
      <c r="I585" s="217">
        <v>0</v>
      </c>
      <c r="J585" s="217">
        <v>0</v>
      </c>
      <c r="K585" s="217">
        <v>0</v>
      </c>
      <c r="L585" s="228">
        <v>0</v>
      </c>
      <c r="M585" s="222">
        <v>44174</v>
      </c>
      <c r="N585" s="222">
        <v>44174</v>
      </c>
      <c r="O585" s="220">
        <v>2020</v>
      </c>
      <c r="P585" s="217">
        <v>0</v>
      </c>
      <c r="Q585" s="217">
        <v>0</v>
      </c>
      <c r="R585" s="217">
        <v>0</v>
      </c>
      <c r="S585" s="228">
        <v>0</v>
      </c>
      <c r="T585" s="217">
        <v>1</v>
      </c>
      <c r="U585" s="221">
        <v>3.5</v>
      </c>
      <c r="V585" s="216" t="s">
        <v>1715</v>
      </c>
      <c r="W585" s="216" t="s">
        <v>599</v>
      </c>
      <c r="X585" s="216" t="s">
        <v>2060</v>
      </c>
      <c r="AL585" s="234" t="s">
        <v>580</v>
      </c>
    </row>
    <row r="586" spans="1:38">
      <c r="A586" s="216" t="s">
        <v>542</v>
      </c>
      <c r="B586" s="225" t="s">
        <v>543</v>
      </c>
      <c r="C586" s="216" t="s">
        <v>1563</v>
      </c>
      <c r="D586" s="216" t="s">
        <v>2835</v>
      </c>
      <c r="E586" s="225" t="s">
        <v>2836</v>
      </c>
      <c r="F586" s="216"/>
      <c r="G586" s="217">
        <v>0</v>
      </c>
      <c r="H586" s="217">
        <v>0</v>
      </c>
      <c r="I586" s="217">
        <v>0</v>
      </c>
      <c r="J586" s="217">
        <v>0</v>
      </c>
      <c r="K586" s="217">
        <v>1</v>
      </c>
      <c r="L586" s="228">
        <v>1</v>
      </c>
      <c r="M586" s="222">
        <v>44823</v>
      </c>
      <c r="N586" s="222">
        <v>44823</v>
      </c>
      <c r="O586" s="220">
        <v>2022</v>
      </c>
      <c r="P586" s="217">
        <v>0</v>
      </c>
      <c r="Q586" s="217">
        <v>0</v>
      </c>
      <c r="R586" s="217">
        <v>0</v>
      </c>
      <c r="S586" s="228">
        <v>0</v>
      </c>
      <c r="T586" s="221">
        <v>0.75</v>
      </c>
      <c r="U586" s="221">
        <v>0.75</v>
      </c>
      <c r="V586" s="216" t="s">
        <v>621</v>
      </c>
      <c r="W586" s="216" t="s">
        <v>599</v>
      </c>
      <c r="X586" s="216" t="s">
        <v>2060</v>
      </c>
      <c r="AL586" s="234" t="s">
        <v>580</v>
      </c>
    </row>
    <row r="587" spans="1:38">
      <c r="A587" s="216" t="s">
        <v>542</v>
      </c>
      <c r="B587" s="225" t="s">
        <v>543</v>
      </c>
      <c r="C587" s="216" t="s">
        <v>1559</v>
      </c>
      <c r="D587" s="216" t="s">
        <v>2837</v>
      </c>
      <c r="E587" s="225" t="s">
        <v>2838</v>
      </c>
      <c r="F587" s="216"/>
      <c r="G587" s="217">
        <v>0</v>
      </c>
      <c r="H587" s="217">
        <v>0</v>
      </c>
      <c r="I587" s="217">
        <v>0</v>
      </c>
      <c r="J587" s="217">
        <v>0</v>
      </c>
      <c r="K587" s="217">
        <v>0</v>
      </c>
      <c r="L587" s="228">
        <v>0</v>
      </c>
      <c r="M587" s="222">
        <v>44770</v>
      </c>
      <c r="N587" s="222">
        <v>44770</v>
      </c>
      <c r="O587" s="220">
        <v>2022</v>
      </c>
      <c r="P587" s="217">
        <v>0</v>
      </c>
      <c r="Q587" s="217">
        <v>0</v>
      </c>
      <c r="R587" s="217">
        <v>0</v>
      </c>
      <c r="S587" s="228">
        <v>0</v>
      </c>
      <c r="T587" s="221">
        <v>13.052566000000001</v>
      </c>
      <c r="U587" s="221">
        <v>13.052566000000001</v>
      </c>
      <c r="V587" s="216" t="s">
        <v>666</v>
      </c>
      <c r="W587" s="216" t="s">
        <v>599</v>
      </c>
      <c r="X587" s="216" t="s">
        <v>2060</v>
      </c>
      <c r="AL587" s="234" t="s">
        <v>580</v>
      </c>
    </row>
    <row r="588" spans="1:38">
      <c r="A588" s="216" t="s">
        <v>542</v>
      </c>
      <c r="B588" s="225" t="s">
        <v>543</v>
      </c>
      <c r="C588" s="216" t="s">
        <v>1820</v>
      </c>
      <c r="D588" s="216" t="s">
        <v>2839</v>
      </c>
      <c r="E588" s="225" t="s">
        <v>2840</v>
      </c>
      <c r="F588" s="216"/>
      <c r="G588" s="217">
        <v>0</v>
      </c>
      <c r="H588" s="217">
        <v>0</v>
      </c>
      <c r="I588" s="217">
        <v>0</v>
      </c>
      <c r="J588" s="217">
        <v>0</v>
      </c>
      <c r="K588" s="217">
        <v>0</v>
      </c>
      <c r="L588" s="228">
        <v>0</v>
      </c>
      <c r="M588" s="222">
        <v>43861</v>
      </c>
      <c r="N588" s="222">
        <v>43861</v>
      </c>
      <c r="O588" s="220">
        <v>2020</v>
      </c>
      <c r="P588" s="217">
        <v>0</v>
      </c>
      <c r="Q588" s="217">
        <v>0</v>
      </c>
      <c r="R588" s="217">
        <v>0</v>
      </c>
      <c r="S588" s="228">
        <v>0</v>
      </c>
      <c r="T588" s="221">
        <v>0.75</v>
      </c>
      <c r="U588" s="221">
        <v>0.75</v>
      </c>
      <c r="V588" s="216" t="s">
        <v>620</v>
      </c>
      <c r="W588" s="216" t="s">
        <v>599</v>
      </c>
      <c r="X588" s="216" t="s">
        <v>2060</v>
      </c>
      <c r="AL588" s="234" t="s">
        <v>580</v>
      </c>
    </row>
    <row r="589" spans="1:38">
      <c r="A589" s="216" t="s">
        <v>542</v>
      </c>
      <c r="B589" s="225" t="s">
        <v>543</v>
      </c>
      <c r="C589" s="216" t="s">
        <v>1660</v>
      </c>
      <c r="D589" s="216" t="s">
        <v>2841</v>
      </c>
      <c r="E589" s="225" t="s">
        <v>2842</v>
      </c>
      <c r="F589" s="216"/>
      <c r="G589" s="217">
        <v>0</v>
      </c>
      <c r="H589" s="217">
        <v>0</v>
      </c>
      <c r="I589" s="217">
        <v>0</v>
      </c>
      <c r="J589" s="217">
        <v>0</v>
      </c>
      <c r="K589" s="217">
        <v>0</v>
      </c>
      <c r="L589" s="228">
        <v>0</v>
      </c>
      <c r="M589" s="222">
        <v>43329</v>
      </c>
      <c r="N589" s="222">
        <v>43329</v>
      </c>
      <c r="O589" s="220">
        <v>2018</v>
      </c>
      <c r="P589" s="217">
        <v>0</v>
      </c>
      <c r="Q589" s="217">
        <v>0</v>
      </c>
      <c r="R589" s="217">
        <v>0</v>
      </c>
      <c r="S589" s="228">
        <v>0</v>
      </c>
      <c r="T589" s="217">
        <v>3</v>
      </c>
      <c r="U589" s="217">
        <v>3</v>
      </c>
      <c r="V589" s="216" t="s">
        <v>624</v>
      </c>
      <c r="W589" s="216" t="s">
        <v>599</v>
      </c>
      <c r="X589" s="216" t="s">
        <v>2060</v>
      </c>
      <c r="AL589" s="234" t="s">
        <v>580</v>
      </c>
    </row>
    <row r="590" spans="1:38">
      <c r="A590" s="216" t="s">
        <v>542</v>
      </c>
      <c r="B590" s="225" t="s">
        <v>543</v>
      </c>
      <c r="C590" s="216" t="s">
        <v>1433</v>
      </c>
      <c r="D590" s="216" t="s">
        <v>2843</v>
      </c>
      <c r="E590" s="225" t="s">
        <v>2844</v>
      </c>
      <c r="F590" s="216"/>
      <c r="G590" s="217">
        <v>0</v>
      </c>
      <c r="H590" s="217">
        <v>0</v>
      </c>
      <c r="I590" s="217">
        <v>0</v>
      </c>
      <c r="J590" s="217">
        <v>0</v>
      </c>
      <c r="K590" s="217">
        <v>0</v>
      </c>
      <c r="L590" s="228">
        <v>0</v>
      </c>
      <c r="M590" s="222">
        <v>44027</v>
      </c>
      <c r="N590" s="222">
        <v>44027</v>
      </c>
      <c r="O590" s="220">
        <v>2020</v>
      </c>
      <c r="P590" s="217">
        <v>0</v>
      </c>
      <c r="Q590" s="217">
        <v>0</v>
      </c>
      <c r="R590" s="217">
        <v>0</v>
      </c>
      <c r="S590" s="228">
        <v>0</v>
      </c>
      <c r="T590" s="221">
        <v>2.5</v>
      </c>
      <c r="U590" s="221">
        <v>2.5</v>
      </c>
      <c r="V590" s="216" t="s">
        <v>1435</v>
      </c>
      <c r="W590" s="216" t="s">
        <v>599</v>
      </c>
      <c r="X590" s="216" t="s">
        <v>2060</v>
      </c>
      <c r="AL590" s="234" t="s">
        <v>580</v>
      </c>
    </row>
    <row r="591" spans="1:38">
      <c r="A591" s="216" t="s">
        <v>542</v>
      </c>
      <c r="B591" s="225" t="s">
        <v>543</v>
      </c>
      <c r="C591" s="216" t="s">
        <v>1799</v>
      </c>
      <c r="D591" s="216" t="s">
        <v>2845</v>
      </c>
      <c r="E591" s="225" t="s">
        <v>2846</v>
      </c>
      <c r="F591" s="216"/>
      <c r="G591" s="217">
        <v>0</v>
      </c>
      <c r="H591" s="217">
        <v>0</v>
      </c>
      <c r="I591" s="217">
        <v>0</v>
      </c>
      <c r="J591" s="217">
        <v>0</v>
      </c>
      <c r="K591" s="217">
        <v>0</v>
      </c>
      <c r="L591" s="228">
        <v>0</v>
      </c>
      <c r="M591" s="222">
        <v>44532</v>
      </c>
      <c r="N591" s="222">
        <v>44532</v>
      </c>
      <c r="O591" s="220">
        <v>2021</v>
      </c>
      <c r="P591" s="217">
        <v>0</v>
      </c>
      <c r="Q591" s="217">
        <v>0</v>
      </c>
      <c r="R591" s="217">
        <v>0</v>
      </c>
      <c r="S591" s="228">
        <v>0</v>
      </c>
      <c r="T591" s="217">
        <v>2</v>
      </c>
      <c r="U591" s="217">
        <v>2</v>
      </c>
      <c r="V591" s="216" t="s">
        <v>646</v>
      </c>
      <c r="W591" s="216" t="s">
        <v>599</v>
      </c>
      <c r="X591" s="216" t="s">
        <v>2060</v>
      </c>
      <c r="AL591" s="234" t="s">
        <v>580</v>
      </c>
    </row>
    <row r="592" spans="1:38">
      <c r="A592" s="216" t="s">
        <v>542</v>
      </c>
      <c r="B592" s="225" t="s">
        <v>543</v>
      </c>
      <c r="C592" s="216" t="s">
        <v>1801</v>
      </c>
      <c r="D592" s="216" t="s">
        <v>2847</v>
      </c>
      <c r="E592" s="225" t="s">
        <v>2848</v>
      </c>
      <c r="F592" s="216"/>
      <c r="G592" s="217">
        <v>0</v>
      </c>
      <c r="H592" s="217">
        <v>0</v>
      </c>
      <c r="I592" s="217">
        <v>0</v>
      </c>
      <c r="J592" s="217">
        <v>0</v>
      </c>
      <c r="K592" s="217">
        <v>0</v>
      </c>
      <c r="L592" s="228">
        <v>0</v>
      </c>
      <c r="M592" s="222">
        <v>43915</v>
      </c>
      <c r="N592" s="222">
        <v>43915</v>
      </c>
      <c r="O592" s="220">
        <v>2020</v>
      </c>
      <c r="P592" s="217">
        <v>0</v>
      </c>
      <c r="Q592" s="217">
        <v>0</v>
      </c>
      <c r="R592" s="217">
        <v>0</v>
      </c>
      <c r="S592" s="228">
        <v>0</v>
      </c>
      <c r="T592" s="221">
        <v>0.75</v>
      </c>
      <c r="U592" s="221">
        <v>0.75</v>
      </c>
      <c r="V592" s="216" t="s">
        <v>671</v>
      </c>
      <c r="W592" s="216" t="s">
        <v>599</v>
      </c>
      <c r="X592" s="216" t="s">
        <v>2060</v>
      </c>
      <c r="AL592" s="234" t="s">
        <v>580</v>
      </c>
    </row>
    <row r="593" spans="1:38">
      <c r="A593" s="216" t="s">
        <v>542</v>
      </c>
      <c r="B593" s="225" t="s">
        <v>543</v>
      </c>
      <c r="C593" s="216" t="s">
        <v>1684</v>
      </c>
      <c r="D593" s="216" t="s">
        <v>2849</v>
      </c>
      <c r="E593" s="225" t="s">
        <v>2850</v>
      </c>
      <c r="F593" s="216"/>
      <c r="G593" s="217">
        <v>0</v>
      </c>
      <c r="H593" s="217">
        <v>0</v>
      </c>
      <c r="I593" s="217">
        <v>0</v>
      </c>
      <c r="J593" s="217">
        <v>0</v>
      </c>
      <c r="K593" s="217">
        <v>0</v>
      </c>
      <c r="L593" s="228">
        <v>0</v>
      </c>
      <c r="M593" s="222">
        <v>44022</v>
      </c>
      <c r="N593" s="222">
        <v>44022</v>
      </c>
      <c r="O593" s="220">
        <v>2020</v>
      </c>
      <c r="P593" s="217">
        <v>0</v>
      </c>
      <c r="Q593" s="217">
        <v>0</v>
      </c>
      <c r="R593" s="217">
        <v>0</v>
      </c>
      <c r="S593" s="228">
        <v>0</v>
      </c>
      <c r="T593" s="221">
        <v>1.5</v>
      </c>
      <c r="U593" s="221">
        <v>1.9628000000000001</v>
      </c>
      <c r="V593" s="216" t="s">
        <v>620</v>
      </c>
      <c r="W593" s="216" t="s">
        <v>599</v>
      </c>
      <c r="X593" s="216" t="s">
        <v>2060</v>
      </c>
      <c r="AL593" s="234" t="s">
        <v>580</v>
      </c>
    </row>
    <row r="594" spans="1:38">
      <c r="A594" s="216" t="s">
        <v>542</v>
      </c>
      <c r="B594" s="225" t="s">
        <v>543</v>
      </c>
      <c r="C594" s="216" t="s">
        <v>1684</v>
      </c>
      <c r="D594" s="216" t="s">
        <v>2851</v>
      </c>
      <c r="E594" s="225" t="s">
        <v>2852</v>
      </c>
      <c r="F594" s="216"/>
      <c r="G594" s="217">
        <v>0</v>
      </c>
      <c r="H594" s="217">
        <v>0</v>
      </c>
      <c r="I594" s="217">
        <v>0</v>
      </c>
      <c r="J594" s="217">
        <v>0</v>
      </c>
      <c r="K594" s="217">
        <v>0</v>
      </c>
      <c r="L594" s="228">
        <v>0</v>
      </c>
      <c r="M594" s="222">
        <v>44544</v>
      </c>
      <c r="N594" s="222">
        <v>44544</v>
      </c>
      <c r="O594" s="220">
        <v>2021</v>
      </c>
      <c r="P594" s="217">
        <v>0</v>
      </c>
      <c r="Q594" s="217">
        <v>0</v>
      </c>
      <c r="R594" s="217">
        <v>0</v>
      </c>
      <c r="S594" s="228">
        <v>0</v>
      </c>
      <c r="T594" s="221">
        <v>0.46279999999999999</v>
      </c>
      <c r="U594" s="221">
        <v>1.9628000000000001</v>
      </c>
      <c r="V594" s="216" t="s">
        <v>617</v>
      </c>
      <c r="W594" s="216" t="s">
        <v>599</v>
      </c>
      <c r="X594" s="216" t="s">
        <v>2060</v>
      </c>
      <c r="AL594" s="234" t="s">
        <v>580</v>
      </c>
    </row>
    <row r="595" spans="1:38">
      <c r="A595" s="216" t="s">
        <v>542</v>
      </c>
      <c r="B595" s="225" t="s">
        <v>543</v>
      </c>
      <c r="C595" s="216" t="s">
        <v>1549</v>
      </c>
      <c r="D595" s="216" t="s">
        <v>2853</v>
      </c>
      <c r="E595" s="225" t="s">
        <v>2854</v>
      </c>
      <c r="F595" s="216"/>
      <c r="G595" s="217">
        <v>0</v>
      </c>
      <c r="H595" s="217">
        <v>0</v>
      </c>
      <c r="I595" s="217">
        <v>0</v>
      </c>
      <c r="J595" s="217">
        <v>0</v>
      </c>
      <c r="K595" s="217">
        <v>0</v>
      </c>
      <c r="L595" s="228">
        <v>0</v>
      </c>
      <c r="M595" s="222">
        <v>44546</v>
      </c>
      <c r="N595" s="222">
        <v>44546</v>
      </c>
      <c r="O595" s="220">
        <v>2021</v>
      </c>
      <c r="P595" s="217">
        <v>0</v>
      </c>
      <c r="Q595" s="217">
        <v>0</v>
      </c>
      <c r="R595" s="217">
        <v>0</v>
      </c>
      <c r="S595" s="228">
        <v>0</v>
      </c>
      <c r="T595" s="221">
        <v>0.55000000000000004</v>
      </c>
      <c r="U595" s="221">
        <v>1.35</v>
      </c>
      <c r="V595" s="216" t="s">
        <v>646</v>
      </c>
      <c r="W595" s="216" t="s">
        <v>599</v>
      </c>
      <c r="X595" s="216" t="s">
        <v>2060</v>
      </c>
      <c r="AL595" s="234" t="s">
        <v>580</v>
      </c>
    </row>
    <row r="596" spans="1:38">
      <c r="A596" s="216" t="s">
        <v>542</v>
      </c>
      <c r="B596" s="225" t="s">
        <v>543</v>
      </c>
      <c r="C596" s="216" t="s">
        <v>1549</v>
      </c>
      <c r="D596" s="216" t="s">
        <v>2853</v>
      </c>
      <c r="E596" s="225" t="s">
        <v>2854</v>
      </c>
      <c r="F596" s="216"/>
      <c r="G596" s="217">
        <v>0</v>
      </c>
      <c r="H596" s="217">
        <v>0</v>
      </c>
      <c r="I596" s="217">
        <v>0</v>
      </c>
      <c r="J596" s="217">
        <v>0</v>
      </c>
      <c r="K596" s="217">
        <v>0</v>
      </c>
      <c r="L596" s="228">
        <v>0</v>
      </c>
      <c r="M596" s="222">
        <v>44546</v>
      </c>
      <c r="N596" s="222">
        <v>44546</v>
      </c>
      <c r="O596" s="220">
        <v>2021</v>
      </c>
      <c r="P596" s="217">
        <v>0</v>
      </c>
      <c r="Q596" s="217">
        <v>0</v>
      </c>
      <c r="R596" s="217">
        <v>0</v>
      </c>
      <c r="S596" s="228">
        <v>0</v>
      </c>
      <c r="T596" s="221">
        <v>0.8</v>
      </c>
      <c r="U596" s="221">
        <v>1.35</v>
      </c>
      <c r="V596" s="216" t="s">
        <v>671</v>
      </c>
      <c r="W596" s="216" t="s">
        <v>599</v>
      </c>
      <c r="X596" s="216" t="s">
        <v>2060</v>
      </c>
      <c r="AL596" s="234" t="s">
        <v>580</v>
      </c>
    </row>
    <row r="597" spans="1:38">
      <c r="A597" s="216" t="s">
        <v>542</v>
      </c>
      <c r="B597" s="225" t="s">
        <v>543</v>
      </c>
      <c r="C597" s="216" t="s">
        <v>1625</v>
      </c>
      <c r="D597" s="216" t="s">
        <v>2855</v>
      </c>
      <c r="E597" s="225" t="s">
        <v>2856</v>
      </c>
      <c r="F597" s="216"/>
      <c r="G597" s="217">
        <v>0</v>
      </c>
      <c r="H597" s="217">
        <v>0</v>
      </c>
      <c r="I597" s="217">
        <v>0</v>
      </c>
      <c r="J597" s="217">
        <v>0</v>
      </c>
      <c r="K597" s="218">
        <v>0.05</v>
      </c>
      <c r="L597" s="227">
        <v>0.05</v>
      </c>
      <c r="M597" s="222">
        <v>44376</v>
      </c>
      <c r="N597" s="222">
        <v>44376</v>
      </c>
      <c r="O597" s="220">
        <v>2021</v>
      </c>
      <c r="P597" s="217">
        <v>0</v>
      </c>
      <c r="Q597" s="217">
        <v>0</v>
      </c>
      <c r="R597" s="217">
        <v>0</v>
      </c>
      <c r="S597" s="228">
        <v>0</v>
      </c>
      <c r="T597" s="221">
        <v>1.1027800000000001</v>
      </c>
      <c r="U597" s="221">
        <v>5.5459719999999999</v>
      </c>
      <c r="V597" s="216" t="s">
        <v>1627</v>
      </c>
      <c r="W597" s="216" t="s">
        <v>599</v>
      </c>
      <c r="X597" s="216" t="s">
        <v>2060</v>
      </c>
      <c r="AL597" s="234" t="s">
        <v>580</v>
      </c>
    </row>
    <row r="598" spans="1:38">
      <c r="A598" s="216" t="s">
        <v>542</v>
      </c>
      <c r="B598" s="225" t="s">
        <v>543</v>
      </c>
      <c r="C598" s="216" t="s">
        <v>1625</v>
      </c>
      <c r="D598" s="216" t="s">
        <v>2857</v>
      </c>
      <c r="E598" s="225" t="s">
        <v>2856</v>
      </c>
      <c r="F598" s="216"/>
      <c r="G598" s="217">
        <v>0</v>
      </c>
      <c r="H598" s="217">
        <v>0</v>
      </c>
      <c r="I598" s="217">
        <v>0</v>
      </c>
      <c r="J598" s="217">
        <v>0</v>
      </c>
      <c r="K598" s="218">
        <v>5.0750999999999998E-2</v>
      </c>
      <c r="L598" s="227">
        <v>5.0750999999999998E-2</v>
      </c>
      <c r="M598" s="222">
        <v>44174</v>
      </c>
      <c r="N598" s="222">
        <v>44174</v>
      </c>
      <c r="O598" s="220">
        <v>2020</v>
      </c>
      <c r="P598" s="217">
        <v>0</v>
      </c>
      <c r="Q598" s="217">
        <v>0</v>
      </c>
      <c r="R598" s="217">
        <v>0</v>
      </c>
      <c r="S598" s="228">
        <v>0</v>
      </c>
      <c r="T598" s="221">
        <v>1.2</v>
      </c>
      <c r="U598" s="221">
        <v>5.5459719999999999</v>
      </c>
      <c r="V598" s="216" t="s">
        <v>1435</v>
      </c>
      <c r="W598" s="216" t="s">
        <v>599</v>
      </c>
      <c r="X598" s="216" t="s">
        <v>2060</v>
      </c>
      <c r="AL598" s="234" t="s">
        <v>580</v>
      </c>
    </row>
    <row r="599" spans="1:38">
      <c r="A599" s="216" t="s">
        <v>542</v>
      </c>
      <c r="B599" s="225" t="s">
        <v>543</v>
      </c>
      <c r="C599" s="216" t="s">
        <v>1625</v>
      </c>
      <c r="D599" s="216" t="s">
        <v>2858</v>
      </c>
      <c r="E599" s="225" t="s">
        <v>2856</v>
      </c>
      <c r="F599" s="216"/>
      <c r="G599" s="217">
        <v>0</v>
      </c>
      <c r="H599" s="217">
        <v>0</v>
      </c>
      <c r="I599" s="217">
        <v>0</v>
      </c>
      <c r="J599" s="217">
        <v>0</v>
      </c>
      <c r="K599" s="218">
        <v>0.06</v>
      </c>
      <c r="L599" s="227">
        <v>0.06</v>
      </c>
      <c r="M599" s="222">
        <v>44543</v>
      </c>
      <c r="N599" s="222">
        <v>44543</v>
      </c>
      <c r="O599" s="220">
        <v>2021</v>
      </c>
      <c r="P599" s="217">
        <v>0</v>
      </c>
      <c r="Q599" s="217">
        <v>0</v>
      </c>
      <c r="R599" s="217">
        <v>0</v>
      </c>
      <c r="S599" s="228">
        <v>0</v>
      </c>
      <c r="T599" s="221">
        <v>0.10319200000000001</v>
      </c>
      <c r="U599" s="221">
        <v>5.5459719999999999</v>
      </c>
      <c r="V599" s="216" t="s">
        <v>1526</v>
      </c>
      <c r="W599" s="216" t="s">
        <v>599</v>
      </c>
      <c r="X599" s="216" t="s">
        <v>2060</v>
      </c>
      <c r="AL599" s="234" t="s">
        <v>580</v>
      </c>
    </row>
    <row r="600" spans="1:38">
      <c r="A600" s="216" t="s">
        <v>542</v>
      </c>
      <c r="B600" s="225" t="s">
        <v>543</v>
      </c>
      <c r="C600" s="216" t="s">
        <v>1625</v>
      </c>
      <c r="D600" s="216" t="s">
        <v>2859</v>
      </c>
      <c r="E600" s="225" t="s">
        <v>2860</v>
      </c>
      <c r="F600" s="216"/>
      <c r="G600" s="217">
        <v>0</v>
      </c>
      <c r="H600" s="217">
        <v>0</v>
      </c>
      <c r="I600" s="217">
        <v>0</v>
      </c>
      <c r="J600" s="217">
        <v>0</v>
      </c>
      <c r="K600" s="218">
        <v>0.5</v>
      </c>
      <c r="L600" s="227">
        <v>0.5</v>
      </c>
      <c r="M600" s="222">
        <v>44068</v>
      </c>
      <c r="N600" s="222">
        <v>44068</v>
      </c>
      <c r="O600" s="220">
        <v>2020</v>
      </c>
      <c r="P600" s="217">
        <v>0</v>
      </c>
      <c r="Q600" s="217">
        <v>0</v>
      </c>
      <c r="R600" s="217">
        <v>0</v>
      </c>
      <c r="S600" s="228">
        <v>0</v>
      </c>
      <c r="T600" s="221">
        <v>0.54</v>
      </c>
      <c r="U600" s="221">
        <v>5.5459719999999999</v>
      </c>
      <c r="V600" s="216" t="s">
        <v>1525</v>
      </c>
      <c r="W600" s="216" t="s">
        <v>599</v>
      </c>
      <c r="X600" s="216" t="s">
        <v>2060</v>
      </c>
      <c r="AL600" s="234" t="s">
        <v>580</v>
      </c>
    </row>
    <row r="601" spans="1:38">
      <c r="A601" s="216" t="s">
        <v>542</v>
      </c>
      <c r="B601" s="225" t="s">
        <v>543</v>
      </c>
      <c r="C601" s="216" t="s">
        <v>1625</v>
      </c>
      <c r="D601" s="216" t="s">
        <v>2859</v>
      </c>
      <c r="E601" s="225" t="s">
        <v>2860</v>
      </c>
      <c r="F601" s="216"/>
      <c r="G601" s="217">
        <v>0</v>
      </c>
      <c r="H601" s="217">
        <v>0</v>
      </c>
      <c r="I601" s="217">
        <v>0</v>
      </c>
      <c r="J601" s="217">
        <v>0</v>
      </c>
      <c r="K601" s="218">
        <v>0.5</v>
      </c>
      <c r="L601" s="227">
        <v>0.5</v>
      </c>
      <c r="M601" s="222">
        <v>44068</v>
      </c>
      <c r="N601" s="222">
        <v>44068</v>
      </c>
      <c r="O601" s="220">
        <v>2020</v>
      </c>
      <c r="P601" s="217">
        <v>0</v>
      </c>
      <c r="Q601" s="217">
        <v>0</v>
      </c>
      <c r="R601" s="217">
        <v>0</v>
      </c>
      <c r="S601" s="228">
        <v>0</v>
      </c>
      <c r="T601" s="221">
        <v>1.1000000000000001</v>
      </c>
      <c r="U601" s="221">
        <v>5.5459719999999999</v>
      </c>
      <c r="V601" s="216" t="s">
        <v>621</v>
      </c>
      <c r="W601" s="216" t="s">
        <v>599</v>
      </c>
      <c r="X601" s="216" t="s">
        <v>2060</v>
      </c>
      <c r="AL601" s="234" t="s">
        <v>580</v>
      </c>
    </row>
    <row r="602" spans="1:38">
      <c r="A602" s="216" t="s">
        <v>542</v>
      </c>
      <c r="B602" s="225" t="s">
        <v>543</v>
      </c>
      <c r="C602" s="216" t="s">
        <v>1625</v>
      </c>
      <c r="D602" s="216" t="s">
        <v>2861</v>
      </c>
      <c r="E602" s="225" t="s">
        <v>2856</v>
      </c>
      <c r="F602" s="216"/>
      <c r="G602" s="217">
        <v>0</v>
      </c>
      <c r="H602" s="217">
        <v>0</v>
      </c>
      <c r="I602" s="217">
        <v>0</v>
      </c>
      <c r="J602" s="217">
        <v>0</v>
      </c>
      <c r="K602" s="217">
        <v>1</v>
      </c>
      <c r="L602" s="228">
        <v>1</v>
      </c>
      <c r="M602" s="222">
        <v>43640</v>
      </c>
      <c r="N602" s="222">
        <v>43640</v>
      </c>
      <c r="O602" s="220">
        <v>2019</v>
      </c>
      <c r="P602" s="217">
        <v>0</v>
      </c>
      <c r="Q602" s="217">
        <v>0</v>
      </c>
      <c r="R602" s="217">
        <v>0</v>
      </c>
      <c r="S602" s="228">
        <v>0</v>
      </c>
      <c r="T602" s="217">
        <v>1</v>
      </c>
      <c r="U602" s="221">
        <v>5.5459719999999999</v>
      </c>
      <c r="V602" s="216" t="s">
        <v>663</v>
      </c>
      <c r="W602" s="216" t="s">
        <v>599</v>
      </c>
      <c r="X602" s="216" t="s">
        <v>2060</v>
      </c>
      <c r="AL602" s="234" t="s">
        <v>580</v>
      </c>
    </row>
    <row r="603" spans="1:38">
      <c r="A603" s="216" t="s">
        <v>542</v>
      </c>
      <c r="B603" s="225" t="s">
        <v>543</v>
      </c>
      <c r="C603" s="216" t="s">
        <v>1625</v>
      </c>
      <c r="D603" s="216" t="s">
        <v>2862</v>
      </c>
      <c r="E603" s="225" t="s">
        <v>2860</v>
      </c>
      <c r="F603" s="216"/>
      <c r="G603" s="217">
        <v>0</v>
      </c>
      <c r="H603" s="217">
        <v>0</v>
      </c>
      <c r="I603" s="217">
        <v>0</v>
      </c>
      <c r="J603" s="217">
        <v>0</v>
      </c>
      <c r="K603" s="218">
        <v>1.5</v>
      </c>
      <c r="L603" s="227">
        <v>1.5</v>
      </c>
      <c r="M603" s="222">
        <v>43412</v>
      </c>
      <c r="N603" s="222">
        <v>43412</v>
      </c>
      <c r="O603" s="220">
        <v>2018</v>
      </c>
      <c r="P603" s="217">
        <v>0</v>
      </c>
      <c r="Q603" s="217">
        <v>0</v>
      </c>
      <c r="R603" s="217">
        <v>0</v>
      </c>
      <c r="S603" s="228">
        <v>0</v>
      </c>
      <c r="T603" s="221">
        <v>0.5</v>
      </c>
      <c r="U603" s="221">
        <v>5.5459719999999999</v>
      </c>
      <c r="V603" s="216" t="s">
        <v>620</v>
      </c>
      <c r="W603" s="216" t="s">
        <v>599</v>
      </c>
      <c r="X603" s="216" t="s">
        <v>2060</v>
      </c>
      <c r="AL603" s="234" t="s">
        <v>580</v>
      </c>
    </row>
    <row r="604" spans="1:38">
      <c r="A604" s="216" t="s">
        <v>542</v>
      </c>
      <c r="B604" s="225" t="s">
        <v>543</v>
      </c>
      <c r="C604" s="216" t="s">
        <v>1440</v>
      </c>
      <c r="D604" s="216" t="s">
        <v>2863</v>
      </c>
      <c r="E604" s="225" t="s">
        <v>2864</v>
      </c>
      <c r="F604" s="216"/>
      <c r="G604" s="217">
        <v>0</v>
      </c>
      <c r="H604" s="217">
        <v>0</v>
      </c>
      <c r="I604" s="217">
        <v>0</v>
      </c>
      <c r="J604" s="217">
        <v>0</v>
      </c>
      <c r="K604" s="217">
        <v>0</v>
      </c>
      <c r="L604" s="228">
        <v>0</v>
      </c>
      <c r="M604" s="222">
        <v>44082</v>
      </c>
      <c r="N604" s="222">
        <v>44082</v>
      </c>
      <c r="O604" s="220">
        <v>2020</v>
      </c>
      <c r="P604" s="217">
        <v>0</v>
      </c>
      <c r="Q604" s="217">
        <v>0</v>
      </c>
      <c r="R604" s="217">
        <v>0</v>
      </c>
      <c r="S604" s="228">
        <v>0</v>
      </c>
      <c r="T604" s="221">
        <v>4.5</v>
      </c>
      <c r="U604" s="217">
        <v>8</v>
      </c>
      <c r="V604" s="216" t="s">
        <v>1442</v>
      </c>
      <c r="W604" s="216" t="s">
        <v>599</v>
      </c>
      <c r="X604" s="216" t="s">
        <v>2060</v>
      </c>
      <c r="AL604" s="234" t="s">
        <v>580</v>
      </c>
    </row>
    <row r="605" spans="1:38">
      <c r="A605" s="216" t="s">
        <v>542</v>
      </c>
      <c r="B605" s="225" t="s">
        <v>543</v>
      </c>
      <c r="C605" s="216" t="s">
        <v>1440</v>
      </c>
      <c r="D605" s="216" t="s">
        <v>2865</v>
      </c>
      <c r="E605" s="225" t="s">
        <v>2866</v>
      </c>
      <c r="F605" s="216"/>
      <c r="G605" s="217">
        <v>0</v>
      </c>
      <c r="H605" s="217">
        <v>0</v>
      </c>
      <c r="I605" s="217">
        <v>0</v>
      </c>
      <c r="J605" s="217">
        <v>0</v>
      </c>
      <c r="K605" s="217">
        <v>0</v>
      </c>
      <c r="L605" s="228">
        <v>0</v>
      </c>
      <c r="M605" s="222">
        <v>44707</v>
      </c>
      <c r="N605" s="222">
        <v>44707</v>
      </c>
      <c r="O605" s="220">
        <v>2022</v>
      </c>
      <c r="P605" s="217">
        <v>0</v>
      </c>
      <c r="Q605" s="217">
        <v>0</v>
      </c>
      <c r="R605" s="217">
        <v>0</v>
      </c>
      <c r="S605" s="228">
        <v>0</v>
      </c>
      <c r="T605" s="217">
        <v>1</v>
      </c>
      <c r="U605" s="217">
        <v>8</v>
      </c>
      <c r="V605" s="216" t="s">
        <v>663</v>
      </c>
      <c r="W605" s="216" t="s">
        <v>599</v>
      </c>
      <c r="X605" s="216" t="s">
        <v>2060</v>
      </c>
      <c r="AL605" s="234" t="s">
        <v>580</v>
      </c>
    </row>
    <row r="606" spans="1:38">
      <c r="A606" s="216" t="s">
        <v>542</v>
      </c>
      <c r="B606" s="225" t="s">
        <v>543</v>
      </c>
      <c r="C606" s="216" t="s">
        <v>1440</v>
      </c>
      <c r="D606" s="216" t="s">
        <v>2865</v>
      </c>
      <c r="E606" s="225" t="s">
        <v>2866</v>
      </c>
      <c r="F606" s="216"/>
      <c r="G606" s="217">
        <v>0</v>
      </c>
      <c r="H606" s="217">
        <v>0</v>
      </c>
      <c r="I606" s="217">
        <v>0</v>
      </c>
      <c r="J606" s="217">
        <v>0</v>
      </c>
      <c r="K606" s="217">
        <v>0</v>
      </c>
      <c r="L606" s="228">
        <v>0</v>
      </c>
      <c r="M606" s="222">
        <v>44707</v>
      </c>
      <c r="N606" s="222">
        <v>44707</v>
      </c>
      <c r="O606" s="220">
        <v>2022</v>
      </c>
      <c r="P606" s="217">
        <v>0</v>
      </c>
      <c r="Q606" s="217">
        <v>0</v>
      </c>
      <c r="R606" s="217">
        <v>0</v>
      </c>
      <c r="S606" s="228">
        <v>0</v>
      </c>
      <c r="T606" s="217">
        <v>2</v>
      </c>
      <c r="U606" s="217">
        <v>8</v>
      </c>
      <c r="V606" s="216" t="s">
        <v>1442</v>
      </c>
      <c r="W606" s="216" t="s">
        <v>599</v>
      </c>
      <c r="X606" s="216" t="s">
        <v>2060</v>
      </c>
      <c r="AL606" s="234" t="s">
        <v>580</v>
      </c>
    </row>
    <row r="607" spans="1:38">
      <c r="A607" s="216" t="s">
        <v>542</v>
      </c>
      <c r="B607" s="225" t="s">
        <v>543</v>
      </c>
      <c r="C607" s="216" t="s">
        <v>1440</v>
      </c>
      <c r="D607" s="216" t="s">
        <v>2865</v>
      </c>
      <c r="E607" s="225" t="s">
        <v>2866</v>
      </c>
      <c r="F607" s="216"/>
      <c r="G607" s="217">
        <v>0</v>
      </c>
      <c r="H607" s="217">
        <v>0</v>
      </c>
      <c r="I607" s="217">
        <v>0</v>
      </c>
      <c r="J607" s="217">
        <v>0</v>
      </c>
      <c r="K607" s="217">
        <v>0</v>
      </c>
      <c r="L607" s="228">
        <v>0</v>
      </c>
      <c r="M607" s="222">
        <v>44537</v>
      </c>
      <c r="N607" s="222">
        <v>44537</v>
      </c>
      <c r="O607" s="220">
        <v>2021</v>
      </c>
      <c r="P607" s="217">
        <v>0</v>
      </c>
      <c r="Q607" s="217">
        <v>0</v>
      </c>
      <c r="R607" s="217">
        <v>0</v>
      </c>
      <c r="S607" s="228">
        <v>0</v>
      </c>
      <c r="T607" s="221">
        <v>0.5</v>
      </c>
      <c r="U607" s="217">
        <v>8</v>
      </c>
      <c r="V607" s="216" t="s">
        <v>620</v>
      </c>
      <c r="W607" s="216" t="s">
        <v>599</v>
      </c>
      <c r="X607" s="216" t="s">
        <v>2060</v>
      </c>
      <c r="AL607" s="234" t="s">
        <v>580</v>
      </c>
    </row>
    <row r="608" spans="1:38">
      <c r="A608" s="216" t="s">
        <v>542</v>
      </c>
      <c r="B608" s="225" t="s">
        <v>543</v>
      </c>
      <c r="C608" s="216" t="s">
        <v>1724</v>
      </c>
      <c r="D608" s="216" t="s">
        <v>2867</v>
      </c>
      <c r="E608" s="225" t="s">
        <v>2868</v>
      </c>
      <c r="F608" s="216"/>
      <c r="G608" s="217">
        <v>0</v>
      </c>
      <c r="H608" s="217">
        <v>0</v>
      </c>
      <c r="I608" s="217">
        <v>0</v>
      </c>
      <c r="J608" s="217">
        <v>0</v>
      </c>
      <c r="K608" s="217">
        <v>0</v>
      </c>
      <c r="L608" s="228">
        <v>0</v>
      </c>
      <c r="M608" s="222">
        <v>43511</v>
      </c>
      <c r="N608" s="222">
        <v>43511</v>
      </c>
      <c r="O608" s="220">
        <v>2019</v>
      </c>
      <c r="P608" s="217">
        <v>0</v>
      </c>
      <c r="Q608" s="217">
        <v>0</v>
      </c>
      <c r="R608" s="217">
        <v>0</v>
      </c>
      <c r="S608" s="228">
        <v>0</v>
      </c>
      <c r="T608" s="221">
        <v>0.8</v>
      </c>
      <c r="U608" s="221">
        <v>0.8</v>
      </c>
      <c r="V608" s="216" t="s">
        <v>671</v>
      </c>
      <c r="W608" s="216" t="s">
        <v>599</v>
      </c>
      <c r="X608" s="216" t="s">
        <v>2060</v>
      </c>
      <c r="AL608" s="234" t="s">
        <v>580</v>
      </c>
    </row>
    <row r="609" spans="1:38">
      <c r="A609" s="216" t="s">
        <v>542</v>
      </c>
      <c r="B609" s="225" t="s">
        <v>543</v>
      </c>
      <c r="C609" s="216" t="s">
        <v>1471</v>
      </c>
      <c r="D609" s="216" t="s">
        <v>2869</v>
      </c>
      <c r="E609" s="225" t="s">
        <v>2870</v>
      </c>
      <c r="F609" s="216"/>
      <c r="G609" s="217">
        <v>0</v>
      </c>
      <c r="H609" s="217">
        <v>0</v>
      </c>
      <c r="I609" s="217">
        <v>0</v>
      </c>
      <c r="J609" s="217">
        <v>0</v>
      </c>
      <c r="K609" s="217">
        <v>0</v>
      </c>
      <c r="L609" s="228">
        <v>0</v>
      </c>
      <c r="M609" s="222">
        <v>44168</v>
      </c>
      <c r="N609" s="222">
        <v>44168</v>
      </c>
      <c r="O609" s="220">
        <v>2020</v>
      </c>
      <c r="P609" s="217">
        <v>0</v>
      </c>
      <c r="Q609" s="217">
        <v>0</v>
      </c>
      <c r="R609" s="217">
        <v>0</v>
      </c>
      <c r="S609" s="228">
        <v>0</v>
      </c>
      <c r="T609" s="221">
        <v>2.15</v>
      </c>
      <c r="U609" s="221">
        <v>2.15</v>
      </c>
      <c r="V609" s="216" t="s">
        <v>646</v>
      </c>
      <c r="W609" s="216" t="s">
        <v>599</v>
      </c>
      <c r="X609" s="216" t="s">
        <v>2060</v>
      </c>
      <c r="AL609" s="234" t="s">
        <v>580</v>
      </c>
    </row>
    <row r="610" spans="1:38">
      <c r="A610" s="216" t="s">
        <v>542</v>
      </c>
      <c r="B610" s="225" t="s">
        <v>543</v>
      </c>
      <c r="C610" s="216" t="s">
        <v>1557</v>
      </c>
      <c r="D610" s="216" t="s">
        <v>2871</v>
      </c>
      <c r="E610" s="225" t="s">
        <v>2872</v>
      </c>
      <c r="F610" s="216"/>
      <c r="G610" s="217">
        <v>0</v>
      </c>
      <c r="H610" s="217">
        <v>0</v>
      </c>
      <c r="I610" s="217">
        <v>0</v>
      </c>
      <c r="J610" s="217">
        <v>0</v>
      </c>
      <c r="K610" s="217">
        <v>0</v>
      </c>
      <c r="L610" s="228">
        <v>0</v>
      </c>
      <c r="M610" s="222">
        <v>44724</v>
      </c>
      <c r="N610" s="222">
        <v>44724</v>
      </c>
      <c r="O610" s="220">
        <v>2022</v>
      </c>
      <c r="P610" s="217">
        <v>0</v>
      </c>
      <c r="Q610" s="217">
        <v>0</v>
      </c>
      <c r="R610" s="217">
        <v>0</v>
      </c>
      <c r="S610" s="228">
        <v>0</v>
      </c>
      <c r="T610" s="221">
        <v>0.1</v>
      </c>
      <c r="U610" s="221">
        <v>0.9</v>
      </c>
      <c r="V610" s="216" t="s">
        <v>912</v>
      </c>
      <c r="W610" s="216" t="s">
        <v>599</v>
      </c>
      <c r="X610" s="216" t="s">
        <v>2060</v>
      </c>
      <c r="AL610" s="234" t="s">
        <v>580</v>
      </c>
    </row>
    <row r="611" spans="1:38">
      <c r="A611" s="216" t="s">
        <v>542</v>
      </c>
      <c r="B611" s="225" t="s">
        <v>543</v>
      </c>
      <c r="C611" s="216" t="s">
        <v>1557</v>
      </c>
      <c r="D611" s="216" t="s">
        <v>2871</v>
      </c>
      <c r="E611" s="225" t="s">
        <v>2872</v>
      </c>
      <c r="F611" s="216"/>
      <c r="G611" s="217">
        <v>0</v>
      </c>
      <c r="H611" s="217">
        <v>0</v>
      </c>
      <c r="I611" s="217">
        <v>0</v>
      </c>
      <c r="J611" s="217">
        <v>0</v>
      </c>
      <c r="K611" s="217">
        <v>0</v>
      </c>
      <c r="L611" s="228">
        <v>0</v>
      </c>
      <c r="M611" s="222">
        <v>44724</v>
      </c>
      <c r="N611" s="222">
        <v>44724</v>
      </c>
      <c r="O611" s="220">
        <v>2022</v>
      </c>
      <c r="P611" s="217">
        <v>0</v>
      </c>
      <c r="Q611" s="217">
        <v>0</v>
      </c>
      <c r="R611" s="217">
        <v>0</v>
      </c>
      <c r="S611" s="228">
        <v>0</v>
      </c>
      <c r="T611" s="221">
        <v>0.8</v>
      </c>
      <c r="U611" s="221">
        <v>0.9</v>
      </c>
      <c r="V611" s="216" t="s">
        <v>671</v>
      </c>
      <c r="W611" s="216" t="s">
        <v>599</v>
      </c>
      <c r="X611" s="216" t="s">
        <v>2060</v>
      </c>
      <c r="AL611" s="234" t="s">
        <v>580</v>
      </c>
    </row>
    <row r="612" spans="1:38">
      <c r="A612" s="216" t="s">
        <v>542</v>
      </c>
      <c r="B612" s="225" t="s">
        <v>543</v>
      </c>
      <c r="C612" s="216" t="s">
        <v>1521</v>
      </c>
      <c r="D612" s="216" t="s">
        <v>2873</v>
      </c>
      <c r="E612" s="225" t="s">
        <v>2874</v>
      </c>
      <c r="F612" s="216"/>
      <c r="G612" s="217">
        <v>0</v>
      </c>
      <c r="H612" s="217">
        <v>0</v>
      </c>
      <c r="I612" s="217">
        <v>0</v>
      </c>
      <c r="J612" s="217">
        <v>0</v>
      </c>
      <c r="K612" s="218">
        <v>0.3</v>
      </c>
      <c r="L612" s="227">
        <v>0.3</v>
      </c>
      <c r="M612" s="222">
        <v>44406</v>
      </c>
      <c r="N612" s="222">
        <v>44406</v>
      </c>
      <c r="O612" s="220">
        <v>2021</v>
      </c>
      <c r="P612" s="217">
        <v>0</v>
      </c>
      <c r="Q612" s="217">
        <v>0</v>
      </c>
      <c r="R612" s="217">
        <v>0</v>
      </c>
      <c r="S612" s="228">
        <v>0</v>
      </c>
      <c r="T612" s="221">
        <v>0.25</v>
      </c>
      <c r="U612" s="221">
        <v>0.25</v>
      </c>
      <c r="V612" s="216" t="s">
        <v>687</v>
      </c>
      <c r="W612" s="216" t="s">
        <v>599</v>
      </c>
      <c r="X612" s="216" t="s">
        <v>2060</v>
      </c>
      <c r="AL612" s="234" t="s">
        <v>580</v>
      </c>
    </row>
    <row r="613" spans="1:38">
      <c r="A613" s="216" t="s">
        <v>542</v>
      </c>
      <c r="B613" s="225" t="s">
        <v>543</v>
      </c>
      <c r="C613" s="216" t="s">
        <v>1396</v>
      </c>
      <c r="D613" s="216" t="s">
        <v>2875</v>
      </c>
      <c r="E613" s="225" t="s">
        <v>2876</v>
      </c>
      <c r="F613" s="216"/>
      <c r="G613" s="217">
        <v>0</v>
      </c>
      <c r="H613" s="217">
        <v>0</v>
      </c>
      <c r="I613" s="218">
        <v>36.6</v>
      </c>
      <c r="J613" s="218">
        <v>36.6</v>
      </c>
      <c r="K613" s="217">
        <v>0</v>
      </c>
      <c r="L613" s="227">
        <v>36.6</v>
      </c>
      <c r="M613" s="222">
        <v>43187</v>
      </c>
      <c r="N613" s="222">
        <v>43360</v>
      </c>
      <c r="O613" s="220">
        <v>2018</v>
      </c>
      <c r="P613" s="217">
        <v>0</v>
      </c>
      <c r="Q613" s="221">
        <v>36.200000000000003</v>
      </c>
      <c r="R613" s="217">
        <v>0</v>
      </c>
      <c r="S613" s="232">
        <v>36.200000000000003</v>
      </c>
      <c r="T613" s="217">
        <v>0</v>
      </c>
      <c r="U613" s="221">
        <v>36.200000000000003</v>
      </c>
      <c r="V613" s="216" t="s">
        <v>604</v>
      </c>
      <c r="W613" s="216" t="s">
        <v>595</v>
      </c>
      <c r="X613" s="216" t="s">
        <v>2060</v>
      </c>
      <c r="Y613" s="216"/>
      <c r="Z613" s="216"/>
      <c r="AA613" s="216"/>
      <c r="AB613" s="216"/>
      <c r="AC613" s="216"/>
      <c r="AD613" s="216"/>
      <c r="AL613" s="234" t="s">
        <v>9</v>
      </c>
    </row>
    <row r="614" spans="1:38">
      <c r="A614" s="216" t="s">
        <v>542</v>
      </c>
      <c r="B614" s="225" t="s">
        <v>543</v>
      </c>
      <c r="C614" s="216" t="s">
        <v>1750</v>
      </c>
      <c r="D614" s="216" t="s">
        <v>2877</v>
      </c>
      <c r="E614" s="225" t="s">
        <v>2878</v>
      </c>
      <c r="F614" s="216"/>
      <c r="G614" s="217">
        <v>0</v>
      </c>
      <c r="H614" s="217">
        <v>0</v>
      </c>
      <c r="I614" s="217">
        <v>0</v>
      </c>
      <c r="J614" s="217">
        <v>0</v>
      </c>
      <c r="K614" s="217">
        <v>0</v>
      </c>
      <c r="L614" s="228">
        <v>0</v>
      </c>
      <c r="M614" s="222">
        <v>43922</v>
      </c>
      <c r="N614" s="222">
        <v>43922</v>
      </c>
      <c r="O614" s="220">
        <v>2020</v>
      </c>
      <c r="P614" s="217">
        <v>0</v>
      </c>
      <c r="Q614" s="217">
        <v>0</v>
      </c>
      <c r="R614" s="217">
        <v>0</v>
      </c>
      <c r="S614" s="228">
        <v>0</v>
      </c>
      <c r="T614" s="221">
        <v>0.625</v>
      </c>
      <c r="U614" s="221">
        <v>0.98499999999999999</v>
      </c>
      <c r="V614" s="216" t="s">
        <v>794</v>
      </c>
      <c r="W614" s="216" t="s">
        <v>599</v>
      </c>
      <c r="X614" s="216" t="s">
        <v>2060</v>
      </c>
      <c r="AL614" s="234" t="s">
        <v>580</v>
      </c>
    </row>
    <row r="615" spans="1:38">
      <c r="A615" s="216" t="s">
        <v>542</v>
      </c>
      <c r="B615" s="225" t="s">
        <v>543</v>
      </c>
      <c r="C615" s="216" t="s">
        <v>1750</v>
      </c>
      <c r="D615" s="216" t="s">
        <v>2879</v>
      </c>
      <c r="E615" s="225" t="s">
        <v>2878</v>
      </c>
      <c r="F615" s="216"/>
      <c r="G615" s="217">
        <v>0</v>
      </c>
      <c r="H615" s="217">
        <v>0</v>
      </c>
      <c r="I615" s="217">
        <v>0</v>
      </c>
      <c r="J615" s="217">
        <v>0</v>
      </c>
      <c r="K615" s="218">
        <v>1.5</v>
      </c>
      <c r="L615" s="227">
        <v>1.5</v>
      </c>
      <c r="M615" s="222">
        <v>44263</v>
      </c>
      <c r="N615" s="222">
        <v>44263</v>
      </c>
      <c r="O615" s="220">
        <v>2021</v>
      </c>
      <c r="P615" s="217">
        <v>0</v>
      </c>
      <c r="Q615" s="217">
        <v>0</v>
      </c>
      <c r="R615" s="217">
        <v>0</v>
      </c>
      <c r="S615" s="228">
        <v>0</v>
      </c>
      <c r="T615" s="221">
        <v>0.36</v>
      </c>
      <c r="U615" s="221">
        <v>0.98499999999999999</v>
      </c>
      <c r="V615" s="216" t="s">
        <v>794</v>
      </c>
      <c r="W615" s="216" t="s">
        <v>599</v>
      </c>
      <c r="X615" s="216" t="s">
        <v>2060</v>
      </c>
      <c r="AL615" s="234" t="s">
        <v>580</v>
      </c>
    </row>
    <row r="616" spans="1:38">
      <c r="A616" s="216" t="s">
        <v>542</v>
      </c>
      <c r="B616" s="225" t="s">
        <v>543</v>
      </c>
      <c r="C616" s="216" t="s">
        <v>1623</v>
      </c>
      <c r="D616" s="216" t="s">
        <v>2880</v>
      </c>
      <c r="E616" s="225" t="s">
        <v>2881</v>
      </c>
      <c r="F616" s="216"/>
      <c r="G616" s="217">
        <v>0</v>
      </c>
      <c r="H616" s="217">
        <v>0</v>
      </c>
      <c r="I616" s="217">
        <v>0</v>
      </c>
      <c r="J616" s="217">
        <v>0</v>
      </c>
      <c r="K616" s="218">
        <v>0.3</v>
      </c>
      <c r="L616" s="227">
        <v>0.3</v>
      </c>
      <c r="M616" s="222">
        <v>44377</v>
      </c>
      <c r="N616" s="222">
        <v>44377</v>
      </c>
      <c r="O616" s="220">
        <v>2021</v>
      </c>
      <c r="P616" s="217">
        <v>0</v>
      </c>
      <c r="Q616" s="217">
        <v>0</v>
      </c>
      <c r="R616" s="217">
        <v>0</v>
      </c>
      <c r="S616" s="228">
        <v>0</v>
      </c>
      <c r="T616" s="221">
        <v>0.75</v>
      </c>
      <c r="U616" s="221">
        <v>1.7</v>
      </c>
      <c r="V616" s="216" t="s">
        <v>620</v>
      </c>
      <c r="W616" s="216" t="s">
        <v>599</v>
      </c>
      <c r="X616" s="216" t="s">
        <v>2060</v>
      </c>
      <c r="AL616" s="234" t="s">
        <v>580</v>
      </c>
    </row>
    <row r="617" spans="1:38">
      <c r="A617" s="216" t="s">
        <v>542</v>
      </c>
      <c r="B617" s="225" t="s">
        <v>543</v>
      </c>
      <c r="C617" s="216" t="s">
        <v>1623</v>
      </c>
      <c r="D617" s="216" t="s">
        <v>2882</v>
      </c>
      <c r="E617" s="225" t="s">
        <v>2881</v>
      </c>
      <c r="F617" s="216"/>
      <c r="G617" s="217">
        <v>0</v>
      </c>
      <c r="H617" s="217">
        <v>0</v>
      </c>
      <c r="I617" s="217">
        <v>0</v>
      </c>
      <c r="J617" s="217">
        <v>0</v>
      </c>
      <c r="K617" s="217">
        <v>0</v>
      </c>
      <c r="L617" s="228">
        <v>0</v>
      </c>
      <c r="M617" s="222">
        <v>44687</v>
      </c>
      <c r="N617" s="222">
        <v>44687</v>
      </c>
      <c r="O617" s="220">
        <v>2022</v>
      </c>
      <c r="P617" s="217">
        <v>0</v>
      </c>
      <c r="Q617" s="217">
        <v>0</v>
      </c>
      <c r="R617" s="217">
        <v>0</v>
      </c>
      <c r="S617" s="228">
        <v>0</v>
      </c>
      <c r="T617" s="221">
        <v>0.45</v>
      </c>
      <c r="U617" s="221">
        <v>1.7</v>
      </c>
      <c r="V617" s="216" t="s">
        <v>621</v>
      </c>
      <c r="W617" s="216" t="s">
        <v>599</v>
      </c>
      <c r="X617" s="216" t="s">
        <v>2060</v>
      </c>
      <c r="AL617" s="234" t="s">
        <v>580</v>
      </c>
    </row>
    <row r="618" spans="1:38">
      <c r="A618" s="216" t="s">
        <v>542</v>
      </c>
      <c r="B618" s="225" t="s">
        <v>543</v>
      </c>
      <c r="C618" s="216" t="s">
        <v>1623</v>
      </c>
      <c r="D618" s="216" t="s">
        <v>2882</v>
      </c>
      <c r="E618" s="225" t="s">
        <v>2881</v>
      </c>
      <c r="F618" s="216"/>
      <c r="G618" s="217">
        <v>0</v>
      </c>
      <c r="H618" s="217">
        <v>0</v>
      </c>
      <c r="I618" s="217">
        <v>0</v>
      </c>
      <c r="J618" s="217">
        <v>0</v>
      </c>
      <c r="K618" s="217">
        <v>0</v>
      </c>
      <c r="L618" s="228">
        <v>0</v>
      </c>
      <c r="M618" s="222">
        <v>43452</v>
      </c>
      <c r="N618" s="222">
        <v>43452</v>
      </c>
      <c r="O618" s="220">
        <v>2018</v>
      </c>
      <c r="P618" s="217">
        <v>0</v>
      </c>
      <c r="Q618" s="217">
        <v>0</v>
      </c>
      <c r="R618" s="217">
        <v>0</v>
      </c>
      <c r="S618" s="228">
        <v>0</v>
      </c>
      <c r="T618" s="221">
        <v>0.5</v>
      </c>
      <c r="U618" s="221">
        <v>1.7</v>
      </c>
      <c r="V618" s="216" t="s">
        <v>620</v>
      </c>
      <c r="W618" s="216" t="s">
        <v>599</v>
      </c>
      <c r="X618" s="216" t="s">
        <v>2060</v>
      </c>
      <c r="AL618" s="234" t="s">
        <v>580</v>
      </c>
    </row>
    <row r="619" spans="1:38">
      <c r="A619" s="216" t="s">
        <v>542</v>
      </c>
      <c r="B619" s="225" t="s">
        <v>543</v>
      </c>
      <c r="C619" s="216" t="s">
        <v>1808</v>
      </c>
      <c r="D619" s="216" t="s">
        <v>2883</v>
      </c>
      <c r="E619" s="225" t="s">
        <v>2884</v>
      </c>
      <c r="F619" s="216"/>
      <c r="G619" s="217">
        <v>0</v>
      </c>
      <c r="H619" s="217">
        <v>0</v>
      </c>
      <c r="I619" s="217">
        <v>0</v>
      </c>
      <c r="J619" s="217">
        <v>0</v>
      </c>
      <c r="K619" s="217">
        <v>0</v>
      </c>
      <c r="L619" s="228">
        <v>0</v>
      </c>
      <c r="M619" s="222">
        <v>43817</v>
      </c>
      <c r="N619" s="222">
        <v>43817</v>
      </c>
      <c r="O619" s="220">
        <v>2019</v>
      </c>
      <c r="P619" s="217">
        <v>0</v>
      </c>
      <c r="Q619" s="217">
        <v>0</v>
      </c>
      <c r="R619" s="217">
        <v>0</v>
      </c>
      <c r="S619" s="228">
        <v>0</v>
      </c>
      <c r="T619" s="221">
        <v>0.5</v>
      </c>
      <c r="U619" s="221">
        <v>2.5</v>
      </c>
      <c r="V619" s="216" t="s">
        <v>620</v>
      </c>
      <c r="W619" s="216" t="s">
        <v>599</v>
      </c>
      <c r="X619" s="216" t="s">
        <v>2060</v>
      </c>
      <c r="AL619" s="234" t="s">
        <v>580</v>
      </c>
    </row>
    <row r="620" spans="1:38">
      <c r="A620" s="216" t="s">
        <v>542</v>
      </c>
      <c r="B620" s="225" t="s">
        <v>543</v>
      </c>
      <c r="C620" s="216" t="s">
        <v>1808</v>
      </c>
      <c r="D620" s="216" t="s">
        <v>2883</v>
      </c>
      <c r="E620" s="225" t="s">
        <v>2884</v>
      </c>
      <c r="F620" s="216"/>
      <c r="G620" s="217">
        <v>0</v>
      </c>
      <c r="H620" s="217">
        <v>0</v>
      </c>
      <c r="I620" s="217">
        <v>0</v>
      </c>
      <c r="J620" s="217">
        <v>0</v>
      </c>
      <c r="K620" s="217">
        <v>0</v>
      </c>
      <c r="L620" s="228">
        <v>0</v>
      </c>
      <c r="M620" s="222">
        <v>43817</v>
      </c>
      <c r="N620" s="222">
        <v>43817</v>
      </c>
      <c r="O620" s="220">
        <v>2019</v>
      </c>
      <c r="P620" s="217">
        <v>0</v>
      </c>
      <c r="Q620" s="217">
        <v>0</v>
      </c>
      <c r="R620" s="217">
        <v>0</v>
      </c>
      <c r="S620" s="228">
        <v>0</v>
      </c>
      <c r="T620" s="217">
        <v>2</v>
      </c>
      <c r="U620" s="221">
        <v>2.5</v>
      </c>
      <c r="V620" s="216" t="s">
        <v>663</v>
      </c>
      <c r="W620" s="216" t="s">
        <v>599</v>
      </c>
      <c r="X620" s="216" t="s">
        <v>2060</v>
      </c>
      <c r="AL620" s="234" t="s">
        <v>580</v>
      </c>
    </row>
    <row r="621" spans="1:38">
      <c r="A621" s="216" t="s">
        <v>542</v>
      </c>
      <c r="B621" s="225" t="s">
        <v>543</v>
      </c>
      <c r="C621" s="216" t="s">
        <v>1775</v>
      </c>
      <c r="D621" s="216" t="s">
        <v>2885</v>
      </c>
      <c r="E621" s="225" t="s">
        <v>2886</v>
      </c>
      <c r="F621" s="216"/>
      <c r="G621" s="217">
        <v>0</v>
      </c>
      <c r="H621" s="217">
        <v>0</v>
      </c>
      <c r="I621" s="217">
        <v>0</v>
      </c>
      <c r="J621" s="217">
        <v>0</v>
      </c>
      <c r="K621" s="217">
        <v>0</v>
      </c>
      <c r="L621" s="228">
        <v>0</v>
      </c>
      <c r="M621" s="222">
        <v>43749</v>
      </c>
      <c r="N621" s="222">
        <v>43749</v>
      </c>
      <c r="O621" s="220">
        <v>2019</v>
      </c>
      <c r="P621" s="217">
        <v>0</v>
      </c>
      <c r="Q621" s="217">
        <v>0</v>
      </c>
      <c r="R621" s="217">
        <v>0</v>
      </c>
      <c r="S621" s="228">
        <v>0</v>
      </c>
      <c r="T621" s="221">
        <v>0.22500000000000001</v>
      </c>
      <c r="U621" s="221">
        <v>0.22500000000000001</v>
      </c>
      <c r="V621" s="216" t="s">
        <v>1600</v>
      </c>
      <c r="W621" s="216" t="s">
        <v>599</v>
      </c>
      <c r="X621" s="216" t="s">
        <v>2060</v>
      </c>
      <c r="AL621" s="234" t="s">
        <v>580</v>
      </c>
    </row>
    <row r="622" spans="1:38">
      <c r="A622" s="216" t="s">
        <v>542</v>
      </c>
      <c r="B622" s="225" t="s">
        <v>543</v>
      </c>
      <c r="C622" s="216" t="s">
        <v>1709</v>
      </c>
      <c r="D622" s="216" t="s">
        <v>2887</v>
      </c>
      <c r="E622" s="225" t="s">
        <v>2888</v>
      </c>
      <c r="F622" s="216"/>
      <c r="G622" s="217">
        <v>0</v>
      </c>
      <c r="H622" s="217">
        <v>0</v>
      </c>
      <c r="I622" s="217">
        <v>0</v>
      </c>
      <c r="J622" s="217">
        <v>0</v>
      </c>
      <c r="K622" s="217">
        <v>0</v>
      </c>
      <c r="L622" s="228">
        <v>0</v>
      </c>
      <c r="M622" s="222">
        <v>44876</v>
      </c>
      <c r="N622" s="222">
        <v>44876</v>
      </c>
      <c r="O622" s="220">
        <v>2022</v>
      </c>
      <c r="P622" s="217">
        <v>0</v>
      </c>
      <c r="Q622" s="217">
        <v>0</v>
      </c>
      <c r="R622" s="217">
        <v>0</v>
      </c>
      <c r="S622" s="228">
        <v>0</v>
      </c>
      <c r="T622" s="221">
        <v>2.0223900000000002E-3</v>
      </c>
      <c r="U622" s="221">
        <v>5.6322175000000003</v>
      </c>
      <c r="V622" s="216" t="s">
        <v>1175</v>
      </c>
      <c r="W622" s="216" t="s">
        <v>599</v>
      </c>
      <c r="X622" s="216" t="s">
        <v>2060</v>
      </c>
      <c r="AL622" s="234" t="s">
        <v>580</v>
      </c>
    </row>
    <row r="623" spans="1:38">
      <c r="A623" s="216" t="s">
        <v>542</v>
      </c>
      <c r="B623" s="225" t="s">
        <v>543</v>
      </c>
      <c r="C623" s="216" t="s">
        <v>1709</v>
      </c>
      <c r="D623" s="216" t="s">
        <v>2887</v>
      </c>
      <c r="E623" s="225" t="s">
        <v>2888</v>
      </c>
      <c r="F623" s="216"/>
      <c r="G623" s="217">
        <v>0</v>
      </c>
      <c r="H623" s="217">
        <v>0</v>
      </c>
      <c r="I623" s="217">
        <v>0</v>
      </c>
      <c r="J623" s="217">
        <v>0</v>
      </c>
      <c r="K623" s="217">
        <v>0</v>
      </c>
      <c r="L623" s="228">
        <v>0</v>
      </c>
      <c r="M623" s="222">
        <v>44876</v>
      </c>
      <c r="N623" s="222">
        <v>44876</v>
      </c>
      <c r="O623" s="220">
        <v>2022</v>
      </c>
      <c r="P623" s="217">
        <v>0</v>
      </c>
      <c r="Q623" s="217">
        <v>0</v>
      </c>
      <c r="R623" s="217">
        <v>0</v>
      </c>
      <c r="S623" s="228">
        <v>0</v>
      </c>
      <c r="T623" s="221">
        <v>2.9598889999999999E-2</v>
      </c>
      <c r="U623" s="221">
        <v>5.6322175000000003</v>
      </c>
      <c r="V623" s="216" t="s">
        <v>1591</v>
      </c>
      <c r="W623" s="216" t="s">
        <v>599</v>
      </c>
      <c r="X623" s="216" t="s">
        <v>2060</v>
      </c>
      <c r="AL623" s="234" t="s">
        <v>580</v>
      </c>
    </row>
    <row r="624" spans="1:38">
      <c r="A624" s="216" t="s">
        <v>542</v>
      </c>
      <c r="B624" s="225" t="s">
        <v>543</v>
      </c>
      <c r="C624" s="216" t="s">
        <v>1709</v>
      </c>
      <c r="D624" s="216" t="s">
        <v>2887</v>
      </c>
      <c r="E624" s="225" t="s">
        <v>2888</v>
      </c>
      <c r="F624" s="216"/>
      <c r="G624" s="217">
        <v>0</v>
      </c>
      <c r="H624" s="217">
        <v>0</v>
      </c>
      <c r="I624" s="217">
        <v>0</v>
      </c>
      <c r="J624" s="217">
        <v>0</v>
      </c>
      <c r="K624" s="217">
        <v>0</v>
      </c>
      <c r="L624" s="228">
        <v>0</v>
      </c>
      <c r="M624" s="222">
        <v>44811</v>
      </c>
      <c r="N624" s="222">
        <v>44811</v>
      </c>
      <c r="O624" s="220">
        <v>2022</v>
      </c>
      <c r="P624" s="217">
        <v>0</v>
      </c>
      <c r="Q624" s="217">
        <v>0</v>
      </c>
      <c r="R624" s="217">
        <v>0</v>
      </c>
      <c r="S624" s="228">
        <v>0</v>
      </c>
      <c r="T624" s="217">
        <v>2</v>
      </c>
      <c r="U624" s="221">
        <v>5.6322175000000003</v>
      </c>
      <c r="V624" s="216" t="s">
        <v>624</v>
      </c>
      <c r="W624" s="216" t="s">
        <v>599</v>
      </c>
      <c r="X624" s="216" t="s">
        <v>2060</v>
      </c>
      <c r="AL624" s="234" t="s">
        <v>580</v>
      </c>
    </row>
    <row r="625" spans="1:38">
      <c r="A625" s="216" t="s">
        <v>542</v>
      </c>
      <c r="B625" s="225" t="s">
        <v>543</v>
      </c>
      <c r="C625" s="216" t="s">
        <v>1709</v>
      </c>
      <c r="D625" s="216" t="s">
        <v>2887</v>
      </c>
      <c r="E625" s="225" t="s">
        <v>2888</v>
      </c>
      <c r="F625" s="216"/>
      <c r="G625" s="217">
        <v>0</v>
      </c>
      <c r="H625" s="217">
        <v>0</v>
      </c>
      <c r="I625" s="217">
        <v>0</v>
      </c>
      <c r="J625" s="217">
        <v>0</v>
      </c>
      <c r="K625" s="217">
        <v>0</v>
      </c>
      <c r="L625" s="228">
        <v>0</v>
      </c>
      <c r="M625" s="222">
        <v>44460</v>
      </c>
      <c r="N625" s="222">
        <v>44460</v>
      </c>
      <c r="O625" s="220">
        <v>2021</v>
      </c>
      <c r="P625" s="217">
        <v>0</v>
      </c>
      <c r="Q625" s="217">
        <v>0</v>
      </c>
      <c r="R625" s="217">
        <v>0</v>
      </c>
      <c r="S625" s="228">
        <v>0</v>
      </c>
      <c r="T625" s="221">
        <v>5.0596219999999997E-2</v>
      </c>
      <c r="U625" s="221">
        <v>5.6322175000000003</v>
      </c>
      <c r="V625" s="216" t="s">
        <v>1175</v>
      </c>
      <c r="W625" s="216" t="s">
        <v>599</v>
      </c>
      <c r="X625" s="216" t="s">
        <v>2060</v>
      </c>
      <c r="AL625" s="234" t="s">
        <v>580</v>
      </c>
    </row>
    <row r="626" spans="1:38">
      <c r="A626" s="216" t="s">
        <v>542</v>
      </c>
      <c r="B626" s="225" t="s">
        <v>543</v>
      </c>
      <c r="C626" s="216" t="s">
        <v>1709</v>
      </c>
      <c r="D626" s="216" t="s">
        <v>2887</v>
      </c>
      <c r="E626" s="225" t="s">
        <v>2888</v>
      </c>
      <c r="F626" s="216"/>
      <c r="G626" s="217">
        <v>0</v>
      </c>
      <c r="H626" s="217">
        <v>0</v>
      </c>
      <c r="I626" s="217">
        <v>0</v>
      </c>
      <c r="J626" s="217">
        <v>0</v>
      </c>
      <c r="K626" s="217">
        <v>0</v>
      </c>
      <c r="L626" s="228">
        <v>0</v>
      </c>
      <c r="M626" s="222">
        <v>44376</v>
      </c>
      <c r="N626" s="222">
        <v>44376</v>
      </c>
      <c r="O626" s="220">
        <v>2021</v>
      </c>
      <c r="P626" s="217">
        <v>0</v>
      </c>
      <c r="Q626" s="217">
        <v>0</v>
      </c>
      <c r="R626" s="217">
        <v>0</v>
      </c>
      <c r="S626" s="228">
        <v>0</v>
      </c>
      <c r="T626" s="221">
        <v>0.1</v>
      </c>
      <c r="U626" s="221">
        <v>5.6322175000000003</v>
      </c>
      <c r="V626" s="216" t="s">
        <v>1591</v>
      </c>
      <c r="W626" s="216" t="s">
        <v>599</v>
      </c>
      <c r="X626" s="216" t="s">
        <v>2060</v>
      </c>
      <c r="AL626" s="234" t="s">
        <v>580</v>
      </c>
    </row>
    <row r="627" spans="1:38">
      <c r="A627" s="216" t="s">
        <v>542</v>
      </c>
      <c r="B627" s="225" t="s">
        <v>543</v>
      </c>
      <c r="C627" s="216" t="s">
        <v>1831</v>
      </c>
      <c r="D627" s="216" t="s">
        <v>2889</v>
      </c>
      <c r="E627" s="225" t="s">
        <v>2890</v>
      </c>
      <c r="F627" s="216"/>
      <c r="G627" s="217">
        <v>0</v>
      </c>
      <c r="H627" s="217">
        <v>0</v>
      </c>
      <c r="I627" s="217">
        <v>0</v>
      </c>
      <c r="J627" s="217">
        <v>0</v>
      </c>
      <c r="K627" s="217">
        <v>0</v>
      </c>
      <c r="L627" s="228">
        <v>0</v>
      </c>
      <c r="M627" s="222">
        <v>43922</v>
      </c>
      <c r="N627" s="222">
        <v>43922</v>
      </c>
      <c r="O627" s="220">
        <v>2020</v>
      </c>
      <c r="P627" s="217">
        <v>0</v>
      </c>
      <c r="Q627" s="217">
        <v>0</v>
      </c>
      <c r="R627" s="217">
        <v>0</v>
      </c>
      <c r="S627" s="228">
        <v>0</v>
      </c>
      <c r="T627" s="221">
        <v>0.15</v>
      </c>
      <c r="U627" s="221">
        <v>1.6</v>
      </c>
      <c r="V627" s="216" t="s">
        <v>620</v>
      </c>
      <c r="W627" s="216" t="s">
        <v>599</v>
      </c>
      <c r="X627" s="216" t="s">
        <v>2060</v>
      </c>
      <c r="AL627" s="234" t="s">
        <v>580</v>
      </c>
    </row>
    <row r="628" spans="1:38">
      <c r="A628" s="216" t="s">
        <v>542</v>
      </c>
      <c r="B628" s="225" t="s">
        <v>543</v>
      </c>
      <c r="C628" s="216" t="s">
        <v>1831</v>
      </c>
      <c r="D628" s="216" t="s">
        <v>2889</v>
      </c>
      <c r="E628" s="225" t="s">
        <v>2890</v>
      </c>
      <c r="F628" s="216"/>
      <c r="G628" s="217">
        <v>0</v>
      </c>
      <c r="H628" s="217">
        <v>0</v>
      </c>
      <c r="I628" s="217">
        <v>0</v>
      </c>
      <c r="J628" s="217">
        <v>0</v>
      </c>
      <c r="K628" s="217">
        <v>0</v>
      </c>
      <c r="L628" s="228">
        <v>0</v>
      </c>
      <c r="M628" s="222">
        <v>43922</v>
      </c>
      <c r="N628" s="222">
        <v>43922</v>
      </c>
      <c r="O628" s="220">
        <v>2020</v>
      </c>
      <c r="P628" s="217">
        <v>0</v>
      </c>
      <c r="Q628" s="217">
        <v>0</v>
      </c>
      <c r="R628" s="217">
        <v>0</v>
      </c>
      <c r="S628" s="228">
        <v>0</v>
      </c>
      <c r="T628" s="221">
        <v>0.4</v>
      </c>
      <c r="U628" s="221">
        <v>1.6</v>
      </c>
      <c r="V628" s="216" t="s">
        <v>706</v>
      </c>
      <c r="W628" s="216" t="s">
        <v>599</v>
      </c>
      <c r="X628" s="216" t="s">
        <v>2060</v>
      </c>
      <c r="AL628" s="234" t="s">
        <v>580</v>
      </c>
    </row>
    <row r="629" spans="1:38">
      <c r="A629" s="216" t="s">
        <v>542</v>
      </c>
      <c r="B629" s="225" t="s">
        <v>543</v>
      </c>
      <c r="C629" s="216" t="s">
        <v>1831</v>
      </c>
      <c r="D629" s="216" t="s">
        <v>2889</v>
      </c>
      <c r="E629" s="225" t="s">
        <v>2890</v>
      </c>
      <c r="F629" s="216"/>
      <c r="G629" s="217">
        <v>0</v>
      </c>
      <c r="H629" s="217">
        <v>0</v>
      </c>
      <c r="I629" s="217">
        <v>0</v>
      </c>
      <c r="J629" s="217">
        <v>0</v>
      </c>
      <c r="K629" s="217">
        <v>0</v>
      </c>
      <c r="L629" s="228">
        <v>0</v>
      </c>
      <c r="M629" s="222">
        <v>43922</v>
      </c>
      <c r="N629" s="222">
        <v>43922</v>
      </c>
      <c r="O629" s="220">
        <v>2020</v>
      </c>
      <c r="P629" s="217">
        <v>0</v>
      </c>
      <c r="Q629" s="217">
        <v>0</v>
      </c>
      <c r="R629" s="217">
        <v>0</v>
      </c>
      <c r="S629" s="228">
        <v>0</v>
      </c>
      <c r="T629" s="221">
        <v>0.45</v>
      </c>
      <c r="U629" s="221">
        <v>1.6</v>
      </c>
      <c r="V629" s="216" t="s">
        <v>663</v>
      </c>
      <c r="W629" s="216" t="s">
        <v>599</v>
      </c>
      <c r="X629" s="216" t="s">
        <v>2060</v>
      </c>
      <c r="AL629" s="234" t="s">
        <v>580</v>
      </c>
    </row>
    <row r="630" spans="1:38">
      <c r="A630" s="216" t="s">
        <v>542</v>
      </c>
      <c r="B630" s="225" t="s">
        <v>543</v>
      </c>
      <c r="C630" s="216" t="s">
        <v>1831</v>
      </c>
      <c r="D630" s="216" t="s">
        <v>2889</v>
      </c>
      <c r="E630" s="225" t="s">
        <v>2890</v>
      </c>
      <c r="F630" s="216"/>
      <c r="G630" s="217">
        <v>0</v>
      </c>
      <c r="H630" s="217">
        <v>0</v>
      </c>
      <c r="I630" s="217">
        <v>0</v>
      </c>
      <c r="J630" s="217">
        <v>0</v>
      </c>
      <c r="K630" s="217">
        <v>0</v>
      </c>
      <c r="L630" s="228">
        <v>0</v>
      </c>
      <c r="M630" s="222">
        <v>43922</v>
      </c>
      <c r="N630" s="222">
        <v>43922</v>
      </c>
      <c r="O630" s="220">
        <v>2020</v>
      </c>
      <c r="P630" s="217">
        <v>0</v>
      </c>
      <c r="Q630" s="217">
        <v>0</v>
      </c>
      <c r="R630" s="217">
        <v>0</v>
      </c>
      <c r="S630" s="228">
        <v>0</v>
      </c>
      <c r="T630" s="221">
        <v>0.6</v>
      </c>
      <c r="U630" s="221">
        <v>1.6</v>
      </c>
      <c r="V630" s="216" t="s">
        <v>624</v>
      </c>
      <c r="W630" s="216" t="s">
        <v>599</v>
      </c>
      <c r="X630" s="216" t="s">
        <v>2060</v>
      </c>
      <c r="AL630" s="234" t="s">
        <v>580</v>
      </c>
    </row>
    <row r="631" spans="1:38">
      <c r="A631" s="216" t="s">
        <v>542</v>
      </c>
      <c r="B631" s="225" t="s">
        <v>543</v>
      </c>
      <c r="C631" s="216" t="s">
        <v>1709</v>
      </c>
      <c r="D631" s="216" t="s">
        <v>2891</v>
      </c>
      <c r="E631" s="225" t="s">
        <v>2892</v>
      </c>
      <c r="F631" s="216"/>
      <c r="G631" s="217">
        <v>0</v>
      </c>
      <c r="H631" s="217">
        <v>0</v>
      </c>
      <c r="I631" s="217">
        <v>0</v>
      </c>
      <c r="J631" s="217">
        <v>0</v>
      </c>
      <c r="K631" s="217">
        <v>0</v>
      </c>
      <c r="L631" s="228">
        <v>0</v>
      </c>
      <c r="M631" s="222">
        <v>43538</v>
      </c>
      <c r="N631" s="222">
        <v>43538</v>
      </c>
      <c r="O631" s="220">
        <v>2019</v>
      </c>
      <c r="P631" s="217">
        <v>0</v>
      </c>
      <c r="Q631" s="217">
        <v>0</v>
      </c>
      <c r="R631" s="217">
        <v>0</v>
      </c>
      <c r="S631" s="228">
        <v>0</v>
      </c>
      <c r="T631" s="221">
        <v>0.3</v>
      </c>
      <c r="U631" s="221">
        <v>5.6322175000000003</v>
      </c>
      <c r="V631" s="216" t="s">
        <v>671</v>
      </c>
      <c r="W631" s="216" t="s">
        <v>599</v>
      </c>
      <c r="X631" s="216" t="s">
        <v>2060</v>
      </c>
      <c r="AL631" s="234" t="s">
        <v>580</v>
      </c>
    </row>
    <row r="632" spans="1:38">
      <c r="A632" s="216" t="s">
        <v>542</v>
      </c>
      <c r="B632" s="225" t="s">
        <v>543</v>
      </c>
      <c r="C632" s="216" t="s">
        <v>1596</v>
      </c>
      <c r="D632" s="216" t="s">
        <v>2893</v>
      </c>
      <c r="E632" s="225" t="s">
        <v>2894</v>
      </c>
      <c r="F632" s="216"/>
      <c r="G632" s="217">
        <v>0</v>
      </c>
      <c r="H632" s="217">
        <v>0</v>
      </c>
      <c r="I632" s="217">
        <v>0</v>
      </c>
      <c r="J632" s="217">
        <v>0</v>
      </c>
      <c r="K632" s="217">
        <v>0</v>
      </c>
      <c r="L632" s="228">
        <v>0</v>
      </c>
      <c r="M632" s="222">
        <v>43447</v>
      </c>
      <c r="N632" s="222">
        <v>43447</v>
      </c>
      <c r="O632" s="220">
        <v>2018</v>
      </c>
      <c r="P632" s="217">
        <v>0</v>
      </c>
      <c r="Q632" s="217">
        <v>0</v>
      </c>
      <c r="R632" s="217">
        <v>0</v>
      </c>
      <c r="S632" s="228">
        <v>0</v>
      </c>
      <c r="T632" s="221">
        <v>0.05</v>
      </c>
      <c r="U632" s="221">
        <v>0.55000000000000004</v>
      </c>
      <c r="V632" s="216" t="s">
        <v>617</v>
      </c>
      <c r="W632" s="216" t="s">
        <v>599</v>
      </c>
      <c r="X632" s="216" t="s">
        <v>2060</v>
      </c>
      <c r="AL632" s="234" t="s">
        <v>580</v>
      </c>
    </row>
    <row r="633" spans="1:38">
      <c r="A633" s="216" t="s">
        <v>542</v>
      </c>
      <c r="B633" s="225" t="s">
        <v>543</v>
      </c>
      <c r="C633" s="216" t="s">
        <v>1596</v>
      </c>
      <c r="D633" s="216" t="s">
        <v>2893</v>
      </c>
      <c r="E633" s="225" t="s">
        <v>2894</v>
      </c>
      <c r="F633" s="216"/>
      <c r="G633" s="217">
        <v>0</v>
      </c>
      <c r="H633" s="217">
        <v>0</v>
      </c>
      <c r="I633" s="217">
        <v>0</v>
      </c>
      <c r="J633" s="217">
        <v>0</v>
      </c>
      <c r="K633" s="217">
        <v>0</v>
      </c>
      <c r="L633" s="228">
        <v>0</v>
      </c>
      <c r="M633" s="222">
        <v>43447</v>
      </c>
      <c r="N633" s="222">
        <v>43447</v>
      </c>
      <c r="O633" s="220">
        <v>2018</v>
      </c>
      <c r="P633" s="217">
        <v>0</v>
      </c>
      <c r="Q633" s="217">
        <v>0</v>
      </c>
      <c r="R633" s="217">
        <v>0</v>
      </c>
      <c r="S633" s="228">
        <v>0</v>
      </c>
      <c r="T633" s="221">
        <v>0.5</v>
      </c>
      <c r="U633" s="221">
        <v>0.55000000000000004</v>
      </c>
      <c r="V633" s="216" t="s">
        <v>780</v>
      </c>
      <c r="W633" s="216" t="s">
        <v>599</v>
      </c>
      <c r="X633" s="216" t="s">
        <v>2060</v>
      </c>
      <c r="AL633" s="234" t="s">
        <v>580</v>
      </c>
    </row>
    <row r="634" spans="1:38">
      <c r="A634" s="216" t="s">
        <v>542</v>
      </c>
      <c r="B634" s="225" t="s">
        <v>543</v>
      </c>
      <c r="C634" s="216" t="s">
        <v>1431</v>
      </c>
      <c r="D634" s="216" t="s">
        <v>2895</v>
      </c>
      <c r="E634" s="225" t="s">
        <v>2896</v>
      </c>
      <c r="F634" s="216"/>
      <c r="G634" s="217">
        <v>0</v>
      </c>
      <c r="H634" s="217">
        <v>0</v>
      </c>
      <c r="I634" s="217">
        <v>0</v>
      </c>
      <c r="J634" s="217">
        <v>0</v>
      </c>
      <c r="K634" s="217">
        <v>0</v>
      </c>
      <c r="L634" s="228">
        <v>0</v>
      </c>
      <c r="M634" s="222">
        <v>44026</v>
      </c>
      <c r="N634" s="222">
        <v>44026</v>
      </c>
      <c r="O634" s="220">
        <v>2020</v>
      </c>
      <c r="P634" s="217">
        <v>0</v>
      </c>
      <c r="Q634" s="217">
        <v>0</v>
      </c>
      <c r="R634" s="217">
        <v>0</v>
      </c>
      <c r="S634" s="228">
        <v>0</v>
      </c>
      <c r="T634" s="217">
        <v>2</v>
      </c>
      <c r="U634" s="217">
        <v>2</v>
      </c>
      <c r="V634" s="216" t="s">
        <v>657</v>
      </c>
      <c r="W634" s="216" t="s">
        <v>599</v>
      </c>
      <c r="X634" s="216" t="s">
        <v>2060</v>
      </c>
      <c r="AL634" s="234" t="s">
        <v>580</v>
      </c>
    </row>
    <row r="635" spans="1:38">
      <c r="A635" s="216" t="s">
        <v>542</v>
      </c>
      <c r="B635" s="225" t="s">
        <v>543</v>
      </c>
      <c r="C635" s="216" t="s">
        <v>1423</v>
      </c>
      <c r="D635" s="216" t="s">
        <v>2897</v>
      </c>
      <c r="E635" s="225" t="s">
        <v>2898</v>
      </c>
      <c r="F635" s="216"/>
      <c r="G635" s="217">
        <v>0</v>
      </c>
      <c r="H635" s="217">
        <v>0</v>
      </c>
      <c r="I635" s="217">
        <v>0</v>
      </c>
      <c r="J635" s="217">
        <v>0</v>
      </c>
      <c r="K635" s="217">
        <v>0</v>
      </c>
      <c r="L635" s="228">
        <v>0</v>
      </c>
      <c r="M635" s="222">
        <v>43315</v>
      </c>
      <c r="N635" s="222">
        <v>43315</v>
      </c>
      <c r="O635" s="220">
        <v>2018</v>
      </c>
      <c r="P635" s="217">
        <v>0</v>
      </c>
      <c r="Q635" s="217">
        <v>0</v>
      </c>
      <c r="R635" s="217">
        <v>0</v>
      </c>
      <c r="S635" s="228">
        <v>0</v>
      </c>
      <c r="T635" s="217">
        <v>1</v>
      </c>
      <c r="U635" s="217">
        <v>1</v>
      </c>
      <c r="V635" s="216" t="s">
        <v>687</v>
      </c>
      <c r="W635" s="216" t="s">
        <v>599</v>
      </c>
      <c r="X635" s="216" t="s">
        <v>2060</v>
      </c>
      <c r="AL635" s="234" t="s">
        <v>580</v>
      </c>
    </row>
    <row r="636" spans="1:38">
      <c r="A636" s="216" t="s">
        <v>542</v>
      </c>
      <c r="B636" s="225" t="s">
        <v>543</v>
      </c>
      <c r="C636" s="216" t="s">
        <v>1423</v>
      </c>
      <c r="D636" s="216" t="s">
        <v>2897</v>
      </c>
      <c r="E636" s="225" t="s">
        <v>2898</v>
      </c>
      <c r="F636" s="216"/>
      <c r="G636" s="217">
        <v>0</v>
      </c>
      <c r="H636" s="217">
        <v>0</v>
      </c>
      <c r="I636" s="217">
        <v>0</v>
      </c>
      <c r="J636" s="217">
        <v>0</v>
      </c>
      <c r="K636" s="217">
        <v>0</v>
      </c>
      <c r="L636" s="228">
        <v>0</v>
      </c>
      <c r="M636" s="222">
        <v>43315</v>
      </c>
      <c r="N636" s="222">
        <v>43315</v>
      </c>
      <c r="O636" s="220">
        <v>2018</v>
      </c>
      <c r="P636" s="217">
        <v>0</v>
      </c>
      <c r="Q636" s="217">
        <v>0</v>
      </c>
      <c r="R636" s="217">
        <v>0</v>
      </c>
      <c r="S636" s="228">
        <v>0</v>
      </c>
      <c r="T636" s="217">
        <v>1</v>
      </c>
      <c r="U636" s="217">
        <v>1</v>
      </c>
      <c r="V636" s="216" t="s">
        <v>687</v>
      </c>
      <c r="W636" s="216" t="s">
        <v>599</v>
      </c>
      <c r="X636" s="216" t="s">
        <v>2060</v>
      </c>
      <c r="AL636" s="234" t="s">
        <v>580</v>
      </c>
    </row>
    <row r="637" spans="1:38">
      <c r="A637" s="216" t="s">
        <v>542</v>
      </c>
      <c r="B637" s="225" t="s">
        <v>543</v>
      </c>
      <c r="C637" s="216" t="s">
        <v>1423</v>
      </c>
      <c r="D637" s="216" t="s">
        <v>2897</v>
      </c>
      <c r="E637" s="225" t="s">
        <v>2898</v>
      </c>
      <c r="F637" s="216"/>
      <c r="G637" s="217">
        <v>0</v>
      </c>
      <c r="H637" s="217">
        <v>0</v>
      </c>
      <c r="I637" s="217">
        <v>0</v>
      </c>
      <c r="J637" s="217">
        <v>0</v>
      </c>
      <c r="K637" s="217">
        <v>0</v>
      </c>
      <c r="L637" s="228">
        <v>0</v>
      </c>
      <c r="M637" s="222">
        <v>43315</v>
      </c>
      <c r="N637" s="222">
        <v>43315</v>
      </c>
      <c r="O637" s="220">
        <v>2018</v>
      </c>
      <c r="P637" s="217">
        <v>0</v>
      </c>
      <c r="Q637" s="217">
        <v>0</v>
      </c>
      <c r="R637" s="217">
        <v>0</v>
      </c>
      <c r="S637" s="228">
        <v>0</v>
      </c>
      <c r="T637" s="217">
        <v>1</v>
      </c>
      <c r="U637" s="217">
        <v>1</v>
      </c>
      <c r="V637" s="216" t="s">
        <v>687</v>
      </c>
      <c r="W637" s="216" t="s">
        <v>599</v>
      </c>
      <c r="X637" s="216" t="s">
        <v>2060</v>
      </c>
      <c r="AL637" s="234" t="s">
        <v>580</v>
      </c>
    </row>
    <row r="638" spans="1:38">
      <c r="A638" s="216" t="s">
        <v>542</v>
      </c>
      <c r="B638" s="225" t="s">
        <v>543</v>
      </c>
      <c r="C638" s="216" t="s">
        <v>1598</v>
      </c>
      <c r="D638" s="216" t="s">
        <v>2899</v>
      </c>
      <c r="E638" s="225" t="s">
        <v>2900</v>
      </c>
      <c r="F638" s="216"/>
      <c r="G638" s="217">
        <v>0</v>
      </c>
      <c r="H638" s="217">
        <v>0</v>
      </c>
      <c r="I638" s="217">
        <v>0</v>
      </c>
      <c r="J638" s="217">
        <v>0</v>
      </c>
      <c r="K638" s="218">
        <v>0.29299999999999998</v>
      </c>
      <c r="L638" s="227">
        <v>0.29299999999999998</v>
      </c>
      <c r="M638" s="222">
        <v>43867</v>
      </c>
      <c r="N638" s="222">
        <v>43867</v>
      </c>
      <c r="O638" s="220">
        <v>2020</v>
      </c>
      <c r="P638" s="217">
        <v>0</v>
      </c>
      <c r="Q638" s="217">
        <v>0</v>
      </c>
      <c r="R638" s="217">
        <v>0</v>
      </c>
      <c r="S638" s="228">
        <v>0</v>
      </c>
      <c r="T638" s="221">
        <v>0.1</v>
      </c>
      <c r="U638" s="221">
        <v>0.1</v>
      </c>
      <c r="V638" s="216" t="s">
        <v>1600</v>
      </c>
      <c r="W638" s="216" t="s">
        <v>599</v>
      </c>
      <c r="X638" s="216" t="s">
        <v>2060</v>
      </c>
      <c r="AL638" s="234" t="s">
        <v>580</v>
      </c>
    </row>
    <row r="639" spans="1:38">
      <c r="A639" s="216" t="s">
        <v>542</v>
      </c>
      <c r="B639" s="225" t="s">
        <v>543</v>
      </c>
      <c r="C639" s="216" t="s">
        <v>1547</v>
      </c>
      <c r="D639" s="216" t="s">
        <v>2901</v>
      </c>
      <c r="E639" s="225" t="s">
        <v>2902</v>
      </c>
      <c r="F639" s="216"/>
      <c r="G639" s="217">
        <v>0</v>
      </c>
      <c r="H639" s="217">
        <v>0</v>
      </c>
      <c r="I639" s="217">
        <v>0</v>
      </c>
      <c r="J639" s="217">
        <v>0</v>
      </c>
      <c r="K639" s="217">
        <v>0</v>
      </c>
      <c r="L639" s="228">
        <v>0</v>
      </c>
      <c r="M639" s="222">
        <v>44543</v>
      </c>
      <c r="N639" s="222">
        <v>44543</v>
      </c>
      <c r="O639" s="220">
        <v>2021</v>
      </c>
      <c r="P639" s="217">
        <v>0</v>
      </c>
      <c r="Q639" s="217">
        <v>0</v>
      </c>
      <c r="R639" s="217">
        <v>0</v>
      </c>
      <c r="S639" s="228">
        <v>0</v>
      </c>
      <c r="T639" s="217">
        <v>1</v>
      </c>
      <c r="U639" s="217">
        <v>1</v>
      </c>
      <c r="V639" s="216" t="s">
        <v>620</v>
      </c>
      <c r="W639" s="216" t="s">
        <v>599</v>
      </c>
      <c r="X639" s="216" t="s">
        <v>2060</v>
      </c>
      <c r="AL639" s="234" t="s">
        <v>580</v>
      </c>
    </row>
    <row r="640" spans="1:38">
      <c r="A640" s="216" t="s">
        <v>542</v>
      </c>
      <c r="B640" s="225" t="s">
        <v>543</v>
      </c>
      <c r="C640" s="216" t="s">
        <v>1543</v>
      </c>
      <c r="D640" s="216" t="s">
        <v>2903</v>
      </c>
      <c r="E640" s="225" t="s">
        <v>2904</v>
      </c>
      <c r="F640" s="216"/>
      <c r="G640" s="217">
        <v>0</v>
      </c>
      <c r="H640" s="217">
        <v>0</v>
      </c>
      <c r="I640" s="217">
        <v>0</v>
      </c>
      <c r="J640" s="217">
        <v>0</v>
      </c>
      <c r="K640" s="217">
        <v>0</v>
      </c>
      <c r="L640" s="228">
        <v>0</v>
      </c>
      <c r="M640" s="222">
        <v>44536</v>
      </c>
      <c r="N640" s="222">
        <v>44536</v>
      </c>
      <c r="O640" s="220">
        <v>2021</v>
      </c>
      <c r="P640" s="217">
        <v>0</v>
      </c>
      <c r="Q640" s="217">
        <v>0</v>
      </c>
      <c r="R640" s="217">
        <v>0</v>
      </c>
      <c r="S640" s="228">
        <v>0</v>
      </c>
      <c r="T640" s="217">
        <v>2</v>
      </c>
      <c r="U640" s="217">
        <v>2</v>
      </c>
      <c r="V640" s="216" t="s">
        <v>657</v>
      </c>
      <c r="W640" s="216" t="s">
        <v>599</v>
      </c>
      <c r="X640" s="216" t="s">
        <v>2060</v>
      </c>
      <c r="AL640" s="234" t="s">
        <v>580</v>
      </c>
    </row>
    <row r="641" spans="1:38">
      <c r="A641" s="216" t="s">
        <v>542</v>
      </c>
      <c r="B641" s="225" t="s">
        <v>543</v>
      </c>
      <c r="C641" s="216" t="s">
        <v>1464</v>
      </c>
      <c r="D641" s="216" t="s">
        <v>2905</v>
      </c>
      <c r="E641" s="225" t="s">
        <v>2906</v>
      </c>
      <c r="F641" s="216"/>
      <c r="G641" s="217">
        <v>0</v>
      </c>
      <c r="H641" s="217">
        <v>0</v>
      </c>
      <c r="I641" s="217">
        <v>0</v>
      </c>
      <c r="J641" s="217">
        <v>0</v>
      </c>
      <c r="K641" s="217">
        <v>0</v>
      </c>
      <c r="L641" s="228">
        <v>0</v>
      </c>
      <c r="M641" s="222">
        <v>44166</v>
      </c>
      <c r="N641" s="222">
        <v>44166</v>
      </c>
      <c r="O641" s="220">
        <v>2020</v>
      </c>
      <c r="P641" s="217">
        <v>0</v>
      </c>
      <c r="Q641" s="217">
        <v>0</v>
      </c>
      <c r="R641" s="217">
        <v>0</v>
      </c>
      <c r="S641" s="228">
        <v>0</v>
      </c>
      <c r="T641" s="217">
        <v>1</v>
      </c>
      <c r="U641" s="217">
        <v>1</v>
      </c>
      <c r="V641" s="216" t="s">
        <v>624</v>
      </c>
      <c r="W641" s="216" t="s">
        <v>599</v>
      </c>
      <c r="X641" s="216" t="s">
        <v>2060</v>
      </c>
      <c r="AL641" s="234" t="s">
        <v>580</v>
      </c>
    </row>
    <row r="642" spans="1:38">
      <c r="A642" s="216" t="s">
        <v>542</v>
      </c>
      <c r="B642" s="225" t="s">
        <v>543</v>
      </c>
      <c r="C642" s="216" t="s">
        <v>1401</v>
      </c>
      <c r="D642" s="216" t="s">
        <v>2907</v>
      </c>
      <c r="E642" s="225" t="s">
        <v>2908</v>
      </c>
      <c r="F642" s="216"/>
      <c r="G642" s="217">
        <v>0</v>
      </c>
      <c r="H642" s="217">
        <v>0</v>
      </c>
      <c r="I642" s="217">
        <v>0</v>
      </c>
      <c r="J642" s="217">
        <v>0</v>
      </c>
      <c r="K642" s="217">
        <v>0</v>
      </c>
      <c r="L642" s="228">
        <v>0</v>
      </c>
      <c r="M642" s="222">
        <v>44889</v>
      </c>
      <c r="N642" s="222">
        <v>44889</v>
      </c>
      <c r="O642" s="220">
        <v>2022</v>
      </c>
      <c r="P642" s="217">
        <v>0</v>
      </c>
      <c r="Q642" s="217">
        <v>0</v>
      </c>
      <c r="R642" s="217">
        <v>0</v>
      </c>
      <c r="S642" s="228">
        <v>0</v>
      </c>
      <c r="T642" s="217">
        <v>2</v>
      </c>
      <c r="U642" s="217">
        <v>2</v>
      </c>
      <c r="V642" s="216" t="s">
        <v>624</v>
      </c>
      <c r="W642" s="216" t="s">
        <v>599</v>
      </c>
      <c r="X642" s="216" t="s">
        <v>2060</v>
      </c>
      <c r="Y642" s="216"/>
      <c r="Z642" s="216"/>
      <c r="AA642" s="216"/>
      <c r="AB642" s="216"/>
      <c r="AC642" s="216"/>
      <c r="AD642" s="216"/>
      <c r="AL642" s="234" t="s">
        <v>580</v>
      </c>
    </row>
    <row r="643" spans="1:38">
      <c r="A643" s="216" t="s">
        <v>542</v>
      </c>
      <c r="B643" s="225" t="s">
        <v>543</v>
      </c>
      <c r="C643" s="216" t="s">
        <v>1580</v>
      </c>
      <c r="D643" s="216" t="s">
        <v>2909</v>
      </c>
      <c r="E643" s="225" t="s">
        <v>2910</v>
      </c>
      <c r="F643" s="216"/>
      <c r="G643" s="217">
        <v>0</v>
      </c>
      <c r="H643" s="217">
        <v>0</v>
      </c>
      <c r="I643" s="217">
        <v>0</v>
      </c>
      <c r="J643" s="217">
        <v>0</v>
      </c>
      <c r="K643" s="218">
        <v>0.5</v>
      </c>
      <c r="L643" s="227">
        <v>0.5</v>
      </c>
      <c r="M643" s="222">
        <v>43412</v>
      </c>
      <c r="N643" s="222">
        <v>43412</v>
      </c>
      <c r="O643" s="220">
        <v>2018</v>
      </c>
      <c r="P643" s="217">
        <v>0</v>
      </c>
      <c r="Q643" s="217">
        <v>0</v>
      </c>
      <c r="R643" s="217">
        <v>0</v>
      </c>
      <c r="S643" s="228">
        <v>0</v>
      </c>
      <c r="T643" s="221">
        <v>1.3</v>
      </c>
      <c r="U643" s="221">
        <v>1.3</v>
      </c>
      <c r="V643" s="216" t="s">
        <v>755</v>
      </c>
      <c r="W643" s="216" t="s">
        <v>599</v>
      </c>
      <c r="X643" s="216" t="s">
        <v>2060</v>
      </c>
      <c r="AL643" s="234" t="s">
        <v>580</v>
      </c>
    </row>
    <row r="644" spans="1:38">
      <c r="A644" s="216" t="s">
        <v>542</v>
      </c>
      <c r="B644" s="225" t="s">
        <v>543</v>
      </c>
      <c r="C644" s="216" t="s">
        <v>1642</v>
      </c>
      <c r="D644" s="216" t="s">
        <v>2911</v>
      </c>
      <c r="E644" s="225" t="s">
        <v>2912</v>
      </c>
      <c r="F644" s="216"/>
      <c r="G644" s="217">
        <v>0</v>
      </c>
      <c r="H644" s="217">
        <v>0</v>
      </c>
      <c r="I644" s="217">
        <v>0</v>
      </c>
      <c r="J644" s="217">
        <v>0</v>
      </c>
      <c r="K644" s="217">
        <v>0</v>
      </c>
      <c r="L644" s="228">
        <v>0</v>
      </c>
      <c r="M644" s="222">
        <v>43185</v>
      </c>
      <c r="N644" s="222">
        <v>43185</v>
      </c>
      <c r="O644" s="220">
        <v>2018</v>
      </c>
      <c r="P644" s="217">
        <v>0</v>
      </c>
      <c r="Q644" s="217">
        <v>0</v>
      </c>
      <c r="R644" s="217">
        <v>0</v>
      </c>
      <c r="S644" s="228">
        <v>0</v>
      </c>
      <c r="T644" s="221">
        <v>0.22500000000000001</v>
      </c>
      <c r="U644" s="221">
        <v>0.22500000000000001</v>
      </c>
      <c r="V644" s="216" t="s">
        <v>755</v>
      </c>
      <c r="W644" s="216" t="s">
        <v>599</v>
      </c>
      <c r="X644" s="216" t="s">
        <v>2060</v>
      </c>
      <c r="AL644" s="234" t="s">
        <v>580</v>
      </c>
    </row>
    <row r="645" spans="1:38">
      <c r="A645" s="216" t="s">
        <v>542</v>
      </c>
      <c r="B645" s="225" t="s">
        <v>543</v>
      </c>
      <c r="C645" s="216" t="s">
        <v>1455</v>
      </c>
      <c r="D645" s="216" t="s">
        <v>2913</v>
      </c>
      <c r="E645" s="225" t="s">
        <v>2914</v>
      </c>
      <c r="F645" s="216"/>
      <c r="G645" s="217">
        <v>0</v>
      </c>
      <c r="H645" s="217">
        <v>0</v>
      </c>
      <c r="I645" s="217">
        <v>0</v>
      </c>
      <c r="J645" s="217">
        <v>0</v>
      </c>
      <c r="K645" s="217">
        <v>0</v>
      </c>
      <c r="L645" s="228">
        <v>0</v>
      </c>
      <c r="M645" s="222">
        <v>44151</v>
      </c>
      <c r="N645" s="222">
        <v>44151</v>
      </c>
      <c r="O645" s="220">
        <v>2020</v>
      </c>
      <c r="P645" s="217">
        <v>0</v>
      </c>
      <c r="Q645" s="217">
        <v>0</v>
      </c>
      <c r="R645" s="217">
        <v>0</v>
      </c>
      <c r="S645" s="228">
        <v>0</v>
      </c>
      <c r="T645" s="217">
        <v>2</v>
      </c>
      <c r="U645" s="221">
        <v>3.75</v>
      </c>
      <c r="V645" s="216" t="s">
        <v>657</v>
      </c>
      <c r="W645" s="216" t="s">
        <v>599</v>
      </c>
      <c r="X645" s="216" t="s">
        <v>2060</v>
      </c>
      <c r="AL645" s="234" t="s">
        <v>580</v>
      </c>
    </row>
    <row r="646" spans="1:38">
      <c r="A646" s="216" t="s">
        <v>542</v>
      </c>
      <c r="B646" s="225" t="s">
        <v>543</v>
      </c>
      <c r="C646" s="216" t="s">
        <v>1455</v>
      </c>
      <c r="D646" s="216" t="s">
        <v>2915</v>
      </c>
      <c r="E646" s="225" t="s">
        <v>2916</v>
      </c>
      <c r="F646" s="216"/>
      <c r="G646" s="217">
        <v>0</v>
      </c>
      <c r="H646" s="217">
        <v>0</v>
      </c>
      <c r="I646" s="217">
        <v>0</v>
      </c>
      <c r="J646" s="217">
        <v>0</v>
      </c>
      <c r="K646" s="217">
        <v>0</v>
      </c>
      <c r="L646" s="228">
        <v>0</v>
      </c>
      <c r="M646" s="222">
        <v>44376</v>
      </c>
      <c r="N646" s="222">
        <v>44376</v>
      </c>
      <c r="O646" s="220">
        <v>2021</v>
      </c>
      <c r="P646" s="217">
        <v>0</v>
      </c>
      <c r="Q646" s="217">
        <v>0</v>
      </c>
      <c r="R646" s="217">
        <v>0</v>
      </c>
      <c r="S646" s="228">
        <v>0</v>
      </c>
      <c r="T646" s="221">
        <v>0.75</v>
      </c>
      <c r="U646" s="221">
        <v>3.75</v>
      </c>
      <c r="V646" s="216" t="s">
        <v>620</v>
      </c>
      <c r="W646" s="216" t="s">
        <v>599</v>
      </c>
      <c r="X646" s="216" t="s">
        <v>2060</v>
      </c>
      <c r="AL646" s="234" t="s">
        <v>580</v>
      </c>
    </row>
    <row r="647" spans="1:38">
      <c r="A647" s="216" t="s">
        <v>542</v>
      </c>
      <c r="B647" s="225" t="s">
        <v>543</v>
      </c>
      <c r="C647" s="216" t="s">
        <v>1455</v>
      </c>
      <c r="D647" s="216" t="s">
        <v>2915</v>
      </c>
      <c r="E647" s="225" t="s">
        <v>2916</v>
      </c>
      <c r="F647" s="216"/>
      <c r="G647" s="217">
        <v>0</v>
      </c>
      <c r="H647" s="217">
        <v>0</v>
      </c>
      <c r="I647" s="217">
        <v>0</v>
      </c>
      <c r="J647" s="217">
        <v>0</v>
      </c>
      <c r="K647" s="217">
        <v>0</v>
      </c>
      <c r="L647" s="228">
        <v>0</v>
      </c>
      <c r="M647" s="222">
        <v>44376</v>
      </c>
      <c r="N647" s="222">
        <v>44376</v>
      </c>
      <c r="O647" s="220">
        <v>2021</v>
      </c>
      <c r="P647" s="217">
        <v>0</v>
      </c>
      <c r="Q647" s="217">
        <v>0</v>
      </c>
      <c r="R647" s="217">
        <v>0</v>
      </c>
      <c r="S647" s="228">
        <v>0</v>
      </c>
      <c r="T647" s="217">
        <v>1</v>
      </c>
      <c r="U647" s="221">
        <v>3.75</v>
      </c>
      <c r="V647" s="216" t="s">
        <v>671</v>
      </c>
      <c r="W647" s="216" t="s">
        <v>599</v>
      </c>
      <c r="X647" s="216" t="s">
        <v>2060</v>
      </c>
      <c r="AL647" s="234" t="s">
        <v>580</v>
      </c>
    </row>
    <row r="648" spans="1:38">
      <c r="A648" s="216" t="s">
        <v>542</v>
      </c>
      <c r="B648" s="225" t="s">
        <v>543</v>
      </c>
      <c r="C648" s="216" t="s">
        <v>1638</v>
      </c>
      <c r="D648" s="216" t="s">
        <v>2917</v>
      </c>
      <c r="E648" s="225" t="s">
        <v>2918</v>
      </c>
      <c r="F648" s="216"/>
      <c r="G648" s="217">
        <v>0</v>
      </c>
      <c r="H648" s="217">
        <v>0</v>
      </c>
      <c r="I648" s="217">
        <v>0</v>
      </c>
      <c r="J648" s="217">
        <v>0</v>
      </c>
      <c r="K648" s="217">
        <v>0</v>
      </c>
      <c r="L648" s="228">
        <v>0</v>
      </c>
      <c r="M648" s="222">
        <v>43144</v>
      </c>
      <c r="N648" s="222">
        <v>43144</v>
      </c>
      <c r="O648" s="220">
        <v>2018</v>
      </c>
      <c r="P648" s="217">
        <v>0</v>
      </c>
      <c r="Q648" s="217">
        <v>0</v>
      </c>
      <c r="R648" s="217">
        <v>0</v>
      </c>
      <c r="S648" s="228">
        <v>0</v>
      </c>
      <c r="T648" s="221">
        <v>0.8</v>
      </c>
      <c r="U648" s="221">
        <v>0.8</v>
      </c>
      <c r="V648" s="216" t="s">
        <v>671</v>
      </c>
      <c r="W648" s="216" t="s">
        <v>599</v>
      </c>
      <c r="X648" s="216" t="s">
        <v>2060</v>
      </c>
      <c r="AL648" s="234" t="s">
        <v>580</v>
      </c>
    </row>
    <row r="649" spans="1:38">
      <c r="A649" s="216" t="s">
        <v>542</v>
      </c>
      <c r="B649" s="225" t="s">
        <v>543</v>
      </c>
      <c r="C649" s="216" t="s">
        <v>1575</v>
      </c>
      <c r="D649" s="216" t="s">
        <v>2919</v>
      </c>
      <c r="E649" s="225" t="s">
        <v>2920</v>
      </c>
      <c r="F649" s="216"/>
      <c r="G649" s="217">
        <v>0</v>
      </c>
      <c r="H649" s="217">
        <v>0</v>
      </c>
      <c r="I649" s="217">
        <v>0</v>
      </c>
      <c r="J649" s="217">
        <v>0</v>
      </c>
      <c r="K649" s="217">
        <v>0</v>
      </c>
      <c r="L649" s="228">
        <v>0</v>
      </c>
      <c r="M649" s="222">
        <v>43314</v>
      </c>
      <c r="N649" s="222">
        <v>43314</v>
      </c>
      <c r="O649" s="220">
        <v>2018</v>
      </c>
      <c r="P649" s="217">
        <v>0</v>
      </c>
      <c r="Q649" s="217">
        <v>0</v>
      </c>
      <c r="R649" s="217">
        <v>0</v>
      </c>
      <c r="S649" s="228">
        <v>0</v>
      </c>
      <c r="T649" s="221">
        <v>0.48507600000000001</v>
      </c>
      <c r="U649" s="221">
        <v>0.48507600000000001</v>
      </c>
      <c r="V649" s="216" t="s">
        <v>1577</v>
      </c>
      <c r="W649" s="216" t="s">
        <v>599</v>
      </c>
      <c r="X649" s="216" t="s">
        <v>2060</v>
      </c>
      <c r="AL649" s="234" t="s">
        <v>580</v>
      </c>
    </row>
    <row r="650" spans="1:38">
      <c r="A650" s="216" t="s">
        <v>542</v>
      </c>
      <c r="B650" s="225" t="s">
        <v>543</v>
      </c>
      <c r="C650" s="216" t="s">
        <v>1718</v>
      </c>
      <c r="D650" s="216" t="s">
        <v>2921</v>
      </c>
      <c r="E650" s="225" t="s">
        <v>2922</v>
      </c>
      <c r="F650" s="216"/>
      <c r="G650" s="217">
        <v>0</v>
      </c>
      <c r="H650" s="217">
        <v>0</v>
      </c>
      <c r="I650" s="217">
        <v>0</v>
      </c>
      <c r="J650" s="217">
        <v>0</v>
      </c>
      <c r="K650" s="218">
        <v>0.4</v>
      </c>
      <c r="L650" s="227">
        <v>0.4</v>
      </c>
      <c r="M650" s="222">
        <v>43460</v>
      </c>
      <c r="N650" s="222">
        <v>43460</v>
      </c>
      <c r="O650" s="220">
        <v>2018</v>
      </c>
      <c r="P650" s="217">
        <v>0</v>
      </c>
      <c r="Q650" s="217">
        <v>0</v>
      </c>
      <c r="R650" s="217">
        <v>0</v>
      </c>
      <c r="S650" s="228">
        <v>0</v>
      </c>
      <c r="T650" s="217">
        <v>1</v>
      </c>
      <c r="U650" s="217">
        <v>1</v>
      </c>
      <c r="V650" s="216" t="s">
        <v>620</v>
      </c>
      <c r="W650" s="216" t="s">
        <v>599</v>
      </c>
      <c r="X650" s="216" t="s">
        <v>2060</v>
      </c>
      <c r="AL650" s="234" t="s">
        <v>580</v>
      </c>
    </row>
    <row r="651" spans="1:38">
      <c r="A651" s="216" t="s">
        <v>542</v>
      </c>
      <c r="B651" s="225" t="s">
        <v>543</v>
      </c>
      <c r="C651" s="216" t="s">
        <v>1429</v>
      </c>
      <c r="D651" s="216" t="s">
        <v>2923</v>
      </c>
      <c r="E651" s="225" t="s">
        <v>2924</v>
      </c>
      <c r="F651" s="216"/>
      <c r="G651" s="217">
        <v>0</v>
      </c>
      <c r="H651" s="217">
        <v>0</v>
      </c>
      <c r="I651" s="217">
        <v>0</v>
      </c>
      <c r="J651" s="217">
        <v>0</v>
      </c>
      <c r="K651" s="217">
        <v>0</v>
      </c>
      <c r="L651" s="228">
        <v>0</v>
      </c>
      <c r="M651" s="222">
        <v>44022</v>
      </c>
      <c r="N651" s="222">
        <v>44022</v>
      </c>
      <c r="O651" s="220">
        <v>2020</v>
      </c>
      <c r="P651" s="217">
        <v>0</v>
      </c>
      <c r="Q651" s="217">
        <v>0</v>
      </c>
      <c r="R651" s="217">
        <v>0</v>
      </c>
      <c r="S651" s="228">
        <v>0</v>
      </c>
      <c r="T651" s="217">
        <v>2</v>
      </c>
      <c r="U651" s="217">
        <v>2</v>
      </c>
      <c r="V651" s="216" t="s">
        <v>657</v>
      </c>
      <c r="W651" s="216" t="s">
        <v>599</v>
      </c>
      <c r="X651" s="216" t="s">
        <v>2060</v>
      </c>
      <c r="AL651" s="234" t="s">
        <v>580</v>
      </c>
    </row>
    <row r="652" spans="1:38">
      <c r="A652" s="216" t="s">
        <v>542</v>
      </c>
      <c r="B652" s="225" t="s">
        <v>543</v>
      </c>
      <c r="C652" s="216" t="s">
        <v>1632</v>
      </c>
      <c r="D652" s="216" t="s">
        <v>2925</v>
      </c>
      <c r="E652" s="225" t="s">
        <v>2926</v>
      </c>
      <c r="F652" s="216"/>
      <c r="G652" s="217">
        <v>0</v>
      </c>
      <c r="H652" s="217">
        <v>0</v>
      </c>
      <c r="I652" s="217">
        <v>0</v>
      </c>
      <c r="J652" s="217">
        <v>0</v>
      </c>
      <c r="K652" s="217">
        <v>0</v>
      </c>
      <c r="L652" s="228">
        <v>0</v>
      </c>
      <c r="M652" s="222">
        <v>44081</v>
      </c>
      <c r="N652" s="222">
        <v>44081</v>
      </c>
      <c r="O652" s="220">
        <v>2020</v>
      </c>
      <c r="P652" s="217">
        <v>0</v>
      </c>
      <c r="Q652" s="217">
        <v>0</v>
      </c>
      <c r="R652" s="217">
        <v>0</v>
      </c>
      <c r="S652" s="228">
        <v>0</v>
      </c>
      <c r="T652" s="217">
        <v>1</v>
      </c>
      <c r="U652" s="217">
        <v>1</v>
      </c>
      <c r="V652" s="216" t="s">
        <v>1260</v>
      </c>
      <c r="W652" s="216" t="s">
        <v>599</v>
      </c>
      <c r="X652" s="216" t="s">
        <v>2060</v>
      </c>
      <c r="AL652" s="234" t="s">
        <v>580</v>
      </c>
    </row>
    <row r="653" spans="1:38">
      <c r="A653" s="216" t="s">
        <v>542</v>
      </c>
      <c r="B653" s="225" t="s">
        <v>543</v>
      </c>
      <c r="C653" s="216" t="s">
        <v>1728</v>
      </c>
      <c r="D653" s="216" t="s">
        <v>2927</v>
      </c>
      <c r="E653" s="225" t="s">
        <v>2928</v>
      </c>
      <c r="F653" s="216"/>
      <c r="G653" s="217">
        <v>0</v>
      </c>
      <c r="H653" s="217">
        <v>0</v>
      </c>
      <c r="I653" s="217">
        <v>0</v>
      </c>
      <c r="J653" s="217">
        <v>0</v>
      </c>
      <c r="K653" s="217">
        <v>0</v>
      </c>
      <c r="L653" s="228">
        <v>0</v>
      </c>
      <c r="M653" s="222">
        <v>43944</v>
      </c>
      <c r="N653" s="222">
        <v>43944</v>
      </c>
      <c r="O653" s="220">
        <v>2020</v>
      </c>
      <c r="P653" s="217">
        <v>0</v>
      </c>
      <c r="Q653" s="217">
        <v>0</v>
      </c>
      <c r="R653" s="217">
        <v>0</v>
      </c>
      <c r="S653" s="228">
        <v>0</v>
      </c>
      <c r="T653" s="221">
        <v>0.16201814</v>
      </c>
      <c r="U653" s="221">
        <v>0.16201814</v>
      </c>
      <c r="V653" s="216" t="s">
        <v>794</v>
      </c>
      <c r="W653" s="216" t="s">
        <v>599</v>
      </c>
      <c r="X653" s="216" t="s">
        <v>2060</v>
      </c>
      <c r="AL653" s="234" t="s">
        <v>580</v>
      </c>
    </row>
    <row r="654" spans="1:38">
      <c r="A654" s="216" t="s">
        <v>542</v>
      </c>
      <c r="B654" s="225" t="s">
        <v>543</v>
      </c>
      <c r="C654" s="216" t="s">
        <v>1573</v>
      </c>
      <c r="D654" s="216" t="s">
        <v>2929</v>
      </c>
      <c r="E654" s="225" t="s">
        <v>2930</v>
      </c>
      <c r="F654" s="216"/>
      <c r="G654" s="217">
        <v>0</v>
      </c>
      <c r="H654" s="217">
        <v>0</v>
      </c>
      <c r="I654" s="217">
        <v>0</v>
      </c>
      <c r="J654" s="217">
        <v>0</v>
      </c>
      <c r="K654" s="217">
        <v>0</v>
      </c>
      <c r="L654" s="228">
        <v>0</v>
      </c>
      <c r="M654" s="222">
        <v>43269</v>
      </c>
      <c r="N654" s="222">
        <v>43269</v>
      </c>
      <c r="O654" s="220">
        <v>2018</v>
      </c>
      <c r="P654" s="217">
        <v>0</v>
      </c>
      <c r="Q654" s="217">
        <v>0</v>
      </c>
      <c r="R654" s="217">
        <v>0</v>
      </c>
      <c r="S654" s="228">
        <v>0</v>
      </c>
      <c r="T654" s="221">
        <v>0.41</v>
      </c>
      <c r="U654" s="221">
        <v>0.41</v>
      </c>
      <c r="V654" s="216" t="s">
        <v>794</v>
      </c>
      <c r="W654" s="216" t="s">
        <v>599</v>
      </c>
      <c r="X654" s="216" t="s">
        <v>2060</v>
      </c>
      <c r="AL654" s="234" t="s">
        <v>580</v>
      </c>
    </row>
    <row r="655" spans="1:38">
      <c r="A655" s="216" t="s">
        <v>542</v>
      </c>
      <c r="B655" s="225" t="s">
        <v>543</v>
      </c>
      <c r="C655" s="216" t="s">
        <v>1573</v>
      </c>
      <c r="D655" s="216" t="s">
        <v>2929</v>
      </c>
      <c r="E655" s="225" t="s">
        <v>2930</v>
      </c>
      <c r="F655" s="216"/>
      <c r="G655" s="217">
        <v>0</v>
      </c>
      <c r="H655" s="217">
        <v>0</v>
      </c>
      <c r="I655" s="217">
        <v>0</v>
      </c>
      <c r="J655" s="217">
        <v>0</v>
      </c>
      <c r="K655" s="217">
        <v>0</v>
      </c>
      <c r="L655" s="228">
        <v>0</v>
      </c>
      <c r="M655" s="222">
        <v>43269</v>
      </c>
      <c r="N655" s="222">
        <v>43269</v>
      </c>
      <c r="O655" s="220">
        <v>2018</v>
      </c>
      <c r="P655" s="217">
        <v>0</v>
      </c>
      <c r="Q655" s="217">
        <v>0</v>
      </c>
      <c r="R655" s="217">
        <v>0</v>
      </c>
      <c r="S655" s="228">
        <v>0</v>
      </c>
      <c r="T655" s="221">
        <v>0.41</v>
      </c>
      <c r="U655" s="221">
        <v>0.41</v>
      </c>
      <c r="V655" s="216" t="s">
        <v>794</v>
      </c>
      <c r="W655" s="216" t="s">
        <v>599</v>
      </c>
      <c r="X655" s="216" t="s">
        <v>2060</v>
      </c>
      <c r="AL655" s="234" t="s">
        <v>580</v>
      </c>
    </row>
    <row r="656" spans="1:38">
      <c r="A656" s="216" t="s">
        <v>542</v>
      </c>
      <c r="B656" s="225" t="s">
        <v>543</v>
      </c>
      <c r="C656" s="216" t="s">
        <v>1782</v>
      </c>
      <c r="D656" s="216" t="s">
        <v>2931</v>
      </c>
      <c r="E656" s="225" t="s">
        <v>2932</v>
      </c>
      <c r="F656" s="216"/>
      <c r="G656" s="217">
        <v>0</v>
      </c>
      <c r="H656" s="217">
        <v>0</v>
      </c>
      <c r="I656" s="217">
        <v>0</v>
      </c>
      <c r="J656" s="217">
        <v>0</v>
      </c>
      <c r="K656" s="217">
        <v>2</v>
      </c>
      <c r="L656" s="228">
        <v>2</v>
      </c>
      <c r="M656" s="222">
        <v>43775</v>
      </c>
      <c r="N656" s="222">
        <v>43775</v>
      </c>
      <c r="O656" s="220">
        <v>2019</v>
      </c>
      <c r="P656" s="217">
        <v>0</v>
      </c>
      <c r="Q656" s="217">
        <v>0</v>
      </c>
      <c r="R656" s="217">
        <v>0</v>
      </c>
      <c r="S656" s="228">
        <v>0</v>
      </c>
      <c r="T656" s="221">
        <v>14.026</v>
      </c>
      <c r="U656" s="221">
        <v>27.29764166</v>
      </c>
      <c r="V656" s="216" t="s">
        <v>755</v>
      </c>
      <c r="W656" s="216" t="s">
        <v>599</v>
      </c>
      <c r="X656" s="216" t="s">
        <v>2060</v>
      </c>
      <c r="AL656" s="234" t="s">
        <v>580</v>
      </c>
    </row>
    <row r="657" spans="1:38">
      <c r="A657" s="216" t="s">
        <v>542</v>
      </c>
      <c r="B657" s="225" t="s">
        <v>543</v>
      </c>
      <c r="C657" s="216" t="s">
        <v>1782</v>
      </c>
      <c r="D657" s="216" t="s">
        <v>2933</v>
      </c>
      <c r="E657" s="225" t="s">
        <v>2934</v>
      </c>
      <c r="F657" s="216"/>
      <c r="G657" s="217">
        <v>0</v>
      </c>
      <c r="H657" s="217">
        <v>0</v>
      </c>
      <c r="I657" s="217">
        <v>0</v>
      </c>
      <c r="J657" s="217">
        <v>0</v>
      </c>
      <c r="K657" s="217">
        <v>0</v>
      </c>
      <c r="L657" s="228">
        <v>0</v>
      </c>
      <c r="M657" s="222">
        <v>44496</v>
      </c>
      <c r="N657" s="222">
        <v>44496</v>
      </c>
      <c r="O657" s="220">
        <v>2021</v>
      </c>
      <c r="P657" s="217">
        <v>0</v>
      </c>
      <c r="Q657" s="217">
        <v>0</v>
      </c>
      <c r="R657" s="217">
        <v>0</v>
      </c>
      <c r="S657" s="228">
        <v>0</v>
      </c>
      <c r="T657" s="221">
        <v>0.72682966000000004</v>
      </c>
      <c r="U657" s="221">
        <v>27.29764166</v>
      </c>
      <c r="V657" s="216" t="s">
        <v>755</v>
      </c>
      <c r="W657" s="216" t="s">
        <v>599</v>
      </c>
      <c r="X657" s="216" t="s">
        <v>2060</v>
      </c>
      <c r="AL657" s="234" t="s">
        <v>580</v>
      </c>
    </row>
    <row r="658" spans="1:38">
      <c r="A658" s="216" t="s">
        <v>542</v>
      </c>
      <c r="B658" s="225" t="s">
        <v>543</v>
      </c>
      <c r="C658" s="216" t="s">
        <v>1782</v>
      </c>
      <c r="D658" s="216" t="s">
        <v>2933</v>
      </c>
      <c r="E658" s="225" t="s">
        <v>2934</v>
      </c>
      <c r="F658" s="216"/>
      <c r="G658" s="217">
        <v>0</v>
      </c>
      <c r="H658" s="217">
        <v>0</v>
      </c>
      <c r="I658" s="217">
        <v>0</v>
      </c>
      <c r="J658" s="217">
        <v>0</v>
      </c>
      <c r="K658" s="217">
        <v>0</v>
      </c>
      <c r="L658" s="228">
        <v>0</v>
      </c>
      <c r="M658" s="222">
        <v>44160</v>
      </c>
      <c r="N658" s="222">
        <v>44160</v>
      </c>
      <c r="O658" s="220">
        <v>2020</v>
      </c>
      <c r="P658" s="217">
        <v>0</v>
      </c>
      <c r="Q658" s="217">
        <v>0</v>
      </c>
      <c r="R658" s="217">
        <v>0</v>
      </c>
      <c r="S658" s="228">
        <v>0</v>
      </c>
      <c r="T658" s="217">
        <v>4</v>
      </c>
      <c r="U658" s="221">
        <v>27.29764166</v>
      </c>
      <c r="V658" s="216" t="s">
        <v>794</v>
      </c>
      <c r="W658" s="216" t="s">
        <v>599</v>
      </c>
      <c r="X658" s="216" t="s">
        <v>2060</v>
      </c>
      <c r="AL658" s="234" t="s">
        <v>580</v>
      </c>
    </row>
    <row r="659" spans="1:38">
      <c r="A659" s="216" t="s">
        <v>542</v>
      </c>
      <c r="B659" s="225" t="s">
        <v>543</v>
      </c>
      <c r="C659" s="216" t="s">
        <v>1782</v>
      </c>
      <c r="D659" s="216" t="s">
        <v>2933</v>
      </c>
      <c r="E659" s="225" t="s">
        <v>2934</v>
      </c>
      <c r="F659" s="216"/>
      <c r="G659" s="217">
        <v>0</v>
      </c>
      <c r="H659" s="217">
        <v>0</v>
      </c>
      <c r="I659" s="217">
        <v>0</v>
      </c>
      <c r="J659" s="217">
        <v>0</v>
      </c>
      <c r="K659" s="217">
        <v>0</v>
      </c>
      <c r="L659" s="228">
        <v>0</v>
      </c>
      <c r="M659" s="222">
        <v>44160</v>
      </c>
      <c r="N659" s="222">
        <v>44160</v>
      </c>
      <c r="O659" s="220">
        <v>2020</v>
      </c>
      <c r="P659" s="217">
        <v>0</v>
      </c>
      <c r="Q659" s="217">
        <v>0</v>
      </c>
      <c r="R659" s="217">
        <v>0</v>
      </c>
      <c r="S659" s="228">
        <v>0</v>
      </c>
      <c r="T659" s="221">
        <v>8.5448120000000003</v>
      </c>
      <c r="U659" s="221">
        <v>27.29764166</v>
      </c>
      <c r="V659" s="216" t="s">
        <v>755</v>
      </c>
      <c r="W659" s="216" t="s">
        <v>599</v>
      </c>
      <c r="X659" s="216" t="s">
        <v>2060</v>
      </c>
      <c r="AL659" s="234" t="s">
        <v>580</v>
      </c>
    </row>
    <row r="660" spans="1:38">
      <c r="A660" s="216" t="s">
        <v>542</v>
      </c>
      <c r="B660" s="225" t="s">
        <v>543</v>
      </c>
      <c r="C660" s="216" t="s">
        <v>1771</v>
      </c>
      <c r="D660" s="216" t="s">
        <v>2935</v>
      </c>
      <c r="E660" s="225" t="s">
        <v>2936</v>
      </c>
      <c r="F660" s="216"/>
      <c r="G660" s="217">
        <v>0</v>
      </c>
      <c r="H660" s="217">
        <v>0</v>
      </c>
      <c r="I660" s="217">
        <v>0</v>
      </c>
      <c r="J660" s="217">
        <v>0</v>
      </c>
      <c r="K660" s="217">
        <v>2</v>
      </c>
      <c r="L660" s="228">
        <v>2</v>
      </c>
      <c r="M660" s="222">
        <v>43741</v>
      </c>
      <c r="N660" s="222">
        <v>43741</v>
      </c>
      <c r="O660" s="220">
        <v>2019</v>
      </c>
      <c r="P660" s="217">
        <v>0</v>
      </c>
      <c r="Q660" s="217">
        <v>0</v>
      </c>
      <c r="R660" s="217">
        <v>0</v>
      </c>
      <c r="S660" s="228">
        <v>0</v>
      </c>
      <c r="T660" s="221">
        <v>3.0037500000000001</v>
      </c>
      <c r="U660" s="221">
        <v>10.53982081</v>
      </c>
      <c r="V660" s="216" t="s">
        <v>794</v>
      </c>
      <c r="W660" s="216" t="s">
        <v>599</v>
      </c>
      <c r="X660" s="216" t="s">
        <v>2060</v>
      </c>
      <c r="AL660" s="234" t="s">
        <v>580</v>
      </c>
    </row>
    <row r="661" spans="1:38">
      <c r="A661" s="216" t="s">
        <v>542</v>
      </c>
      <c r="B661" s="225" t="s">
        <v>543</v>
      </c>
      <c r="C661" s="216" t="s">
        <v>1771</v>
      </c>
      <c r="D661" s="216" t="s">
        <v>2935</v>
      </c>
      <c r="E661" s="225" t="s">
        <v>2936</v>
      </c>
      <c r="F661" s="216"/>
      <c r="G661" s="217">
        <v>0</v>
      </c>
      <c r="H661" s="217">
        <v>0</v>
      </c>
      <c r="I661" s="217">
        <v>0</v>
      </c>
      <c r="J661" s="217">
        <v>0</v>
      </c>
      <c r="K661" s="217">
        <v>2</v>
      </c>
      <c r="L661" s="228">
        <v>2</v>
      </c>
      <c r="M661" s="222">
        <v>43741</v>
      </c>
      <c r="N661" s="222">
        <v>43741</v>
      </c>
      <c r="O661" s="220">
        <v>2019</v>
      </c>
      <c r="P661" s="217">
        <v>0</v>
      </c>
      <c r="Q661" s="217">
        <v>0</v>
      </c>
      <c r="R661" s="217">
        <v>0</v>
      </c>
      <c r="S661" s="228">
        <v>0</v>
      </c>
      <c r="T661" s="221">
        <v>4.0890000000000004</v>
      </c>
      <c r="U661" s="221">
        <v>10.53982081</v>
      </c>
      <c r="V661" s="216" t="s">
        <v>755</v>
      </c>
      <c r="W661" s="216" t="s">
        <v>599</v>
      </c>
      <c r="X661" s="216" t="s">
        <v>2060</v>
      </c>
      <c r="AL661" s="234" t="s">
        <v>580</v>
      </c>
    </row>
    <row r="662" spans="1:38">
      <c r="A662" s="216" t="s">
        <v>542</v>
      </c>
      <c r="B662" s="225" t="s">
        <v>543</v>
      </c>
      <c r="C662" s="216" t="s">
        <v>1771</v>
      </c>
      <c r="D662" s="216" t="s">
        <v>2937</v>
      </c>
      <c r="E662" s="225" t="s">
        <v>2938</v>
      </c>
      <c r="F662" s="216"/>
      <c r="G662" s="217">
        <v>0</v>
      </c>
      <c r="H662" s="217">
        <v>0</v>
      </c>
      <c r="I662" s="217">
        <v>0</v>
      </c>
      <c r="J662" s="217">
        <v>0</v>
      </c>
      <c r="K662" s="217">
        <v>0</v>
      </c>
      <c r="L662" s="228">
        <v>0</v>
      </c>
      <c r="M662" s="222">
        <v>44067</v>
      </c>
      <c r="N662" s="222">
        <v>44067</v>
      </c>
      <c r="O662" s="220">
        <v>2020</v>
      </c>
      <c r="P662" s="217">
        <v>0</v>
      </c>
      <c r="Q662" s="217">
        <v>0</v>
      </c>
      <c r="R662" s="217">
        <v>0</v>
      </c>
      <c r="S662" s="228">
        <v>0</v>
      </c>
      <c r="T662" s="221">
        <v>1.44707081</v>
      </c>
      <c r="U662" s="221">
        <v>10.53982081</v>
      </c>
      <c r="V662" s="216" t="s">
        <v>794</v>
      </c>
      <c r="W662" s="216" t="s">
        <v>599</v>
      </c>
      <c r="X662" s="216" t="s">
        <v>2060</v>
      </c>
      <c r="AL662" s="234" t="s">
        <v>580</v>
      </c>
    </row>
    <row r="663" spans="1:38">
      <c r="A663" s="216" t="s">
        <v>542</v>
      </c>
      <c r="B663" s="225" t="s">
        <v>543</v>
      </c>
      <c r="C663" s="216" t="s">
        <v>1771</v>
      </c>
      <c r="D663" s="216" t="s">
        <v>2937</v>
      </c>
      <c r="E663" s="225" t="s">
        <v>2938</v>
      </c>
      <c r="F663" s="216"/>
      <c r="G663" s="217">
        <v>0</v>
      </c>
      <c r="H663" s="217">
        <v>0</v>
      </c>
      <c r="I663" s="217">
        <v>0</v>
      </c>
      <c r="J663" s="217">
        <v>0</v>
      </c>
      <c r="K663" s="217">
        <v>0</v>
      </c>
      <c r="L663" s="228">
        <v>0</v>
      </c>
      <c r="M663" s="222">
        <v>44067</v>
      </c>
      <c r="N663" s="222">
        <v>44067</v>
      </c>
      <c r="O663" s="220">
        <v>2020</v>
      </c>
      <c r="P663" s="217">
        <v>0</v>
      </c>
      <c r="Q663" s="217">
        <v>0</v>
      </c>
      <c r="R663" s="217">
        <v>0</v>
      </c>
      <c r="S663" s="228">
        <v>0</v>
      </c>
      <c r="T663" s="217">
        <v>2</v>
      </c>
      <c r="U663" s="221">
        <v>10.53982081</v>
      </c>
      <c r="V663" s="216" t="s">
        <v>1773</v>
      </c>
      <c r="W663" s="216" t="s">
        <v>599</v>
      </c>
      <c r="X663" s="216" t="s">
        <v>2060</v>
      </c>
      <c r="AL663" s="234" t="s">
        <v>580</v>
      </c>
    </row>
    <row r="664" spans="1:38">
      <c r="A664" s="216" t="s">
        <v>542</v>
      </c>
      <c r="B664" s="225" t="s">
        <v>543</v>
      </c>
      <c r="C664" s="216" t="s">
        <v>1603</v>
      </c>
      <c r="D664" s="216" t="s">
        <v>2939</v>
      </c>
      <c r="E664" s="225" t="s">
        <v>2940</v>
      </c>
      <c r="F664" s="216"/>
      <c r="G664" s="217">
        <v>0</v>
      </c>
      <c r="H664" s="217">
        <v>0</v>
      </c>
      <c r="I664" s="217">
        <v>0</v>
      </c>
      <c r="J664" s="217">
        <v>0</v>
      </c>
      <c r="K664" s="218">
        <v>0.9</v>
      </c>
      <c r="L664" s="227">
        <v>0.9</v>
      </c>
      <c r="M664" s="222">
        <v>43374</v>
      </c>
      <c r="N664" s="222">
        <v>43374</v>
      </c>
      <c r="O664" s="220">
        <v>2018</v>
      </c>
      <c r="P664" s="217">
        <v>0</v>
      </c>
      <c r="Q664" s="217">
        <v>0</v>
      </c>
      <c r="R664" s="217">
        <v>0</v>
      </c>
      <c r="S664" s="228">
        <v>0</v>
      </c>
      <c r="T664" s="221">
        <v>0.5</v>
      </c>
      <c r="U664" s="221">
        <v>0.93500000000000005</v>
      </c>
      <c r="V664" s="216" t="s">
        <v>621</v>
      </c>
      <c r="W664" s="216" t="s">
        <v>599</v>
      </c>
      <c r="X664" s="216" t="s">
        <v>2060</v>
      </c>
      <c r="AL664" s="234" t="s">
        <v>580</v>
      </c>
    </row>
    <row r="665" spans="1:38">
      <c r="A665" s="216" t="s">
        <v>542</v>
      </c>
      <c r="B665" s="225" t="s">
        <v>543</v>
      </c>
      <c r="C665" s="216" t="s">
        <v>1603</v>
      </c>
      <c r="D665" s="216" t="s">
        <v>2941</v>
      </c>
      <c r="E665" s="225" t="s">
        <v>2940</v>
      </c>
      <c r="F665" s="216"/>
      <c r="G665" s="217">
        <v>0</v>
      </c>
      <c r="H665" s="217">
        <v>0</v>
      </c>
      <c r="I665" s="217">
        <v>0</v>
      </c>
      <c r="J665" s="217">
        <v>0</v>
      </c>
      <c r="K665" s="217">
        <v>0</v>
      </c>
      <c r="L665" s="228">
        <v>0</v>
      </c>
      <c r="M665" s="222">
        <v>43817</v>
      </c>
      <c r="N665" s="222">
        <v>43817</v>
      </c>
      <c r="O665" s="220">
        <v>2019</v>
      </c>
      <c r="P665" s="217">
        <v>0</v>
      </c>
      <c r="Q665" s="217">
        <v>0</v>
      </c>
      <c r="R665" s="217">
        <v>0</v>
      </c>
      <c r="S665" s="228">
        <v>0</v>
      </c>
      <c r="T665" s="221">
        <v>0.435</v>
      </c>
      <c r="U665" s="221">
        <v>0.93500000000000005</v>
      </c>
      <c r="V665" s="216" t="s">
        <v>1605</v>
      </c>
      <c r="W665" s="216" t="s">
        <v>599</v>
      </c>
      <c r="X665" s="216" t="s">
        <v>2060</v>
      </c>
      <c r="AL665" s="234" t="s">
        <v>580</v>
      </c>
    </row>
    <row r="666" spans="1:38">
      <c r="A666" s="216" t="s">
        <v>542</v>
      </c>
      <c r="B666" s="225" t="s">
        <v>543</v>
      </c>
      <c r="C666" s="216" t="s">
        <v>1847</v>
      </c>
      <c r="D666" s="216" t="s">
        <v>2942</v>
      </c>
      <c r="E666" s="225" t="s">
        <v>2943</v>
      </c>
      <c r="F666" s="216"/>
      <c r="G666" s="217">
        <v>0</v>
      </c>
      <c r="H666" s="217">
        <v>0</v>
      </c>
      <c r="I666" s="217">
        <v>0</v>
      </c>
      <c r="J666" s="217">
        <v>0</v>
      </c>
      <c r="K666" s="217">
        <v>0</v>
      </c>
      <c r="L666" s="228">
        <v>0</v>
      </c>
      <c r="M666" s="222">
        <v>44907</v>
      </c>
      <c r="N666" s="222">
        <v>44907</v>
      </c>
      <c r="O666" s="220">
        <v>2022</v>
      </c>
      <c r="P666" s="217">
        <v>0</v>
      </c>
      <c r="Q666" s="217">
        <v>0</v>
      </c>
      <c r="R666" s="217">
        <v>0</v>
      </c>
      <c r="S666" s="228">
        <v>0</v>
      </c>
      <c r="T666" s="221">
        <v>1.05</v>
      </c>
      <c r="U666" s="221">
        <v>1.05</v>
      </c>
      <c r="V666" s="216" t="s">
        <v>1260</v>
      </c>
      <c r="W666" s="216" t="s">
        <v>599</v>
      </c>
      <c r="X666" s="216" t="s">
        <v>2060</v>
      </c>
      <c r="Y666" s="216"/>
      <c r="Z666" s="216"/>
      <c r="AA666" s="216"/>
      <c r="AB666" s="216"/>
      <c r="AC666" s="216"/>
      <c r="AD666" s="216"/>
      <c r="AL666" s="234" t="s">
        <v>580</v>
      </c>
    </row>
    <row r="667" spans="1:38">
      <c r="A667" s="216" t="s">
        <v>542</v>
      </c>
      <c r="B667" s="225" t="s">
        <v>543</v>
      </c>
      <c r="C667" s="216" t="s">
        <v>1425</v>
      </c>
      <c r="D667" s="216" t="s">
        <v>2944</v>
      </c>
      <c r="E667" s="225" t="s">
        <v>2945</v>
      </c>
      <c r="F667" s="216"/>
      <c r="G667" s="217">
        <v>0</v>
      </c>
      <c r="H667" s="217">
        <v>0</v>
      </c>
      <c r="I667" s="217">
        <v>0</v>
      </c>
      <c r="J667" s="217">
        <v>0</v>
      </c>
      <c r="K667" s="217">
        <v>3</v>
      </c>
      <c r="L667" s="228">
        <v>3</v>
      </c>
      <c r="M667" s="222">
        <v>44161</v>
      </c>
      <c r="N667" s="222">
        <v>44161</v>
      </c>
      <c r="O667" s="220">
        <v>2020</v>
      </c>
      <c r="P667" s="217">
        <v>0</v>
      </c>
      <c r="Q667" s="217">
        <v>0</v>
      </c>
      <c r="R667" s="217">
        <v>0</v>
      </c>
      <c r="S667" s="228">
        <v>0</v>
      </c>
      <c r="T667" s="221">
        <v>0.5</v>
      </c>
      <c r="U667" s="221">
        <v>0.5</v>
      </c>
      <c r="V667" s="216" t="s">
        <v>620</v>
      </c>
      <c r="W667" s="216" t="s">
        <v>599</v>
      </c>
      <c r="X667" s="216" t="s">
        <v>2060</v>
      </c>
      <c r="AL667" s="234" t="s">
        <v>580</v>
      </c>
    </row>
    <row r="668" spans="1:38">
      <c r="A668" s="216" t="s">
        <v>542</v>
      </c>
      <c r="B668" s="225" t="s">
        <v>543</v>
      </c>
      <c r="C668" s="216" t="s">
        <v>1561</v>
      </c>
      <c r="D668" s="216" t="s">
        <v>2946</v>
      </c>
      <c r="E668" s="225" t="s">
        <v>2947</v>
      </c>
      <c r="F668" s="216"/>
      <c r="G668" s="217">
        <v>0</v>
      </c>
      <c r="H668" s="217">
        <v>0</v>
      </c>
      <c r="I668" s="217">
        <v>0</v>
      </c>
      <c r="J668" s="217">
        <v>0</v>
      </c>
      <c r="K668" s="218">
        <v>0.1</v>
      </c>
      <c r="L668" s="227">
        <v>0.1</v>
      </c>
      <c r="M668" s="222">
        <v>44911</v>
      </c>
      <c r="N668" s="222">
        <v>44911</v>
      </c>
      <c r="O668" s="220">
        <v>2022</v>
      </c>
      <c r="P668" s="217">
        <v>0</v>
      </c>
      <c r="Q668" s="217">
        <v>0</v>
      </c>
      <c r="R668" s="217">
        <v>0</v>
      </c>
      <c r="S668" s="228">
        <v>0</v>
      </c>
      <c r="T668" s="221">
        <v>0.36499999999999999</v>
      </c>
      <c r="U668" s="221">
        <v>0.36499999999999999</v>
      </c>
      <c r="V668" s="216" t="s">
        <v>620</v>
      </c>
      <c r="W668" s="216" t="s">
        <v>599</v>
      </c>
      <c r="X668" s="216" t="s">
        <v>2060</v>
      </c>
      <c r="AL668" s="234" t="s">
        <v>580</v>
      </c>
    </row>
    <row r="669" spans="1:38">
      <c r="A669" s="216" t="s">
        <v>542</v>
      </c>
      <c r="B669" s="225" t="s">
        <v>543</v>
      </c>
      <c r="C669" s="216" t="s">
        <v>1705</v>
      </c>
      <c r="D669" s="216" t="s">
        <v>2948</v>
      </c>
      <c r="E669" s="225" t="s">
        <v>2949</v>
      </c>
      <c r="F669" s="216"/>
      <c r="G669" s="217">
        <v>0</v>
      </c>
      <c r="H669" s="217">
        <v>0</v>
      </c>
      <c r="I669" s="217">
        <v>0</v>
      </c>
      <c r="J669" s="217">
        <v>0</v>
      </c>
      <c r="K669" s="217">
        <v>0</v>
      </c>
      <c r="L669" s="228">
        <v>0</v>
      </c>
      <c r="M669" s="222">
        <v>43447</v>
      </c>
      <c r="N669" s="222">
        <v>43447</v>
      </c>
      <c r="O669" s="220">
        <v>2018</v>
      </c>
      <c r="P669" s="217">
        <v>0</v>
      </c>
      <c r="Q669" s="217">
        <v>0</v>
      </c>
      <c r="R669" s="217">
        <v>0</v>
      </c>
      <c r="S669" s="228">
        <v>0</v>
      </c>
      <c r="T669" s="217">
        <v>2</v>
      </c>
      <c r="U669" s="217">
        <v>2</v>
      </c>
      <c r="V669" s="216" t="s">
        <v>955</v>
      </c>
      <c r="W669" s="216" t="s">
        <v>599</v>
      </c>
      <c r="X669" s="216" t="s">
        <v>2060</v>
      </c>
      <c r="AL669" s="234" t="s">
        <v>580</v>
      </c>
    </row>
    <row r="670" spans="1:38">
      <c r="A670" s="216" t="s">
        <v>542</v>
      </c>
      <c r="B670" s="225" t="s">
        <v>543</v>
      </c>
      <c r="C670" s="216" t="s">
        <v>1530</v>
      </c>
      <c r="D670" s="216" t="s">
        <v>2950</v>
      </c>
      <c r="E670" s="225" t="s">
        <v>2951</v>
      </c>
      <c r="F670" s="216"/>
      <c r="G670" s="217">
        <v>0</v>
      </c>
      <c r="H670" s="217">
        <v>0</v>
      </c>
      <c r="I670" s="217">
        <v>0</v>
      </c>
      <c r="J670" s="217">
        <v>0</v>
      </c>
      <c r="K670" s="218">
        <v>0.2</v>
      </c>
      <c r="L670" s="227">
        <v>0.2</v>
      </c>
      <c r="M670" s="222">
        <v>44491</v>
      </c>
      <c r="N670" s="222">
        <v>44491</v>
      </c>
      <c r="O670" s="220">
        <v>2021</v>
      </c>
      <c r="P670" s="217">
        <v>0</v>
      </c>
      <c r="Q670" s="217">
        <v>0</v>
      </c>
      <c r="R670" s="217">
        <v>0</v>
      </c>
      <c r="S670" s="228">
        <v>0</v>
      </c>
      <c r="T670" s="221">
        <v>0.8</v>
      </c>
      <c r="U670" s="221">
        <v>0.8</v>
      </c>
      <c r="V670" s="216" t="s">
        <v>671</v>
      </c>
      <c r="W670" s="216" t="s">
        <v>599</v>
      </c>
      <c r="X670" s="216" t="s">
        <v>2060</v>
      </c>
      <c r="AL670" s="234" t="s">
        <v>580</v>
      </c>
    </row>
    <row r="671" spans="1:38">
      <c r="A671" s="216" t="s">
        <v>542</v>
      </c>
      <c r="B671" s="225" t="s">
        <v>543</v>
      </c>
      <c r="C671" s="216" t="s">
        <v>1534</v>
      </c>
      <c r="D671" s="216" t="s">
        <v>2952</v>
      </c>
      <c r="E671" s="225" t="s">
        <v>2953</v>
      </c>
      <c r="F671" s="216"/>
      <c r="G671" s="217">
        <v>0</v>
      </c>
      <c r="H671" s="217">
        <v>0</v>
      </c>
      <c r="I671" s="217">
        <v>0</v>
      </c>
      <c r="J671" s="217">
        <v>0</v>
      </c>
      <c r="K671" s="217">
        <v>0</v>
      </c>
      <c r="L671" s="228">
        <v>0</v>
      </c>
      <c r="M671" s="222">
        <v>44863</v>
      </c>
      <c r="N671" s="222">
        <v>44863</v>
      </c>
      <c r="O671" s="220">
        <v>2022</v>
      </c>
      <c r="P671" s="217">
        <v>0</v>
      </c>
      <c r="Q671" s="217">
        <v>0</v>
      </c>
      <c r="R671" s="217">
        <v>0</v>
      </c>
      <c r="S671" s="228">
        <v>0</v>
      </c>
      <c r="T671" s="221">
        <v>0.25</v>
      </c>
      <c r="U671" s="221">
        <v>2.75</v>
      </c>
      <c r="V671" s="216" t="s">
        <v>621</v>
      </c>
      <c r="W671" s="216" t="s">
        <v>599</v>
      </c>
      <c r="X671" s="216" t="s">
        <v>2060</v>
      </c>
      <c r="AL671" s="234" t="s">
        <v>580</v>
      </c>
    </row>
    <row r="672" spans="1:38">
      <c r="A672" s="216" t="s">
        <v>542</v>
      </c>
      <c r="B672" s="225" t="s">
        <v>543</v>
      </c>
      <c r="C672" s="216" t="s">
        <v>1534</v>
      </c>
      <c r="D672" s="216" t="s">
        <v>2952</v>
      </c>
      <c r="E672" s="225" t="s">
        <v>2953</v>
      </c>
      <c r="F672" s="216"/>
      <c r="G672" s="217">
        <v>0</v>
      </c>
      <c r="H672" s="217">
        <v>0</v>
      </c>
      <c r="I672" s="217">
        <v>0</v>
      </c>
      <c r="J672" s="217">
        <v>0</v>
      </c>
      <c r="K672" s="217">
        <v>0</v>
      </c>
      <c r="L672" s="228">
        <v>0</v>
      </c>
      <c r="M672" s="222">
        <v>44863</v>
      </c>
      <c r="N672" s="222">
        <v>44863</v>
      </c>
      <c r="O672" s="220">
        <v>2022</v>
      </c>
      <c r="P672" s="217">
        <v>0</v>
      </c>
      <c r="Q672" s="217">
        <v>0</v>
      </c>
      <c r="R672" s="217">
        <v>0</v>
      </c>
      <c r="S672" s="228">
        <v>0</v>
      </c>
      <c r="T672" s="221">
        <v>0.5</v>
      </c>
      <c r="U672" s="221">
        <v>2.75</v>
      </c>
      <c r="V672" s="216" t="s">
        <v>646</v>
      </c>
      <c r="W672" s="216" t="s">
        <v>599</v>
      </c>
      <c r="X672" s="216" t="s">
        <v>2060</v>
      </c>
      <c r="AL672" s="234" t="s">
        <v>580</v>
      </c>
    </row>
    <row r="673" spans="1:38">
      <c r="A673" s="216" t="s">
        <v>542</v>
      </c>
      <c r="B673" s="225" t="s">
        <v>543</v>
      </c>
      <c r="C673" s="216" t="s">
        <v>1534</v>
      </c>
      <c r="D673" s="216" t="s">
        <v>2952</v>
      </c>
      <c r="E673" s="225" t="s">
        <v>2953</v>
      </c>
      <c r="F673" s="216"/>
      <c r="G673" s="217">
        <v>0</v>
      </c>
      <c r="H673" s="217">
        <v>0</v>
      </c>
      <c r="I673" s="217">
        <v>0</v>
      </c>
      <c r="J673" s="217">
        <v>0</v>
      </c>
      <c r="K673" s="217">
        <v>0</v>
      </c>
      <c r="L673" s="228">
        <v>0</v>
      </c>
      <c r="M673" s="222">
        <v>44863</v>
      </c>
      <c r="N673" s="222">
        <v>44863</v>
      </c>
      <c r="O673" s="220">
        <v>2022</v>
      </c>
      <c r="P673" s="217">
        <v>0</v>
      </c>
      <c r="Q673" s="217">
        <v>0</v>
      </c>
      <c r="R673" s="217">
        <v>0</v>
      </c>
      <c r="S673" s="228">
        <v>0</v>
      </c>
      <c r="T673" s="217">
        <v>2</v>
      </c>
      <c r="U673" s="221">
        <v>2.75</v>
      </c>
      <c r="V673" s="216" t="s">
        <v>624</v>
      </c>
      <c r="W673" s="216" t="s">
        <v>599</v>
      </c>
      <c r="X673" s="216" t="s">
        <v>2060</v>
      </c>
      <c r="AL673" s="234" t="s">
        <v>580</v>
      </c>
    </row>
    <row r="674" spans="1:38">
      <c r="A674" s="216" t="s">
        <v>542</v>
      </c>
      <c r="B674" s="225" t="s">
        <v>543</v>
      </c>
      <c r="C674" s="216" t="s">
        <v>1484</v>
      </c>
      <c r="D674" s="216" t="s">
        <v>2954</v>
      </c>
      <c r="E674" s="225" t="s">
        <v>2955</v>
      </c>
      <c r="F674" s="216"/>
      <c r="G674" s="217">
        <v>0</v>
      </c>
      <c r="H674" s="217">
        <v>0</v>
      </c>
      <c r="I674" s="217">
        <v>0</v>
      </c>
      <c r="J674" s="217">
        <v>0</v>
      </c>
      <c r="K674" s="217">
        <v>0</v>
      </c>
      <c r="L674" s="228">
        <v>0</v>
      </c>
      <c r="M674" s="222">
        <v>44180</v>
      </c>
      <c r="N674" s="222">
        <v>44180</v>
      </c>
      <c r="O674" s="220">
        <v>2020</v>
      </c>
      <c r="P674" s="217">
        <v>0</v>
      </c>
      <c r="Q674" s="217">
        <v>0</v>
      </c>
      <c r="R674" s="217">
        <v>0</v>
      </c>
      <c r="S674" s="228">
        <v>0</v>
      </c>
      <c r="T674" s="217">
        <v>2</v>
      </c>
      <c r="U674" s="221">
        <v>3.5</v>
      </c>
      <c r="V674" s="216" t="s">
        <v>699</v>
      </c>
      <c r="W674" s="216" t="s">
        <v>599</v>
      </c>
      <c r="X674" s="216" t="s">
        <v>2060</v>
      </c>
      <c r="AL674" s="234" t="s">
        <v>580</v>
      </c>
    </row>
    <row r="675" spans="1:38">
      <c r="A675" s="216" t="s">
        <v>542</v>
      </c>
      <c r="B675" s="225" t="s">
        <v>543</v>
      </c>
      <c r="C675" s="216" t="s">
        <v>1484</v>
      </c>
      <c r="D675" s="216" t="s">
        <v>2956</v>
      </c>
      <c r="E675" s="225" t="s">
        <v>2957</v>
      </c>
      <c r="F675" s="216"/>
      <c r="G675" s="217">
        <v>0</v>
      </c>
      <c r="H675" s="217">
        <v>0</v>
      </c>
      <c r="I675" s="217">
        <v>0</v>
      </c>
      <c r="J675" s="217">
        <v>0</v>
      </c>
      <c r="K675" s="217">
        <v>0</v>
      </c>
      <c r="L675" s="228">
        <v>0</v>
      </c>
      <c r="M675" s="222">
        <v>44918</v>
      </c>
      <c r="N675" s="222">
        <v>44918</v>
      </c>
      <c r="O675" s="220">
        <v>2022</v>
      </c>
      <c r="P675" s="217">
        <v>0</v>
      </c>
      <c r="Q675" s="217">
        <v>0</v>
      </c>
      <c r="R675" s="217">
        <v>0</v>
      </c>
      <c r="S675" s="228">
        <v>0</v>
      </c>
      <c r="T675" s="221">
        <v>1.5</v>
      </c>
      <c r="U675" s="221">
        <v>3.5</v>
      </c>
      <c r="V675" s="216" t="s">
        <v>624</v>
      </c>
      <c r="W675" s="216" t="s">
        <v>599</v>
      </c>
      <c r="X675" s="216" t="s">
        <v>2060</v>
      </c>
      <c r="AL675" s="234" t="s">
        <v>580</v>
      </c>
    </row>
    <row r="676" spans="1:38">
      <c r="A676" s="216" t="s">
        <v>542</v>
      </c>
      <c r="B676" s="225" t="s">
        <v>543</v>
      </c>
      <c r="C676" s="216" t="s">
        <v>1841</v>
      </c>
      <c r="D676" s="216" t="s">
        <v>2958</v>
      </c>
      <c r="E676" s="225" t="s">
        <v>2959</v>
      </c>
      <c r="F676" s="216"/>
      <c r="G676" s="217">
        <v>0</v>
      </c>
      <c r="H676" s="217">
        <v>0</v>
      </c>
      <c r="I676" s="217">
        <v>0</v>
      </c>
      <c r="J676" s="217">
        <v>0</v>
      </c>
      <c r="K676" s="217">
        <v>0</v>
      </c>
      <c r="L676" s="228">
        <v>0</v>
      </c>
      <c r="M676" s="222">
        <v>44169</v>
      </c>
      <c r="N676" s="222">
        <v>44169</v>
      </c>
      <c r="O676" s="220">
        <v>2020</v>
      </c>
      <c r="P676" s="217">
        <v>0</v>
      </c>
      <c r="Q676" s="217">
        <v>0</v>
      </c>
      <c r="R676" s="217">
        <v>0</v>
      </c>
      <c r="S676" s="228">
        <v>0</v>
      </c>
      <c r="T676" s="221">
        <v>0.5</v>
      </c>
      <c r="U676" s="221">
        <v>0.5</v>
      </c>
      <c r="V676" s="216" t="s">
        <v>620</v>
      </c>
      <c r="W676" s="216" t="s">
        <v>599</v>
      </c>
      <c r="X676" s="216" t="s">
        <v>2060</v>
      </c>
      <c r="AL676" s="234" t="s">
        <v>580</v>
      </c>
    </row>
    <row r="677" spans="1:38">
      <c r="A677" s="216" t="s">
        <v>542</v>
      </c>
      <c r="B677" s="225" t="s">
        <v>543</v>
      </c>
      <c r="C677" s="216" t="s">
        <v>1762</v>
      </c>
      <c r="D677" s="216" t="s">
        <v>2960</v>
      </c>
      <c r="E677" s="225" t="s">
        <v>2961</v>
      </c>
      <c r="F677" s="216"/>
      <c r="G677" s="217">
        <v>0</v>
      </c>
      <c r="H677" s="217">
        <v>0</v>
      </c>
      <c r="I677" s="217">
        <v>0</v>
      </c>
      <c r="J677" s="217">
        <v>0</v>
      </c>
      <c r="K677" s="218">
        <v>0.17499999999999999</v>
      </c>
      <c r="L677" s="227">
        <v>0.17499999999999999</v>
      </c>
      <c r="M677" s="222">
        <v>43691</v>
      </c>
      <c r="N677" s="222">
        <v>43691</v>
      </c>
      <c r="O677" s="220">
        <v>2019</v>
      </c>
      <c r="P677" s="217">
        <v>0</v>
      </c>
      <c r="Q677" s="217">
        <v>0</v>
      </c>
      <c r="R677" s="217">
        <v>0</v>
      </c>
      <c r="S677" s="228">
        <v>0</v>
      </c>
      <c r="T677" s="221">
        <v>1.6</v>
      </c>
      <c r="U677" s="221">
        <v>1.6</v>
      </c>
      <c r="V677" s="216" t="s">
        <v>671</v>
      </c>
      <c r="W677" s="216" t="s">
        <v>599</v>
      </c>
      <c r="X677" s="216" t="s">
        <v>2060</v>
      </c>
      <c r="AL677" s="234" t="s">
        <v>580</v>
      </c>
    </row>
    <row r="678" spans="1:38">
      <c r="A678" s="216" t="s">
        <v>542</v>
      </c>
      <c r="B678" s="225" t="s">
        <v>543</v>
      </c>
      <c r="C678" s="216" t="s">
        <v>1503</v>
      </c>
      <c r="D678" s="216" t="s">
        <v>2962</v>
      </c>
      <c r="E678" s="225" t="s">
        <v>2963</v>
      </c>
      <c r="F678" s="216"/>
      <c r="G678" s="217">
        <v>0</v>
      </c>
      <c r="H678" s="217">
        <v>0</v>
      </c>
      <c r="I678" s="217">
        <v>0</v>
      </c>
      <c r="J678" s="217">
        <v>0</v>
      </c>
      <c r="K678" s="217">
        <v>0</v>
      </c>
      <c r="L678" s="228">
        <v>0</v>
      </c>
      <c r="M678" s="222">
        <v>44453</v>
      </c>
      <c r="N678" s="222">
        <v>44453</v>
      </c>
      <c r="O678" s="220">
        <v>2021</v>
      </c>
      <c r="P678" s="217">
        <v>0</v>
      </c>
      <c r="Q678" s="217">
        <v>0</v>
      </c>
      <c r="R678" s="217">
        <v>0</v>
      </c>
      <c r="S678" s="228">
        <v>0</v>
      </c>
      <c r="T678" s="221">
        <v>0.4</v>
      </c>
      <c r="U678" s="221">
        <v>0.4</v>
      </c>
      <c r="V678" s="216" t="s">
        <v>624</v>
      </c>
      <c r="W678" s="216" t="s">
        <v>599</v>
      </c>
      <c r="X678" s="216" t="s">
        <v>2060</v>
      </c>
      <c r="AL678" s="234" t="s">
        <v>580</v>
      </c>
    </row>
    <row r="679" spans="1:38">
      <c r="A679" s="216" t="s">
        <v>542</v>
      </c>
      <c r="B679" s="225" t="s">
        <v>543</v>
      </c>
      <c r="C679" s="216" t="s">
        <v>1754</v>
      </c>
      <c r="D679" s="216" t="s">
        <v>2964</v>
      </c>
      <c r="E679" s="225" t="s">
        <v>2965</v>
      </c>
      <c r="F679" s="216"/>
      <c r="G679" s="217">
        <v>0</v>
      </c>
      <c r="H679" s="217">
        <v>0</v>
      </c>
      <c r="I679" s="217">
        <v>0</v>
      </c>
      <c r="J679" s="217">
        <v>0</v>
      </c>
      <c r="K679" s="217">
        <v>3</v>
      </c>
      <c r="L679" s="228">
        <v>3</v>
      </c>
      <c r="M679" s="222">
        <v>43665</v>
      </c>
      <c r="N679" s="222">
        <v>43665</v>
      </c>
      <c r="O679" s="220">
        <v>2019</v>
      </c>
      <c r="P679" s="217">
        <v>0</v>
      </c>
      <c r="Q679" s="217">
        <v>0</v>
      </c>
      <c r="R679" s="217">
        <v>0</v>
      </c>
      <c r="S679" s="228">
        <v>0</v>
      </c>
      <c r="T679" s="217">
        <v>1</v>
      </c>
      <c r="U679" s="217">
        <v>1</v>
      </c>
      <c r="V679" s="216" t="s">
        <v>646</v>
      </c>
      <c r="W679" s="216" t="s">
        <v>599</v>
      </c>
      <c r="X679" s="216" t="s">
        <v>2060</v>
      </c>
      <c r="AL679" s="234" t="s">
        <v>580</v>
      </c>
    </row>
    <row r="680" spans="1:38">
      <c r="A680" s="216" t="s">
        <v>542</v>
      </c>
      <c r="B680" s="225" t="s">
        <v>543</v>
      </c>
      <c r="C680" s="216" t="s">
        <v>1797</v>
      </c>
      <c r="D680" s="216" t="s">
        <v>2966</v>
      </c>
      <c r="E680" s="225" t="s">
        <v>2967</v>
      </c>
      <c r="F680" s="216"/>
      <c r="G680" s="217">
        <v>0</v>
      </c>
      <c r="H680" s="217">
        <v>0</v>
      </c>
      <c r="I680" s="217">
        <v>0</v>
      </c>
      <c r="J680" s="217">
        <v>0</v>
      </c>
      <c r="K680" s="217">
        <v>1</v>
      </c>
      <c r="L680" s="228">
        <v>1</v>
      </c>
      <c r="M680" s="222">
        <v>44124</v>
      </c>
      <c r="N680" s="222">
        <v>44124</v>
      </c>
      <c r="O680" s="220">
        <v>2020</v>
      </c>
      <c r="P680" s="217">
        <v>0</v>
      </c>
      <c r="Q680" s="217">
        <v>0</v>
      </c>
      <c r="R680" s="217">
        <v>0</v>
      </c>
      <c r="S680" s="228">
        <v>0</v>
      </c>
      <c r="T680" s="221">
        <v>0.23265</v>
      </c>
      <c r="U680" s="221">
        <v>0.23265</v>
      </c>
      <c r="V680" s="216" t="s">
        <v>840</v>
      </c>
      <c r="W680" s="216" t="s">
        <v>599</v>
      </c>
      <c r="X680" s="216" t="s">
        <v>2060</v>
      </c>
      <c r="AL680" s="234" t="s">
        <v>580</v>
      </c>
    </row>
    <row r="681" spans="1:38">
      <c r="A681" s="216" t="s">
        <v>542</v>
      </c>
      <c r="B681" s="225" t="s">
        <v>543</v>
      </c>
      <c r="C681" s="216" t="s">
        <v>1477</v>
      </c>
      <c r="D681" s="216" t="s">
        <v>2968</v>
      </c>
      <c r="E681" s="225" t="s">
        <v>2969</v>
      </c>
      <c r="F681" s="216"/>
      <c r="G681" s="217">
        <v>0</v>
      </c>
      <c r="H681" s="217">
        <v>0</v>
      </c>
      <c r="I681" s="217">
        <v>0</v>
      </c>
      <c r="J681" s="217">
        <v>0</v>
      </c>
      <c r="K681" s="217">
        <v>0</v>
      </c>
      <c r="L681" s="228">
        <v>0</v>
      </c>
      <c r="M681" s="222">
        <v>44176</v>
      </c>
      <c r="N681" s="222">
        <v>44176</v>
      </c>
      <c r="O681" s="220">
        <v>2020</v>
      </c>
      <c r="P681" s="217">
        <v>0</v>
      </c>
      <c r="Q681" s="217">
        <v>0</v>
      </c>
      <c r="R681" s="217">
        <v>0</v>
      </c>
      <c r="S681" s="228">
        <v>0</v>
      </c>
      <c r="T681" s="221">
        <v>0.5</v>
      </c>
      <c r="U681" s="217">
        <v>6</v>
      </c>
      <c r="V681" s="216" t="s">
        <v>620</v>
      </c>
      <c r="W681" s="216" t="s">
        <v>599</v>
      </c>
      <c r="X681" s="216" t="s">
        <v>2060</v>
      </c>
      <c r="AL681" s="234" t="s">
        <v>580</v>
      </c>
    </row>
    <row r="682" spans="1:38">
      <c r="A682" s="216" t="s">
        <v>542</v>
      </c>
      <c r="B682" s="225" t="s">
        <v>543</v>
      </c>
      <c r="C682" s="216" t="s">
        <v>1477</v>
      </c>
      <c r="D682" s="216" t="s">
        <v>2968</v>
      </c>
      <c r="E682" s="225" t="s">
        <v>2969</v>
      </c>
      <c r="F682" s="216"/>
      <c r="G682" s="217">
        <v>0</v>
      </c>
      <c r="H682" s="217">
        <v>0</v>
      </c>
      <c r="I682" s="217">
        <v>0</v>
      </c>
      <c r="J682" s="217">
        <v>0</v>
      </c>
      <c r="K682" s="217">
        <v>0</v>
      </c>
      <c r="L682" s="228">
        <v>0</v>
      </c>
      <c r="M682" s="222">
        <v>44176</v>
      </c>
      <c r="N682" s="222">
        <v>44176</v>
      </c>
      <c r="O682" s="220">
        <v>2020</v>
      </c>
      <c r="P682" s="217">
        <v>0</v>
      </c>
      <c r="Q682" s="217">
        <v>0</v>
      </c>
      <c r="R682" s="217">
        <v>0</v>
      </c>
      <c r="S682" s="228">
        <v>0</v>
      </c>
      <c r="T682" s="221">
        <v>1.5</v>
      </c>
      <c r="U682" s="217">
        <v>6</v>
      </c>
      <c r="V682" s="216" t="s">
        <v>657</v>
      </c>
      <c r="W682" s="216" t="s">
        <v>599</v>
      </c>
      <c r="X682" s="216" t="s">
        <v>2060</v>
      </c>
      <c r="AL682" s="234" t="s">
        <v>580</v>
      </c>
    </row>
    <row r="683" spans="1:38">
      <c r="A683" s="216" t="s">
        <v>542</v>
      </c>
      <c r="B683" s="225" t="s">
        <v>543</v>
      </c>
      <c r="C683" s="216" t="s">
        <v>1477</v>
      </c>
      <c r="D683" s="216" t="s">
        <v>2970</v>
      </c>
      <c r="E683" s="225" t="s">
        <v>2971</v>
      </c>
      <c r="F683" s="216"/>
      <c r="G683" s="217">
        <v>0</v>
      </c>
      <c r="H683" s="217">
        <v>0</v>
      </c>
      <c r="I683" s="217">
        <v>0</v>
      </c>
      <c r="J683" s="217">
        <v>0</v>
      </c>
      <c r="K683" s="217">
        <v>0</v>
      </c>
      <c r="L683" s="228">
        <v>0</v>
      </c>
      <c r="M683" s="222">
        <v>44651</v>
      </c>
      <c r="N683" s="222">
        <v>44651</v>
      </c>
      <c r="O683" s="220">
        <v>2022</v>
      </c>
      <c r="P683" s="217">
        <v>0</v>
      </c>
      <c r="Q683" s="217">
        <v>0</v>
      </c>
      <c r="R683" s="217">
        <v>0</v>
      </c>
      <c r="S683" s="228">
        <v>0</v>
      </c>
      <c r="T683" s="217">
        <v>2</v>
      </c>
      <c r="U683" s="217">
        <v>6</v>
      </c>
      <c r="V683" s="216" t="s">
        <v>840</v>
      </c>
      <c r="W683" s="216" t="s">
        <v>599</v>
      </c>
      <c r="X683" s="216" t="s">
        <v>2060</v>
      </c>
      <c r="AL683" s="234" t="s">
        <v>580</v>
      </c>
    </row>
    <row r="684" spans="1:38">
      <c r="A684" s="216" t="s">
        <v>542</v>
      </c>
      <c r="B684" s="225" t="s">
        <v>543</v>
      </c>
      <c r="C684" s="216" t="s">
        <v>1477</v>
      </c>
      <c r="D684" s="216" t="s">
        <v>2970</v>
      </c>
      <c r="E684" s="225" t="s">
        <v>2971</v>
      </c>
      <c r="F684" s="216"/>
      <c r="G684" s="217">
        <v>0</v>
      </c>
      <c r="H684" s="217">
        <v>0</v>
      </c>
      <c r="I684" s="217">
        <v>0</v>
      </c>
      <c r="J684" s="217">
        <v>0</v>
      </c>
      <c r="K684" s="217">
        <v>0</v>
      </c>
      <c r="L684" s="228">
        <v>0</v>
      </c>
      <c r="M684" s="222">
        <v>44651</v>
      </c>
      <c r="N684" s="222">
        <v>44651</v>
      </c>
      <c r="O684" s="220">
        <v>2022</v>
      </c>
      <c r="P684" s="217">
        <v>0</v>
      </c>
      <c r="Q684" s="217">
        <v>0</v>
      </c>
      <c r="R684" s="217">
        <v>0</v>
      </c>
      <c r="S684" s="228">
        <v>0</v>
      </c>
      <c r="T684" s="217">
        <v>2</v>
      </c>
      <c r="U684" s="217">
        <v>6</v>
      </c>
      <c r="V684" s="216" t="s">
        <v>621</v>
      </c>
      <c r="W684" s="216" t="s">
        <v>599</v>
      </c>
      <c r="X684" s="216" t="s">
        <v>2060</v>
      </c>
      <c r="AL684" s="234" t="s">
        <v>580</v>
      </c>
    </row>
    <row r="685" spans="1:38">
      <c r="A685" s="216" t="s">
        <v>542</v>
      </c>
      <c r="B685" s="225" t="s">
        <v>543</v>
      </c>
      <c r="C685" s="216" t="s">
        <v>1810</v>
      </c>
      <c r="D685" s="216" t="s">
        <v>2972</v>
      </c>
      <c r="E685" s="225" t="s">
        <v>2973</v>
      </c>
      <c r="F685" s="216"/>
      <c r="G685" s="217">
        <v>0</v>
      </c>
      <c r="H685" s="217">
        <v>0</v>
      </c>
      <c r="I685" s="217">
        <v>0</v>
      </c>
      <c r="J685" s="217">
        <v>0</v>
      </c>
      <c r="K685" s="217">
        <v>0</v>
      </c>
      <c r="L685" s="228">
        <v>0</v>
      </c>
      <c r="M685" s="222">
        <v>43817</v>
      </c>
      <c r="N685" s="222">
        <v>43817</v>
      </c>
      <c r="O685" s="220">
        <v>2019</v>
      </c>
      <c r="P685" s="217">
        <v>0</v>
      </c>
      <c r="Q685" s="217">
        <v>0</v>
      </c>
      <c r="R685" s="217">
        <v>0</v>
      </c>
      <c r="S685" s="228">
        <v>0</v>
      </c>
      <c r="T685" s="221">
        <v>1.5</v>
      </c>
      <c r="U685" s="221">
        <v>1.75</v>
      </c>
      <c r="V685" s="216" t="s">
        <v>1454</v>
      </c>
      <c r="W685" s="216" t="s">
        <v>599</v>
      </c>
      <c r="X685" s="216" t="s">
        <v>2060</v>
      </c>
      <c r="AL685" s="234" t="s">
        <v>580</v>
      </c>
    </row>
    <row r="686" spans="1:38">
      <c r="A686" s="216" t="s">
        <v>542</v>
      </c>
      <c r="B686" s="225" t="s">
        <v>543</v>
      </c>
      <c r="C686" s="216" t="s">
        <v>1810</v>
      </c>
      <c r="D686" s="216" t="s">
        <v>2974</v>
      </c>
      <c r="E686" s="225" t="s">
        <v>2975</v>
      </c>
      <c r="F686" s="216"/>
      <c r="G686" s="217">
        <v>0</v>
      </c>
      <c r="H686" s="217">
        <v>0</v>
      </c>
      <c r="I686" s="217">
        <v>0</v>
      </c>
      <c r="J686" s="217">
        <v>0</v>
      </c>
      <c r="K686" s="217">
        <v>0</v>
      </c>
      <c r="L686" s="228">
        <v>0</v>
      </c>
      <c r="M686" s="222">
        <v>44882</v>
      </c>
      <c r="N686" s="222">
        <v>44882</v>
      </c>
      <c r="O686" s="220">
        <v>2022</v>
      </c>
      <c r="P686" s="217">
        <v>0</v>
      </c>
      <c r="Q686" s="217">
        <v>0</v>
      </c>
      <c r="R686" s="217">
        <v>0</v>
      </c>
      <c r="S686" s="228">
        <v>0</v>
      </c>
      <c r="T686" s="221">
        <v>0.25</v>
      </c>
      <c r="U686" s="221">
        <v>1.75</v>
      </c>
      <c r="V686" s="216" t="s">
        <v>732</v>
      </c>
      <c r="W686" s="216" t="s">
        <v>599</v>
      </c>
      <c r="X686" s="216" t="s">
        <v>2060</v>
      </c>
      <c r="AL686" s="234" t="s">
        <v>580</v>
      </c>
    </row>
    <row r="687" spans="1:38">
      <c r="A687" s="216" t="s">
        <v>542</v>
      </c>
      <c r="B687" s="225" t="s">
        <v>543</v>
      </c>
      <c r="C687" s="216" t="s">
        <v>1606</v>
      </c>
      <c r="D687" s="216" t="s">
        <v>2976</v>
      </c>
      <c r="E687" s="225" t="s">
        <v>2977</v>
      </c>
      <c r="F687" s="216"/>
      <c r="G687" s="217">
        <v>0</v>
      </c>
      <c r="H687" s="217">
        <v>0</v>
      </c>
      <c r="I687" s="217">
        <v>0</v>
      </c>
      <c r="J687" s="217">
        <v>0</v>
      </c>
      <c r="K687" s="217">
        <v>0</v>
      </c>
      <c r="L687" s="228">
        <v>0</v>
      </c>
      <c r="M687" s="222">
        <v>43298</v>
      </c>
      <c r="N687" s="222">
        <v>43298</v>
      </c>
      <c r="O687" s="220">
        <v>2018</v>
      </c>
      <c r="P687" s="217">
        <v>0</v>
      </c>
      <c r="Q687" s="217">
        <v>0</v>
      </c>
      <c r="R687" s="217">
        <v>0</v>
      </c>
      <c r="S687" s="228">
        <v>0</v>
      </c>
      <c r="T687" s="221">
        <v>0.3</v>
      </c>
      <c r="U687" s="221">
        <v>0.3</v>
      </c>
      <c r="V687" s="216" t="s">
        <v>646</v>
      </c>
      <c r="W687" s="216" t="s">
        <v>599</v>
      </c>
      <c r="X687" s="216" t="s">
        <v>2060</v>
      </c>
      <c r="AL687" s="234" t="s">
        <v>580</v>
      </c>
    </row>
    <row r="688" spans="1:38">
      <c r="A688" s="216" t="s">
        <v>542</v>
      </c>
      <c r="B688" s="225" t="s">
        <v>543</v>
      </c>
      <c r="C688" s="216" t="s">
        <v>1421</v>
      </c>
      <c r="D688" s="216" t="s">
        <v>2978</v>
      </c>
      <c r="E688" s="225" t="s">
        <v>2979</v>
      </c>
      <c r="F688" s="216"/>
      <c r="G688" s="217">
        <v>0</v>
      </c>
      <c r="H688" s="217">
        <v>0</v>
      </c>
      <c r="I688" s="217">
        <v>0</v>
      </c>
      <c r="J688" s="217">
        <v>0</v>
      </c>
      <c r="K688" s="218">
        <v>2.5</v>
      </c>
      <c r="L688" s="227">
        <v>2.5</v>
      </c>
      <c r="M688" s="222">
        <v>44917</v>
      </c>
      <c r="N688" s="222">
        <v>44917</v>
      </c>
      <c r="O688" s="220">
        <v>2022</v>
      </c>
      <c r="P688" s="217">
        <v>0</v>
      </c>
      <c r="Q688" s="217">
        <v>0</v>
      </c>
      <c r="R688" s="217">
        <v>0</v>
      </c>
      <c r="S688" s="228">
        <v>0</v>
      </c>
      <c r="T688" s="221">
        <v>0.1835</v>
      </c>
      <c r="U688" s="221">
        <v>0.1835</v>
      </c>
      <c r="V688" s="216" t="s">
        <v>1020</v>
      </c>
      <c r="W688" s="216" t="s">
        <v>599</v>
      </c>
      <c r="X688" s="216" t="s">
        <v>2060</v>
      </c>
      <c r="AL688" s="234" t="s">
        <v>580</v>
      </c>
    </row>
    <row r="689" spans="1:38">
      <c r="A689" s="216" t="s">
        <v>542</v>
      </c>
      <c r="B689" s="225" t="s">
        <v>543</v>
      </c>
      <c r="C689" s="216" t="s">
        <v>1458</v>
      </c>
      <c r="D689" s="216" t="s">
        <v>2980</v>
      </c>
      <c r="E689" s="225" t="s">
        <v>2981</v>
      </c>
      <c r="F689" s="216"/>
      <c r="G689" s="217">
        <v>0</v>
      </c>
      <c r="H689" s="217">
        <v>0</v>
      </c>
      <c r="I689" s="217">
        <v>0</v>
      </c>
      <c r="J689" s="217">
        <v>0</v>
      </c>
      <c r="K689" s="217">
        <v>0</v>
      </c>
      <c r="L689" s="228">
        <v>0</v>
      </c>
      <c r="M689" s="222">
        <v>44153</v>
      </c>
      <c r="N689" s="222">
        <v>44153</v>
      </c>
      <c r="O689" s="220">
        <v>2020</v>
      </c>
      <c r="P689" s="217">
        <v>0</v>
      </c>
      <c r="Q689" s="217">
        <v>0</v>
      </c>
      <c r="R689" s="217">
        <v>0</v>
      </c>
      <c r="S689" s="228">
        <v>0</v>
      </c>
      <c r="T689" s="221">
        <v>0.5</v>
      </c>
      <c r="U689" s="221">
        <v>0.5</v>
      </c>
      <c r="V689" s="216" t="s">
        <v>620</v>
      </c>
      <c r="W689" s="216" t="s">
        <v>599</v>
      </c>
      <c r="X689" s="216" t="s">
        <v>2060</v>
      </c>
      <c r="AL689" s="234" t="s">
        <v>580</v>
      </c>
    </row>
    <row r="690" spans="1:38">
      <c r="A690" s="216" t="s">
        <v>542</v>
      </c>
      <c r="B690" s="225" t="s">
        <v>543</v>
      </c>
      <c r="C690" s="216" t="s">
        <v>1555</v>
      </c>
      <c r="D690" s="216" t="s">
        <v>2982</v>
      </c>
      <c r="E690" s="225" t="s">
        <v>2983</v>
      </c>
      <c r="F690" s="216"/>
      <c r="G690" s="217">
        <v>0</v>
      </c>
      <c r="H690" s="217">
        <v>0</v>
      </c>
      <c r="I690" s="217">
        <v>0</v>
      </c>
      <c r="J690" s="217">
        <v>0</v>
      </c>
      <c r="K690" s="217">
        <v>0</v>
      </c>
      <c r="L690" s="228">
        <v>0</v>
      </c>
      <c r="M690" s="222">
        <v>44711</v>
      </c>
      <c r="N690" s="222">
        <v>44711</v>
      </c>
      <c r="O690" s="220">
        <v>2022</v>
      </c>
      <c r="P690" s="217">
        <v>0</v>
      </c>
      <c r="Q690" s="217">
        <v>0</v>
      </c>
      <c r="R690" s="217">
        <v>0</v>
      </c>
      <c r="S690" s="228">
        <v>0</v>
      </c>
      <c r="T690" s="221">
        <v>0.5</v>
      </c>
      <c r="U690" s="221">
        <v>0.5</v>
      </c>
      <c r="V690" s="216" t="s">
        <v>620</v>
      </c>
      <c r="W690" s="216" t="s">
        <v>599</v>
      </c>
      <c r="X690" s="216" t="s">
        <v>2060</v>
      </c>
      <c r="AL690" s="234" t="s">
        <v>580</v>
      </c>
    </row>
    <row r="691" spans="1:38">
      <c r="A691" s="216" t="s">
        <v>542</v>
      </c>
      <c r="B691" s="225" t="s">
        <v>543</v>
      </c>
      <c r="C691" s="216" t="s">
        <v>1468</v>
      </c>
      <c r="D691" s="216" t="s">
        <v>2984</v>
      </c>
      <c r="E691" s="225" t="s">
        <v>2985</v>
      </c>
      <c r="F691" s="216"/>
      <c r="G691" s="217">
        <v>0</v>
      </c>
      <c r="H691" s="217">
        <v>0</v>
      </c>
      <c r="I691" s="217">
        <v>0</v>
      </c>
      <c r="J691" s="217">
        <v>0</v>
      </c>
      <c r="K691" s="217">
        <v>0</v>
      </c>
      <c r="L691" s="228">
        <v>0</v>
      </c>
      <c r="M691" s="222">
        <v>44168</v>
      </c>
      <c r="N691" s="222">
        <v>44168</v>
      </c>
      <c r="O691" s="220">
        <v>2020</v>
      </c>
      <c r="P691" s="217">
        <v>0</v>
      </c>
      <c r="Q691" s="217">
        <v>0</v>
      </c>
      <c r="R691" s="217">
        <v>0</v>
      </c>
      <c r="S691" s="228">
        <v>0</v>
      </c>
      <c r="T691" s="217">
        <v>2</v>
      </c>
      <c r="U691" s="221">
        <v>2.5</v>
      </c>
      <c r="V691" s="216" t="s">
        <v>1435</v>
      </c>
      <c r="W691" s="216" t="s">
        <v>599</v>
      </c>
      <c r="X691" s="216" t="s">
        <v>2060</v>
      </c>
      <c r="AL691" s="234" t="s">
        <v>580</v>
      </c>
    </row>
    <row r="692" spans="1:38">
      <c r="A692" s="216" t="s">
        <v>542</v>
      </c>
      <c r="B692" s="225" t="s">
        <v>543</v>
      </c>
      <c r="C692" s="216" t="s">
        <v>1468</v>
      </c>
      <c r="D692" s="216" t="s">
        <v>2986</v>
      </c>
      <c r="E692" s="225" t="s">
        <v>2987</v>
      </c>
      <c r="F692" s="216"/>
      <c r="G692" s="217">
        <v>0</v>
      </c>
      <c r="H692" s="217">
        <v>0</v>
      </c>
      <c r="I692" s="217">
        <v>0</v>
      </c>
      <c r="J692" s="217">
        <v>0</v>
      </c>
      <c r="K692" s="217">
        <v>0</v>
      </c>
      <c r="L692" s="228">
        <v>0</v>
      </c>
      <c r="M692" s="222">
        <v>44736</v>
      </c>
      <c r="N692" s="222">
        <v>44736</v>
      </c>
      <c r="O692" s="220">
        <v>2022</v>
      </c>
      <c r="P692" s="217">
        <v>0</v>
      </c>
      <c r="Q692" s="217">
        <v>0</v>
      </c>
      <c r="R692" s="217">
        <v>0</v>
      </c>
      <c r="S692" s="228">
        <v>0</v>
      </c>
      <c r="T692" s="221">
        <v>0.5</v>
      </c>
      <c r="U692" s="221">
        <v>2.5</v>
      </c>
      <c r="V692" s="216" t="s">
        <v>671</v>
      </c>
      <c r="W692" s="216" t="s">
        <v>599</v>
      </c>
      <c r="X692" s="216" t="s">
        <v>2060</v>
      </c>
      <c r="AL692" s="234" t="s">
        <v>580</v>
      </c>
    </row>
    <row r="693" spans="1:38">
      <c r="A693" s="216" t="s">
        <v>542</v>
      </c>
      <c r="B693" s="225" t="s">
        <v>543</v>
      </c>
      <c r="C693" s="216" t="s">
        <v>1679</v>
      </c>
      <c r="D693" s="216" t="s">
        <v>2988</v>
      </c>
      <c r="E693" s="225" t="s">
        <v>2989</v>
      </c>
      <c r="F693" s="216"/>
      <c r="G693" s="217">
        <v>0</v>
      </c>
      <c r="H693" s="217">
        <v>0</v>
      </c>
      <c r="I693" s="217">
        <v>0</v>
      </c>
      <c r="J693" s="217">
        <v>0</v>
      </c>
      <c r="K693" s="218">
        <v>0.3</v>
      </c>
      <c r="L693" s="227">
        <v>0.3</v>
      </c>
      <c r="M693" s="222">
        <v>43384</v>
      </c>
      <c r="N693" s="222">
        <v>43384</v>
      </c>
      <c r="O693" s="220">
        <v>2018</v>
      </c>
      <c r="P693" s="217">
        <v>0</v>
      </c>
      <c r="Q693" s="217">
        <v>0</v>
      </c>
      <c r="R693" s="217">
        <v>0</v>
      </c>
      <c r="S693" s="228">
        <v>0</v>
      </c>
      <c r="T693" s="221">
        <v>1.5</v>
      </c>
      <c r="U693" s="221">
        <v>1.5</v>
      </c>
      <c r="V693" s="216" t="s">
        <v>1435</v>
      </c>
      <c r="W693" s="216" t="s">
        <v>599</v>
      </c>
      <c r="X693" s="216" t="s">
        <v>2060</v>
      </c>
      <c r="AL693" s="234" t="s">
        <v>580</v>
      </c>
    </row>
    <row r="694" spans="1:38">
      <c r="A694" s="216" t="s">
        <v>542</v>
      </c>
      <c r="B694" s="225" t="s">
        <v>543</v>
      </c>
      <c r="C694" s="216" t="s">
        <v>1507</v>
      </c>
      <c r="D694" s="216" t="s">
        <v>2990</v>
      </c>
      <c r="E694" s="225" t="s">
        <v>2991</v>
      </c>
      <c r="F694" s="216"/>
      <c r="G694" s="217">
        <v>0</v>
      </c>
      <c r="H694" s="217">
        <v>0</v>
      </c>
      <c r="I694" s="217">
        <v>0</v>
      </c>
      <c r="J694" s="217">
        <v>0</v>
      </c>
      <c r="K694" s="217">
        <v>0</v>
      </c>
      <c r="L694" s="228">
        <v>0</v>
      </c>
      <c r="M694" s="222">
        <v>44322</v>
      </c>
      <c r="N694" s="222">
        <v>44322</v>
      </c>
      <c r="O694" s="220">
        <v>2021</v>
      </c>
      <c r="P694" s="217">
        <v>0</v>
      </c>
      <c r="Q694" s="217">
        <v>0</v>
      </c>
      <c r="R694" s="217">
        <v>0</v>
      </c>
      <c r="S694" s="228">
        <v>0</v>
      </c>
      <c r="T694" s="221">
        <v>0.75</v>
      </c>
      <c r="U694" s="221">
        <v>0.75</v>
      </c>
      <c r="V694" s="216" t="s">
        <v>699</v>
      </c>
      <c r="W694" s="216" t="s">
        <v>599</v>
      </c>
      <c r="X694" s="216" t="s">
        <v>2060</v>
      </c>
      <c r="AL694" s="234" t="s">
        <v>580</v>
      </c>
    </row>
    <row r="695" spans="1:38">
      <c r="A695" s="216" t="s">
        <v>542</v>
      </c>
      <c r="B695" s="225" t="s">
        <v>543</v>
      </c>
      <c r="C695" s="216" t="s">
        <v>1611</v>
      </c>
      <c r="D695" s="216" t="s">
        <v>2992</v>
      </c>
      <c r="E695" s="225" t="s">
        <v>2993</v>
      </c>
      <c r="F695" s="216"/>
      <c r="G695" s="217">
        <v>0</v>
      </c>
      <c r="H695" s="217">
        <v>0</v>
      </c>
      <c r="I695" s="217">
        <v>0</v>
      </c>
      <c r="J695" s="217">
        <v>0</v>
      </c>
      <c r="K695" s="217">
        <v>0</v>
      </c>
      <c r="L695" s="228">
        <v>0</v>
      </c>
      <c r="M695" s="222">
        <v>43511</v>
      </c>
      <c r="N695" s="222">
        <v>43511</v>
      </c>
      <c r="O695" s="220">
        <v>2019</v>
      </c>
      <c r="P695" s="217">
        <v>0</v>
      </c>
      <c r="Q695" s="217">
        <v>0</v>
      </c>
      <c r="R695" s="217">
        <v>0</v>
      </c>
      <c r="S695" s="228">
        <v>0</v>
      </c>
      <c r="T695" s="221">
        <v>0.7</v>
      </c>
      <c r="U695" s="221">
        <v>0.7</v>
      </c>
      <c r="V695" s="216" t="s">
        <v>706</v>
      </c>
      <c r="W695" s="216" t="s">
        <v>599</v>
      </c>
      <c r="X695" s="216" t="s">
        <v>2060</v>
      </c>
      <c r="AL695" s="234" t="s">
        <v>580</v>
      </c>
    </row>
    <row r="696" spans="1:38">
      <c r="A696" s="216" t="s">
        <v>542</v>
      </c>
      <c r="B696" s="225" t="s">
        <v>543</v>
      </c>
      <c r="C696" s="216" t="s">
        <v>1601</v>
      </c>
      <c r="D696" s="216" t="s">
        <v>2994</v>
      </c>
      <c r="E696" s="225" t="s">
        <v>2995</v>
      </c>
      <c r="F696" s="216"/>
      <c r="G696" s="217">
        <v>0</v>
      </c>
      <c r="H696" s="217">
        <v>0</v>
      </c>
      <c r="I696" s="217">
        <v>0</v>
      </c>
      <c r="J696" s="217">
        <v>0</v>
      </c>
      <c r="K696" s="217">
        <v>0</v>
      </c>
      <c r="L696" s="228">
        <v>0</v>
      </c>
      <c r="M696" s="222">
        <v>43938</v>
      </c>
      <c r="N696" s="222">
        <v>43938</v>
      </c>
      <c r="O696" s="220">
        <v>2020</v>
      </c>
      <c r="P696" s="217">
        <v>0</v>
      </c>
      <c r="Q696" s="217">
        <v>0</v>
      </c>
      <c r="R696" s="217">
        <v>0</v>
      </c>
      <c r="S696" s="228">
        <v>0</v>
      </c>
      <c r="T696" s="221">
        <v>0.5</v>
      </c>
      <c r="U696" s="221">
        <v>0.5</v>
      </c>
      <c r="V696" s="216" t="s">
        <v>621</v>
      </c>
      <c r="W696" s="216" t="s">
        <v>599</v>
      </c>
      <c r="X696" s="216" t="s">
        <v>2060</v>
      </c>
      <c r="AL696" s="234" t="s">
        <v>580</v>
      </c>
    </row>
    <row r="697" spans="1:38">
      <c r="A697" s="216" t="s">
        <v>542</v>
      </c>
      <c r="B697" s="225" t="s">
        <v>543</v>
      </c>
      <c r="C697" s="216" t="s">
        <v>1592</v>
      </c>
      <c r="D697" s="216" t="s">
        <v>2996</v>
      </c>
      <c r="E697" s="225" t="s">
        <v>2997</v>
      </c>
      <c r="F697" s="216"/>
      <c r="G697" s="217">
        <v>0</v>
      </c>
      <c r="H697" s="217">
        <v>0</v>
      </c>
      <c r="I697" s="217">
        <v>0</v>
      </c>
      <c r="J697" s="217">
        <v>0</v>
      </c>
      <c r="K697" s="217">
        <v>0</v>
      </c>
      <c r="L697" s="228">
        <v>0</v>
      </c>
      <c r="M697" s="222">
        <v>43270</v>
      </c>
      <c r="N697" s="222">
        <v>43270</v>
      </c>
      <c r="O697" s="220">
        <v>2018</v>
      </c>
      <c r="P697" s="217">
        <v>0</v>
      </c>
      <c r="Q697" s="217">
        <v>0</v>
      </c>
      <c r="R697" s="217">
        <v>0</v>
      </c>
      <c r="S697" s="228">
        <v>0</v>
      </c>
      <c r="T697" s="217">
        <v>1</v>
      </c>
      <c r="U697" s="217">
        <v>1</v>
      </c>
      <c r="V697" s="216" t="s">
        <v>624</v>
      </c>
      <c r="W697" s="216" t="s">
        <v>599</v>
      </c>
      <c r="X697" s="216" t="s">
        <v>2060</v>
      </c>
      <c r="AL697" s="234" t="s">
        <v>580</v>
      </c>
    </row>
    <row r="698" spans="1:38">
      <c r="A698" s="216" t="s">
        <v>542</v>
      </c>
      <c r="B698" s="225" t="s">
        <v>543</v>
      </c>
      <c r="C698" s="216" t="s">
        <v>1589</v>
      </c>
      <c r="D698" s="216" t="s">
        <v>2998</v>
      </c>
      <c r="E698" s="225" t="s">
        <v>2999</v>
      </c>
      <c r="F698" s="216"/>
      <c r="G698" s="217">
        <v>0</v>
      </c>
      <c r="H698" s="217">
        <v>0</v>
      </c>
      <c r="I698" s="217">
        <v>0</v>
      </c>
      <c r="J698" s="217">
        <v>0</v>
      </c>
      <c r="K698" s="217">
        <v>0</v>
      </c>
      <c r="L698" s="228">
        <v>0</v>
      </c>
      <c r="M698" s="222">
        <v>43598</v>
      </c>
      <c r="N698" s="222">
        <v>43598</v>
      </c>
      <c r="O698" s="220">
        <v>2019</v>
      </c>
      <c r="P698" s="217">
        <v>0</v>
      </c>
      <c r="Q698" s="217">
        <v>0</v>
      </c>
      <c r="R698" s="217">
        <v>0</v>
      </c>
      <c r="S698" s="228">
        <v>0</v>
      </c>
      <c r="T698" s="221">
        <v>0.1</v>
      </c>
      <c r="U698" s="221">
        <v>2.1</v>
      </c>
      <c r="V698" s="216" t="s">
        <v>1591</v>
      </c>
      <c r="W698" s="216" t="s">
        <v>599</v>
      </c>
      <c r="X698" s="216" t="s">
        <v>2060</v>
      </c>
      <c r="AL698" s="234" t="s">
        <v>580</v>
      </c>
    </row>
    <row r="699" spans="1:38">
      <c r="A699" s="216" t="s">
        <v>542</v>
      </c>
      <c r="B699" s="225" t="s">
        <v>543</v>
      </c>
      <c r="C699" s="216" t="s">
        <v>1589</v>
      </c>
      <c r="D699" s="216" t="s">
        <v>2998</v>
      </c>
      <c r="E699" s="225" t="s">
        <v>2999</v>
      </c>
      <c r="F699" s="216"/>
      <c r="G699" s="217">
        <v>0</v>
      </c>
      <c r="H699" s="217">
        <v>0</v>
      </c>
      <c r="I699" s="217">
        <v>0</v>
      </c>
      <c r="J699" s="217">
        <v>0</v>
      </c>
      <c r="K699" s="217">
        <v>0</v>
      </c>
      <c r="L699" s="228">
        <v>0</v>
      </c>
      <c r="M699" s="222">
        <v>43381</v>
      </c>
      <c r="N699" s="222">
        <v>43381</v>
      </c>
      <c r="O699" s="220">
        <v>2018</v>
      </c>
      <c r="P699" s="217">
        <v>0</v>
      </c>
      <c r="Q699" s="217">
        <v>0</v>
      </c>
      <c r="R699" s="217">
        <v>0</v>
      </c>
      <c r="S699" s="228">
        <v>0</v>
      </c>
      <c r="T699" s="217">
        <v>2</v>
      </c>
      <c r="U699" s="221">
        <v>2.1</v>
      </c>
      <c r="V699" s="216" t="s">
        <v>699</v>
      </c>
      <c r="W699" s="216" t="s">
        <v>599</v>
      </c>
      <c r="X699" s="216" t="s">
        <v>2060</v>
      </c>
      <c r="AL699" s="234" t="s">
        <v>580</v>
      </c>
    </row>
    <row r="700" spans="1:38">
      <c r="A700" s="216" t="s">
        <v>542</v>
      </c>
      <c r="B700" s="225" t="s">
        <v>543</v>
      </c>
      <c r="C700" s="216" t="s">
        <v>1587</v>
      </c>
      <c r="D700" s="216" t="s">
        <v>3000</v>
      </c>
      <c r="E700" s="225" t="s">
        <v>3001</v>
      </c>
      <c r="F700" s="216"/>
      <c r="G700" s="217">
        <v>0</v>
      </c>
      <c r="H700" s="217">
        <v>0</v>
      </c>
      <c r="I700" s="217">
        <v>0</v>
      </c>
      <c r="J700" s="217">
        <v>0</v>
      </c>
      <c r="K700" s="217">
        <v>0</v>
      </c>
      <c r="L700" s="228">
        <v>0</v>
      </c>
      <c r="M700" s="222">
        <v>43270</v>
      </c>
      <c r="N700" s="222">
        <v>43270</v>
      </c>
      <c r="O700" s="220">
        <v>2018</v>
      </c>
      <c r="P700" s="217">
        <v>0</v>
      </c>
      <c r="Q700" s="217">
        <v>0</v>
      </c>
      <c r="R700" s="217">
        <v>0</v>
      </c>
      <c r="S700" s="228">
        <v>0</v>
      </c>
      <c r="T700" s="221">
        <v>0.13866300000000001</v>
      </c>
      <c r="U700" s="221">
        <v>0.13866300000000001</v>
      </c>
      <c r="V700" s="216" t="s">
        <v>1526</v>
      </c>
      <c r="W700" s="216" t="s">
        <v>599</v>
      </c>
      <c r="X700" s="216" t="s">
        <v>2060</v>
      </c>
      <c r="AL700" s="234" t="s">
        <v>580</v>
      </c>
    </row>
    <row r="701" spans="1:38">
      <c r="A701" s="216" t="s">
        <v>542</v>
      </c>
      <c r="B701" s="225" t="s">
        <v>543</v>
      </c>
      <c r="C701" s="216" t="s">
        <v>1696</v>
      </c>
      <c r="D701" s="216" t="s">
        <v>3002</v>
      </c>
      <c r="E701" s="225" t="s">
        <v>3003</v>
      </c>
      <c r="F701" s="216"/>
      <c r="G701" s="217">
        <v>0</v>
      </c>
      <c r="H701" s="217">
        <v>0</v>
      </c>
      <c r="I701" s="217">
        <v>0</v>
      </c>
      <c r="J701" s="217">
        <v>0</v>
      </c>
      <c r="K701" s="218">
        <v>0.2</v>
      </c>
      <c r="L701" s="227">
        <v>0.2</v>
      </c>
      <c r="M701" s="222">
        <v>44167</v>
      </c>
      <c r="N701" s="222">
        <v>44167</v>
      </c>
      <c r="O701" s="220">
        <v>2020</v>
      </c>
      <c r="P701" s="217">
        <v>0</v>
      </c>
      <c r="Q701" s="217">
        <v>0</v>
      </c>
      <c r="R701" s="217">
        <v>0</v>
      </c>
      <c r="S701" s="228">
        <v>0</v>
      </c>
      <c r="T701" s="221">
        <v>0.10921507</v>
      </c>
      <c r="U701" s="221">
        <v>9.41505467</v>
      </c>
      <c r="V701" s="216" t="s">
        <v>1698</v>
      </c>
      <c r="W701" s="216" t="s">
        <v>599</v>
      </c>
      <c r="X701" s="216" t="s">
        <v>2060</v>
      </c>
      <c r="AL701" s="234" t="s">
        <v>580</v>
      </c>
    </row>
    <row r="702" spans="1:38">
      <c r="A702" s="216" t="s">
        <v>542</v>
      </c>
      <c r="B702" s="225" t="s">
        <v>543</v>
      </c>
      <c r="C702" s="216" t="s">
        <v>1696</v>
      </c>
      <c r="D702" s="216" t="s">
        <v>3004</v>
      </c>
      <c r="E702" s="225" t="s">
        <v>3003</v>
      </c>
      <c r="F702" s="216"/>
      <c r="G702" s="217">
        <v>0</v>
      </c>
      <c r="H702" s="217">
        <v>0</v>
      </c>
      <c r="I702" s="217">
        <v>0</v>
      </c>
      <c r="J702" s="217">
        <v>0</v>
      </c>
      <c r="K702" s="217">
        <v>0</v>
      </c>
      <c r="L702" s="228">
        <v>0</v>
      </c>
      <c r="M702" s="222">
        <v>44658</v>
      </c>
      <c r="N702" s="222">
        <v>44658</v>
      </c>
      <c r="O702" s="220">
        <v>2022</v>
      </c>
      <c r="P702" s="217">
        <v>0</v>
      </c>
      <c r="Q702" s="217">
        <v>0</v>
      </c>
      <c r="R702" s="217">
        <v>0</v>
      </c>
      <c r="S702" s="228">
        <v>0</v>
      </c>
      <c r="T702" s="221">
        <v>1.2938396000000001</v>
      </c>
      <c r="U702" s="221">
        <v>9.41505467</v>
      </c>
      <c r="V702" s="216" t="s">
        <v>755</v>
      </c>
      <c r="W702" s="216" t="s">
        <v>599</v>
      </c>
      <c r="X702" s="216" t="s">
        <v>2060</v>
      </c>
      <c r="AL702" s="234" t="s">
        <v>580</v>
      </c>
    </row>
    <row r="703" spans="1:38">
      <c r="A703" s="216" t="s">
        <v>542</v>
      </c>
      <c r="B703" s="225" t="s">
        <v>543</v>
      </c>
      <c r="C703" s="216" t="s">
        <v>1696</v>
      </c>
      <c r="D703" s="216" t="s">
        <v>3004</v>
      </c>
      <c r="E703" s="225" t="s">
        <v>3003</v>
      </c>
      <c r="F703" s="216"/>
      <c r="G703" s="217">
        <v>0</v>
      </c>
      <c r="H703" s="217">
        <v>0</v>
      </c>
      <c r="I703" s="217">
        <v>0</v>
      </c>
      <c r="J703" s="217">
        <v>0</v>
      </c>
      <c r="K703" s="217">
        <v>0</v>
      </c>
      <c r="L703" s="228">
        <v>0</v>
      </c>
      <c r="M703" s="222">
        <v>44021</v>
      </c>
      <c r="N703" s="222">
        <v>44021</v>
      </c>
      <c r="O703" s="220">
        <v>2020</v>
      </c>
      <c r="P703" s="217">
        <v>0</v>
      </c>
      <c r="Q703" s="217">
        <v>0</v>
      </c>
      <c r="R703" s="217">
        <v>0</v>
      </c>
      <c r="S703" s="228">
        <v>0</v>
      </c>
      <c r="T703" s="221">
        <v>0.73499999999999999</v>
      </c>
      <c r="U703" s="221">
        <v>9.41505467</v>
      </c>
      <c r="V703" s="216" t="s">
        <v>663</v>
      </c>
      <c r="W703" s="216" t="s">
        <v>599</v>
      </c>
      <c r="X703" s="216" t="s">
        <v>2060</v>
      </c>
      <c r="AL703" s="234" t="s">
        <v>580</v>
      </c>
    </row>
    <row r="704" spans="1:38">
      <c r="A704" s="216" t="s">
        <v>542</v>
      </c>
      <c r="B704" s="225" t="s">
        <v>543</v>
      </c>
      <c r="C704" s="216" t="s">
        <v>1696</v>
      </c>
      <c r="D704" s="216" t="s">
        <v>3004</v>
      </c>
      <c r="E704" s="225" t="s">
        <v>3003</v>
      </c>
      <c r="F704" s="216"/>
      <c r="G704" s="217">
        <v>0</v>
      </c>
      <c r="H704" s="217">
        <v>0</v>
      </c>
      <c r="I704" s="217">
        <v>0</v>
      </c>
      <c r="J704" s="217">
        <v>0</v>
      </c>
      <c r="K704" s="217">
        <v>0</v>
      </c>
      <c r="L704" s="228">
        <v>0</v>
      </c>
      <c r="M704" s="222">
        <v>43720</v>
      </c>
      <c r="N704" s="222">
        <v>43720</v>
      </c>
      <c r="O704" s="220">
        <v>2019</v>
      </c>
      <c r="P704" s="217">
        <v>0</v>
      </c>
      <c r="Q704" s="217">
        <v>0</v>
      </c>
      <c r="R704" s="217">
        <v>0</v>
      </c>
      <c r="S704" s="228">
        <v>0</v>
      </c>
      <c r="T704" s="221">
        <v>1.29</v>
      </c>
      <c r="U704" s="221">
        <v>9.41505467</v>
      </c>
      <c r="V704" s="216" t="s">
        <v>958</v>
      </c>
      <c r="W704" s="216" t="s">
        <v>599</v>
      </c>
      <c r="X704" s="216" t="s">
        <v>2060</v>
      </c>
      <c r="AL704" s="234" t="s">
        <v>580</v>
      </c>
    </row>
    <row r="705" spans="1:38">
      <c r="A705" s="216" t="s">
        <v>542</v>
      </c>
      <c r="B705" s="225" t="s">
        <v>543</v>
      </c>
      <c r="C705" s="216" t="s">
        <v>1696</v>
      </c>
      <c r="D705" s="216" t="s">
        <v>3004</v>
      </c>
      <c r="E705" s="225" t="s">
        <v>3003</v>
      </c>
      <c r="F705" s="216"/>
      <c r="G705" s="217">
        <v>0</v>
      </c>
      <c r="H705" s="217">
        <v>0</v>
      </c>
      <c r="I705" s="217">
        <v>0</v>
      </c>
      <c r="J705" s="217">
        <v>0</v>
      </c>
      <c r="K705" s="217">
        <v>0</v>
      </c>
      <c r="L705" s="228">
        <v>0</v>
      </c>
      <c r="M705" s="222">
        <v>43720</v>
      </c>
      <c r="N705" s="222">
        <v>43720</v>
      </c>
      <c r="O705" s="220">
        <v>2019</v>
      </c>
      <c r="P705" s="217">
        <v>0</v>
      </c>
      <c r="Q705" s="217">
        <v>0</v>
      </c>
      <c r="R705" s="217">
        <v>0</v>
      </c>
      <c r="S705" s="228">
        <v>0</v>
      </c>
      <c r="T705" s="221">
        <v>5.9870000000000001</v>
      </c>
      <c r="U705" s="221">
        <v>9.41505467</v>
      </c>
      <c r="V705" s="216" t="s">
        <v>1699</v>
      </c>
      <c r="W705" s="216" t="s">
        <v>599</v>
      </c>
      <c r="X705" s="216" t="s">
        <v>2060</v>
      </c>
      <c r="AL705" s="234" t="s">
        <v>580</v>
      </c>
    </row>
    <row r="706" spans="1:38">
      <c r="A706" s="216" t="s">
        <v>542</v>
      </c>
      <c r="B706" s="225" t="s">
        <v>543</v>
      </c>
      <c r="C706" s="216" t="s">
        <v>1630</v>
      </c>
      <c r="D706" s="216" t="s">
        <v>3005</v>
      </c>
      <c r="E706" s="225" t="s">
        <v>3006</v>
      </c>
      <c r="F706" s="216"/>
      <c r="G706" s="217">
        <v>0</v>
      </c>
      <c r="H706" s="217">
        <v>0</v>
      </c>
      <c r="I706" s="217">
        <v>0</v>
      </c>
      <c r="J706" s="217">
        <v>0</v>
      </c>
      <c r="K706" s="217">
        <v>0</v>
      </c>
      <c r="L706" s="228">
        <v>0</v>
      </c>
      <c r="M706" s="222">
        <v>43889</v>
      </c>
      <c r="N706" s="222">
        <v>43889</v>
      </c>
      <c r="O706" s="220">
        <v>2020</v>
      </c>
      <c r="P706" s="217">
        <v>0</v>
      </c>
      <c r="Q706" s="217">
        <v>0</v>
      </c>
      <c r="R706" s="217">
        <v>0</v>
      </c>
      <c r="S706" s="228">
        <v>0</v>
      </c>
      <c r="T706" s="221">
        <v>0.5</v>
      </c>
      <c r="U706" s="221">
        <v>0.5</v>
      </c>
      <c r="V706" s="216" t="s">
        <v>620</v>
      </c>
      <c r="W706" s="216" t="s">
        <v>599</v>
      </c>
      <c r="X706" s="216" t="s">
        <v>2060</v>
      </c>
      <c r="AL706" s="234" t="s">
        <v>580</v>
      </c>
    </row>
    <row r="707" spans="1:38">
      <c r="A707" s="216" t="s">
        <v>542</v>
      </c>
      <c r="B707" s="225" t="s">
        <v>543</v>
      </c>
      <c r="C707" s="216" t="s">
        <v>1692</v>
      </c>
      <c r="D707" s="216" t="s">
        <v>3007</v>
      </c>
      <c r="E707" s="225" t="s">
        <v>3008</v>
      </c>
      <c r="F707" s="216"/>
      <c r="G707" s="217">
        <v>0</v>
      </c>
      <c r="H707" s="217">
        <v>0</v>
      </c>
      <c r="I707" s="217">
        <v>0</v>
      </c>
      <c r="J707" s="217">
        <v>0</v>
      </c>
      <c r="K707" s="217">
        <v>0</v>
      </c>
      <c r="L707" s="228">
        <v>0</v>
      </c>
      <c r="M707" s="222">
        <v>43418</v>
      </c>
      <c r="N707" s="222">
        <v>43418</v>
      </c>
      <c r="O707" s="220">
        <v>2018</v>
      </c>
      <c r="P707" s="217">
        <v>0</v>
      </c>
      <c r="Q707" s="217">
        <v>0</v>
      </c>
      <c r="R707" s="217">
        <v>0</v>
      </c>
      <c r="S707" s="228">
        <v>0</v>
      </c>
      <c r="T707" s="217">
        <v>1</v>
      </c>
      <c r="U707" s="217">
        <v>2</v>
      </c>
      <c r="V707" s="216" t="s">
        <v>671</v>
      </c>
      <c r="W707" s="216" t="s">
        <v>599</v>
      </c>
      <c r="X707" s="216" t="s">
        <v>2060</v>
      </c>
      <c r="AL707" s="234" t="s">
        <v>580</v>
      </c>
    </row>
    <row r="708" spans="1:38">
      <c r="A708" s="216" t="s">
        <v>542</v>
      </c>
      <c r="B708" s="225" t="s">
        <v>543</v>
      </c>
      <c r="C708" s="216" t="s">
        <v>1692</v>
      </c>
      <c r="D708" s="216" t="s">
        <v>3007</v>
      </c>
      <c r="E708" s="225" t="s">
        <v>3008</v>
      </c>
      <c r="F708" s="216"/>
      <c r="G708" s="217">
        <v>0</v>
      </c>
      <c r="H708" s="217">
        <v>0</v>
      </c>
      <c r="I708" s="217">
        <v>0</v>
      </c>
      <c r="J708" s="217">
        <v>0</v>
      </c>
      <c r="K708" s="217">
        <v>0</v>
      </c>
      <c r="L708" s="228">
        <v>0</v>
      </c>
      <c r="M708" s="222">
        <v>43418</v>
      </c>
      <c r="N708" s="222">
        <v>43418</v>
      </c>
      <c r="O708" s="220">
        <v>2018</v>
      </c>
      <c r="P708" s="217">
        <v>0</v>
      </c>
      <c r="Q708" s="217">
        <v>0</v>
      </c>
      <c r="R708" s="217">
        <v>0</v>
      </c>
      <c r="S708" s="228">
        <v>0</v>
      </c>
      <c r="T708" s="217">
        <v>1</v>
      </c>
      <c r="U708" s="217">
        <v>2</v>
      </c>
      <c r="V708" s="216" t="s">
        <v>1435</v>
      </c>
      <c r="W708" s="216" t="s">
        <v>599</v>
      </c>
      <c r="X708" s="216" t="s">
        <v>2060</v>
      </c>
      <c r="AL708" s="234" t="s">
        <v>580</v>
      </c>
    </row>
    <row r="709" spans="1:38">
      <c r="A709" s="216" t="s">
        <v>542</v>
      </c>
      <c r="B709" s="225" t="s">
        <v>543</v>
      </c>
      <c r="C709" s="216" t="s">
        <v>1450</v>
      </c>
      <c r="D709" s="216" t="s">
        <v>3009</v>
      </c>
      <c r="E709" s="225" t="s">
        <v>3010</v>
      </c>
      <c r="F709" s="216"/>
      <c r="G709" s="217">
        <v>0</v>
      </c>
      <c r="H709" s="217">
        <v>0</v>
      </c>
      <c r="I709" s="217">
        <v>0</v>
      </c>
      <c r="J709" s="217">
        <v>0</v>
      </c>
      <c r="K709" s="217">
        <v>0</v>
      </c>
      <c r="L709" s="228">
        <v>0</v>
      </c>
      <c r="M709" s="222">
        <v>44134</v>
      </c>
      <c r="N709" s="222">
        <v>44134</v>
      </c>
      <c r="O709" s="220">
        <v>2020</v>
      </c>
      <c r="P709" s="217">
        <v>0</v>
      </c>
      <c r="Q709" s="217">
        <v>0</v>
      </c>
      <c r="R709" s="217">
        <v>0</v>
      </c>
      <c r="S709" s="228">
        <v>0</v>
      </c>
      <c r="T709" s="221">
        <v>0.5</v>
      </c>
      <c r="U709" s="221">
        <v>0.5</v>
      </c>
      <c r="V709" s="216" t="s">
        <v>620</v>
      </c>
      <c r="W709" s="216" t="s">
        <v>599</v>
      </c>
      <c r="X709" s="216" t="s">
        <v>2060</v>
      </c>
      <c r="AL709" s="234" t="s">
        <v>580</v>
      </c>
    </row>
    <row r="710" spans="1:38">
      <c r="A710" s="216" t="s">
        <v>542</v>
      </c>
      <c r="B710" s="225" t="s">
        <v>543</v>
      </c>
      <c r="C710" s="216" t="s">
        <v>1720</v>
      </c>
      <c r="D710" s="216" t="s">
        <v>3011</v>
      </c>
      <c r="E710" s="225" t="s">
        <v>3012</v>
      </c>
      <c r="F710" s="216"/>
      <c r="G710" s="217">
        <v>0</v>
      </c>
      <c r="H710" s="217">
        <v>0</v>
      </c>
      <c r="I710" s="217">
        <v>0</v>
      </c>
      <c r="J710" s="217">
        <v>0</v>
      </c>
      <c r="K710" s="218">
        <v>0.5</v>
      </c>
      <c r="L710" s="227">
        <v>0.5</v>
      </c>
      <c r="M710" s="222">
        <v>43493</v>
      </c>
      <c r="N710" s="222">
        <v>43493</v>
      </c>
      <c r="O710" s="220">
        <v>2019</v>
      </c>
      <c r="P710" s="217">
        <v>0</v>
      </c>
      <c r="Q710" s="217">
        <v>0</v>
      </c>
      <c r="R710" s="217">
        <v>0</v>
      </c>
      <c r="S710" s="228">
        <v>0</v>
      </c>
      <c r="T710" s="217">
        <v>1</v>
      </c>
      <c r="U710" s="217">
        <v>2</v>
      </c>
      <c r="V710" s="216" t="s">
        <v>699</v>
      </c>
      <c r="W710" s="216" t="s">
        <v>599</v>
      </c>
      <c r="X710" s="216" t="s">
        <v>2060</v>
      </c>
      <c r="AL710" s="234" t="s">
        <v>580</v>
      </c>
    </row>
    <row r="711" spans="1:38">
      <c r="A711" s="216" t="s">
        <v>542</v>
      </c>
      <c r="B711" s="225" t="s">
        <v>543</v>
      </c>
      <c r="C711" s="216" t="s">
        <v>1720</v>
      </c>
      <c r="D711" s="216" t="s">
        <v>3011</v>
      </c>
      <c r="E711" s="225" t="s">
        <v>3012</v>
      </c>
      <c r="F711" s="216"/>
      <c r="G711" s="217">
        <v>0</v>
      </c>
      <c r="H711" s="217">
        <v>0</v>
      </c>
      <c r="I711" s="217">
        <v>0</v>
      </c>
      <c r="J711" s="217">
        <v>0</v>
      </c>
      <c r="K711" s="218">
        <v>0.5</v>
      </c>
      <c r="L711" s="227">
        <v>0.5</v>
      </c>
      <c r="M711" s="222">
        <v>43493</v>
      </c>
      <c r="N711" s="222">
        <v>43493</v>
      </c>
      <c r="O711" s="220">
        <v>2019</v>
      </c>
      <c r="P711" s="217">
        <v>0</v>
      </c>
      <c r="Q711" s="217">
        <v>0</v>
      </c>
      <c r="R711" s="217">
        <v>0</v>
      </c>
      <c r="S711" s="228">
        <v>0</v>
      </c>
      <c r="T711" s="217">
        <v>1</v>
      </c>
      <c r="U711" s="217">
        <v>2</v>
      </c>
      <c r="V711" s="216" t="s">
        <v>621</v>
      </c>
      <c r="W711" s="216" t="s">
        <v>599</v>
      </c>
      <c r="X711" s="216" t="s">
        <v>2060</v>
      </c>
      <c r="AL711" s="234" t="s">
        <v>580</v>
      </c>
    </row>
    <row r="712" spans="1:38">
      <c r="A712" s="216" t="s">
        <v>542</v>
      </c>
      <c r="B712" s="225" t="s">
        <v>543</v>
      </c>
      <c r="C712" s="216" t="s">
        <v>1822</v>
      </c>
      <c r="D712" s="216" t="s">
        <v>3013</v>
      </c>
      <c r="E712" s="225" t="s">
        <v>3014</v>
      </c>
      <c r="F712" s="216"/>
      <c r="G712" s="217">
        <v>0</v>
      </c>
      <c r="H712" s="217">
        <v>0</v>
      </c>
      <c r="I712" s="217">
        <v>0</v>
      </c>
      <c r="J712" s="217">
        <v>0</v>
      </c>
      <c r="K712" s="217">
        <v>0</v>
      </c>
      <c r="L712" s="228">
        <v>0</v>
      </c>
      <c r="M712" s="222">
        <v>44750</v>
      </c>
      <c r="N712" s="222">
        <v>44750</v>
      </c>
      <c r="O712" s="220">
        <v>2022</v>
      </c>
      <c r="P712" s="217">
        <v>0</v>
      </c>
      <c r="Q712" s="217">
        <v>0</v>
      </c>
      <c r="R712" s="217">
        <v>0</v>
      </c>
      <c r="S712" s="228">
        <v>0</v>
      </c>
      <c r="T712" s="221">
        <v>0.72</v>
      </c>
      <c r="U712" s="221">
        <v>15.663518720000001</v>
      </c>
      <c r="V712" s="216" t="s">
        <v>620</v>
      </c>
      <c r="W712" s="216" t="s">
        <v>599</v>
      </c>
      <c r="X712" s="216" t="s">
        <v>2060</v>
      </c>
      <c r="AL712" s="234" t="s">
        <v>580</v>
      </c>
    </row>
    <row r="713" spans="1:38">
      <c r="A713" s="216" t="s">
        <v>542</v>
      </c>
      <c r="B713" s="225" t="s">
        <v>543</v>
      </c>
      <c r="C713" s="216" t="s">
        <v>1822</v>
      </c>
      <c r="D713" s="216" t="s">
        <v>3013</v>
      </c>
      <c r="E713" s="225" t="s">
        <v>3014</v>
      </c>
      <c r="F713" s="216"/>
      <c r="G713" s="217">
        <v>0</v>
      </c>
      <c r="H713" s="217">
        <v>0</v>
      </c>
      <c r="I713" s="217">
        <v>0</v>
      </c>
      <c r="J713" s="217">
        <v>0</v>
      </c>
      <c r="K713" s="217">
        <v>0</v>
      </c>
      <c r="L713" s="228">
        <v>0</v>
      </c>
      <c r="M713" s="222">
        <v>44750</v>
      </c>
      <c r="N713" s="222">
        <v>44750</v>
      </c>
      <c r="O713" s="220">
        <v>2022</v>
      </c>
      <c r="P713" s="217">
        <v>0</v>
      </c>
      <c r="Q713" s="217">
        <v>0</v>
      </c>
      <c r="R713" s="217">
        <v>0</v>
      </c>
      <c r="S713" s="228">
        <v>0</v>
      </c>
      <c r="T713" s="217">
        <v>2</v>
      </c>
      <c r="U713" s="221">
        <v>15.663518720000001</v>
      </c>
      <c r="V713" s="216" t="s">
        <v>657</v>
      </c>
      <c r="W713" s="216" t="s">
        <v>599</v>
      </c>
      <c r="X713" s="216" t="s">
        <v>2060</v>
      </c>
      <c r="AL713" s="234" t="s">
        <v>580</v>
      </c>
    </row>
    <row r="714" spans="1:38">
      <c r="A714" s="216" t="s">
        <v>542</v>
      </c>
      <c r="B714" s="225" t="s">
        <v>543</v>
      </c>
      <c r="C714" s="216" t="s">
        <v>1822</v>
      </c>
      <c r="D714" s="216" t="s">
        <v>3013</v>
      </c>
      <c r="E714" s="225" t="s">
        <v>3014</v>
      </c>
      <c r="F714" s="216"/>
      <c r="G714" s="217">
        <v>0</v>
      </c>
      <c r="H714" s="217">
        <v>0</v>
      </c>
      <c r="I714" s="217">
        <v>0</v>
      </c>
      <c r="J714" s="217">
        <v>0</v>
      </c>
      <c r="K714" s="217">
        <v>0</v>
      </c>
      <c r="L714" s="228">
        <v>0</v>
      </c>
      <c r="M714" s="222">
        <v>44427</v>
      </c>
      <c r="N714" s="222">
        <v>44427</v>
      </c>
      <c r="O714" s="220">
        <v>2021</v>
      </c>
      <c r="P714" s="217">
        <v>0</v>
      </c>
      <c r="Q714" s="217">
        <v>0</v>
      </c>
      <c r="R714" s="217">
        <v>0</v>
      </c>
      <c r="S714" s="228">
        <v>0</v>
      </c>
      <c r="T714" s="217">
        <v>2</v>
      </c>
      <c r="U714" s="221">
        <v>15.663518720000001</v>
      </c>
      <c r="V714" s="216" t="s">
        <v>671</v>
      </c>
      <c r="W714" s="216" t="s">
        <v>599</v>
      </c>
      <c r="X714" s="216" t="s">
        <v>2060</v>
      </c>
      <c r="AL714" s="234" t="s">
        <v>580</v>
      </c>
    </row>
    <row r="715" spans="1:38">
      <c r="A715" s="216" t="s">
        <v>542</v>
      </c>
      <c r="B715" s="225" t="s">
        <v>543</v>
      </c>
      <c r="C715" s="216" t="s">
        <v>1822</v>
      </c>
      <c r="D715" s="216" t="s">
        <v>3013</v>
      </c>
      <c r="E715" s="225" t="s">
        <v>3014</v>
      </c>
      <c r="F715" s="216"/>
      <c r="G715" s="217">
        <v>0</v>
      </c>
      <c r="H715" s="217">
        <v>0</v>
      </c>
      <c r="I715" s="217">
        <v>0</v>
      </c>
      <c r="J715" s="217">
        <v>0</v>
      </c>
      <c r="K715" s="217">
        <v>0</v>
      </c>
      <c r="L715" s="228">
        <v>0</v>
      </c>
      <c r="M715" s="222">
        <v>44427</v>
      </c>
      <c r="N715" s="222">
        <v>44427</v>
      </c>
      <c r="O715" s="220">
        <v>2021</v>
      </c>
      <c r="P715" s="217">
        <v>0</v>
      </c>
      <c r="Q715" s="217">
        <v>0</v>
      </c>
      <c r="R715" s="217">
        <v>0</v>
      </c>
      <c r="S715" s="228">
        <v>0</v>
      </c>
      <c r="T715" s="221">
        <v>6.3475187200000001</v>
      </c>
      <c r="U715" s="221">
        <v>15.663518720000001</v>
      </c>
      <c r="V715" s="216" t="s">
        <v>1824</v>
      </c>
      <c r="W715" s="216" t="s">
        <v>599</v>
      </c>
      <c r="X715" s="216" t="s">
        <v>2060</v>
      </c>
      <c r="AL715" s="234" t="s">
        <v>580</v>
      </c>
    </row>
    <row r="716" spans="1:38">
      <c r="A716" s="216" t="s">
        <v>542</v>
      </c>
      <c r="B716" s="225" t="s">
        <v>543</v>
      </c>
      <c r="C716" s="216" t="s">
        <v>1822</v>
      </c>
      <c r="D716" s="216" t="s">
        <v>3013</v>
      </c>
      <c r="E716" s="225" t="s">
        <v>3014</v>
      </c>
      <c r="F716" s="216"/>
      <c r="G716" s="217">
        <v>0</v>
      </c>
      <c r="H716" s="217">
        <v>0</v>
      </c>
      <c r="I716" s="217">
        <v>0</v>
      </c>
      <c r="J716" s="217">
        <v>0</v>
      </c>
      <c r="K716" s="217">
        <v>0</v>
      </c>
      <c r="L716" s="228">
        <v>0</v>
      </c>
      <c r="M716" s="222">
        <v>43998</v>
      </c>
      <c r="N716" s="222">
        <v>43998</v>
      </c>
      <c r="O716" s="220">
        <v>2020</v>
      </c>
      <c r="P716" s="217">
        <v>0</v>
      </c>
      <c r="Q716" s="217">
        <v>0</v>
      </c>
      <c r="R716" s="217">
        <v>0</v>
      </c>
      <c r="S716" s="228">
        <v>0</v>
      </c>
      <c r="T716" s="221">
        <v>0.29599999999999999</v>
      </c>
      <c r="U716" s="221">
        <v>15.663518720000001</v>
      </c>
      <c r="V716" s="216" t="s">
        <v>1260</v>
      </c>
      <c r="W716" s="216" t="s">
        <v>599</v>
      </c>
      <c r="X716" s="216" t="s">
        <v>2060</v>
      </c>
      <c r="AL716" s="234" t="s">
        <v>580</v>
      </c>
    </row>
    <row r="717" spans="1:38">
      <c r="A717" s="216" t="s">
        <v>542</v>
      </c>
      <c r="B717" s="225" t="s">
        <v>543</v>
      </c>
      <c r="C717" s="216" t="s">
        <v>1822</v>
      </c>
      <c r="D717" s="216" t="s">
        <v>3015</v>
      </c>
      <c r="E717" s="225" t="s">
        <v>3014</v>
      </c>
      <c r="F717" s="216"/>
      <c r="G717" s="217">
        <v>0</v>
      </c>
      <c r="H717" s="217">
        <v>0</v>
      </c>
      <c r="I717" s="217">
        <v>0</v>
      </c>
      <c r="J717" s="217">
        <v>0</v>
      </c>
      <c r="K717" s="217">
        <v>20</v>
      </c>
      <c r="L717" s="228">
        <v>20</v>
      </c>
      <c r="M717" s="222">
        <v>44151</v>
      </c>
      <c r="N717" s="222">
        <v>44151</v>
      </c>
      <c r="O717" s="220">
        <v>2020</v>
      </c>
      <c r="P717" s="217">
        <v>0</v>
      </c>
      <c r="Q717" s="217">
        <v>0</v>
      </c>
      <c r="R717" s="217">
        <v>0</v>
      </c>
      <c r="S717" s="228">
        <v>0</v>
      </c>
      <c r="T717" s="221">
        <v>0.3</v>
      </c>
      <c r="U717" s="221">
        <v>15.663518720000001</v>
      </c>
      <c r="V717" s="216" t="s">
        <v>621</v>
      </c>
      <c r="W717" s="216" t="s">
        <v>599</v>
      </c>
      <c r="X717" s="216" t="s">
        <v>2060</v>
      </c>
      <c r="AL717" s="234" t="s">
        <v>580</v>
      </c>
    </row>
    <row r="718" spans="1:38">
      <c r="A718" s="216" t="s">
        <v>542</v>
      </c>
      <c r="B718" s="225" t="s">
        <v>543</v>
      </c>
      <c r="C718" s="216" t="s">
        <v>1822</v>
      </c>
      <c r="D718" s="216" t="s">
        <v>3016</v>
      </c>
      <c r="E718" s="225" t="s">
        <v>3014</v>
      </c>
      <c r="F718" s="216"/>
      <c r="G718" s="217">
        <v>0</v>
      </c>
      <c r="H718" s="217">
        <v>0</v>
      </c>
      <c r="I718" s="217">
        <v>0</v>
      </c>
      <c r="J718" s="217">
        <v>0</v>
      </c>
      <c r="K718" s="217">
        <v>40</v>
      </c>
      <c r="L718" s="228">
        <v>40</v>
      </c>
      <c r="M718" s="222">
        <v>43929</v>
      </c>
      <c r="N718" s="222">
        <v>43929</v>
      </c>
      <c r="O718" s="220">
        <v>2020</v>
      </c>
      <c r="P718" s="217">
        <v>0</v>
      </c>
      <c r="Q718" s="217">
        <v>0</v>
      </c>
      <c r="R718" s="217">
        <v>0</v>
      </c>
      <c r="S718" s="228">
        <v>0</v>
      </c>
      <c r="T718" s="217">
        <v>2</v>
      </c>
      <c r="U718" s="221">
        <v>15.663518720000001</v>
      </c>
      <c r="V718" s="216" t="s">
        <v>671</v>
      </c>
      <c r="W718" s="216" t="s">
        <v>599</v>
      </c>
      <c r="X718" s="216" t="s">
        <v>2060</v>
      </c>
      <c r="AL718" s="234" t="s">
        <v>580</v>
      </c>
    </row>
    <row r="719" spans="1:38">
      <c r="A719" s="216" t="s">
        <v>542</v>
      </c>
      <c r="B719" s="225" t="s">
        <v>543</v>
      </c>
      <c r="C719" s="216" t="s">
        <v>1822</v>
      </c>
      <c r="D719" s="216" t="s">
        <v>3016</v>
      </c>
      <c r="E719" s="225" t="s">
        <v>3014</v>
      </c>
      <c r="F719" s="216"/>
      <c r="G719" s="217">
        <v>0</v>
      </c>
      <c r="H719" s="217">
        <v>0</v>
      </c>
      <c r="I719" s="217">
        <v>0</v>
      </c>
      <c r="J719" s="217">
        <v>0</v>
      </c>
      <c r="K719" s="217">
        <v>40</v>
      </c>
      <c r="L719" s="228">
        <v>40</v>
      </c>
      <c r="M719" s="222">
        <v>43929</v>
      </c>
      <c r="N719" s="222">
        <v>43929</v>
      </c>
      <c r="O719" s="220">
        <v>2020</v>
      </c>
      <c r="P719" s="217">
        <v>0</v>
      </c>
      <c r="Q719" s="217">
        <v>0</v>
      </c>
      <c r="R719" s="217">
        <v>0</v>
      </c>
      <c r="S719" s="228">
        <v>0</v>
      </c>
      <c r="T719" s="217">
        <v>2</v>
      </c>
      <c r="U719" s="221">
        <v>15.663518720000001</v>
      </c>
      <c r="V719" s="216" t="s">
        <v>620</v>
      </c>
      <c r="W719" s="216" t="s">
        <v>599</v>
      </c>
      <c r="X719" s="216" t="s">
        <v>2060</v>
      </c>
      <c r="AL719" s="234" t="s">
        <v>580</v>
      </c>
    </row>
    <row r="720" spans="1:38">
      <c r="A720" s="216" t="s">
        <v>542</v>
      </c>
      <c r="B720" s="225" t="s">
        <v>543</v>
      </c>
      <c r="C720" s="216" t="s">
        <v>1444</v>
      </c>
      <c r="D720" s="216" t="s">
        <v>3017</v>
      </c>
      <c r="E720" s="225" t="s">
        <v>3018</v>
      </c>
      <c r="F720" s="216"/>
      <c r="G720" s="217">
        <v>0</v>
      </c>
      <c r="H720" s="217">
        <v>0</v>
      </c>
      <c r="I720" s="217">
        <v>0</v>
      </c>
      <c r="J720" s="217">
        <v>0</v>
      </c>
      <c r="K720" s="217">
        <v>0</v>
      </c>
      <c r="L720" s="228">
        <v>0</v>
      </c>
      <c r="M720" s="222">
        <v>44086</v>
      </c>
      <c r="N720" s="222">
        <v>44086</v>
      </c>
      <c r="O720" s="220">
        <v>2020</v>
      </c>
      <c r="P720" s="217">
        <v>0</v>
      </c>
      <c r="Q720" s="217">
        <v>0</v>
      </c>
      <c r="R720" s="217">
        <v>0</v>
      </c>
      <c r="S720" s="228">
        <v>0</v>
      </c>
      <c r="T720" s="221">
        <v>0.5</v>
      </c>
      <c r="U720" s="217">
        <v>1</v>
      </c>
      <c r="V720" s="216" t="s">
        <v>624</v>
      </c>
      <c r="W720" s="216" t="s">
        <v>599</v>
      </c>
      <c r="X720" s="216" t="s">
        <v>2060</v>
      </c>
      <c r="AL720" s="234" t="s">
        <v>580</v>
      </c>
    </row>
    <row r="721" spans="1:38">
      <c r="A721" s="216" t="s">
        <v>542</v>
      </c>
      <c r="B721" s="225" t="s">
        <v>543</v>
      </c>
      <c r="C721" s="216" t="s">
        <v>1444</v>
      </c>
      <c r="D721" s="216" t="s">
        <v>3017</v>
      </c>
      <c r="E721" s="225" t="s">
        <v>3018</v>
      </c>
      <c r="F721" s="216"/>
      <c r="G721" s="217">
        <v>0</v>
      </c>
      <c r="H721" s="217">
        <v>0</v>
      </c>
      <c r="I721" s="217">
        <v>0</v>
      </c>
      <c r="J721" s="217">
        <v>0</v>
      </c>
      <c r="K721" s="217">
        <v>0</v>
      </c>
      <c r="L721" s="228">
        <v>0</v>
      </c>
      <c r="M721" s="222">
        <v>44086</v>
      </c>
      <c r="N721" s="222">
        <v>44086</v>
      </c>
      <c r="O721" s="220">
        <v>2020</v>
      </c>
      <c r="P721" s="217">
        <v>0</v>
      </c>
      <c r="Q721" s="217">
        <v>0</v>
      </c>
      <c r="R721" s="217">
        <v>0</v>
      </c>
      <c r="S721" s="228">
        <v>0</v>
      </c>
      <c r="T721" s="221">
        <v>0.5</v>
      </c>
      <c r="U721" s="217">
        <v>1</v>
      </c>
      <c r="V721" s="216" t="s">
        <v>621</v>
      </c>
      <c r="W721" s="216" t="s">
        <v>599</v>
      </c>
      <c r="X721" s="216" t="s">
        <v>2060</v>
      </c>
      <c r="AL721" s="234" t="s">
        <v>580</v>
      </c>
    </row>
    <row r="722" spans="1:38">
      <c r="A722" s="216" t="s">
        <v>542</v>
      </c>
      <c r="B722" s="225" t="s">
        <v>543</v>
      </c>
      <c r="C722" s="216" t="s">
        <v>1669</v>
      </c>
      <c r="D722" s="216" t="s">
        <v>3019</v>
      </c>
      <c r="E722" s="225" t="s">
        <v>3020</v>
      </c>
      <c r="F722" s="216"/>
      <c r="G722" s="217">
        <v>0</v>
      </c>
      <c r="H722" s="217">
        <v>0</v>
      </c>
      <c r="I722" s="217">
        <v>0</v>
      </c>
      <c r="J722" s="217">
        <v>0</v>
      </c>
      <c r="K722" s="217">
        <v>0</v>
      </c>
      <c r="L722" s="228">
        <v>0</v>
      </c>
      <c r="M722" s="222">
        <v>43362</v>
      </c>
      <c r="N722" s="222">
        <v>43362</v>
      </c>
      <c r="O722" s="220">
        <v>2018</v>
      </c>
      <c r="P722" s="217">
        <v>0</v>
      </c>
      <c r="Q722" s="217">
        <v>0</v>
      </c>
      <c r="R722" s="217">
        <v>0</v>
      </c>
      <c r="S722" s="228">
        <v>0</v>
      </c>
      <c r="T722" s="221">
        <v>0.19600000000000001</v>
      </c>
      <c r="U722" s="221">
        <v>0.52500000000000002</v>
      </c>
      <c r="V722" s="216" t="s">
        <v>663</v>
      </c>
      <c r="W722" s="216" t="s">
        <v>599</v>
      </c>
      <c r="X722" s="216" t="s">
        <v>2060</v>
      </c>
      <c r="AL722" s="234" t="s">
        <v>580</v>
      </c>
    </row>
    <row r="723" spans="1:38">
      <c r="A723" s="216" t="s">
        <v>542</v>
      </c>
      <c r="B723" s="225" t="s">
        <v>543</v>
      </c>
      <c r="C723" s="216" t="s">
        <v>1669</v>
      </c>
      <c r="D723" s="216" t="s">
        <v>3019</v>
      </c>
      <c r="E723" s="225" t="s">
        <v>3020</v>
      </c>
      <c r="F723" s="216"/>
      <c r="G723" s="217">
        <v>0</v>
      </c>
      <c r="H723" s="217">
        <v>0</v>
      </c>
      <c r="I723" s="217">
        <v>0</v>
      </c>
      <c r="J723" s="217">
        <v>0</v>
      </c>
      <c r="K723" s="217">
        <v>0</v>
      </c>
      <c r="L723" s="228">
        <v>0</v>
      </c>
      <c r="M723" s="222">
        <v>43362</v>
      </c>
      <c r="N723" s="222">
        <v>43362</v>
      </c>
      <c r="O723" s="220">
        <v>2018</v>
      </c>
      <c r="P723" s="217">
        <v>0</v>
      </c>
      <c r="Q723" s="217">
        <v>0</v>
      </c>
      <c r="R723" s="217">
        <v>0</v>
      </c>
      <c r="S723" s="228">
        <v>0</v>
      </c>
      <c r="T723" s="221">
        <v>0.32900000000000001</v>
      </c>
      <c r="U723" s="221">
        <v>0.52500000000000002</v>
      </c>
      <c r="V723" s="216" t="s">
        <v>1376</v>
      </c>
      <c r="W723" s="216" t="s">
        <v>599</v>
      </c>
      <c r="X723" s="216" t="s">
        <v>2060</v>
      </c>
      <c r="AL723" s="234" t="s">
        <v>580</v>
      </c>
    </row>
    <row r="724" spans="1:38">
      <c r="A724" s="216" t="s">
        <v>542</v>
      </c>
      <c r="B724" s="225" t="s">
        <v>543</v>
      </c>
      <c r="C724" s="216" t="s">
        <v>1734</v>
      </c>
      <c r="D724" s="216" t="s">
        <v>3021</v>
      </c>
      <c r="E724" s="225" t="s">
        <v>3022</v>
      </c>
      <c r="F724" s="216"/>
      <c r="G724" s="217">
        <v>0</v>
      </c>
      <c r="H724" s="217">
        <v>0</v>
      </c>
      <c r="I724" s="217">
        <v>0</v>
      </c>
      <c r="J724" s="217">
        <v>0</v>
      </c>
      <c r="K724" s="217">
        <v>0</v>
      </c>
      <c r="L724" s="228">
        <v>0</v>
      </c>
      <c r="M724" s="222">
        <v>43578</v>
      </c>
      <c r="N724" s="222">
        <v>43578</v>
      </c>
      <c r="O724" s="220">
        <v>2019</v>
      </c>
      <c r="P724" s="217">
        <v>0</v>
      </c>
      <c r="Q724" s="217">
        <v>0</v>
      </c>
      <c r="R724" s="217">
        <v>0</v>
      </c>
      <c r="S724" s="228">
        <v>0</v>
      </c>
      <c r="T724" s="221">
        <v>0.22500000000000001</v>
      </c>
      <c r="U724" s="221">
        <v>0.375</v>
      </c>
      <c r="V724" s="216" t="s">
        <v>1600</v>
      </c>
      <c r="W724" s="216" t="s">
        <v>599</v>
      </c>
      <c r="X724" s="216" t="s">
        <v>2060</v>
      </c>
      <c r="AL724" s="234" t="s">
        <v>580</v>
      </c>
    </row>
    <row r="725" spans="1:38">
      <c r="A725" s="216" t="s">
        <v>542</v>
      </c>
      <c r="B725" s="225" t="s">
        <v>543</v>
      </c>
      <c r="C725" s="216" t="s">
        <v>1734</v>
      </c>
      <c r="D725" s="216" t="s">
        <v>3023</v>
      </c>
      <c r="E725" s="225" t="s">
        <v>3024</v>
      </c>
      <c r="F725" s="216"/>
      <c r="G725" s="217">
        <v>0</v>
      </c>
      <c r="H725" s="217">
        <v>0</v>
      </c>
      <c r="I725" s="217">
        <v>0</v>
      </c>
      <c r="J725" s="217">
        <v>0</v>
      </c>
      <c r="K725" s="217">
        <v>0</v>
      </c>
      <c r="L725" s="228">
        <v>0</v>
      </c>
      <c r="M725" s="222">
        <v>43914</v>
      </c>
      <c r="N725" s="222">
        <v>43914</v>
      </c>
      <c r="O725" s="220">
        <v>2020</v>
      </c>
      <c r="P725" s="217">
        <v>0</v>
      </c>
      <c r="Q725" s="217">
        <v>0</v>
      </c>
      <c r="R725" s="217">
        <v>0</v>
      </c>
      <c r="S725" s="228">
        <v>0</v>
      </c>
      <c r="T725" s="221">
        <v>0.15</v>
      </c>
      <c r="U725" s="221">
        <v>0.375</v>
      </c>
      <c r="V725" s="216" t="s">
        <v>1600</v>
      </c>
      <c r="W725" s="216" t="s">
        <v>599</v>
      </c>
      <c r="X725" s="216" t="s">
        <v>2060</v>
      </c>
      <c r="AL725" s="234" t="s">
        <v>580</v>
      </c>
    </row>
    <row r="726" spans="1:38">
      <c r="A726" s="216" t="s">
        <v>542</v>
      </c>
      <c r="B726" s="225" t="s">
        <v>543</v>
      </c>
      <c r="C726" s="216" t="s">
        <v>1582</v>
      </c>
      <c r="D726" s="216" t="s">
        <v>3025</v>
      </c>
      <c r="E726" s="225" t="s">
        <v>3026</v>
      </c>
      <c r="F726" s="216"/>
      <c r="G726" s="217">
        <v>0</v>
      </c>
      <c r="H726" s="217">
        <v>0</v>
      </c>
      <c r="I726" s="217">
        <v>0</v>
      </c>
      <c r="J726" s="217">
        <v>0</v>
      </c>
      <c r="K726" s="217">
        <v>0</v>
      </c>
      <c r="L726" s="228">
        <v>0</v>
      </c>
      <c r="M726" s="222">
        <v>43203</v>
      </c>
      <c r="N726" s="222">
        <v>43208</v>
      </c>
      <c r="O726" s="220">
        <v>2018</v>
      </c>
      <c r="P726" s="217">
        <v>0</v>
      </c>
      <c r="Q726" s="217">
        <v>0</v>
      </c>
      <c r="R726" s="217">
        <v>0</v>
      </c>
      <c r="S726" s="228">
        <v>0</v>
      </c>
      <c r="T726" s="221">
        <v>0.4</v>
      </c>
      <c r="U726" s="221">
        <v>0.4</v>
      </c>
      <c r="V726" s="216" t="s">
        <v>794</v>
      </c>
      <c r="W726" s="216" t="s">
        <v>599</v>
      </c>
      <c r="X726" s="216" t="s">
        <v>2060</v>
      </c>
      <c r="AL726" s="234" t="s">
        <v>580</v>
      </c>
    </row>
    <row r="727" spans="1:38">
      <c r="A727" s="216" t="s">
        <v>542</v>
      </c>
      <c r="B727" s="225" t="s">
        <v>543</v>
      </c>
      <c r="C727" s="216" t="s">
        <v>1418</v>
      </c>
      <c r="D727" s="216" t="s">
        <v>3027</v>
      </c>
      <c r="E727" s="225" t="s">
        <v>3028</v>
      </c>
      <c r="F727" s="216"/>
      <c r="G727" s="217">
        <v>0</v>
      </c>
      <c r="H727" s="217">
        <v>0</v>
      </c>
      <c r="I727" s="217">
        <v>0</v>
      </c>
      <c r="J727" s="217">
        <v>0</v>
      </c>
      <c r="K727" s="218">
        <v>0.75</v>
      </c>
      <c r="L727" s="227">
        <v>0.75</v>
      </c>
      <c r="M727" s="222">
        <v>44916</v>
      </c>
      <c r="N727" s="222">
        <v>44916</v>
      </c>
      <c r="O727" s="220">
        <v>2022</v>
      </c>
      <c r="P727" s="217">
        <v>0</v>
      </c>
      <c r="Q727" s="217">
        <v>0</v>
      </c>
      <c r="R727" s="217">
        <v>0</v>
      </c>
      <c r="S727" s="228">
        <v>0</v>
      </c>
      <c r="T727" s="221">
        <v>1.75</v>
      </c>
      <c r="U727" s="221">
        <v>1.75</v>
      </c>
      <c r="V727" s="216" t="s">
        <v>1420</v>
      </c>
      <c r="W727" s="216" t="s">
        <v>599</v>
      </c>
      <c r="X727" s="216" t="s">
        <v>2060</v>
      </c>
      <c r="AL727" s="234" t="s">
        <v>580</v>
      </c>
    </row>
    <row r="728" spans="1:38">
      <c r="A728" s="216" t="s">
        <v>542</v>
      </c>
      <c r="B728" s="225" t="s">
        <v>543</v>
      </c>
      <c r="C728" s="216" t="s">
        <v>1405</v>
      </c>
      <c r="D728" s="216" t="s">
        <v>3029</v>
      </c>
      <c r="E728" s="225" t="s">
        <v>3030</v>
      </c>
      <c r="F728" s="216"/>
      <c r="G728" s="217">
        <v>0</v>
      </c>
      <c r="H728" s="217">
        <v>0</v>
      </c>
      <c r="I728" s="217">
        <v>0</v>
      </c>
      <c r="J728" s="217">
        <v>0</v>
      </c>
      <c r="K728" s="217">
        <v>0</v>
      </c>
      <c r="L728" s="228">
        <v>0</v>
      </c>
      <c r="M728" s="222">
        <v>44902</v>
      </c>
      <c r="N728" s="222">
        <v>44902</v>
      </c>
      <c r="O728" s="220">
        <v>2022</v>
      </c>
      <c r="P728" s="217">
        <v>0</v>
      </c>
      <c r="Q728" s="217">
        <v>0</v>
      </c>
      <c r="R728" s="217">
        <v>0</v>
      </c>
      <c r="S728" s="228">
        <v>0</v>
      </c>
      <c r="T728" s="217">
        <v>2</v>
      </c>
      <c r="U728" s="217">
        <v>2</v>
      </c>
      <c r="V728" s="216" t="s">
        <v>657</v>
      </c>
      <c r="W728" s="216" t="s">
        <v>599</v>
      </c>
      <c r="X728" s="216" t="s">
        <v>2060</v>
      </c>
      <c r="AL728" s="234" t="s">
        <v>580</v>
      </c>
    </row>
    <row r="729" spans="1:38">
      <c r="A729" s="216" t="s">
        <v>542</v>
      </c>
      <c r="B729" s="225" t="s">
        <v>543</v>
      </c>
      <c r="C729" s="216" t="s">
        <v>1665</v>
      </c>
      <c r="D729" s="216" t="s">
        <v>3031</v>
      </c>
      <c r="E729" s="225" t="s">
        <v>3032</v>
      </c>
      <c r="F729" s="216"/>
      <c r="G729" s="217">
        <v>0</v>
      </c>
      <c r="H729" s="217">
        <v>0</v>
      </c>
      <c r="I729" s="217">
        <v>0</v>
      </c>
      <c r="J729" s="217">
        <v>0</v>
      </c>
      <c r="K729" s="218">
        <v>0.5</v>
      </c>
      <c r="L729" s="227">
        <v>0.5</v>
      </c>
      <c r="M729" s="222">
        <v>43353</v>
      </c>
      <c r="N729" s="222">
        <v>43353</v>
      </c>
      <c r="O729" s="220">
        <v>2018</v>
      </c>
      <c r="P729" s="217">
        <v>0</v>
      </c>
      <c r="Q729" s="217">
        <v>0</v>
      </c>
      <c r="R729" s="217">
        <v>0</v>
      </c>
      <c r="S729" s="228">
        <v>0</v>
      </c>
      <c r="T729" s="221">
        <v>1.5</v>
      </c>
      <c r="U729" s="221">
        <v>1.5</v>
      </c>
      <c r="V729" s="216" t="s">
        <v>657</v>
      </c>
      <c r="W729" s="216" t="s">
        <v>599</v>
      </c>
      <c r="X729" s="216" t="s">
        <v>2060</v>
      </c>
      <c r="AL729" s="234" t="s">
        <v>580</v>
      </c>
    </row>
    <row r="730" spans="1:38">
      <c r="A730" s="216" t="s">
        <v>542</v>
      </c>
      <c r="B730" s="225" t="s">
        <v>543</v>
      </c>
      <c r="C730" s="216" t="s">
        <v>1702</v>
      </c>
      <c r="D730" s="216" t="s">
        <v>3033</v>
      </c>
      <c r="E730" s="225" t="s">
        <v>3034</v>
      </c>
      <c r="F730" s="216"/>
      <c r="G730" s="217">
        <v>0</v>
      </c>
      <c r="H730" s="217">
        <v>0</v>
      </c>
      <c r="I730" s="217">
        <v>0</v>
      </c>
      <c r="J730" s="217">
        <v>0</v>
      </c>
      <c r="K730" s="218">
        <v>2.6</v>
      </c>
      <c r="L730" s="227">
        <v>2.6</v>
      </c>
      <c r="M730" s="222">
        <v>43444</v>
      </c>
      <c r="N730" s="222">
        <v>43444</v>
      </c>
      <c r="O730" s="220">
        <v>2018</v>
      </c>
      <c r="P730" s="217">
        <v>0</v>
      </c>
      <c r="Q730" s="217">
        <v>0</v>
      </c>
      <c r="R730" s="217">
        <v>0</v>
      </c>
      <c r="S730" s="228">
        <v>0</v>
      </c>
      <c r="T730" s="221">
        <v>0.9</v>
      </c>
      <c r="U730" s="221">
        <v>4.05</v>
      </c>
      <c r="V730" s="216" t="s">
        <v>786</v>
      </c>
      <c r="W730" s="216" t="s">
        <v>599</v>
      </c>
      <c r="X730" s="216" t="s">
        <v>2060</v>
      </c>
      <c r="AL730" s="234" t="s">
        <v>580</v>
      </c>
    </row>
    <row r="731" spans="1:38">
      <c r="A731" s="216" t="s">
        <v>542</v>
      </c>
      <c r="B731" s="225" t="s">
        <v>543</v>
      </c>
      <c r="C731" s="216" t="s">
        <v>1843</v>
      </c>
      <c r="D731" s="216" t="s">
        <v>3035</v>
      </c>
      <c r="E731" s="225" t="s">
        <v>3036</v>
      </c>
      <c r="F731" s="216"/>
      <c r="G731" s="217">
        <v>0</v>
      </c>
      <c r="H731" s="217">
        <v>0</v>
      </c>
      <c r="I731" s="217">
        <v>0</v>
      </c>
      <c r="J731" s="217">
        <v>0</v>
      </c>
      <c r="K731" s="217">
        <v>0</v>
      </c>
      <c r="L731" s="228">
        <v>0</v>
      </c>
      <c r="M731" s="222">
        <v>44721</v>
      </c>
      <c r="N731" s="222">
        <v>44721</v>
      </c>
      <c r="O731" s="220">
        <v>2022</v>
      </c>
      <c r="P731" s="217">
        <v>0</v>
      </c>
      <c r="Q731" s="217">
        <v>0</v>
      </c>
      <c r="R731" s="217">
        <v>0</v>
      </c>
      <c r="S731" s="228">
        <v>0</v>
      </c>
      <c r="T731" s="221">
        <v>0.13761499999999999</v>
      </c>
      <c r="U731" s="221">
        <v>4.6876150000000001</v>
      </c>
      <c r="V731" s="216" t="s">
        <v>840</v>
      </c>
      <c r="W731" s="216" t="s">
        <v>599</v>
      </c>
      <c r="X731" s="216" t="s">
        <v>2060</v>
      </c>
      <c r="AL731" s="234" t="s">
        <v>580</v>
      </c>
    </row>
    <row r="732" spans="1:38">
      <c r="A732" s="216" t="s">
        <v>542</v>
      </c>
      <c r="B732" s="225" t="s">
        <v>543</v>
      </c>
      <c r="C732" s="216" t="s">
        <v>1843</v>
      </c>
      <c r="D732" s="216" t="s">
        <v>3035</v>
      </c>
      <c r="E732" s="225" t="s">
        <v>3036</v>
      </c>
      <c r="F732" s="216"/>
      <c r="G732" s="217">
        <v>0</v>
      </c>
      <c r="H732" s="217">
        <v>0</v>
      </c>
      <c r="I732" s="217">
        <v>0</v>
      </c>
      <c r="J732" s="217">
        <v>0</v>
      </c>
      <c r="K732" s="217">
        <v>0</v>
      </c>
      <c r="L732" s="228">
        <v>0</v>
      </c>
      <c r="M732" s="222">
        <v>44721</v>
      </c>
      <c r="N732" s="222">
        <v>44721</v>
      </c>
      <c r="O732" s="220">
        <v>2022</v>
      </c>
      <c r="P732" s="217">
        <v>0</v>
      </c>
      <c r="Q732" s="217">
        <v>0</v>
      </c>
      <c r="R732" s="217">
        <v>0</v>
      </c>
      <c r="S732" s="228">
        <v>0</v>
      </c>
      <c r="T732" s="221">
        <v>0.3</v>
      </c>
      <c r="U732" s="221">
        <v>4.6876150000000001</v>
      </c>
      <c r="V732" s="216" t="s">
        <v>671</v>
      </c>
      <c r="W732" s="216" t="s">
        <v>599</v>
      </c>
      <c r="X732" s="216" t="s">
        <v>2060</v>
      </c>
      <c r="AL732" s="234" t="s">
        <v>580</v>
      </c>
    </row>
    <row r="733" spans="1:38">
      <c r="A733" s="216" t="s">
        <v>542</v>
      </c>
      <c r="B733" s="225" t="s">
        <v>543</v>
      </c>
      <c r="C733" s="216" t="s">
        <v>1843</v>
      </c>
      <c r="D733" s="216" t="s">
        <v>3035</v>
      </c>
      <c r="E733" s="225" t="s">
        <v>3036</v>
      </c>
      <c r="F733" s="216"/>
      <c r="G733" s="217">
        <v>0</v>
      </c>
      <c r="H733" s="217">
        <v>0</v>
      </c>
      <c r="I733" s="217">
        <v>0</v>
      </c>
      <c r="J733" s="217">
        <v>0</v>
      </c>
      <c r="K733" s="217">
        <v>0</v>
      </c>
      <c r="L733" s="228">
        <v>0</v>
      </c>
      <c r="M733" s="222">
        <v>44546</v>
      </c>
      <c r="N733" s="222">
        <v>44546</v>
      </c>
      <c r="O733" s="220">
        <v>2021</v>
      </c>
      <c r="P733" s="217">
        <v>0</v>
      </c>
      <c r="Q733" s="217">
        <v>0</v>
      </c>
      <c r="R733" s="217">
        <v>0</v>
      </c>
      <c r="S733" s="228">
        <v>0</v>
      </c>
      <c r="T733" s="221">
        <v>0.4</v>
      </c>
      <c r="U733" s="221">
        <v>4.6876150000000001</v>
      </c>
      <c r="V733" s="216" t="s">
        <v>1517</v>
      </c>
      <c r="W733" s="216" t="s">
        <v>599</v>
      </c>
      <c r="X733" s="216" t="s">
        <v>2060</v>
      </c>
      <c r="AL733" s="234" t="s">
        <v>580</v>
      </c>
    </row>
    <row r="734" spans="1:38">
      <c r="A734" s="216" t="s">
        <v>542</v>
      </c>
      <c r="B734" s="225" t="s">
        <v>543</v>
      </c>
      <c r="C734" s="216" t="s">
        <v>1843</v>
      </c>
      <c r="D734" s="216" t="s">
        <v>3035</v>
      </c>
      <c r="E734" s="225" t="s">
        <v>3036</v>
      </c>
      <c r="F734" s="216"/>
      <c r="G734" s="217">
        <v>0</v>
      </c>
      <c r="H734" s="217">
        <v>0</v>
      </c>
      <c r="I734" s="217">
        <v>0</v>
      </c>
      <c r="J734" s="217">
        <v>0</v>
      </c>
      <c r="K734" s="217">
        <v>0</v>
      </c>
      <c r="L734" s="228">
        <v>0</v>
      </c>
      <c r="M734" s="222">
        <v>44546</v>
      </c>
      <c r="N734" s="222">
        <v>44546</v>
      </c>
      <c r="O734" s="220">
        <v>2021</v>
      </c>
      <c r="P734" s="217">
        <v>0</v>
      </c>
      <c r="Q734" s="217">
        <v>0</v>
      </c>
      <c r="R734" s="217">
        <v>0</v>
      </c>
      <c r="S734" s="228">
        <v>0</v>
      </c>
      <c r="T734" s="217">
        <v>2</v>
      </c>
      <c r="U734" s="221">
        <v>4.6876150000000001</v>
      </c>
      <c r="V734" s="216" t="s">
        <v>657</v>
      </c>
      <c r="W734" s="216" t="s">
        <v>599</v>
      </c>
      <c r="X734" s="216" t="s">
        <v>2060</v>
      </c>
      <c r="AL734" s="234" t="s">
        <v>580</v>
      </c>
    </row>
    <row r="735" spans="1:38">
      <c r="A735" s="216" t="s">
        <v>542</v>
      </c>
      <c r="B735" s="225" t="s">
        <v>543</v>
      </c>
      <c r="C735" s="216" t="s">
        <v>1702</v>
      </c>
      <c r="D735" s="216" t="s">
        <v>3037</v>
      </c>
      <c r="E735" s="225" t="s">
        <v>3038</v>
      </c>
      <c r="F735" s="216"/>
      <c r="G735" s="217">
        <v>0</v>
      </c>
      <c r="H735" s="217">
        <v>0</v>
      </c>
      <c r="I735" s="217">
        <v>0</v>
      </c>
      <c r="J735" s="217">
        <v>0</v>
      </c>
      <c r="K735" s="217">
        <v>0</v>
      </c>
      <c r="L735" s="228">
        <v>0</v>
      </c>
      <c r="M735" s="222">
        <v>44620</v>
      </c>
      <c r="N735" s="222">
        <v>44620</v>
      </c>
      <c r="O735" s="220">
        <v>2022</v>
      </c>
      <c r="P735" s="217">
        <v>0</v>
      </c>
      <c r="Q735" s="217">
        <v>0</v>
      </c>
      <c r="R735" s="217">
        <v>0</v>
      </c>
      <c r="S735" s="228">
        <v>0</v>
      </c>
      <c r="T735" s="221">
        <v>0.2</v>
      </c>
      <c r="U735" s="221">
        <v>4.05</v>
      </c>
      <c r="V735" s="216" t="s">
        <v>840</v>
      </c>
      <c r="W735" s="216" t="s">
        <v>599</v>
      </c>
      <c r="X735" s="216" t="s">
        <v>2060</v>
      </c>
      <c r="AL735" s="234" t="s">
        <v>580</v>
      </c>
    </row>
    <row r="736" spans="1:38">
      <c r="A736" s="216" t="s">
        <v>542</v>
      </c>
      <c r="B736" s="225" t="s">
        <v>543</v>
      </c>
      <c r="C736" s="216" t="s">
        <v>1702</v>
      </c>
      <c r="D736" s="216" t="s">
        <v>3037</v>
      </c>
      <c r="E736" s="225" t="s">
        <v>3038</v>
      </c>
      <c r="F736" s="216"/>
      <c r="G736" s="217">
        <v>0</v>
      </c>
      <c r="H736" s="217">
        <v>0</v>
      </c>
      <c r="I736" s="217">
        <v>0</v>
      </c>
      <c r="J736" s="217">
        <v>0</v>
      </c>
      <c r="K736" s="217">
        <v>0</v>
      </c>
      <c r="L736" s="228">
        <v>0</v>
      </c>
      <c r="M736" s="222">
        <v>44620</v>
      </c>
      <c r="N736" s="222">
        <v>44620</v>
      </c>
      <c r="O736" s="220">
        <v>2022</v>
      </c>
      <c r="P736" s="217">
        <v>0</v>
      </c>
      <c r="Q736" s="217">
        <v>0</v>
      </c>
      <c r="R736" s="217">
        <v>0</v>
      </c>
      <c r="S736" s="228">
        <v>0</v>
      </c>
      <c r="T736" s="221">
        <v>0.4</v>
      </c>
      <c r="U736" s="221">
        <v>4.05</v>
      </c>
      <c r="V736" s="216" t="s">
        <v>687</v>
      </c>
      <c r="W736" s="216" t="s">
        <v>599</v>
      </c>
      <c r="X736" s="216" t="s">
        <v>2060</v>
      </c>
      <c r="AL736" s="234" t="s">
        <v>580</v>
      </c>
    </row>
    <row r="737" spans="1:38">
      <c r="A737" s="216" t="s">
        <v>542</v>
      </c>
      <c r="B737" s="225" t="s">
        <v>543</v>
      </c>
      <c r="C737" s="216" t="s">
        <v>1702</v>
      </c>
      <c r="D737" s="216" t="s">
        <v>3037</v>
      </c>
      <c r="E737" s="225" t="s">
        <v>3038</v>
      </c>
      <c r="F737" s="216"/>
      <c r="G737" s="217">
        <v>0</v>
      </c>
      <c r="H737" s="217">
        <v>0</v>
      </c>
      <c r="I737" s="217">
        <v>0</v>
      </c>
      <c r="J737" s="217">
        <v>0</v>
      </c>
      <c r="K737" s="217">
        <v>0</v>
      </c>
      <c r="L737" s="228">
        <v>0</v>
      </c>
      <c r="M737" s="222">
        <v>44356</v>
      </c>
      <c r="N737" s="222">
        <v>44356</v>
      </c>
      <c r="O737" s="220">
        <v>2021</v>
      </c>
      <c r="P737" s="217">
        <v>0</v>
      </c>
      <c r="Q737" s="217">
        <v>0</v>
      </c>
      <c r="R737" s="217">
        <v>0</v>
      </c>
      <c r="S737" s="228">
        <v>0</v>
      </c>
      <c r="T737" s="221">
        <v>0.3</v>
      </c>
      <c r="U737" s="221">
        <v>4.05</v>
      </c>
      <c r="V737" s="216" t="s">
        <v>780</v>
      </c>
      <c r="W737" s="216" t="s">
        <v>599</v>
      </c>
      <c r="X737" s="216" t="s">
        <v>2060</v>
      </c>
      <c r="AL737" s="234" t="s">
        <v>580</v>
      </c>
    </row>
    <row r="738" spans="1:38">
      <c r="A738" s="216" t="s">
        <v>542</v>
      </c>
      <c r="B738" s="225" t="s">
        <v>543</v>
      </c>
      <c r="C738" s="216" t="s">
        <v>1702</v>
      </c>
      <c r="D738" s="216" t="s">
        <v>3037</v>
      </c>
      <c r="E738" s="225" t="s">
        <v>3038</v>
      </c>
      <c r="F738" s="216"/>
      <c r="G738" s="217">
        <v>0</v>
      </c>
      <c r="H738" s="217">
        <v>0</v>
      </c>
      <c r="I738" s="217">
        <v>0</v>
      </c>
      <c r="J738" s="217">
        <v>0</v>
      </c>
      <c r="K738" s="217">
        <v>0</v>
      </c>
      <c r="L738" s="228">
        <v>0</v>
      </c>
      <c r="M738" s="222">
        <v>44081</v>
      </c>
      <c r="N738" s="222">
        <v>44081</v>
      </c>
      <c r="O738" s="220">
        <v>2020</v>
      </c>
      <c r="P738" s="217">
        <v>0</v>
      </c>
      <c r="Q738" s="217">
        <v>0</v>
      </c>
      <c r="R738" s="217">
        <v>0</v>
      </c>
      <c r="S738" s="228">
        <v>0</v>
      </c>
      <c r="T738" s="221">
        <v>1.3</v>
      </c>
      <c r="U738" s="221">
        <v>4.05</v>
      </c>
      <c r="V738" s="216" t="s">
        <v>657</v>
      </c>
      <c r="W738" s="216" t="s">
        <v>599</v>
      </c>
      <c r="X738" s="216" t="s">
        <v>2060</v>
      </c>
      <c r="AL738" s="234" t="s">
        <v>580</v>
      </c>
    </row>
    <row r="739" spans="1:38">
      <c r="A739" s="216" t="s">
        <v>542</v>
      </c>
      <c r="B739" s="225" t="s">
        <v>543</v>
      </c>
      <c r="C739" s="216" t="s">
        <v>1702</v>
      </c>
      <c r="D739" s="216" t="s">
        <v>3037</v>
      </c>
      <c r="E739" s="225" t="s">
        <v>3038</v>
      </c>
      <c r="F739" s="216"/>
      <c r="G739" s="217">
        <v>0</v>
      </c>
      <c r="H739" s="217">
        <v>0</v>
      </c>
      <c r="I739" s="217">
        <v>0</v>
      </c>
      <c r="J739" s="217">
        <v>0</v>
      </c>
      <c r="K739" s="217">
        <v>0</v>
      </c>
      <c r="L739" s="228">
        <v>0</v>
      </c>
      <c r="M739" s="222">
        <v>43742</v>
      </c>
      <c r="N739" s="222">
        <v>43742</v>
      </c>
      <c r="O739" s="220">
        <v>2019</v>
      </c>
      <c r="P739" s="217">
        <v>0</v>
      </c>
      <c r="Q739" s="217">
        <v>0</v>
      </c>
      <c r="R739" s="217">
        <v>0</v>
      </c>
      <c r="S739" s="228">
        <v>0</v>
      </c>
      <c r="T739" s="221">
        <v>0.15</v>
      </c>
      <c r="U739" s="221">
        <v>4.05</v>
      </c>
      <c r="V739" s="216" t="s">
        <v>912</v>
      </c>
      <c r="W739" s="216" t="s">
        <v>599</v>
      </c>
      <c r="X739" s="216" t="s">
        <v>2060</v>
      </c>
      <c r="AL739" s="234" t="s">
        <v>580</v>
      </c>
    </row>
    <row r="740" spans="1:38">
      <c r="A740" s="216" t="s">
        <v>542</v>
      </c>
      <c r="B740" s="225" t="s">
        <v>543</v>
      </c>
      <c r="C740" s="216" t="s">
        <v>1702</v>
      </c>
      <c r="D740" s="216" t="s">
        <v>3037</v>
      </c>
      <c r="E740" s="225" t="s">
        <v>3038</v>
      </c>
      <c r="F740" s="216"/>
      <c r="G740" s="217">
        <v>0</v>
      </c>
      <c r="H740" s="217">
        <v>0</v>
      </c>
      <c r="I740" s="217">
        <v>0</v>
      </c>
      <c r="J740" s="217">
        <v>0</v>
      </c>
      <c r="K740" s="217">
        <v>0</v>
      </c>
      <c r="L740" s="228">
        <v>0</v>
      </c>
      <c r="M740" s="222">
        <v>43742</v>
      </c>
      <c r="N740" s="222">
        <v>43742</v>
      </c>
      <c r="O740" s="220">
        <v>2019</v>
      </c>
      <c r="P740" s="217">
        <v>0</v>
      </c>
      <c r="Q740" s="217">
        <v>0</v>
      </c>
      <c r="R740" s="217">
        <v>0</v>
      </c>
      <c r="S740" s="228">
        <v>0</v>
      </c>
      <c r="T740" s="221">
        <v>0.3</v>
      </c>
      <c r="U740" s="221">
        <v>4.05</v>
      </c>
      <c r="V740" s="216" t="s">
        <v>687</v>
      </c>
      <c r="W740" s="216" t="s">
        <v>599</v>
      </c>
      <c r="X740" s="216" t="s">
        <v>2060</v>
      </c>
      <c r="AL740" s="234" t="s">
        <v>580</v>
      </c>
    </row>
    <row r="741" spans="1:38">
      <c r="A741" s="216" t="s">
        <v>542</v>
      </c>
      <c r="B741" s="225" t="s">
        <v>543</v>
      </c>
      <c r="C741" s="216" t="s">
        <v>1702</v>
      </c>
      <c r="D741" s="216" t="s">
        <v>3037</v>
      </c>
      <c r="E741" s="225" t="s">
        <v>3038</v>
      </c>
      <c r="F741" s="216"/>
      <c r="G741" s="217">
        <v>0</v>
      </c>
      <c r="H741" s="217">
        <v>0</v>
      </c>
      <c r="I741" s="217">
        <v>0</v>
      </c>
      <c r="J741" s="217">
        <v>0</v>
      </c>
      <c r="K741" s="217">
        <v>0</v>
      </c>
      <c r="L741" s="228">
        <v>0</v>
      </c>
      <c r="M741" s="222">
        <v>43742</v>
      </c>
      <c r="N741" s="222">
        <v>43742</v>
      </c>
      <c r="O741" s="220">
        <v>2019</v>
      </c>
      <c r="P741" s="217">
        <v>0</v>
      </c>
      <c r="Q741" s="217">
        <v>0</v>
      </c>
      <c r="R741" s="217">
        <v>0</v>
      </c>
      <c r="S741" s="228">
        <v>0</v>
      </c>
      <c r="T741" s="221">
        <v>0.5</v>
      </c>
      <c r="U741" s="221">
        <v>4.05</v>
      </c>
      <c r="V741" s="216" t="s">
        <v>687</v>
      </c>
      <c r="W741" s="216" t="s">
        <v>599</v>
      </c>
      <c r="X741" s="216" t="s">
        <v>2060</v>
      </c>
      <c r="AL741" s="234" t="s">
        <v>580</v>
      </c>
    </row>
    <row r="742" spans="1:38">
      <c r="A742" s="216" t="s">
        <v>542</v>
      </c>
      <c r="B742" s="225" t="s">
        <v>543</v>
      </c>
      <c r="C742" s="216" t="s">
        <v>1843</v>
      </c>
      <c r="D742" s="216" t="s">
        <v>3039</v>
      </c>
      <c r="E742" s="225" t="s">
        <v>3040</v>
      </c>
      <c r="F742" s="216"/>
      <c r="G742" s="217">
        <v>0</v>
      </c>
      <c r="H742" s="217">
        <v>0</v>
      </c>
      <c r="I742" s="217">
        <v>0</v>
      </c>
      <c r="J742" s="217">
        <v>0</v>
      </c>
      <c r="K742" s="218">
        <v>3.2</v>
      </c>
      <c r="L742" s="227">
        <v>3.2</v>
      </c>
      <c r="M742" s="222">
        <v>43950</v>
      </c>
      <c r="N742" s="222">
        <v>43950</v>
      </c>
      <c r="O742" s="220">
        <v>2020</v>
      </c>
      <c r="P742" s="217">
        <v>0</v>
      </c>
      <c r="Q742" s="217">
        <v>0</v>
      </c>
      <c r="R742" s="217">
        <v>0</v>
      </c>
      <c r="S742" s="228">
        <v>0</v>
      </c>
      <c r="T742" s="221">
        <v>0.15</v>
      </c>
      <c r="U742" s="221">
        <v>4.6876150000000001</v>
      </c>
      <c r="V742" s="216" t="s">
        <v>912</v>
      </c>
      <c r="W742" s="216" t="s">
        <v>599</v>
      </c>
      <c r="X742" s="216" t="s">
        <v>2060</v>
      </c>
      <c r="Y742" s="216"/>
      <c r="Z742" s="216"/>
      <c r="AA742" s="216"/>
      <c r="AB742" s="216"/>
      <c r="AC742" s="216"/>
      <c r="AD742" s="216"/>
      <c r="AL742" s="234" t="s">
        <v>580</v>
      </c>
    </row>
    <row r="743" spans="1:38">
      <c r="A743" s="216" t="s">
        <v>542</v>
      </c>
      <c r="B743" s="225" t="s">
        <v>543</v>
      </c>
      <c r="C743" s="216" t="s">
        <v>1843</v>
      </c>
      <c r="D743" s="216" t="s">
        <v>3039</v>
      </c>
      <c r="E743" s="225" t="s">
        <v>3040</v>
      </c>
      <c r="F743" s="216"/>
      <c r="G743" s="217">
        <v>0</v>
      </c>
      <c r="H743" s="217">
        <v>0</v>
      </c>
      <c r="I743" s="217">
        <v>0</v>
      </c>
      <c r="J743" s="217">
        <v>0</v>
      </c>
      <c r="K743" s="218">
        <v>3.2</v>
      </c>
      <c r="L743" s="227">
        <v>3.2</v>
      </c>
      <c r="M743" s="222">
        <v>43950</v>
      </c>
      <c r="N743" s="222">
        <v>43950</v>
      </c>
      <c r="O743" s="220">
        <v>2020</v>
      </c>
      <c r="P743" s="217">
        <v>0</v>
      </c>
      <c r="Q743" s="217">
        <v>0</v>
      </c>
      <c r="R743" s="217">
        <v>0</v>
      </c>
      <c r="S743" s="228">
        <v>0</v>
      </c>
      <c r="T743" s="221">
        <v>0.5</v>
      </c>
      <c r="U743" s="221">
        <v>4.6876150000000001</v>
      </c>
      <c r="V743" s="216" t="s">
        <v>755</v>
      </c>
      <c r="W743" s="216" t="s">
        <v>599</v>
      </c>
      <c r="X743" s="216" t="s">
        <v>2060</v>
      </c>
      <c r="Y743" s="216"/>
      <c r="Z743" s="216"/>
      <c r="AA743" s="216"/>
      <c r="AB743" s="216"/>
      <c r="AC743" s="216"/>
      <c r="AD743" s="216"/>
      <c r="AL743" s="234" t="s">
        <v>580</v>
      </c>
    </row>
    <row r="744" spans="1:38">
      <c r="A744" s="216" t="s">
        <v>542</v>
      </c>
      <c r="B744" s="225" t="s">
        <v>543</v>
      </c>
      <c r="C744" s="216" t="s">
        <v>1843</v>
      </c>
      <c r="D744" s="216" t="s">
        <v>3041</v>
      </c>
      <c r="E744" s="225" t="s">
        <v>3042</v>
      </c>
      <c r="F744" s="216"/>
      <c r="G744" s="217">
        <v>0</v>
      </c>
      <c r="H744" s="217">
        <v>0</v>
      </c>
      <c r="I744" s="217">
        <v>0</v>
      </c>
      <c r="J744" s="217">
        <v>0</v>
      </c>
      <c r="K744" s="217">
        <v>0</v>
      </c>
      <c r="L744" s="228">
        <v>0</v>
      </c>
      <c r="M744" s="222">
        <v>44074</v>
      </c>
      <c r="N744" s="222">
        <v>44074</v>
      </c>
      <c r="O744" s="220">
        <v>2020</v>
      </c>
      <c r="P744" s="217">
        <v>0</v>
      </c>
      <c r="Q744" s="217">
        <v>0</v>
      </c>
      <c r="R744" s="217">
        <v>0</v>
      </c>
      <c r="S744" s="228">
        <v>0</v>
      </c>
      <c r="T744" s="221">
        <v>1.2</v>
      </c>
      <c r="U744" s="221">
        <v>4.6876150000000001</v>
      </c>
      <c r="V744" s="216" t="s">
        <v>671</v>
      </c>
      <c r="W744" s="216" t="s">
        <v>599</v>
      </c>
      <c r="X744" s="216" t="s">
        <v>2060</v>
      </c>
      <c r="AL744" s="234" t="s">
        <v>580</v>
      </c>
    </row>
    <row r="745" spans="1:38">
      <c r="A745" s="216" t="s">
        <v>542</v>
      </c>
      <c r="B745" s="225" t="s">
        <v>543</v>
      </c>
      <c r="C745" s="216" t="s">
        <v>1671</v>
      </c>
      <c r="D745" s="216" t="s">
        <v>3043</v>
      </c>
      <c r="E745" s="225" t="s">
        <v>3044</v>
      </c>
      <c r="F745" s="216"/>
      <c r="G745" s="217">
        <v>0</v>
      </c>
      <c r="H745" s="217">
        <v>0</v>
      </c>
      <c r="I745" s="217">
        <v>0</v>
      </c>
      <c r="J745" s="217">
        <v>0</v>
      </c>
      <c r="K745" s="217">
        <v>4</v>
      </c>
      <c r="L745" s="228">
        <v>4</v>
      </c>
      <c r="M745" s="222">
        <v>43374</v>
      </c>
      <c r="N745" s="222">
        <v>43374</v>
      </c>
      <c r="O745" s="220">
        <v>2018</v>
      </c>
      <c r="P745" s="217">
        <v>0</v>
      </c>
      <c r="Q745" s="217">
        <v>0</v>
      </c>
      <c r="R745" s="217">
        <v>0</v>
      </c>
      <c r="S745" s="228">
        <v>0</v>
      </c>
      <c r="T745" s="221">
        <v>0.4</v>
      </c>
      <c r="U745" s="221">
        <v>6.25</v>
      </c>
      <c r="V745" s="216" t="s">
        <v>706</v>
      </c>
      <c r="W745" s="216" t="s">
        <v>599</v>
      </c>
      <c r="X745" s="216" t="s">
        <v>2060</v>
      </c>
      <c r="AL745" s="234" t="s">
        <v>580</v>
      </c>
    </row>
    <row r="746" spans="1:38">
      <c r="A746" s="216" t="s">
        <v>542</v>
      </c>
      <c r="B746" s="225" t="s">
        <v>543</v>
      </c>
      <c r="C746" s="216" t="s">
        <v>1671</v>
      </c>
      <c r="D746" s="216" t="s">
        <v>3043</v>
      </c>
      <c r="E746" s="225" t="s">
        <v>3044</v>
      </c>
      <c r="F746" s="216"/>
      <c r="G746" s="217">
        <v>0</v>
      </c>
      <c r="H746" s="217">
        <v>0</v>
      </c>
      <c r="I746" s="217">
        <v>0</v>
      </c>
      <c r="J746" s="217">
        <v>0</v>
      </c>
      <c r="K746" s="217">
        <v>4</v>
      </c>
      <c r="L746" s="228">
        <v>4</v>
      </c>
      <c r="M746" s="222">
        <v>43374</v>
      </c>
      <c r="N746" s="222">
        <v>43374</v>
      </c>
      <c r="O746" s="220">
        <v>2018</v>
      </c>
      <c r="P746" s="217">
        <v>0</v>
      </c>
      <c r="Q746" s="217">
        <v>0</v>
      </c>
      <c r="R746" s="217">
        <v>0</v>
      </c>
      <c r="S746" s="228">
        <v>0</v>
      </c>
      <c r="T746" s="217">
        <v>1</v>
      </c>
      <c r="U746" s="221">
        <v>6.25</v>
      </c>
      <c r="V746" s="216" t="s">
        <v>624</v>
      </c>
      <c r="W746" s="216" t="s">
        <v>599</v>
      </c>
      <c r="X746" s="216" t="s">
        <v>2060</v>
      </c>
      <c r="AL746" s="234" t="s">
        <v>580</v>
      </c>
    </row>
    <row r="747" spans="1:38">
      <c r="A747" s="216" t="s">
        <v>542</v>
      </c>
      <c r="B747" s="225" t="s">
        <v>543</v>
      </c>
      <c r="C747" s="216" t="s">
        <v>1671</v>
      </c>
      <c r="D747" s="216" t="s">
        <v>3045</v>
      </c>
      <c r="E747" s="225" t="s">
        <v>3046</v>
      </c>
      <c r="F747" s="216"/>
      <c r="G747" s="217">
        <v>0</v>
      </c>
      <c r="H747" s="217">
        <v>0</v>
      </c>
      <c r="I747" s="217">
        <v>0</v>
      </c>
      <c r="J747" s="217">
        <v>0</v>
      </c>
      <c r="K747" s="217">
        <v>0</v>
      </c>
      <c r="L747" s="228">
        <v>0</v>
      </c>
      <c r="M747" s="222">
        <v>44544</v>
      </c>
      <c r="N747" s="222">
        <v>44544</v>
      </c>
      <c r="O747" s="220">
        <v>2021</v>
      </c>
      <c r="P747" s="217">
        <v>0</v>
      </c>
      <c r="Q747" s="217">
        <v>0</v>
      </c>
      <c r="R747" s="217">
        <v>0</v>
      </c>
      <c r="S747" s="228">
        <v>0</v>
      </c>
      <c r="T747" s="221">
        <v>0.75</v>
      </c>
      <c r="U747" s="221">
        <v>6.25</v>
      </c>
      <c r="V747" s="216" t="s">
        <v>624</v>
      </c>
      <c r="W747" s="216" t="s">
        <v>599</v>
      </c>
      <c r="X747" s="216" t="s">
        <v>2060</v>
      </c>
      <c r="AL747" s="234" t="s">
        <v>580</v>
      </c>
    </row>
    <row r="748" spans="1:38">
      <c r="A748" s="216" t="s">
        <v>542</v>
      </c>
      <c r="B748" s="225" t="s">
        <v>543</v>
      </c>
      <c r="C748" s="216" t="s">
        <v>1671</v>
      </c>
      <c r="D748" s="216" t="s">
        <v>3045</v>
      </c>
      <c r="E748" s="225" t="s">
        <v>3046</v>
      </c>
      <c r="F748" s="216"/>
      <c r="G748" s="217">
        <v>0</v>
      </c>
      <c r="H748" s="217">
        <v>0</v>
      </c>
      <c r="I748" s="217">
        <v>0</v>
      </c>
      <c r="J748" s="217">
        <v>0</v>
      </c>
      <c r="K748" s="217">
        <v>0</v>
      </c>
      <c r="L748" s="228">
        <v>0</v>
      </c>
      <c r="M748" s="222">
        <v>44088</v>
      </c>
      <c r="N748" s="222">
        <v>44088</v>
      </c>
      <c r="O748" s="220">
        <v>2020</v>
      </c>
      <c r="P748" s="217">
        <v>0</v>
      </c>
      <c r="Q748" s="217">
        <v>0</v>
      </c>
      <c r="R748" s="217">
        <v>0</v>
      </c>
      <c r="S748" s="228">
        <v>0</v>
      </c>
      <c r="T748" s="221">
        <v>0.75</v>
      </c>
      <c r="U748" s="221">
        <v>6.25</v>
      </c>
      <c r="V748" s="216" t="s">
        <v>624</v>
      </c>
      <c r="W748" s="216" t="s">
        <v>599</v>
      </c>
      <c r="X748" s="216" t="s">
        <v>2060</v>
      </c>
      <c r="AL748" s="234" t="s">
        <v>580</v>
      </c>
    </row>
    <row r="749" spans="1:38">
      <c r="A749" s="216" t="s">
        <v>542</v>
      </c>
      <c r="B749" s="225" t="s">
        <v>543</v>
      </c>
      <c r="C749" s="216" t="s">
        <v>1671</v>
      </c>
      <c r="D749" s="216" t="s">
        <v>3045</v>
      </c>
      <c r="E749" s="225" t="s">
        <v>3046</v>
      </c>
      <c r="F749" s="216"/>
      <c r="G749" s="217">
        <v>0</v>
      </c>
      <c r="H749" s="217">
        <v>0</v>
      </c>
      <c r="I749" s="217">
        <v>0</v>
      </c>
      <c r="J749" s="217">
        <v>0</v>
      </c>
      <c r="K749" s="217">
        <v>0</v>
      </c>
      <c r="L749" s="228">
        <v>0</v>
      </c>
      <c r="M749" s="222">
        <v>43826</v>
      </c>
      <c r="N749" s="222">
        <v>43826</v>
      </c>
      <c r="O749" s="220">
        <v>2019</v>
      </c>
      <c r="P749" s="217">
        <v>0</v>
      </c>
      <c r="Q749" s="217">
        <v>0</v>
      </c>
      <c r="R749" s="217">
        <v>0</v>
      </c>
      <c r="S749" s="228">
        <v>0</v>
      </c>
      <c r="T749" s="221">
        <v>0.5</v>
      </c>
      <c r="U749" s="221">
        <v>6.25</v>
      </c>
      <c r="V749" s="216" t="s">
        <v>620</v>
      </c>
      <c r="W749" s="216" t="s">
        <v>599</v>
      </c>
      <c r="X749" s="216" t="s">
        <v>2060</v>
      </c>
      <c r="AL749" s="234" t="s">
        <v>580</v>
      </c>
    </row>
    <row r="750" spans="1:38">
      <c r="A750" s="216" t="s">
        <v>542</v>
      </c>
      <c r="B750" s="225" t="s">
        <v>543</v>
      </c>
      <c r="C750" s="216" t="s">
        <v>1671</v>
      </c>
      <c r="D750" s="216" t="s">
        <v>3045</v>
      </c>
      <c r="E750" s="225" t="s">
        <v>3046</v>
      </c>
      <c r="F750" s="216"/>
      <c r="G750" s="217">
        <v>0</v>
      </c>
      <c r="H750" s="217">
        <v>0</v>
      </c>
      <c r="I750" s="217">
        <v>0</v>
      </c>
      <c r="J750" s="217">
        <v>0</v>
      </c>
      <c r="K750" s="217">
        <v>0</v>
      </c>
      <c r="L750" s="228">
        <v>0</v>
      </c>
      <c r="M750" s="222">
        <v>43826</v>
      </c>
      <c r="N750" s="222">
        <v>43826</v>
      </c>
      <c r="O750" s="220">
        <v>2019</v>
      </c>
      <c r="P750" s="217">
        <v>0</v>
      </c>
      <c r="Q750" s="217">
        <v>0</v>
      </c>
      <c r="R750" s="217">
        <v>0</v>
      </c>
      <c r="S750" s="228">
        <v>0</v>
      </c>
      <c r="T750" s="221">
        <v>1.5</v>
      </c>
      <c r="U750" s="221">
        <v>6.25</v>
      </c>
      <c r="V750" s="216" t="s">
        <v>663</v>
      </c>
      <c r="W750" s="216" t="s">
        <v>599</v>
      </c>
      <c r="X750" s="216" t="s">
        <v>2060</v>
      </c>
      <c r="AL750" s="234" t="s">
        <v>580</v>
      </c>
    </row>
    <row r="751" spans="1:38">
      <c r="A751" s="216" t="s">
        <v>542</v>
      </c>
      <c r="B751" s="225" t="s">
        <v>543</v>
      </c>
      <c r="C751" s="216" t="s">
        <v>1671</v>
      </c>
      <c r="D751" s="216" t="s">
        <v>3045</v>
      </c>
      <c r="E751" s="225" t="s">
        <v>3046</v>
      </c>
      <c r="F751" s="216"/>
      <c r="G751" s="217">
        <v>0</v>
      </c>
      <c r="H751" s="217">
        <v>0</v>
      </c>
      <c r="I751" s="217">
        <v>0</v>
      </c>
      <c r="J751" s="217">
        <v>0</v>
      </c>
      <c r="K751" s="217">
        <v>0</v>
      </c>
      <c r="L751" s="228">
        <v>0</v>
      </c>
      <c r="M751" s="222">
        <v>43644</v>
      </c>
      <c r="N751" s="222">
        <v>43644</v>
      </c>
      <c r="O751" s="220">
        <v>2019</v>
      </c>
      <c r="P751" s="217">
        <v>0</v>
      </c>
      <c r="Q751" s="217">
        <v>0</v>
      </c>
      <c r="R751" s="217">
        <v>0</v>
      </c>
      <c r="S751" s="228">
        <v>0</v>
      </c>
      <c r="T751" s="221">
        <v>0.65</v>
      </c>
      <c r="U751" s="221">
        <v>6.25</v>
      </c>
      <c r="V751" s="216" t="s">
        <v>624</v>
      </c>
      <c r="W751" s="216" t="s">
        <v>599</v>
      </c>
      <c r="X751" s="216" t="s">
        <v>2060</v>
      </c>
      <c r="AL751" s="234" t="s">
        <v>580</v>
      </c>
    </row>
    <row r="752" spans="1:38">
      <c r="A752" s="216" t="s">
        <v>542</v>
      </c>
      <c r="B752" s="225" t="s">
        <v>543</v>
      </c>
      <c r="C752" s="216" t="s">
        <v>1671</v>
      </c>
      <c r="D752" s="216" t="s">
        <v>3045</v>
      </c>
      <c r="E752" s="225" t="s">
        <v>3046</v>
      </c>
      <c r="F752" s="216"/>
      <c r="G752" s="217">
        <v>0</v>
      </c>
      <c r="H752" s="217">
        <v>0</v>
      </c>
      <c r="I752" s="217">
        <v>0</v>
      </c>
      <c r="J752" s="217">
        <v>0</v>
      </c>
      <c r="K752" s="217">
        <v>0</v>
      </c>
      <c r="L752" s="228">
        <v>0</v>
      </c>
      <c r="M752" s="222">
        <v>43644</v>
      </c>
      <c r="N752" s="222">
        <v>43644</v>
      </c>
      <c r="O752" s="220">
        <v>2019</v>
      </c>
      <c r="P752" s="217">
        <v>0</v>
      </c>
      <c r="Q752" s="217">
        <v>0</v>
      </c>
      <c r="R752" s="217">
        <v>0</v>
      </c>
      <c r="S752" s="228">
        <v>0</v>
      </c>
      <c r="T752" s="221">
        <v>0.7</v>
      </c>
      <c r="U752" s="221">
        <v>6.25</v>
      </c>
      <c r="V752" s="216" t="s">
        <v>624</v>
      </c>
      <c r="W752" s="216" t="s">
        <v>599</v>
      </c>
      <c r="X752" s="216" t="s">
        <v>2060</v>
      </c>
      <c r="AL752" s="234" t="s">
        <v>580</v>
      </c>
    </row>
    <row r="753" spans="1:38">
      <c r="A753" s="216" t="s">
        <v>542</v>
      </c>
      <c r="B753" s="225" t="s">
        <v>543</v>
      </c>
      <c r="C753" s="216" t="s">
        <v>1518</v>
      </c>
      <c r="D753" s="216" t="s">
        <v>3047</v>
      </c>
      <c r="E753" s="225" t="s">
        <v>3048</v>
      </c>
      <c r="F753" s="216"/>
      <c r="G753" s="217">
        <v>0</v>
      </c>
      <c r="H753" s="217">
        <v>0</v>
      </c>
      <c r="I753" s="217">
        <v>0</v>
      </c>
      <c r="J753" s="217">
        <v>0</v>
      </c>
      <c r="K753" s="217">
        <v>0</v>
      </c>
      <c r="L753" s="228">
        <v>0</v>
      </c>
      <c r="M753" s="222">
        <v>44638</v>
      </c>
      <c r="N753" s="222">
        <v>44638</v>
      </c>
      <c r="O753" s="220">
        <v>2022</v>
      </c>
      <c r="P753" s="217">
        <v>0</v>
      </c>
      <c r="Q753" s="217">
        <v>0</v>
      </c>
      <c r="R753" s="217">
        <v>0</v>
      </c>
      <c r="S753" s="228">
        <v>0</v>
      </c>
      <c r="T753" s="217">
        <v>1</v>
      </c>
      <c r="U753" s="221">
        <v>1.2</v>
      </c>
      <c r="V753" s="216" t="s">
        <v>621</v>
      </c>
      <c r="W753" s="216" t="s">
        <v>599</v>
      </c>
      <c r="X753" s="216" t="s">
        <v>2060</v>
      </c>
      <c r="AL753" s="234" t="s">
        <v>580</v>
      </c>
    </row>
    <row r="754" spans="1:38">
      <c r="A754" s="216" t="s">
        <v>542</v>
      </c>
      <c r="B754" s="225" t="s">
        <v>543</v>
      </c>
      <c r="C754" s="216" t="s">
        <v>1518</v>
      </c>
      <c r="D754" s="216" t="s">
        <v>3049</v>
      </c>
      <c r="E754" s="225" t="s">
        <v>3050</v>
      </c>
      <c r="F754" s="216"/>
      <c r="G754" s="217">
        <v>0</v>
      </c>
      <c r="H754" s="217">
        <v>0</v>
      </c>
      <c r="I754" s="217">
        <v>0</v>
      </c>
      <c r="J754" s="217">
        <v>0</v>
      </c>
      <c r="K754" s="217">
        <v>2</v>
      </c>
      <c r="L754" s="228">
        <v>2</v>
      </c>
      <c r="M754" s="222">
        <v>44810</v>
      </c>
      <c r="N754" s="222">
        <v>44810</v>
      </c>
      <c r="O754" s="220">
        <v>2022</v>
      </c>
      <c r="P754" s="217">
        <v>0</v>
      </c>
      <c r="Q754" s="217">
        <v>0</v>
      </c>
      <c r="R754" s="217">
        <v>0</v>
      </c>
      <c r="S754" s="228">
        <v>0</v>
      </c>
      <c r="T754" s="221">
        <v>0.2</v>
      </c>
      <c r="U754" s="221">
        <v>1.2</v>
      </c>
      <c r="V754" s="216" t="s">
        <v>1260</v>
      </c>
      <c r="W754" s="216" t="s">
        <v>599</v>
      </c>
      <c r="X754" s="216" t="s">
        <v>2060</v>
      </c>
      <c r="AL754" s="234" t="s">
        <v>580</v>
      </c>
    </row>
    <row r="755" spans="1:38">
      <c r="A755" s="216" t="s">
        <v>542</v>
      </c>
      <c r="B755" s="225" t="s">
        <v>543</v>
      </c>
      <c r="C755" s="216" t="s">
        <v>1752</v>
      </c>
      <c r="D755" s="216" t="s">
        <v>3051</v>
      </c>
      <c r="E755" s="225" t="s">
        <v>3052</v>
      </c>
      <c r="F755" s="216"/>
      <c r="G755" s="217">
        <v>0</v>
      </c>
      <c r="H755" s="217">
        <v>0</v>
      </c>
      <c r="I755" s="217">
        <v>0</v>
      </c>
      <c r="J755" s="217">
        <v>0</v>
      </c>
      <c r="K755" s="217">
        <v>0</v>
      </c>
      <c r="L755" s="228">
        <v>0</v>
      </c>
      <c r="M755" s="222">
        <v>44175</v>
      </c>
      <c r="N755" s="222">
        <v>44175</v>
      </c>
      <c r="O755" s="220">
        <v>2020</v>
      </c>
      <c r="P755" s="217">
        <v>0</v>
      </c>
      <c r="Q755" s="217">
        <v>0</v>
      </c>
      <c r="R755" s="217">
        <v>0</v>
      </c>
      <c r="S755" s="228">
        <v>0</v>
      </c>
      <c r="T755" s="221">
        <v>2.5</v>
      </c>
      <c r="U755" s="221">
        <v>2.5</v>
      </c>
      <c r="V755" s="216" t="s">
        <v>1512</v>
      </c>
      <c r="W755" s="216" t="s">
        <v>599</v>
      </c>
      <c r="X755" s="216" t="s">
        <v>2060</v>
      </c>
      <c r="AL755" s="234" t="s">
        <v>580</v>
      </c>
    </row>
    <row r="756" spans="1:38">
      <c r="A756" s="216" t="s">
        <v>542</v>
      </c>
      <c r="B756" s="225" t="s">
        <v>543</v>
      </c>
      <c r="C756" s="216" t="s">
        <v>1551</v>
      </c>
      <c r="D756" s="216" t="s">
        <v>3053</v>
      </c>
      <c r="E756" s="225" t="s">
        <v>3054</v>
      </c>
      <c r="F756" s="216"/>
      <c r="G756" s="217">
        <v>0</v>
      </c>
      <c r="H756" s="217">
        <v>0</v>
      </c>
      <c r="I756" s="217">
        <v>0</v>
      </c>
      <c r="J756" s="217">
        <v>0</v>
      </c>
      <c r="K756" s="218">
        <v>0.5</v>
      </c>
      <c r="L756" s="227">
        <v>0.5</v>
      </c>
      <c r="M756" s="222">
        <v>44543</v>
      </c>
      <c r="N756" s="222">
        <v>44543</v>
      </c>
      <c r="O756" s="220">
        <v>2021</v>
      </c>
      <c r="P756" s="217">
        <v>0</v>
      </c>
      <c r="Q756" s="217">
        <v>0</v>
      </c>
      <c r="R756" s="217">
        <v>0</v>
      </c>
      <c r="S756" s="228">
        <v>0</v>
      </c>
      <c r="T756" s="221">
        <v>0.22500000000000001</v>
      </c>
      <c r="U756" s="221">
        <v>1.2250000000000001</v>
      </c>
      <c r="V756" s="216" t="s">
        <v>786</v>
      </c>
      <c r="W756" s="216" t="s">
        <v>599</v>
      </c>
      <c r="X756" s="216" t="s">
        <v>2060</v>
      </c>
      <c r="AL756" s="234" t="s">
        <v>580</v>
      </c>
    </row>
    <row r="757" spans="1:38">
      <c r="A757" s="216" t="s">
        <v>542</v>
      </c>
      <c r="B757" s="225" t="s">
        <v>543</v>
      </c>
      <c r="C757" s="216" t="s">
        <v>1551</v>
      </c>
      <c r="D757" s="216" t="s">
        <v>3053</v>
      </c>
      <c r="E757" s="225" t="s">
        <v>3054</v>
      </c>
      <c r="F757" s="216"/>
      <c r="G757" s="217">
        <v>0</v>
      </c>
      <c r="H757" s="217">
        <v>0</v>
      </c>
      <c r="I757" s="217">
        <v>0</v>
      </c>
      <c r="J757" s="217">
        <v>0</v>
      </c>
      <c r="K757" s="218">
        <v>0.5</v>
      </c>
      <c r="L757" s="227">
        <v>0.5</v>
      </c>
      <c r="M757" s="222">
        <v>44543</v>
      </c>
      <c r="N757" s="222">
        <v>44543</v>
      </c>
      <c r="O757" s="220">
        <v>2021</v>
      </c>
      <c r="P757" s="217">
        <v>0</v>
      </c>
      <c r="Q757" s="217">
        <v>0</v>
      </c>
      <c r="R757" s="217">
        <v>0</v>
      </c>
      <c r="S757" s="228">
        <v>0</v>
      </c>
      <c r="T757" s="221">
        <v>0.5</v>
      </c>
      <c r="U757" s="221">
        <v>1.2250000000000001</v>
      </c>
      <c r="V757" s="216" t="s">
        <v>620</v>
      </c>
      <c r="W757" s="216" t="s">
        <v>599</v>
      </c>
      <c r="X757" s="216" t="s">
        <v>2060</v>
      </c>
      <c r="AL757" s="234" t="s">
        <v>580</v>
      </c>
    </row>
    <row r="758" spans="1:38">
      <c r="A758" s="216" t="s">
        <v>542</v>
      </c>
      <c r="B758" s="225" t="s">
        <v>543</v>
      </c>
      <c r="C758" s="216" t="s">
        <v>1551</v>
      </c>
      <c r="D758" s="216" t="s">
        <v>3053</v>
      </c>
      <c r="E758" s="225" t="s">
        <v>3054</v>
      </c>
      <c r="F758" s="216"/>
      <c r="G758" s="217">
        <v>0</v>
      </c>
      <c r="H758" s="217">
        <v>0</v>
      </c>
      <c r="I758" s="217">
        <v>0</v>
      </c>
      <c r="J758" s="217">
        <v>0</v>
      </c>
      <c r="K758" s="218">
        <v>0.5</v>
      </c>
      <c r="L758" s="227">
        <v>0.5</v>
      </c>
      <c r="M758" s="222">
        <v>44543</v>
      </c>
      <c r="N758" s="222">
        <v>44543</v>
      </c>
      <c r="O758" s="220">
        <v>2021</v>
      </c>
      <c r="P758" s="217">
        <v>0</v>
      </c>
      <c r="Q758" s="217">
        <v>0</v>
      </c>
      <c r="R758" s="217">
        <v>0</v>
      </c>
      <c r="S758" s="228">
        <v>0</v>
      </c>
      <c r="T758" s="221">
        <v>0.5</v>
      </c>
      <c r="U758" s="221">
        <v>1.2250000000000001</v>
      </c>
      <c r="V758" s="216" t="s">
        <v>1517</v>
      </c>
      <c r="W758" s="216" t="s">
        <v>599</v>
      </c>
      <c r="X758" s="216" t="s">
        <v>2060</v>
      </c>
      <c r="AL758" s="234" t="s">
        <v>580</v>
      </c>
    </row>
    <row r="759" spans="1:38">
      <c r="A759" s="216" t="s">
        <v>542</v>
      </c>
      <c r="B759" s="225" t="s">
        <v>543</v>
      </c>
      <c r="C759" s="216" t="s">
        <v>1813</v>
      </c>
      <c r="D759" s="216" t="s">
        <v>3055</v>
      </c>
      <c r="E759" s="225" t="s">
        <v>3056</v>
      </c>
      <c r="F759" s="216"/>
      <c r="G759" s="217">
        <v>0</v>
      </c>
      <c r="H759" s="217">
        <v>0</v>
      </c>
      <c r="I759" s="217">
        <v>0</v>
      </c>
      <c r="J759" s="217">
        <v>0</v>
      </c>
      <c r="K759" s="217">
        <v>0</v>
      </c>
      <c r="L759" s="228">
        <v>0</v>
      </c>
      <c r="M759" s="222">
        <v>44082</v>
      </c>
      <c r="N759" s="222">
        <v>44082</v>
      </c>
      <c r="O759" s="220">
        <v>2020</v>
      </c>
      <c r="P759" s="217">
        <v>0</v>
      </c>
      <c r="Q759" s="217">
        <v>0</v>
      </c>
      <c r="R759" s="217">
        <v>0</v>
      </c>
      <c r="S759" s="228">
        <v>0</v>
      </c>
      <c r="T759" s="221">
        <v>0.75</v>
      </c>
      <c r="U759" s="221">
        <v>0.75</v>
      </c>
      <c r="V759" s="216" t="s">
        <v>780</v>
      </c>
      <c r="W759" s="216" t="s">
        <v>599</v>
      </c>
      <c r="X759" s="216" t="s">
        <v>2060</v>
      </c>
      <c r="AL759" s="234" t="s">
        <v>580</v>
      </c>
    </row>
    <row r="760" spans="1:38">
      <c r="A760" s="216" t="s">
        <v>542</v>
      </c>
      <c r="B760" s="225" t="s">
        <v>543</v>
      </c>
      <c r="C760" s="216" t="s">
        <v>1654</v>
      </c>
      <c r="D760" s="216" t="s">
        <v>3057</v>
      </c>
      <c r="E760" s="225" t="s">
        <v>3058</v>
      </c>
      <c r="F760" s="216"/>
      <c r="G760" s="217">
        <v>0</v>
      </c>
      <c r="H760" s="217">
        <v>0</v>
      </c>
      <c r="I760" s="217">
        <v>0</v>
      </c>
      <c r="J760" s="217">
        <v>0</v>
      </c>
      <c r="K760" s="217">
        <v>5</v>
      </c>
      <c r="L760" s="228">
        <v>5</v>
      </c>
      <c r="M760" s="222">
        <v>43308</v>
      </c>
      <c r="N760" s="222">
        <v>43308</v>
      </c>
      <c r="O760" s="220">
        <v>2018</v>
      </c>
      <c r="P760" s="217">
        <v>0</v>
      </c>
      <c r="Q760" s="217">
        <v>0</v>
      </c>
      <c r="R760" s="217">
        <v>0</v>
      </c>
      <c r="S760" s="228">
        <v>0</v>
      </c>
      <c r="T760" s="217">
        <v>1</v>
      </c>
      <c r="U760" s="221">
        <v>20.2</v>
      </c>
      <c r="V760" s="216" t="s">
        <v>786</v>
      </c>
      <c r="W760" s="216" t="s">
        <v>599</v>
      </c>
      <c r="X760" s="216" t="s">
        <v>2060</v>
      </c>
      <c r="AL760" s="234" t="s">
        <v>580</v>
      </c>
    </row>
    <row r="761" spans="1:38">
      <c r="A761" s="216" t="s">
        <v>542</v>
      </c>
      <c r="B761" s="225" t="s">
        <v>543</v>
      </c>
      <c r="C761" s="216" t="s">
        <v>1654</v>
      </c>
      <c r="D761" s="216" t="s">
        <v>3057</v>
      </c>
      <c r="E761" s="225" t="s">
        <v>3058</v>
      </c>
      <c r="F761" s="216"/>
      <c r="G761" s="217">
        <v>0</v>
      </c>
      <c r="H761" s="217">
        <v>0</v>
      </c>
      <c r="I761" s="217">
        <v>0</v>
      </c>
      <c r="J761" s="217">
        <v>0</v>
      </c>
      <c r="K761" s="217">
        <v>5</v>
      </c>
      <c r="L761" s="228">
        <v>5</v>
      </c>
      <c r="M761" s="222">
        <v>43308</v>
      </c>
      <c r="N761" s="222">
        <v>43308</v>
      </c>
      <c r="O761" s="220">
        <v>2018</v>
      </c>
      <c r="P761" s="217">
        <v>0</v>
      </c>
      <c r="Q761" s="217">
        <v>0</v>
      </c>
      <c r="R761" s="217">
        <v>0</v>
      </c>
      <c r="S761" s="228">
        <v>0</v>
      </c>
      <c r="T761" s="217">
        <v>3</v>
      </c>
      <c r="U761" s="221">
        <v>20.2</v>
      </c>
      <c r="V761" s="216" t="s">
        <v>663</v>
      </c>
      <c r="W761" s="216" t="s">
        <v>599</v>
      </c>
      <c r="X761" s="216" t="s">
        <v>2060</v>
      </c>
      <c r="AL761" s="234" t="s">
        <v>580</v>
      </c>
    </row>
    <row r="762" spans="1:38">
      <c r="A762" s="216" t="s">
        <v>542</v>
      </c>
      <c r="B762" s="225" t="s">
        <v>543</v>
      </c>
      <c r="C762" s="216" t="s">
        <v>1654</v>
      </c>
      <c r="D762" s="216" t="s">
        <v>3059</v>
      </c>
      <c r="E762" s="225" t="s">
        <v>3060</v>
      </c>
      <c r="F762" s="216"/>
      <c r="G762" s="217">
        <v>0</v>
      </c>
      <c r="H762" s="217">
        <v>0</v>
      </c>
      <c r="I762" s="217">
        <v>0</v>
      </c>
      <c r="J762" s="217">
        <v>0</v>
      </c>
      <c r="K762" s="217">
        <v>0</v>
      </c>
      <c r="L762" s="228">
        <v>0</v>
      </c>
      <c r="M762" s="222">
        <v>43726</v>
      </c>
      <c r="N762" s="222">
        <v>43726</v>
      </c>
      <c r="O762" s="220">
        <v>2019</v>
      </c>
      <c r="P762" s="217">
        <v>0</v>
      </c>
      <c r="Q762" s="217">
        <v>0</v>
      </c>
      <c r="R762" s="217">
        <v>0</v>
      </c>
      <c r="S762" s="228">
        <v>0</v>
      </c>
      <c r="T762" s="221">
        <v>1.2</v>
      </c>
      <c r="U762" s="221">
        <v>20.2</v>
      </c>
      <c r="V762" s="216" t="s">
        <v>663</v>
      </c>
      <c r="W762" s="216" t="s">
        <v>599</v>
      </c>
      <c r="X762" s="216" t="s">
        <v>2060</v>
      </c>
      <c r="AL762" s="234" t="s">
        <v>580</v>
      </c>
    </row>
    <row r="763" spans="1:38">
      <c r="A763" s="216" t="s">
        <v>542</v>
      </c>
      <c r="B763" s="225" t="s">
        <v>543</v>
      </c>
      <c r="C763" s="216" t="s">
        <v>1654</v>
      </c>
      <c r="D763" s="216" t="s">
        <v>3059</v>
      </c>
      <c r="E763" s="225" t="s">
        <v>3060</v>
      </c>
      <c r="F763" s="216"/>
      <c r="G763" s="217">
        <v>0</v>
      </c>
      <c r="H763" s="217">
        <v>0</v>
      </c>
      <c r="I763" s="217">
        <v>0</v>
      </c>
      <c r="J763" s="217">
        <v>0</v>
      </c>
      <c r="K763" s="217">
        <v>0</v>
      </c>
      <c r="L763" s="228">
        <v>0</v>
      </c>
      <c r="M763" s="222">
        <v>43726</v>
      </c>
      <c r="N763" s="222">
        <v>43726</v>
      </c>
      <c r="O763" s="220">
        <v>2019</v>
      </c>
      <c r="P763" s="217">
        <v>0</v>
      </c>
      <c r="Q763" s="217">
        <v>0</v>
      </c>
      <c r="R763" s="217">
        <v>0</v>
      </c>
      <c r="S763" s="228">
        <v>0</v>
      </c>
      <c r="T763" s="217">
        <v>10</v>
      </c>
      <c r="U763" s="221">
        <v>20.2</v>
      </c>
      <c r="V763" s="216" t="s">
        <v>1420</v>
      </c>
      <c r="W763" s="216" t="s">
        <v>599</v>
      </c>
      <c r="X763" s="216" t="s">
        <v>2060</v>
      </c>
      <c r="AL763" s="234" t="s">
        <v>580</v>
      </c>
    </row>
    <row r="764" spans="1:38">
      <c r="A764" s="216" t="s">
        <v>542</v>
      </c>
      <c r="B764" s="225" t="s">
        <v>543</v>
      </c>
      <c r="C764" s="216" t="s">
        <v>1654</v>
      </c>
      <c r="D764" s="216" t="s">
        <v>3061</v>
      </c>
      <c r="E764" s="225" t="s">
        <v>3060</v>
      </c>
      <c r="F764" s="216"/>
      <c r="G764" s="217">
        <v>0</v>
      </c>
      <c r="H764" s="217">
        <v>0</v>
      </c>
      <c r="I764" s="217">
        <v>0</v>
      </c>
      <c r="J764" s="217">
        <v>0</v>
      </c>
      <c r="K764" s="218">
        <v>3.1</v>
      </c>
      <c r="L764" s="227">
        <v>3.1</v>
      </c>
      <c r="M764" s="222">
        <v>43991</v>
      </c>
      <c r="N764" s="222">
        <v>43991</v>
      </c>
      <c r="O764" s="220">
        <v>2020</v>
      </c>
      <c r="P764" s="217">
        <v>0</v>
      </c>
      <c r="Q764" s="217">
        <v>0</v>
      </c>
      <c r="R764" s="217">
        <v>0</v>
      </c>
      <c r="S764" s="228">
        <v>0</v>
      </c>
      <c r="T764" s="217">
        <v>2</v>
      </c>
      <c r="U764" s="221">
        <v>20.2</v>
      </c>
      <c r="V764" s="216" t="s">
        <v>657</v>
      </c>
      <c r="W764" s="216" t="s">
        <v>599</v>
      </c>
      <c r="X764" s="216" t="s">
        <v>2060</v>
      </c>
      <c r="AL764" s="234" t="s">
        <v>580</v>
      </c>
    </row>
    <row r="765" spans="1:38">
      <c r="A765" s="216" t="s">
        <v>542</v>
      </c>
      <c r="B765" s="225" t="s">
        <v>543</v>
      </c>
      <c r="C765" s="216" t="s">
        <v>1654</v>
      </c>
      <c r="D765" s="216" t="s">
        <v>3061</v>
      </c>
      <c r="E765" s="225" t="s">
        <v>3060</v>
      </c>
      <c r="F765" s="216"/>
      <c r="G765" s="217">
        <v>0</v>
      </c>
      <c r="H765" s="217">
        <v>0</v>
      </c>
      <c r="I765" s="217">
        <v>0</v>
      </c>
      <c r="J765" s="217">
        <v>0</v>
      </c>
      <c r="K765" s="218">
        <v>3.1</v>
      </c>
      <c r="L765" s="227">
        <v>3.1</v>
      </c>
      <c r="M765" s="222">
        <v>43991</v>
      </c>
      <c r="N765" s="222">
        <v>43991</v>
      </c>
      <c r="O765" s="220">
        <v>2020</v>
      </c>
      <c r="P765" s="217">
        <v>0</v>
      </c>
      <c r="Q765" s="217">
        <v>0</v>
      </c>
      <c r="R765" s="217">
        <v>0</v>
      </c>
      <c r="S765" s="228">
        <v>0</v>
      </c>
      <c r="T765" s="217">
        <v>2</v>
      </c>
      <c r="U765" s="221">
        <v>20.2</v>
      </c>
      <c r="V765" s="216" t="s">
        <v>657</v>
      </c>
      <c r="W765" s="216" t="s">
        <v>599</v>
      </c>
      <c r="X765" s="216" t="s">
        <v>2060</v>
      </c>
      <c r="AL765" s="234" t="s">
        <v>580</v>
      </c>
    </row>
    <row r="766" spans="1:38">
      <c r="A766" s="216" t="s">
        <v>542</v>
      </c>
      <c r="B766" s="225" t="s">
        <v>543</v>
      </c>
      <c r="C766" s="216" t="s">
        <v>1398</v>
      </c>
      <c r="D766" s="216" t="s">
        <v>3062</v>
      </c>
      <c r="E766" s="225" t="s">
        <v>3063</v>
      </c>
      <c r="F766" s="216"/>
      <c r="G766" s="217">
        <v>0</v>
      </c>
      <c r="H766" s="217">
        <v>0</v>
      </c>
      <c r="I766" s="217">
        <v>0</v>
      </c>
      <c r="J766" s="217">
        <v>0</v>
      </c>
      <c r="K766" s="218">
        <v>0.6</v>
      </c>
      <c r="L766" s="227">
        <v>0.6</v>
      </c>
      <c r="M766" s="222">
        <v>44893</v>
      </c>
      <c r="N766" s="222">
        <v>44893</v>
      </c>
      <c r="O766" s="220">
        <v>2022</v>
      </c>
      <c r="P766" s="217">
        <v>0</v>
      </c>
      <c r="Q766" s="217">
        <v>0</v>
      </c>
      <c r="R766" s="217">
        <v>0</v>
      </c>
      <c r="S766" s="228">
        <v>0</v>
      </c>
      <c r="T766" s="221">
        <v>0.64570000000000005</v>
      </c>
      <c r="U766" s="221">
        <v>0.64570000000000005</v>
      </c>
      <c r="V766" s="216" t="s">
        <v>1400</v>
      </c>
      <c r="W766" s="216" t="s">
        <v>599</v>
      </c>
      <c r="X766" s="216" t="s">
        <v>2060</v>
      </c>
      <c r="Y766" s="216"/>
      <c r="Z766" s="216"/>
      <c r="AA766" s="216"/>
      <c r="AB766" s="216"/>
      <c r="AC766" s="216"/>
      <c r="AD766" s="216"/>
      <c r="AL766" s="234" t="s">
        <v>580</v>
      </c>
    </row>
    <row r="767" spans="1:38">
      <c r="A767" s="216" t="s">
        <v>542</v>
      </c>
      <c r="B767" s="225" t="s">
        <v>543</v>
      </c>
      <c r="C767" s="216" t="s">
        <v>1636</v>
      </c>
      <c r="D767" s="216" t="s">
        <v>3064</v>
      </c>
      <c r="E767" s="225" t="s">
        <v>3065</v>
      </c>
      <c r="F767" s="216"/>
      <c r="G767" s="217">
        <v>0</v>
      </c>
      <c r="H767" s="217">
        <v>0</v>
      </c>
      <c r="I767" s="217">
        <v>0</v>
      </c>
      <c r="J767" s="217">
        <v>0</v>
      </c>
      <c r="K767" s="218">
        <v>0.25</v>
      </c>
      <c r="L767" s="227">
        <v>0.25</v>
      </c>
      <c r="M767" s="222">
        <v>43129</v>
      </c>
      <c r="N767" s="222">
        <v>43129</v>
      </c>
      <c r="O767" s="220">
        <v>2018</v>
      </c>
      <c r="P767" s="217">
        <v>0</v>
      </c>
      <c r="Q767" s="217">
        <v>0</v>
      </c>
      <c r="R767" s="217">
        <v>0</v>
      </c>
      <c r="S767" s="228">
        <v>0</v>
      </c>
      <c r="T767" s="221">
        <v>0.125</v>
      </c>
      <c r="U767" s="221">
        <v>0.25</v>
      </c>
      <c r="V767" s="216" t="s">
        <v>671</v>
      </c>
      <c r="W767" s="216" t="s">
        <v>599</v>
      </c>
      <c r="X767" s="216" t="s">
        <v>2060</v>
      </c>
      <c r="AL767" s="234" t="s">
        <v>580</v>
      </c>
    </row>
    <row r="768" spans="1:38">
      <c r="A768" s="216" t="s">
        <v>542</v>
      </c>
      <c r="B768" s="225" t="s">
        <v>543</v>
      </c>
      <c r="C768" s="216" t="s">
        <v>1636</v>
      </c>
      <c r="D768" s="216" t="s">
        <v>3064</v>
      </c>
      <c r="E768" s="225" t="s">
        <v>3065</v>
      </c>
      <c r="F768" s="216"/>
      <c r="G768" s="217">
        <v>0</v>
      </c>
      <c r="H768" s="217">
        <v>0</v>
      </c>
      <c r="I768" s="217">
        <v>0</v>
      </c>
      <c r="J768" s="217">
        <v>0</v>
      </c>
      <c r="K768" s="218">
        <v>0.25</v>
      </c>
      <c r="L768" s="227">
        <v>0.25</v>
      </c>
      <c r="M768" s="222">
        <v>43129</v>
      </c>
      <c r="N768" s="222">
        <v>43129</v>
      </c>
      <c r="O768" s="220">
        <v>2018</v>
      </c>
      <c r="P768" s="217">
        <v>0</v>
      </c>
      <c r="Q768" s="217">
        <v>0</v>
      </c>
      <c r="R768" s="217">
        <v>0</v>
      </c>
      <c r="S768" s="228">
        <v>0</v>
      </c>
      <c r="T768" s="221">
        <v>0.125</v>
      </c>
      <c r="U768" s="221">
        <v>0.25</v>
      </c>
      <c r="V768" s="216" t="s">
        <v>620</v>
      </c>
      <c r="W768" s="216" t="s">
        <v>599</v>
      </c>
      <c r="X768" s="216" t="s">
        <v>2060</v>
      </c>
      <c r="AL768" s="234" t="s">
        <v>580</v>
      </c>
    </row>
    <row r="769" spans="1:38">
      <c r="A769" s="216" t="s">
        <v>542</v>
      </c>
      <c r="B769" s="225" t="s">
        <v>543</v>
      </c>
      <c r="C769" s="216" t="s">
        <v>1565</v>
      </c>
      <c r="D769" s="216" t="s">
        <v>3066</v>
      </c>
      <c r="E769" s="225" t="s">
        <v>3067</v>
      </c>
      <c r="F769" s="216"/>
      <c r="G769" s="217">
        <v>0</v>
      </c>
      <c r="H769" s="217">
        <v>0</v>
      </c>
      <c r="I769" s="217">
        <v>0</v>
      </c>
      <c r="J769" s="217">
        <v>0</v>
      </c>
      <c r="K769" s="217">
        <v>2</v>
      </c>
      <c r="L769" s="228">
        <v>2</v>
      </c>
      <c r="M769" s="222">
        <v>44859</v>
      </c>
      <c r="N769" s="222">
        <v>44859</v>
      </c>
      <c r="O769" s="220">
        <v>2022</v>
      </c>
      <c r="P769" s="217">
        <v>0</v>
      </c>
      <c r="Q769" s="217">
        <v>0</v>
      </c>
      <c r="R769" s="217">
        <v>0</v>
      </c>
      <c r="S769" s="228">
        <v>0</v>
      </c>
      <c r="T769" s="221">
        <v>0.7</v>
      </c>
      <c r="U769" s="221">
        <v>0.7</v>
      </c>
      <c r="V769" s="216" t="s">
        <v>1260</v>
      </c>
      <c r="W769" s="216" t="s">
        <v>599</v>
      </c>
      <c r="X769" s="216" t="s">
        <v>2060</v>
      </c>
      <c r="AL769" s="234" t="s">
        <v>580</v>
      </c>
    </row>
    <row r="770" spans="1:38">
      <c r="A770" s="216" t="s">
        <v>542</v>
      </c>
      <c r="B770" s="225" t="s">
        <v>543</v>
      </c>
      <c r="C770" s="216" t="s">
        <v>1629</v>
      </c>
      <c r="D770" s="216" t="s">
        <v>2273</v>
      </c>
      <c r="E770" s="225" t="s">
        <v>2274</v>
      </c>
      <c r="F770" s="216"/>
      <c r="G770" s="217">
        <v>0</v>
      </c>
      <c r="H770" s="217">
        <v>0</v>
      </c>
      <c r="I770" s="217">
        <v>0</v>
      </c>
      <c r="J770" s="217">
        <v>0</v>
      </c>
      <c r="K770" s="217">
        <v>0</v>
      </c>
      <c r="L770" s="228">
        <v>0</v>
      </c>
      <c r="M770" s="222">
        <v>44102</v>
      </c>
      <c r="N770" s="222">
        <v>44102</v>
      </c>
      <c r="O770" s="220">
        <v>2020</v>
      </c>
      <c r="P770" s="217">
        <v>0</v>
      </c>
      <c r="Q770" s="217">
        <v>0</v>
      </c>
      <c r="R770" s="217">
        <v>0</v>
      </c>
      <c r="S770" s="228">
        <v>0</v>
      </c>
      <c r="T770" s="221">
        <v>0.5</v>
      </c>
      <c r="U770" s="221">
        <v>0.5</v>
      </c>
      <c r="V770" s="216" t="s">
        <v>687</v>
      </c>
      <c r="W770" s="216" t="s">
        <v>599</v>
      </c>
      <c r="X770" s="216" t="s">
        <v>2060</v>
      </c>
      <c r="AL770" s="234" t="s">
        <v>580</v>
      </c>
    </row>
    <row r="771" spans="1:38">
      <c r="A771" s="216" t="s">
        <v>542</v>
      </c>
      <c r="B771" s="225" t="s">
        <v>543</v>
      </c>
      <c r="C771" s="216" t="s">
        <v>1540</v>
      </c>
      <c r="D771" s="216" t="s">
        <v>3068</v>
      </c>
      <c r="E771" s="225" t="s">
        <v>3069</v>
      </c>
      <c r="F771" s="216"/>
      <c r="G771" s="217">
        <v>0</v>
      </c>
      <c r="H771" s="217">
        <v>0</v>
      </c>
      <c r="I771" s="217">
        <v>0</v>
      </c>
      <c r="J771" s="217">
        <v>0</v>
      </c>
      <c r="K771" s="217">
        <v>0</v>
      </c>
      <c r="L771" s="228">
        <v>0</v>
      </c>
      <c r="M771" s="222">
        <v>44536</v>
      </c>
      <c r="N771" s="222">
        <v>44536</v>
      </c>
      <c r="O771" s="220">
        <v>2021</v>
      </c>
      <c r="P771" s="217">
        <v>0</v>
      </c>
      <c r="Q771" s="217">
        <v>0</v>
      </c>
      <c r="R771" s="217">
        <v>0</v>
      </c>
      <c r="S771" s="228">
        <v>0</v>
      </c>
      <c r="T771" s="221">
        <v>0.3</v>
      </c>
      <c r="U771" s="221">
        <v>0.81013793000000001</v>
      </c>
      <c r="V771" s="216" t="s">
        <v>696</v>
      </c>
      <c r="W771" s="216" t="s">
        <v>599</v>
      </c>
      <c r="X771" s="216" t="s">
        <v>2060</v>
      </c>
      <c r="AL771" s="234" t="s">
        <v>580</v>
      </c>
    </row>
    <row r="772" spans="1:38">
      <c r="A772" s="216" t="s">
        <v>542</v>
      </c>
      <c r="B772" s="225" t="s">
        <v>543</v>
      </c>
      <c r="C772" s="216" t="s">
        <v>1540</v>
      </c>
      <c r="D772" s="216" t="s">
        <v>3068</v>
      </c>
      <c r="E772" s="225" t="s">
        <v>3069</v>
      </c>
      <c r="F772" s="216"/>
      <c r="G772" s="217">
        <v>0</v>
      </c>
      <c r="H772" s="217">
        <v>0</v>
      </c>
      <c r="I772" s="217">
        <v>0</v>
      </c>
      <c r="J772" s="217">
        <v>0</v>
      </c>
      <c r="K772" s="217">
        <v>0</v>
      </c>
      <c r="L772" s="228">
        <v>0</v>
      </c>
      <c r="M772" s="222">
        <v>44536</v>
      </c>
      <c r="N772" s="222">
        <v>44536</v>
      </c>
      <c r="O772" s="220">
        <v>2021</v>
      </c>
      <c r="P772" s="217">
        <v>0</v>
      </c>
      <c r="Q772" s="217">
        <v>0</v>
      </c>
      <c r="R772" s="217">
        <v>0</v>
      </c>
      <c r="S772" s="228">
        <v>0</v>
      </c>
      <c r="T772" s="221">
        <v>0.5</v>
      </c>
      <c r="U772" s="221">
        <v>0.81013793000000001</v>
      </c>
      <c r="V772" s="216" t="s">
        <v>621</v>
      </c>
      <c r="W772" s="216" t="s">
        <v>599</v>
      </c>
      <c r="X772" s="216" t="s">
        <v>2060</v>
      </c>
      <c r="AL772" s="234" t="s">
        <v>580</v>
      </c>
    </row>
    <row r="773" spans="1:38">
      <c r="A773" s="216" t="s">
        <v>542</v>
      </c>
      <c r="B773" s="225" t="s">
        <v>543</v>
      </c>
      <c r="C773" s="216" t="s">
        <v>1540</v>
      </c>
      <c r="D773" s="216" t="s">
        <v>3070</v>
      </c>
      <c r="E773" s="225" t="s">
        <v>3071</v>
      </c>
      <c r="F773" s="216"/>
      <c r="G773" s="217">
        <v>0</v>
      </c>
      <c r="H773" s="217">
        <v>0</v>
      </c>
      <c r="I773" s="217">
        <v>0</v>
      </c>
      <c r="J773" s="217">
        <v>0</v>
      </c>
      <c r="K773" s="217">
        <v>0</v>
      </c>
      <c r="L773" s="228">
        <v>0</v>
      </c>
      <c r="M773" s="222">
        <v>44664</v>
      </c>
      <c r="N773" s="222">
        <v>44664</v>
      </c>
      <c r="O773" s="220">
        <v>2022</v>
      </c>
      <c r="P773" s="217">
        <v>0</v>
      </c>
      <c r="Q773" s="217">
        <v>0</v>
      </c>
      <c r="R773" s="217">
        <v>0</v>
      </c>
      <c r="S773" s="228">
        <v>0</v>
      </c>
      <c r="T773" s="221">
        <v>1.013793E-2</v>
      </c>
      <c r="U773" s="221">
        <v>0.81013793000000001</v>
      </c>
      <c r="V773" s="216" t="s">
        <v>696</v>
      </c>
      <c r="W773" s="216" t="s">
        <v>599</v>
      </c>
      <c r="X773" s="216" t="s">
        <v>2060</v>
      </c>
      <c r="AL773" s="234" t="s">
        <v>580</v>
      </c>
    </row>
    <row r="774" spans="1:38">
      <c r="A774" s="216" t="s">
        <v>542</v>
      </c>
      <c r="B774" s="225" t="s">
        <v>543</v>
      </c>
      <c r="C774" s="216" t="s">
        <v>1613</v>
      </c>
      <c r="D774" s="216" t="s">
        <v>3072</v>
      </c>
      <c r="E774" s="225" t="s">
        <v>3073</v>
      </c>
      <c r="F774" s="216"/>
      <c r="G774" s="217">
        <v>0</v>
      </c>
      <c r="H774" s="217">
        <v>0</v>
      </c>
      <c r="I774" s="217">
        <v>0</v>
      </c>
      <c r="J774" s="217">
        <v>0</v>
      </c>
      <c r="K774" s="218">
        <v>1.5</v>
      </c>
      <c r="L774" s="227">
        <v>1.5</v>
      </c>
      <c r="M774" s="222">
        <v>43720</v>
      </c>
      <c r="N774" s="222">
        <v>43720</v>
      </c>
      <c r="O774" s="220">
        <v>2019</v>
      </c>
      <c r="P774" s="217">
        <v>0</v>
      </c>
      <c r="Q774" s="217">
        <v>0</v>
      </c>
      <c r="R774" s="217">
        <v>0</v>
      </c>
      <c r="S774" s="228">
        <v>0</v>
      </c>
      <c r="T774" s="221">
        <v>0.5</v>
      </c>
      <c r="U774" s="221">
        <v>0.5</v>
      </c>
      <c r="V774" s="216" t="s">
        <v>620</v>
      </c>
      <c r="W774" s="216" t="s">
        <v>599</v>
      </c>
      <c r="X774" s="216" t="s">
        <v>2060</v>
      </c>
      <c r="AL774" s="234" t="s">
        <v>580</v>
      </c>
    </row>
    <row r="775" spans="1:38">
      <c r="A775" s="216" t="s">
        <v>542</v>
      </c>
      <c r="B775" s="225" t="s">
        <v>543</v>
      </c>
      <c r="C775" s="216" t="s">
        <v>1694</v>
      </c>
      <c r="D775" s="216" t="s">
        <v>3074</v>
      </c>
      <c r="E775" s="225" t="s">
        <v>3075</v>
      </c>
      <c r="F775" s="216"/>
      <c r="G775" s="217">
        <v>0</v>
      </c>
      <c r="H775" s="217">
        <v>0</v>
      </c>
      <c r="I775" s="217">
        <v>0</v>
      </c>
      <c r="J775" s="217">
        <v>0</v>
      </c>
      <c r="K775" s="217">
        <v>0</v>
      </c>
      <c r="L775" s="228">
        <v>0</v>
      </c>
      <c r="M775" s="222">
        <v>44347</v>
      </c>
      <c r="N775" s="222">
        <v>44347</v>
      </c>
      <c r="O775" s="220">
        <v>2021</v>
      </c>
      <c r="P775" s="217">
        <v>0</v>
      </c>
      <c r="Q775" s="217">
        <v>0</v>
      </c>
      <c r="R775" s="217">
        <v>0</v>
      </c>
      <c r="S775" s="228">
        <v>0</v>
      </c>
      <c r="T775" s="221">
        <v>2.3542809999999998</v>
      </c>
      <c r="U775" s="221">
        <v>18.741665999999999</v>
      </c>
      <c r="V775" s="216" t="s">
        <v>794</v>
      </c>
      <c r="W775" s="216" t="s">
        <v>599</v>
      </c>
      <c r="X775" s="216" t="s">
        <v>2060</v>
      </c>
      <c r="AL775" s="234" t="s">
        <v>580</v>
      </c>
    </row>
    <row r="776" spans="1:38">
      <c r="A776" s="216" t="s">
        <v>542</v>
      </c>
      <c r="B776" s="225" t="s">
        <v>543</v>
      </c>
      <c r="C776" s="216" t="s">
        <v>1694</v>
      </c>
      <c r="D776" s="216" t="s">
        <v>3074</v>
      </c>
      <c r="E776" s="225" t="s">
        <v>3075</v>
      </c>
      <c r="F776" s="216"/>
      <c r="G776" s="217">
        <v>0</v>
      </c>
      <c r="H776" s="217">
        <v>0</v>
      </c>
      <c r="I776" s="217">
        <v>0</v>
      </c>
      <c r="J776" s="217">
        <v>0</v>
      </c>
      <c r="K776" s="217">
        <v>0</v>
      </c>
      <c r="L776" s="228">
        <v>0</v>
      </c>
      <c r="M776" s="222">
        <v>44347</v>
      </c>
      <c r="N776" s="222">
        <v>44347</v>
      </c>
      <c r="O776" s="220">
        <v>2021</v>
      </c>
      <c r="P776" s="217">
        <v>0</v>
      </c>
      <c r="Q776" s="217">
        <v>0</v>
      </c>
      <c r="R776" s="217">
        <v>0</v>
      </c>
      <c r="S776" s="228">
        <v>0</v>
      </c>
      <c r="T776" s="221">
        <v>14.99751</v>
      </c>
      <c r="U776" s="221">
        <v>18.741665999999999</v>
      </c>
      <c r="V776" s="216" t="s">
        <v>1577</v>
      </c>
      <c r="W776" s="216" t="s">
        <v>599</v>
      </c>
      <c r="X776" s="216" t="s">
        <v>2060</v>
      </c>
      <c r="AL776" s="234" t="s">
        <v>580</v>
      </c>
    </row>
    <row r="777" spans="1:38">
      <c r="A777" s="216" t="s">
        <v>542</v>
      </c>
      <c r="B777" s="225" t="s">
        <v>543</v>
      </c>
      <c r="C777" s="216" t="s">
        <v>1694</v>
      </c>
      <c r="D777" s="216" t="s">
        <v>3074</v>
      </c>
      <c r="E777" s="225" t="s">
        <v>3075</v>
      </c>
      <c r="F777" s="216"/>
      <c r="G777" s="217">
        <v>0</v>
      </c>
      <c r="H777" s="217">
        <v>0</v>
      </c>
      <c r="I777" s="217">
        <v>0</v>
      </c>
      <c r="J777" s="217">
        <v>0</v>
      </c>
      <c r="K777" s="217">
        <v>0</v>
      </c>
      <c r="L777" s="228">
        <v>0</v>
      </c>
      <c r="M777" s="222">
        <v>43871</v>
      </c>
      <c r="N777" s="222">
        <v>43871</v>
      </c>
      <c r="O777" s="220">
        <v>2020</v>
      </c>
      <c r="P777" s="217">
        <v>0</v>
      </c>
      <c r="Q777" s="217">
        <v>0</v>
      </c>
      <c r="R777" s="217">
        <v>0</v>
      </c>
      <c r="S777" s="228">
        <v>0</v>
      </c>
      <c r="T777" s="221">
        <v>0.38987500000000003</v>
      </c>
      <c r="U777" s="221">
        <v>18.741665999999999</v>
      </c>
      <c r="V777" s="216" t="s">
        <v>1577</v>
      </c>
      <c r="W777" s="216" t="s">
        <v>599</v>
      </c>
      <c r="X777" s="216" t="s">
        <v>2060</v>
      </c>
      <c r="AL777" s="234" t="s">
        <v>580</v>
      </c>
    </row>
    <row r="778" spans="1:38">
      <c r="A778" s="216" t="s">
        <v>542</v>
      </c>
      <c r="B778" s="225" t="s">
        <v>543</v>
      </c>
      <c r="C778" s="216" t="s">
        <v>1694</v>
      </c>
      <c r="D778" s="216" t="s">
        <v>3074</v>
      </c>
      <c r="E778" s="225" t="s">
        <v>3075</v>
      </c>
      <c r="F778" s="216"/>
      <c r="G778" s="217">
        <v>0</v>
      </c>
      <c r="H778" s="217">
        <v>0</v>
      </c>
      <c r="I778" s="217">
        <v>0</v>
      </c>
      <c r="J778" s="217">
        <v>0</v>
      </c>
      <c r="K778" s="217">
        <v>0</v>
      </c>
      <c r="L778" s="228">
        <v>0</v>
      </c>
      <c r="M778" s="222">
        <v>43720</v>
      </c>
      <c r="N778" s="222">
        <v>43720</v>
      </c>
      <c r="O778" s="220">
        <v>2019</v>
      </c>
      <c r="P778" s="217">
        <v>0</v>
      </c>
      <c r="Q778" s="217">
        <v>0</v>
      </c>
      <c r="R778" s="217">
        <v>0</v>
      </c>
      <c r="S778" s="228">
        <v>0</v>
      </c>
      <c r="T778" s="221">
        <v>0.5</v>
      </c>
      <c r="U778" s="221">
        <v>18.741665999999999</v>
      </c>
      <c r="V778" s="216" t="s">
        <v>621</v>
      </c>
      <c r="W778" s="216" t="s">
        <v>599</v>
      </c>
      <c r="X778" s="216" t="s">
        <v>2060</v>
      </c>
      <c r="AL778" s="234" t="s">
        <v>580</v>
      </c>
    </row>
    <row r="779" spans="1:38">
      <c r="A779" s="216" t="s">
        <v>542</v>
      </c>
      <c r="B779" s="225" t="s">
        <v>543</v>
      </c>
      <c r="C779" s="216" t="s">
        <v>1694</v>
      </c>
      <c r="D779" s="216" t="s">
        <v>3074</v>
      </c>
      <c r="E779" s="225" t="s">
        <v>3075</v>
      </c>
      <c r="F779" s="216"/>
      <c r="G779" s="217">
        <v>0</v>
      </c>
      <c r="H779" s="217">
        <v>0</v>
      </c>
      <c r="I779" s="217">
        <v>0</v>
      </c>
      <c r="J779" s="217">
        <v>0</v>
      </c>
      <c r="K779" s="217">
        <v>0</v>
      </c>
      <c r="L779" s="228">
        <v>0</v>
      </c>
      <c r="M779" s="222">
        <v>43720</v>
      </c>
      <c r="N779" s="222">
        <v>43720</v>
      </c>
      <c r="O779" s="220">
        <v>2019</v>
      </c>
      <c r="P779" s="217">
        <v>0</v>
      </c>
      <c r="Q779" s="217">
        <v>0</v>
      </c>
      <c r="R779" s="217">
        <v>0</v>
      </c>
      <c r="S779" s="228">
        <v>0</v>
      </c>
      <c r="T779" s="221">
        <v>0.5</v>
      </c>
      <c r="U779" s="221">
        <v>18.741665999999999</v>
      </c>
      <c r="V779" s="216" t="s">
        <v>620</v>
      </c>
      <c r="W779" s="216" t="s">
        <v>599</v>
      </c>
      <c r="X779" s="216" t="s">
        <v>2060</v>
      </c>
      <c r="AL779" s="234" t="s">
        <v>580</v>
      </c>
    </row>
    <row r="780" spans="1:38">
      <c r="A780" s="216" t="s">
        <v>542</v>
      </c>
      <c r="B780" s="225" t="s">
        <v>543</v>
      </c>
      <c r="C780" s="216" t="s">
        <v>1615</v>
      </c>
      <c r="D780" s="216" t="s">
        <v>3076</v>
      </c>
      <c r="E780" s="225" t="s">
        <v>3077</v>
      </c>
      <c r="F780" s="216"/>
      <c r="G780" s="217">
        <v>0</v>
      </c>
      <c r="H780" s="217">
        <v>0</v>
      </c>
      <c r="I780" s="217">
        <v>0</v>
      </c>
      <c r="J780" s="217">
        <v>0</v>
      </c>
      <c r="K780" s="217">
        <v>0</v>
      </c>
      <c r="L780" s="228">
        <v>0</v>
      </c>
      <c r="M780" s="222">
        <v>43546</v>
      </c>
      <c r="N780" s="222">
        <v>43546</v>
      </c>
      <c r="O780" s="220">
        <v>2019</v>
      </c>
      <c r="P780" s="217">
        <v>0</v>
      </c>
      <c r="Q780" s="217">
        <v>0</v>
      </c>
      <c r="R780" s="217">
        <v>0</v>
      </c>
      <c r="S780" s="228">
        <v>0</v>
      </c>
      <c r="T780" s="221">
        <v>0.5</v>
      </c>
      <c r="U780" s="217">
        <v>1</v>
      </c>
      <c r="V780" s="216" t="s">
        <v>620</v>
      </c>
      <c r="W780" s="216" t="s">
        <v>599</v>
      </c>
      <c r="X780" s="216" t="s">
        <v>2060</v>
      </c>
      <c r="AL780" s="234" t="s">
        <v>580</v>
      </c>
    </row>
    <row r="781" spans="1:38">
      <c r="A781" s="216" t="s">
        <v>542</v>
      </c>
      <c r="B781" s="225" t="s">
        <v>543</v>
      </c>
      <c r="C781" s="216" t="s">
        <v>1615</v>
      </c>
      <c r="D781" s="216" t="s">
        <v>3076</v>
      </c>
      <c r="E781" s="225" t="s">
        <v>3077</v>
      </c>
      <c r="F781" s="216"/>
      <c r="G781" s="217">
        <v>0</v>
      </c>
      <c r="H781" s="217">
        <v>0</v>
      </c>
      <c r="I781" s="217">
        <v>0</v>
      </c>
      <c r="J781" s="217">
        <v>0</v>
      </c>
      <c r="K781" s="217">
        <v>0</v>
      </c>
      <c r="L781" s="228">
        <v>0</v>
      </c>
      <c r="M781" s="222">
        <v>43227</v>
      </c>
      <c r="N781" s="222">
        <v>43227</v>
      </c>
      <c r="O781" s="220">
        <v>2018</v>
      </c>
      <c r="P781" s="217">
        <v>0</v>
      </c>
      <c r="Q781" s="217">
        <v>0</v>
      </c>
      <c r="R781" s="217">
        <v>0</v>
      </c>
      <c r="S781" s="228">
        <v>0</v>
      </c>
      <c r="T781" s="221">
        <v>0.5</v>
      </c>
      <c r="U781" s="217">
        <v>1</v>
      </c>
      <c r="V781" s="216" t="s">
        <v>621</v>
      </c>
      <c r="W781" s="216" t="s">
        <v>599</v>
      </c>
      <c r="X781" s="216" t="s">
        <v>2060</v>
      </c>
      <c r="AL781" s="234" t="s">
        <v>580</v>
      </c>
    </row>
    <row r="782" spans="1:38">
      <c r="A782" s="216" t="s">
        <v>542</v>
      </c>
      <c r="B782" s="225" t="s">
        <v>543</v>
      </c>
      <c r="C782" s="216" t="s">
        <v>1760</v>
      </c>
      <c r="D782" s="216" t="s">
        <v>3078</v>
      </c>
      <c r="E782" s="225" t="s">
        <v>3079</v>
      </c>
      <c r="F782" s="216"/>
      <c r="G782" s="217">
        <v>0</v>
      </c>
      <c r="H782" s="217">
        <v>0</v>
      </c>
      <c r="I782" s="217">
        <v>0</v>
      </c>
      <c r="J782" s="217">
        <v>0</v>
      </c>
      <c r="K782" s="217">
        <v>0</v>
      </c>
      <c r="L782" s="228">
        <v>0</v>
      </c>
      <c r="M782" s="222">
        <v>43781</v>
      </c>
      <c r="N782" s="222">
        <v>43781</v>
      </c>
      <c r="O782" s="220">
        <v>2019</v>
      </c>
      <c r="P782" s="217">
        <v>0</v>
      </c>
      <c r="Q782" s="217">
        <v>0</v>
      </c>
      <c r="R782" s="217">
        <v>0</v>
      </c>
      <c r="S782" s="228">
        <v>0</v>
      </c>
      <c r="T782" s="221">
        <v>0.5</v>
      </c>
      <c r="U782" s="221">
        <v>0.5</v>
      </c>
      <c r="V782" s="216" t="s">
        <v>671</v>
      </c>
      <c r="W782" s="216" t="s">
        <v>599</v>
      </c>
      <c r="X782" s="216" t="s">
        <v>2060</v>
      </c>
      <c r="AL782" s="234" t="s">
        <v>580</v>
      </c>
    </row>
    <row r="783" spans="1:38">
      <c r="A783" s="216" t="s">
        <v>542</v>
      </c>
      <c r="B783" s="225" t="s">
        <v>543</v>
      </c>
      <c r="C783" s="216" t="s">
        <v>1732</v>
      </c>
      <c r="D783" s="216" t="s">
        <v>3080</v>
      </c>
      <c r="E783" s="225" t="s">
        <v>3081</v>
      </c>
      <c r="F783" s="216"/>
      <c r="G783" s="217">
        <v>0</v>
      </c>
      <c r="H783" s="217">
        <v>0</v>
      </c>
      <c r="I783" s="217">
        <v>0</v>
      </c>
      <c r="J783" s="217">
        <v>0</v>
      </c>
      <c r="K783" s="217">
        <v>0</v>
      </c>
      <c r="L783" s="228">
        <v>0</v>
      </c>
      <c r="M783" s="222">
        <v>44503</v>
      </c>
      <c r="N783" s="222">
        <v>44503</v>
      </c>
      <c r="O783" s="220">
        <v>2021</v>
      </c>
      <c r="P783" s="217">
        <v>0</v>
      </c>
      <c r="Q783" s="217">
        <v>0</v>
      </c>
      <c r="R783" s="217">
        <v>0</v>
      </c>
      <c r="S783" s="228">
        <v>0</v>
      </c>
      <c r="T783" s="221">
        <v>0.5</v>
      </c>
      <c r="U783" s="221">
        <v>0.5</v>
      </c>
      <c r="V783" s="216" t="s">
        <v>620</v>
      </c>
      <c r="W783" s="216" t="s">
        <v>599</v>
      </c>
      <c r="X783" s="216" t="s">
        <v>2060</v>
      </c>
      <c r="AL783" s="234" t="s">
        <v>580</v>
      </c>
    </row>
    <row r="784" spans="1:38">
      <c r="A784" s="216" t="s">
        <v>542</v>
      </c>
      <c r="B784" s="225" t="s">
        <v>543</v>
      </c>
      <c r="C784" s="216" t="s">
        <v>1409</v>
      </c>
      <c r="D784" s="216" t="s">
        <v>3082</v>
      </c>
      <c r="E784" s="225" t="s">
        <v>3083</v>
      </c>
      <c r="F784" s="216"/>
      <c r="G784" s="217">
        <v>0</v>
      </c>
      <c r="H784" s="217">
        <v>0</v>
      </c>
      <c r="I784" s="217">
        <v>0</v>
      </c>
      <c r="J784" s="217">
        <v>0</v>
      </c>
      <c r="K784" s="217">
        <v>0</v>
      </c>
      <c r="L784" s="228">
        <v>0</v>
      </c>
      <c r="M784" s="222">
        <v>44908</v>
      </c>
      <c r="N784" s="222">
        <v>44908</v>
      </c>
      <c r="O784" s="220">
        <v>2022</v>
      </c>
      <c r="P784" s="217">
        <v>0</v>
      </c>
      <c r="Q784" s="217">
        <v>0</v>
      </c>
      <c r="R784" s="217">
        <v>0</v>
      </c>
      <c r="S784" s="228">
        <v>0</v>
      </c>
      <c r="T784" s="221">
        <v>0.75</v>
      </c>
      <c r="U784" s="221">
        <v>0.75</v>
      </c>
      <c r="V784" s="216" t="s">
        <v>620</v>
      </c>
      <c r="W784" s="216" t="s">
        <v>599</v>
      </c>
      <c r="X784" s="216" t="s">
        <v>2060</v>
      </c>
      <c r="AL784" s="234" t="s">
        <v>580</v>
      </c>
    </row>
    <row r="785" spans="1:38">
      <c r="A785" s="216" t="s">
        <v>542</v>
      </c>
      <c r="B785" s="225" t="s">
        <v>543</v>
      </c>
      <c r="C785" s="216" t="s">
        <v>1617</v>
      </c>
      <c r="D785" s="216" t="s">
        <v>3084</v>
      </c>
      <c r="E785" s="225" t="s">
        <v>3085</v>
      </c>
      <c r="F785" s="216"/>
      <c r="G785" s="217">
        <v>0</v>
      </c>
      <c r="H785" s="217">
        <v>0</v>
      </c>
      <c r="I785" s="217">
        <v>0</v>
      </c>
      <c r="J785" s="217">
        <v>0</v>
      </c>
      <c r="K785" s="217">
        <v>0</v>
      </c>
      <c r="L785" s="228">
        <v>0</v>
      </c>
      <c r="M785" s="222">
        <v>43182</v>
      </c>
      <c r="N785" s="222">
        <v>43182</v>
      </c>
      <c r="O785" s="220">
        <v>2018</v>
      </c>
      <c r="P785" s="217">
        <v>0</v>
      </c>
      <c r="Q785" s="217">
        <v>0</v>
      </c>
      <c r="R785" s="217">
        <v>0</v>
      </c>
      <c r="S785" s="228">
        <v>0</v>
      </c>
      <c r="T785" s="221">
        <v>0.5</v>
      </c>
      <c r="U785" s="221">
        <v>0.5</v>
      </c>
      <c r="V785" s="216" t="s">
        <v>671</v>
      </c>
      <c r="W785" s="216" t="s">
        <v>599</v>
      </c>
      <c r="X785" s="216" t="s">
        <v>2060</v>
      </c>
      <c r="AL785" s="234" t="s">
        <v>580</v>
      </c>
    </row>
    <row r="786" spans="1:38">
      <c r="A786" s="216" t="s">
        <v>542</v>
      </c>
      <c r="B786" s="225" t="s">
        <v>543</v>
      </c>
      <c r="C786" s="216" t="s">
        <v>1689</v>
      </c>
      <c r="D786" s="216" t="s">
        <v>3086</v>
      </c>
      <c r="E786" s="225" t="s">
        <v>3087</v>
      </c>
      <c r="F786" s="216"/>
      <c r="G786" s="217">
        <v>0</v>
      </c>
      <c r="H786" s="217">
        <v>0</v>
      </c>
      <c r="I786" s="217">
        <v>0</v>
      </c>
      <c r="J786" s="217">
        <v>0</v>
      </c>
      <c r="K786" s="217">
        <v>0</v>
      </c>
      <c r="L786" s="228">
        <v>0</v>
      </c>
      <c r="M786" s="222">
        <v>43409</v>
      </c>
      <c r="N786" s="222">
        <v>43409</v>
      </c>
      <c r="O786" s="220">
        <v>2018</v>
      </c>
      <c r="P786" s="217">
        <v>0</v>
      </c>
      <c r="Q786" s="217">
        <v>0</v>
      </c>
      <c r="R786" s="217">
        <v>0</v>
      </c>
      <c r="S786" s="228">
        <v>0</v>
      </c>
      <c r="T786" s="217">
        <v>3</v>
      </c>
      <c r="U786" s="221">
        <v>3.06</v>
      </c>
      <c r="V786" s="216" t="s">
        <v>663</v>
      </c>
      <c r="W786" s="216" t="s">
        <v>599</v>
      </c>
      <c r="X786" s="216" t="s">
        <v>2060</v>
      </c>
      <c r="AL786" s="234" t="s">
        <v>580</v>
      </c>
    </row>
    <row r="787" spans="1:38">
      <c r="A787" s="216" t="s">
        <v>542</v>
      </c>
      <c r="B787" s="225" t="s">
        <v>543</v>
      </c>
      <c r="C787" s="216" t="s">
        <v>1689</v>
      </c>
      <c r="D787" s="216" t="s">
        <v>3088</v>
      </c>
      <c r="E787" s="225" t="s">
        <v>3089</v>
      </c>
      <c r="F787" s="216"/>
      <c r="G787" s="217">
        <v>0</v>
      </c>
      <c r="H787" s="217">
        <v>0</v>
      </c>
      <c r="I787" s="217">
        <v>0</v>
      </c>
      <c r="J787" s="217">
        <v>0</v>
      </c>
      <c r="K787" s="218">
        <v>7.4999999999999997E-2</v>
      </c>
      <c r="L787" s="227">
        <v>7.4999999999999997E-2</v>
      </c>
      <c r="M787" s="222">
        <v>43993</v>
      </c>
      <c r="N787" s="222">
        <v>43993</v>
      </c>
      <c r="O787" s="220">
        <v>2020</v>
      </c>
      <c r="P787" s="217">
        <v>0</v>
      </c>
      <c r="Q787" s="217">
        <v>0</v>
      </c>
      <c r="R787" s="217">
        <v>0</v>
      </c>
      <c r="S787" s="228">
        <v>0</v>
      </c>
      <c r="T787" s="221">
        <v>0.06</v>
      </c>
      <c r="U787" s="221">
        <v>3.06</v>
      </c>
      <c r="V787" s="216" t="s">
        <v>621</v>
      </c>
      <c r="W787" s="216" t="s">
        <v>599</v>
      </c>
      <c r="X787" s="216" t="s">
        <v>2060</v>
      </c>
      <c r="AL787" s="234" t="s">
        <v>580</v>
      </c>
    </row>
    <row r="788" spans="1:38">
      <c r="A788" s="216" t="s">
        <v>542</v>
      </c>
      <c r="B788" s="225" t="s">
        <v>543</v>
      </c>
      <c r="C788" s="216" t="s">
        <v>1676</v>
      </c>
      <c r="D788" s="216" t="s">
        <v>3090</v>
      </c>
      <c r="E788" s="225" t="s">
        <v>3091</v>
      </c>
      <c r="F788" s="216"/>
      <c r="G788" s="217">
        <v>0</v>
      </c>
      <c r="H788" s="217">
        <v>0</v>
      </c>
      <c r="I788" s="217">
        <v>0</v>
      </c>
      <c r="J788" s="217">
        <v>0</v>
      </c>
      <c r="K788" s="218">
        <v>0.5</v>
      </c>
      <c r="L788" s="227">
        <v>0.5</v>
      </c>
      <c r="M788" s="222">
        <v>43378</v>
      </c>
      <c r="N788" s="222">
        <v>43378</v>
      </c>
      <c r="O788" s="220">
        <v>2018</v>
      </c>
      <c r="P788" s="217">
        <v>0</v>
      </c>
      <c r="Q788" s="217">
        <v>0</v>
      </c>
      <c r="R788" s="217">
        <v>0</v>
      </c>
      <c r="S788" s="228">
        <v>0</v>
      </c>
      <c r="T788" s="221">
        <v>0.8</v>
      </c>
      <c r="U788" s="217">
        <v>3</v>
      </c>
      <c r="V788" s="216" t="s">
        <v>671</v>
      </c>
      <c r="W788" s="216" t="s">
        <v>599</v>
      </c>
      <c r="X788" s="216" t="s">
        <v>2060</v>
      </c>
      <c r="AL788" s="234" t="s">
        <v>580</v>
      </c>
    </row>
    <row r="789" spans="1:38">
      <c r="A789" s="216" t="s">
        <v>542</v>
      </c>
      <c r="B789" s="225" t="s">
        <v>543</v>
      </c>
      <c r="C789" s="216" t="s">
        <v>1676</v>
      </c>
      <c r="D789" s="216" t="s">
        <v>3090</v>
      </c>
      <c r="E789" s="225" t="s">
        <v>3091</v>
      </c>
      <c r="F789" s="216"/>
      <c r="G789" s="217">
        <v>0</v>
      </c>
      <c r="H789" s="217">
        <v>0</v>
      </c>
      <c r="I789" s="217">
        <v>0</v>
      </c>
      <c r="J789" s="217">
        <v>0</v>
      </c>
      <c r="K789" s="218">
        <v>0.5</v>
      </c>
      <c r="L789" s="227">
        <v>0.5</v>
      </c>
      <c r="M789" s="222">
        <v>43378</v>
      </c>
      <c r="N789" s="222">
        <v>43378</v>
      </c>
      <c r="O789" s="220">
        <v>2018</v>
      </c>
      <c r="P789" s="217">
        <v>0</v>
      </c>
      <c r="Q789" s="217">
        <v>0</v>
      </c>
      <c r="R789" s="217">
        <v>0</v>
      </c>
      <c r="S789" s="228">
        <v>0</v>
      </c>
      <c r="T789" s="221">
        <v>1.2</v>
      </c>
      <c r="U789" s="217">
        <v>3</v>
      </c>
      <c r="V789" s="216" t="s">
        <v>663</v>
      </c>
      <c r="W789" s="216" t="s">
        <v>599</v>
      </c>
      <c r="X789" s="216" t="s">
        <v>2060</v>
      </c>
      <c r="AL789" s="234" t="s">
        <v>580</v>
      </c>
    </row>
    <row r="790" spans="1:38">
      <c r="A790" s="216" t="s">
        <v>542</v>
      </c>
      <c r="B790" s="225" t="s">
        <v>543</v>
      </c>
      <c r="C790" s="216" t="s">
        <v>1676</v>
      </c>
      <c r="D790" s="216" t="s">
        <v>3092</v>
      </c>
      <c r="E790" s="225" t="s">
        <v>3093</v>
      </c>
      <c r="F790" s="216"/>
      <c r="G790" s="217">
        <v>0</v>
      </c>
      <c r="H790" s="217">
        <v>0</v>
      </c>
      <c r="I790" s="217">
        <v>0</v>
      </c>
      <c r="J790" s="217">
        <v>0</v>
      </c>
      <c r="K790" s="217">
        <v>0</v>
      </c>
      <c r="L790" s="228">
        <v>0</v>
      </c>
      <c r="M790" s="222">
        <v>44908</v>
      </c>
      <c r="N790" s="222">
        <v>44908</v>
      </c>
      <c r="O790" s="220">
        <v>2022</v>
      </c>
      <c r="P790" s="217">
        <v>0</v>
      </c>
      <c r="Q790" s="217">
        <v>0</v>
      </c>
      <c r="R790" s="217">
        <v>0</v>
      </c>
      <c r="S790" s="228">
        <v>0</v>
      </c>
      <c r="T790" s="217">
        <v>1</v>
      </c>
      <c r="U790" s="217">
        <v>3</v>
      </c>
      <c r="V790" s="216" t="s">
        <v>660</v>
      </c>
      <c r="W790" s="216" t="s">
        <v>599</v>
      </c>
      <c r="X790" s="216" t="s">
        <v>2060</v>
      </c>
      <c r="AL790" s="234" t="s">
        <v>580</v>
      </c>
    </row>
    <row r="791" spans="1:38">
      <c r="A791" s="216" t="s">
        <v>542</v>
      </c>
      <c r="B791" s="225" t="s">
        <v>543</v>
      </c>
      <c r="C791" s="216" t="s">
        <v>1438</v>
      </c>
      <c r="D791" s="216" t="s">
        <v>3094</v>
      </c>
      <c r="E791" s="225" t="s">
        <v>3095</v>
      </c>
      <c r="F791" s="216"/>
      <c r="G791" s="217">
        <v>0</v>
      </c>
      <c r="H791" s="217">
        <v>0</v>
      </c>
      <c r="I791" s="217">
        <v>0</v>
      </c>
      <c r="J791" s="217">
        <v>0</v>
      </c>
      <c r="K791" s="217">
        <v>0</v>
      </c>
      <c r="L791" s="228">
        <v>0</v>
      </c>
      <c r="M791" s="222">
        <v>44074</v>
      </c>
      <c r="N791" s="222">
        <v>44074</v>
      </c>
      <c r="O791" s="220">
        <v>2020</v>
      </c>
      <c r="P791" s="217">
        <v>0</v>
      </c>
      <c r="Q791" s="217">
        <v>0</v>
      </c>
      <c r="R791" s="217">
        <v>0</v>
      </c>
      <c r="S791" s="228">
        <v>0</v>
      </c>
      <c r="T791" s="221">
        <v>0.5</v>
      </c>
      <c r="U791" s="221">
        <v>1.2</v>
      </c>
      <c r="V791" s="216" t="s">
        <v>671</v>
      </c>
      <c r="W791" s="216" t="s">
        <v>599</v>
      </c>
      <c r="X791" s="216" t="s">
        <v>2060</v>
      </c>
      <c r="AL791" s="234" t="s">
        <v>580</v>
      </c>
    </row>
    <row r="792" spans="1:38">
      <c r="A792" s="216" t="s">
        <v>542</v>
      </c>
      <c r="B792" s="225" t="s">
        <v>543</v>
      </c>
      <c r="C792" s="216" t="s">
        <v>1438</v>
      </c>
      <c r="D792" s="216" t="s">
        <v>3094</v>
      </c>
      <c r="E792" s="225" t="s">
        <v>3095</v>
      </c>
      <c r="F792" s="216"/>
      <c r="G792" s="217">
        <v>0</v>
      </c>
      <c r="H792" s="217">
        <v>0</v>
      </c>
      <c r="I792" s="217">
        <v>0</v>
      </c>
      <c r="J792" s="217">
        <v>0</v>
      </c>
      <c r="K792" s="217">
        <v>0</v>
      </c>
      <c r="L792" s="228">
        <v>0</v>
      </c>
      <c r="M792" s="222">
        <v>44074</v>
      </c>
      <c r="N792" s="222">
        <v>44074</v>
      </c>
      <c r="O792" s="220">
        <v>2020</v>
      </c>
      <c r="P792" s="217">
        <v>0</v>
      </c>
      <c r="Q792" s="217">
        <v>0</v>
      </c>
      <c r="R792" s="217">
        <v>0</v>
      </c>
      <c r="S792" s="228">
        <v>0</v>
      </c>
      <c r="T792" s="221">
        <v>0.7</v>
      </c>
      <c r="U792" s="221">
        <v>1.2</v>
      </c>
      <c r="V792" s="216" t="s">
        <v>1435</v>
      </c>
      <c r="W792" s="216" t="s">
        <v>599</v>
      </c>
      <c r="X792" s="216" t="s">
        <v>2060</v>
      </c>
      <c r="AL792" s="234" t="s">
        <v>580</v>
      </c>
    </row>
    <row r="793" spans="1:38">
      <c r="A793" s="216" t="s">
        <v>542</v>
      </c>
      <c r="B793" s="225" t="s">
        <v>543</v>
      </c>
      <c r="C793" s="216" t="s">
        <v>1767</v>
      </c>
      <c r="D793" s="216" t="s">
        <v>3096</v>
      </c>
      <c r="E793" s="225" t="s">
        <v>3097</v>
      </c>
      <c r="F793" s="216"/>
      <c r="G793" s="217">
        <v>0</v>
      </c>
      <c r="H793" s="217">
        <v>0</v>
      </c>
      <c r="I793" s="217">
        <v>0</v>
      </c>
      <c r="J793" s="217">
        <v>0</v>
      </c>
      <c r="K793" s="217">
        <v>0</v>
      </c>
      <c r="L793" s="228">
        <v>0</v>
      </c>
      <c r="M793" s="222">
        <v>43717</v>
      </c>
      <c r="N793" s="222">
        <v>43717</v>
      </c>
      <c r="O793" s="220">
        <v>2019</v>
      </c>
      <c r="P793" s="217">
        <v>0</v>
      </c>
      <c r="Q793" s="217">
        <v>0</v>
      </c>
      <c r="R793" s="217">
        <v>0</v>
      </c>
      <c r="S793" s="228">
        <v>0</v>
      </c>
      <c r="T793" s="221">
        <v>0.5</v>
      </c>
      <c r="U793" s="221">
        <v>0.5</v>
      </c>
      <c r="V793" s="216" t="s">
        <v>620</v>
      </c>
      <c r="W793" s="216" t="s">
        <v>599</v>
      </c>
      <c r="X793" s="216" t="s">
        <v>2060</v>
      </c>
      <c r="AL793" s="234" t="s">
        <v>580</v>
      </c>
    </row>
    <row r="794" spans="1:38">
      <c r="A794" s="216" t="s">
        <v>542</v>
      </c>
      <c r="B794" s="225" t="s">
        <v>543</v>
      </c>
      <c r="C794" s="216" t="s">
        <v>1608</v>
      </c>
      <c r="D794" s="216" t="s">
        <v>3098</v>
      </c>
      <c r="E794" s="225" t="s">
        <v>3099</v>
      </c>
      <c r="F794" s="216"/>
      <c r="G794" s="217">
        <v>0</v>
      </c>
      <c r="H794" s="217">
        <v>0</v>
      </c>
      <c r="I794" s="217">
        <v>0</v>
      </c>
      <c r="J794" s="217">
        <v>0</v>
      </c>
      <c r="K794" s="217">
        <v>0</v>
      </c>
      <c r="L794" s="228">
        <v>0</v>
      </c>
      <c r="M794" s="222">
        <v>43781</v>
      </c>
      <c r="N794" s="222">
        <v>43781</v>
      </c>
      <c r="O794" s="220">
        <v>2019</v>
      </c>
      <c r="P794" s="217">
        <v>0</v>
      </c>
      <c r="Q794" s="217">
        <v>0</v>
      </c>
      <c r="R794" s="217">
        <v>0</v>
      </c>
      <c r="S794" s="228">
        <v>0</v>
      </c>
      <c r="T794" s="217">
        <v>45</v>
      </c>
      <c r="U794" s="217">
        <v>45</v>
      </c>
      <c r="V794" s="216" t="s">
        <v>1610</v>
      </c>
      <c r="W794" s="216" t="s">
        <v>599</v>
      </c>
      <c r="X794" s="216" t="s">
        <v>2060</v>
      </c>
      <c r="AL794" s="234" t="s">
        <v>580</v>
      </c>
    </row>
    <row r="795" spans="1:38">
      <c r="A795" s="216" t="s">
        <v>542</v>
      </c>
      <c r="B795" s="225" t="s">
        <v>543</v>
      </c>
      <c r="C795" s="216" t="s">
        <v>1553</v>
      </c>
      <c r="D795" s="216" t="s">
        <v>3100</v>
      </c>
      <c r="E795" s="225" t="s">
        <v>3101</v>
      </c>
      <c r="F795" s="216"/>
      <c r="G795" s="217">
        <v>0</v>
      </c>
      <c r="H795" s="217">
        <v>0</v>
      </c>
      <c r="I795" s="217">
        <v>0</v>
      </c>
      <c r="J795" s="217">
        <v>0</v>
      </c>
      <c r="K795" s="217">
        <v>0</v>
      </c>
      <c r="L795" s="228">
        <v>0</v>
      </c>
      <c r="M795" s="222">
        <v>44630</v>
      </c>
      <c r="N795" s="222">
        <v>44630</v>
      </c>
      <c r="O795" s="220">
        <v>2022</v>
      </c>
      <c r="P795" s="217">
        <v>0</v>
      </c>
      <c r="Q795" s="217">
        <v>0</v>
      </c>
      <c r="R795" s="217">
        <v>0</v>
      </c>
      <c r="S795" s="228">
        <v>0</v>
      </c>
      <c r="T795" s="217">
        <v>2</v>
      </c>
      <c r="U795" s="217">
        <v>2</v>
      </c>
      <c r="V795" s="216" t="s">
        <v>657</v>
      </c>
      <c r="W795" s="216" t="s">
        <v>599</v>
      </c>
      <c r="X795" s="216" t="s">
        <v>2060</v>
      </c>
      <c r="AL795" s="234" t="s">
        <v>580</v>
      </c>
    </row>
    <row r="796" spans="1:38">
      <c r="A796" s="216" t="s">
        <v>542</v>
      </c>
      <c r="B796" s="225" t="s">
        <v>543</v>
      </c>
      <c r="C796" s="216" t="s">
        <v>1528</v>
      </c>
      <c r="D796" s="216" t="s">
        <v>3102</v>
      </c>
      <c r="E796" s="225" t="s">
        <v>3103</v>
      </c>
      <c r="F796" s="216"/>
      <c r="G796" s="217">
        <v>0</v>
      </c>
      <c r="H796" s="217">
        <v>0</v>
      </c>
      <c r="I796" s="217">
        <v>0</v>
      </c>
      <c r="J796" s="217">
        <v>0</v>
      </c>
      <c r="K796" s="217">
        <v>0</v>
      </c>
      <c r="L796" s="228">
        <v>0</v>
      </c>
      <c r="M796" s="222">
        <v>44483</v>
      </c>
      <c r="N796" s="222">
        <v>44483</v>
      </c>
      <c r="O796" s="220">
        <v>2021</v>
      </c>
      <c r="P796" s="217">
        <v>0</v>
      </c>
      <c r="Q796" s="217">
        <v>0</v>
      </c>
      <c r="R796" s="217">
        <v>0</v>
      </c>
      <c r="S796" s="228">
        <v>0</v>
      </c>
      <c r="T796" s="217">
        <v>2</v>
      </c>
      <c r="U796" s="217">
        <v>2</v>
      </c>
      <c r="V796" s="216" t="s">
        <v>657</v>
      </c>
      <c r="W796" s="216" t="s">
        <v>599</v>
      </c>
      <c r="X796" s="216" t="s">
        <v>2060</v>
      </c>
      <c r="AL796" s="234" t="s">
        <v>580</v>
      </c>
    </row>
    <row r="797" spans="1:38">
      <c r="A797" s="216" t="s">
        <v>542</v>
      </c>
      <c r="B797" s="225" t="s">
        <v>543</v>
      </c>
      <c r="C797" s="216" t="s">
        <v>1475</v>
      </c>
      <c r="D797" s="216" t="s">
        <v>3104</v>
      </c>
      <c r="E797" s="225" t="s">
        <v>3105</v>
      </c>
      <c r="F797" s="216"/>
      <c r="G797" s="217">
        <v>0</v>
      </c>
      <c r="H797" s="217">
        <v>0</v>
      </c>
      <c r="I797" s="217">
        <v>0</v>
      </c>
      <c r="J797" s="217">
        <v>0</v>
      </c>
      <c r="K797" s="217">
        <v>0</v>
      </c>
      <c r="L797" s="228">
        <v>0</v>
      </c>
      <c r="M797" s="222">
        <v>44172</v>
      </c>
      <c r="N797" s="222">
        <v>44172</v>
      </c>
      <c r="O797" s="220">
        <v>2020</v>
      </c>
      <c r="P797" s="217">
        <v>0</v>
      </c>
      <c r="Q797" s="217">
        <v>0</v>
      </c>
      <c r="R797" s="217">
        <v>0</v>
      </c>
      <c r="S797" s="228">
        <v>0</v>
      </c>
      <c r="T797" s="221">
        <v>0.75</v>
      </c>
      <c r="U797" s="221">
        <v>0.75</v>
      </c>
      <c r="V797" s="216" t="s">
        <v>620</v>
      </c>
      <c r="W797" s="216" t="s">
        <v>599</v>
      </c>
      <c r="X797" s="216" t="s">
        <v>2060</v>
      </c>
      <c r="AL797" s="234" t="s">
        <v>580</v>
      </c>
    </row>
    <row r="798" spans="1:38">
      <c r="A798" s="216" t="s">
        <v>542</v>
      </c>
      <c r="B798" s="225" t="s">
        <v>543</v>
      </c>
      <c r="C798" s="216" t="s">
        <v>1793</v>
      </c>
      <c r="D798" s="216" t="s">
        <v>3106</v>
      </c>
      <c r="E798" s="225" t="s">
        <v>3107</v>
      </c>
      <c r="F798" s="216"/>
      <c r="G798" s="217">
        <v>0</v>
      </c>
      <c r="H798" s="217">
        <v>0</v>
      </c>
      <c r="I798" s="217">
        <v>0</v>
      </c>
      <c r="J798" s="217">
        <v>0</v>
      </c>
      <c r="K798" s="217">
        <v>1</v>
      </c>
      <c r="L798" s="228">
        <v>1</v>
      </c>
      <c r="M798" s="222">
        <v>43811</v>
      </c>
      <c r="N798" s="222">
        <v>43811</v>
      </c>
      <c r="O798" s="220">
        <v>2019</v>
      </c>
      <c r="P798" s="217">
        <v>0</v>
      </c>
      <c r="Q798" s="217">
        <v>0</v>
      </c>
      <c r="R798" s="217">
        <v>0</v>
      </c>
      <c r="S798" s="228">
        <v>0</v>
      </c>
      <c r="T798" s="217">
        <v>2</v>
      </c>
      <c r="U798" s="217">
        <v>2</v>
      </c>
      <c r="V798" s="216" t="s">
        <v>663</v>
      </c>
      <c r="W798" s="216" t="s">
        <v>599</v>
      </c>
      <c r="X798" s="216" t="s">
        <v>2060</v>
      </c>
      <c r="AL798" s="234" t="s">
        <v>580</v>
      </c>
    </row>
    <row r="799" spans="1:38">
      <c r="A799" s="216" t="s">
        <v>542</v>
      </c>
      <c r="B799" s="225" t="s">
        <v>543</v>
      </c>
      <c r="C799" s="216" t="s">
        <v>1833</v>
      </c>
      <c r="D799" s="216" t="s">
        <v>3108</v>
      </c>
      <c r="E799" s="225" t="s">
        <v>3109</v>
      </c>
      <c r="F799" s="216"/>
      <c r="G799" s="217">
        <v>0</v>
      </c>
      <c r="H799" s="217">
        <v>0</v>
      </c>
      <c r="I799" s="217">
        <v>0</v>
      </c>
      <c r="J799" s="217">
        <v>0</v>
      </c>
      <c r="K799" s="218">
        <v>0.5</v>
      </c>
      <c r="L799" s="227">
        <v>0.5</v>
      </c>
      <c r="M799" s="222">
        <v>43936</v>
      </c>
      <c r="N799" s="222">
        <v>43936</v>
      </c>
      <c r="O799" s="220">
        <v>2020</v>
      </c>
      <c r="P799" s="217">
        <v>0</v>
      </c>
      <c r="Q799" s="217">
        <v>0</v>
      </c>
      <c r="R799" s="217">
        <v>0</v>
      </c>
      <c r="S799" s="228">
        <v>0</v>
      </c>
      <c r="T799" s="221">
        <v>0.5</v>
      </c>
      <c r="U799" s="217">
        <v>2</v>
      </c>
      <c r="V799" s="216" t="s">
        <v>671</v>
      </c>
      <c r="W799" s="216" t="s">
        <v>599</v>
      </c>
      <c r="X799" s="216" t="s">
        <v>2060</v>
      </c>
      <c r="AL799" s="234" t="s">
        <v>580</v>
      </c>
    </row>
    <row r="800" spans="1:38">
      <c r="A800" s="216" t="s">
        <v>542</v>
      </c>
      <c r="B800" s="225" t="s">
        <v>543</v>
      </c>
      <c r="C800" s="216" t="s">
        <v>1833</v>
      </c>
      <c r="D800" s="216" t="s">
        <v>3108</v>
      </c>
      <c r="E800" s="225" t="s">
        <v>3109</v>
      </c>
      <c r="F800" s="216"/>
      <c r="G800" s="217">
        <v>0</v>
      </c>
      <c r="H800" s="217">
        <v>0</v>
      </c>
      <c r="I800" s="217">
        <v>0</v>
      </c>
      <c r="J800" s="217">
        <v>0</v>
      </c>
      <c r="K800" s="218">
        <v>0.5</v>
      </c>
      <c r="L800" s="227">
        <v>0.5</v>
      </c>
      <c r="M800" s="222">
        <v>43936</v>
      </c>
      <c r="N800" s="222">
        <v>43936</v>
      </c>
      <c r="O800" s="220">
        <v>2020</v>
      </c>
      <c r="P800" s="217">
        <v>0</v>
      </c>
      <c r="Q800" s="217">
        <v>0</v>
      </c>
      <c r="R800" s="217">
        <v>0</v>
      </c>
      <c r="S800" s="228">
        <v>0</v>
      </c>
      <c r="T800" s="221">
        <v>0.5</v>
      </c>
      <c r="U800" s="217">
        <v>2</v>
      </c>
      <c r="V800" s="216" t="s">
        <v>620</v>
      </c>
      <c r="W800" s="216" t="s">
        <v>599</v>
      </c>
      <c r="X800" s="216" t="s">
        <v>2060</v>
      </c>
      <c r="AL800" s="234" t="s">
        <v>580</v>
      </c>
    </row>
    <row r="801" spans="1:38">
      <c r="A801" s="216" t="s">
        <v>542</v>
      </c>
      <c r="B801" s="225" t="s">
        <v>543</v>
      </c>
      <c r="C801" s="216" t="s">
        <v>1833</v>
      </c>
      <c r="D801" s="216" t="s">
        <v>3110</v>
      </c>
      <c r="E801" s="225" t="s">
        <v>3111</v>
      </c>
      <c r="F801" s="216"/>
      <c r="G801" s="217">
        <v>0</v>
      </c>
      <c r="H801" s="217">
        <v>0</v>
      </c>
      <c r="I801" s="217">
        <v>0</v>
      </c>
      <c r="J801" s="217">
        <v>0</v>
      </c>
      <c r="K801" s="217">
        <v>0</v>
      </c>
      <c r="L801" s="228">
        <v>0</v>
      </c>
      <c r="M801" s="222">
        <v>44036</v>
      </c>
      <c r="N801" s="222">
        <v>44036</v>
      </c>
      <c r="O801" s="220">
        <v>2020</v>
      </c>
      <c r="P801" s="217">
        <v>0</v>
      </c>
      <c r="Q801" s="217">
        <v>0</v>
      </c>
      <c r="R801" s="217">
        <v>0</v>
      </c>
      <c r="S801" s="228">
        <v>0</v>
      </c>
      <c r="T801" s="217">
        <v>1</v>
      </c>
      <c r="U801" s="217">
        <v>2</v>
      </c>
      <c r="V801" s="216" t="s">
        <v>1260</v>
      </c>
      <c r="W801" s="216" t="s">
        <v>599</v>
      </c>
      <c r="X801" s="216" t="s">
        <v>2060</v>
      </c>
      <c r="AL801" s="234" t="s">
        <v>580</v>
      </c>
    </row>
    <row r="802" spans="1:38">
      <c r="A802" s="216" t="s">
        <v>542</v>
      </c>
      <c r="B802" s="225" t="s">
        <v>543</v>
      </c>
      <c r="C802" s="216" t="s">
        <v>1700</v>
      </c>
      <c r="D802" s="216" t="s">
        <v>3112</v>
      </c>
      <c r="E802" s="225" t="s">
        <v>3113</v>
      </c>
      <c r="F802" s="216"/>
      <c r="G802" s="217">
        <v>0</v>
      </c>
      <c r="H802" s="217">
        <v>0</v>
      </c>
      <c r="I802" s="217">
        <v>0</v>
      </c>
      <c r="J802" s="217">
        <v>0</v>
      </c>
      <c r="K802" s="217">
        <v>0</v>
      </c>
      <c r="L802" s="228">
        <v>0</v>
      </c>
      <c r="M802" s="222">
        <v>43629</v>
      </c>
      <c r="N802" s="222">
        <v>43629</v>
      </c>
      <c r="O802" s="220">
        <v>2019</v>
      </c>
      <c r="P802" s="217">
        <v>0</v>
      </c>
      <c r="Q802" s="217">
        <v>0</v>
      </c>
      <c r="R802" s="217">
        <v>0</v>
      </c>
      <c r="S802" s="228">
        <v>0</v>
      </c>
      <c r="T802" s="221">
        <v>0.5</v>
      </c>
      <c r="U802" s="221">
        <v>0.5</v>
      </c>
      <c r="V802" s="216" t="s">
        <v>1683</v>
      </c>
      <c r="W802" s="216" t="s">
        <v>599</v>
      </c>
      <c r="X802" s="216" t="s">
        <v>2060</v>
      </c>
      <c r="AL802" s="234" t="s">
        <v>580</v>
      </c>
    </row>
    <row r="803" spans="1:38">
      <c r="A803" s="216" t="s">
        <v>542</v>
      </c>
      <c r="B803" s="225" t="s">
        <v>543</v>
      </c>
      <c r="C803" s="216" t="s">
        <v>1416</v>
      </c>
      <c r="D803" s="216" t="s">
        <v>3114</v>
      </c>
      <c r="E803" s="225" t="s">
        <v>3115</v>
      </c>
      <c r="F803" s="216"/>
      <c r="G803" s="217">
        <v>0</v>
      </c>
      <c r="H803" s="217">
        <v>0</v>
      </c>
      <c r="I803" s="217">
        <v>0</v>
      </c>
      <c r="J803" s="217">
        <v>0</v>
      </c>
      <c r="K803" s="218">
        <v>0.27</v>
      </c>
      <c r="L803" s="227">
        <v>0.27</v>
      </c>
      <c r="M803" s="222">
        <v>44914</v>
      </c>
      <c r="N803" s="222">
        <v>44914</v>
      </c>
      <c r="O803" s="220">
        <v>2022</v>
      </c>
      <c r="P803" s="217">
        <v>0</v>
      </c>
      <c r="Q803" s="217">
        <v>0</v>
      </c>
      <c r="R803" s="217">
        <v>0</v>
      </c>
      <c r="S803" s="228">
        <v>0</v>
      </c>
      <c r="T803" s="221">
        <v>0.75</v>
      </c>
      <c r="U803" s="221">
        <v>0.75</v>
      </c>
      <c r="V803" s="216" t="s">
        <v>620</v>
      </c>
      <c r="W803" s="216" t="s">
        <v>599</v>
      </c>
      <c r="X803" s="216" t="s">
        <v>2060</v>
      </c>
      <c r="AL803" s="234" t="s">
        <v>580</v>
      </c>
    </row>
    <row r="804" spans="1:38">
      <c r="A804" s="216" t="s">
        <v>542</v>
      </c>
      <c r="B804" s="225" t="s">
        <v>543</v>
      </c>
      <c r="C804" s="216" t="s">
        <v>1493</v>
      </c>
      <c r="D804" s="216" t="s">
        <v>3116</v>
      </c>
      <c r="E804" s="225" t="s">
        <v>3117</v>
      </c>
      <c r="F804" s="216"/>
      <c r="G804" s="217">
        <v>0</v>
      </c>
      <c r="H804" s="217">
        <v>0</v>
      </c>
      <c r="I804" s="217">
        <v>0</v>
      </c>
      <c r="J804" s="217">
        <v>0</v>
      </c>
      <c r="K804" s="218">
        <v>0.125</v>
      </c>
      <c r="L804" s="227">
        <v>0.125</v>
      </c>
      <c r="M804" s="222">
        <v>44193</v>
      </c>
      <c r="N804" s="222">
        <v>44193</v>
      </c>
      <c r="O804" s="220">
        <v>2020</v>
      </c>
      <c r="P804" s="217">
        <v>0</v>
      </c>
      <c r="Q804" s="217">
        <v>0</v>
      </c>
      <c r="R804" s="217">
        <v>0</v>
      </c>
      <c r="S804" s="228">
        <v>0</v>
      </c>
      <c r="T804" s="221">
        <v>0.125</v>
      </c>
      <c r="U804" s="221">
        <v>0.125</v>
      </c>
      <c r="V804" s="216" t="s">
        <v>755</v>
      </c>
      <c r="W804" s="216" t="s">
        <v>599</v>
      </c>
      <c r="X804" s="216" t="s">
        <v>2060</v>
      </c>
      <c r="AL804" s="234" t="s">
        <v>580</v>
      </c>
    </row>
    <row r="805" spans="1:38">
      <c r="A805" s="216" t="s">
        <v>542</v>
      </c>
      <c r="B805" s="225" t="s">
        <v>543</v>
      </c>
      <c r="C805" s="216" t="s">
        <v>1473</v>
      </c>
      <c r="D805" s="216" t="s">
        <v>3118</v>
      </c>
      <c r="E805" s="225" t="s">
        <v>3119</v>
      </c>
      <c r="F805" s="216"/>
      <c r="G805" s="217">
        <v>0</v>
      </c>
      <c r="H805" s="217">
        <v>0</v>
      </c>
      <c r="I805" s="217">
        <v>0</v>
      </c>
      <c r="J805" s="217">
        <v>0</v>
      </c>
      <c r="K805" s="217">
        <v>0</v>
      </c>
      <c r="L805" s="228">
        <v>0</v>
      </c>
      <c r="M805" s="222">
        <v>44172</v>
      </c>
      <c r="N805" s="222">
        <v>44172</v>
      </c>
      <c r="O805" s="220">
        <v>2020</v>
      </c>
      <c r="P805" s="217">
        <v>0</v>
      </c>
      <c r="Q805" s="217">
        <v>0</v>
      </c>
      <c r="R805" s="217">
        <v>0</v>
      </c>
      <c r="S805" s="228">
        <v>0</v>
      </c>
      <c r="T805" s="221">
        <v>1.8</v>
      </c>
      <c r="U805" s="221">
        <v>1.8</v>
      </c>
      <c r="V805" s="216" t="s">
        <v>1454</v>
      </c>
      <c r="W805" s="216" t="s">
        <v>599</v>
      </c>
      <c r="X805" s="216" t="s">
        <v>2060</v>
      </c>
      <c r="AL805" s="234" t="s">
        <v>580</v>
      </c>
    </row>
    <row r="806" spans="1:38">
      <c r="A806" s="216" t="s">
        <v>542</v>
      </c>
      <c r="B806" s="225" t="s">
        <v>543</v>
      </c>
      <c r="C806" s="216" t="s">
        <v>1730</v>
      </c>
      <c r="D806" s="216" t="s">
        <v>3120</v>
      </c>
      <c r="E806" s="225" t="s">
        <v>3121</v>
      </c>
      <c r="F806" s="216"/>
      <c r="G806" s="217">
        <v>0</v>
      </c>
      <c r="H806" s="217">
        <v>0</v>
      </c>
      <c r="I806" s="217">
        <v>0</v>
      </c>
      <c r="J806" s="217">
        <v>0</v>
      </c>
      <c r="K806" s="217">
        <v>1</v>
      </c>
      <c r="L806" s="228">
        <v>1</v>
      </c>
      <c r="M806" s="222">
        <v>43817</v>
      </c>
      <c r="N806" s="222">
        <v>43817</v>
      </c>
      <c r="O806" s="220">
        <v>2019</v>
      </c>
      <c r="P806" s="217">
        <v>0</v>
      </c>
      <c r="Q806" s="217">
        <v>0</v>
      </c>
      <c r="R806" s="217">
        <v>0</v>
      </c>
      <c r="S806" s="228">
        <v>0</v>
      </c>
      <c r="T806" s="221">
        <v>0.5</v>
      </c>
      <c r="U806" s="221">
        <v>0.5</v>
      </c>
      <c r="V806" s="216" t="s">
        <v>621</v>
      </c>
      <c r="W806" s="216" t="s">
        <v>599</v>
      </c>
      <c r="X806" s="216" t="s">
        <v>2060</v>
      </c>
      <c r="AL806" s="234" t="s">
        <v>580</v>
      </c>
    </row>
    <row r="807" spans="1:38">
      <c r="A807" s="216" t="s">
        <v>542</v>
      </c>
      <c r="B807" s="225" t="s">
        <v>543</v>
      </c>
      <c r="C807" s="216" t="s">
        <v>1619</v>
      </c>
      <c r="D807" s="216" t="s">
        <v>3122</v>
      </c>
      <c r="E807" s="225" t="s">
        <v>3123</v>
      </c>
      <c r="F807" s="216"/>
      <c r="G807" s="217">
        <v>0</v>
      </c>
      <c r="H807" s="217">
        <v>0</v>
      </c>
      <c r="I807" s="217">
        <v>0</v>
      </c>
      <c r="J807" s="217">
        <v>0</v>
      </c>
      <c r="K807" s="217">
        <v>0</v>
      </c>
      <c r="L807" s="228">
        <v>0</v>
      </c>
      <c r="M807" s="222">
        <v>44414</v>
      </c>
      <c r="N807" s="222">
        <v>44414</v>
      </c>
      <c r="O807" s="220">
        <v>2021</v>
      </c>
      <c r="P807" s="217">
        <v>0</v>
      </c>
      <c r="Q807" s="217">
        <v>0</v>
      </c>
      <c r="R807" s="217">
        <v>0</v>
      </c>
      <c r="S807" s="228">
        <v>0</v>
      </c>
      <c r="T807" s="221">
        <v>0.17499999999999999</v>
      </c>
      <c r="U807" s="221">
        <v>0.17499999999999999</v>
      </c>
      <c r="V807" s="216" t="s">
        <v>1512</v>
      </c>
      <c r="W807" s="216" t="s">
        <v>599</v>
      </c>
      <c r="X807" s="216" t="s">
        <v>2060</v>
      </c>
      <c r="AL807" s="234" t="s">
        <v>580</v>
      </c>
    </row>
    <row r="808" spans="1:38">
      <c r="A808" s="216" t="s">
        <v>542</v>
      </c>
      <c r="B808" s="225" t="s">
        <v>543</v>
      </c>
      <c r="C808" s="216" t="s">
        <v>1584</v>
      </c>
      <c r="D808" s="216" t="s">
        <v>3124</v>
      </c>
      <c r="E808" s="225" t="s">
        <v>3125</v>
      </c>
      <c r="F808" s="216"/>
      <c r="G808" s="217">
        <v>0</v>
      </c>
      <c r="H808" s="217">
        <v>0</v>
      </c>
      <c r="I808" s="217">
        <v>0</v>
      </c>
      <c r="J808" s="217">
        <v>0</v>
      </c>
      <c r="K808" s="217">
        <v>0</v>
      </c>
      <c r="L808" s="228">
        <v>0</v>
      </c>
      <c r="M808" s="222">
        <v>43769</v>
      </c>
      <c r="N808" s="222">
        <v>43769</v>
      </c>
      <c r="O808" s="220">
        <v>2019</v>
      </c>
      <c r="P808" s="217">
        <v>0</v>
      </c>
      <c r="Q808" s="217">
        <v>0</v>
      </c>
      <c r="R808" s="217">
        <v>0</v>
      </c>
      <c r="S808" s="228">
        <v>0</v>
      </c>
      <c r="T808" s="221">
        <v>1.2834E-2</v>
      </c>
      <c r="U808" s="221">
        <v>1.2834E-2</v>
      </c>
      <c r="V808" s="216" t="s">
        <v>1586</v>
      </c>
      <c r="W808" s="216" t="s">
        <v>599</v>
      </c>
      <c r="X808" s="216" t="s">
        <v>2060</v>
      </c>
      <c r="AL808" s="234" t="s">
        <v>580</v>
      </c>
    </row>
    <row r="809" spans="1:38">
      <c r="A809" s="216" t="s">
        <v>542</v>
      </c>
      <c r="B809" s="225" t="s">
        <v>543</v>
      </c>
      <c r="C809" s="216" t="s">
        <v>1769</v>
      </c>
      <c r="D809" s="216" t="s">
        <v>3126</v>
      </c>
      <c r="E809" s="225" t="s">
        <v>3127</v>
      </c>
      <c r="F809" s="216"/>
      <c r="G809" s="217">
        <v>0</v>
      </c>
      <c r="H809" s="217">
        <v>0</v>
      </c>
      <c r="I809" s="217">
        <v>0</v>
      </c>
      <c r="J809" s="217">
        <v>0</v>
      </c>
      <c r="K809" s="217">
        <v>0</v>
      </c>
      <c r="L809" s="228">
        <v>0</v>
      </c>
      <c r="M809" s="222">
        <v>43739</v>
      </c>
      <c r="N809" s="222">
        <v>43739</v>
      </c>
      <c r="O809" s="220">
        <v>2019</v>
      </c>
      <c r="P809" s="217">
        <v>0</v>
      </c>
      <c r="Q809" s="217">
        <v>0</v>
      </c>
      <c r="R809" s="217">
        <v>0</v>
      </c>
      <c r="S809" s="228">
        <v>0</v>
      </c>
      <c r="T809" s="221">
        <v>1.5</v>
      </c>
      <c r="U809" s="221">
        <v>1.5</v>
      </c>
      <c r="V809" s="216" t="s">
        <v>621</v>
      </c>
      <c r="W809" s="216" t="s">
        <v>599</v>
      </c>
      <c r="X809" s="216" t="s">
        <v>2060</v>
      </c>
      <c r="AL809" s="234" t="s">
        <v>580</v>
      </c>
    </row>
    <row r="810" spans="1:38">
      <c r="A810" s="216" t="s">
        <v>542</v>
      </c>
      <c r="B810" s="225" t="s">
        <v>543</v>
      </c>
      <c r="C810" s="216" t="s">
        <v>1836</v>
      </c>
      <c r="D810" s="216" t="s">
        <v>3128</v>
      </c>
      <c r="E810" s="225" t="s">
        <v>3129</v>
      </c>
      <c r="F810" s="216"/>
      <c r="G810" s="217">
        <v>0</v>
      </c>
      <c r="H810" s="217">
        <v>0</v>
      </c>
      <c r="I810" s="217">
        <v>0</v>
      </c>
      <c r="J810" s="217">
        <v>0</v>
      </c>
      <c r="K810" s="217">
        <v>0</v>
      </c>
      <c r="L810" s="228">
        <v>0</v>
      </c>
      <c r="M810" s="222">
        <v>43922</v>
      </c>
      <c r="N810" s="222">
        <v>43922</v>
      </c>
      <c r="O810" s="220">
        <v>2020</v>
      </c>
      <c r="P810" s="217">
        <v>0</v>
      </c>
      <c r="Q810" s="217">
        <v>0</v>
      </c>
      <c r="R810" s="217">
        <v>0</v>
      </c>
      <c r="S810" s="228">
        <v>0</v>
      </c>
      <c r="T810" s="217">
        <v>3</v>
      </c>
      <c r="U810" s="217">
        <v>3</v>
      </c>
      <c r="V810" s="216" t="s">
        <v>621</v>
      </c>
      <c r="W810" s="216" t="s">
        <v>599</v>
      </c>
      <c r="X810" s="216" t="s">
        <v>2060</v>
      </c>
      <c r="AL810" s="234" t="s">
        <v>580</v>
      </c>
    </row>
    <row r="811" spans="1:38">
      <c r="A811" s="216" t="s">
        <v>542</v>
      </c>
      <c r="B811" s="225" t="s">
        <v>543</v>
      </c>
      <c r="C811" s="216" t="s">
        <v>1538</v>
      </c>
      <c r="D811" s="216" t="s">
        <v>3130</v>
      </c>
      <c r="E811" s="225" t="s">
        <v>3131</v>
      </c>
      <c r="F811" s="216"/>
      <c r="G811" s="217">
        <v>0</v>
      </c>
      <c r="H811" s="217">
        <v>0</v>
      </c>
      <c r="I811" s="217">
        <v>0</v>
      </c>
      <c r="J811" s="217">
        <v>0</v>
      </c>
      <c r="K811" s="217">
        <v>1</v>
      </c>
      <c r="L811" s="228">
        <v>1</v>
      </c>
      <c r="M811" s="222">
        <v>44645</v>
      </c>
      <c r="N811" s="222">
        <v>44645</v>
      </c>
      <c r="O811" s="220">
        <v>2022</v>
      </c>
      <c r="P811" s="217">
        <v>0</v>
      </c>
      <c r="Q811" s="217">
        <v>0</v>
      </c>
      <c r="R811" s="217">
        <v>0</v>
      </c>
      <c r="S811" s="228">
        <v>0</v>
      </c>
      <c r="T811" s="221">
        <v>0.5</v>
      </c>
      <c r="U811" s="221">
        <v>0.5</v>
      </c>
      <c r="V811" s="216" t="s">
        <v>620</v>
      </c>
      <c r="W811" s="216" t="s">
        <v>599</v>
      </c>
      <c r="X811" s="216" t="s">
        <v>2060</v>
      </c>
      <c r="AL811" s="234" t="s">
        <v>580</v>
      </c>
    </row>
    <row r="812" spans="1:38">
      <c r="A812" s="216" t="s">
        <v>542</v>
      </c>
      <c r="B812" s="225" t="s">
        <v>543</v>
      </c>
      <c r="C812" s="216" t="s">
        <v>1487</v>
      </c>
      <c r="D812" s="216" t="s">
        <v>3132</v>
      </c>
      <c r="E812" s="225" t="s">
        <v>3133</v>
      </c>
      <c r="F812" s="216"/>
      <c r="G812" s="217">
        <v>0</v>
      </c>
      <c r="H812" s="217">
        <v>0</v>
      </c>
      <c r="I812" s="217">
        <v>0</v>
      </c>
      <c r="J812" s="217">
        <v>0</v>
      </c>
      <c r="K812" s="217">
        <v>0</v>
      </c>
      <c r="L812" s="228">
        <v>0</v>
      </c>
      <c r="M812" s="222">
        <v>44848</v>
      </c>
      <c r="N812" s="222">
        <v>44848</v>
      </c>
      <c r="O812" s="220">
        <v>2022</v>
      </c>
      <c r="P812" s="217">
        <v>0</v>
      </c>
      <c r="Q812" s="217">
        <v>0</v>
      </c>
      <c r="R812" s="217">
        <v>0</v>
      </c>
      <c r="S812" s="228">
        <v>0</v>
      </c>
      <c r="T812" s="217">
        <v>1</v>
      </c>
      <c r="U812" s="217">
        <v>1</v>
      </c>
      <c r="V812" s="216" t="s">
        <v>646</v>
      </c>
      <c r="W812" s="216" t="s">
        <v>599</v>
      </c>
      <c r="X812" s="216" t="s">
        <v>2060</v>
      </c>
      <c r="AL812" s="234" t="s">
        <v>580</v>
      </c>
    </row>
    <row r="813" spans="1:38">
      <c r="A813" s="216" t="s">
        <v>542</v>
      </c>
      <c r="B813" s="225" t="s">
        <v>543</v>
      </c>
      <c r="C813" s="216" t="s">
        <v>1446</v>
      </c>
      <c r="D813" s="216" t="s">
        <v>3134</v>
      </c>
      <c r="E813" s="225" t="s">
        <v>3135</v>
      </c>
      <c r="F813" s="216"/>
      <c r="G813" s="217">
        <v>0</v>
      </c>
      <c r="H813" s="217">
        <v>0</v>
      </c>
      <c r="I813" s="217">
        <v>0</v>
      </c>
      <c r="J813" s="217">
        <v>0</v>
      </c>
      <c r="K813" s="217">
        <v>0</v>
      </c>
      <c r="L813" s="228">
        <v>0</v>
      </c>
      <c r="M813" s="222">
        <v>44544</v>
      </c>
      <c r="N813" s="222">
        <v>44544</v>
      </c>
      <c r="O813" s="220">
        <v>2021</v>
      </c>
      <c r="P813" s="217">
        <v>0</v>
      </c>
      <c r="Q813" s="217">
        <v>0</v>
      </c>
      <c r="R813" s="217">
        <v>0</v>
      </c>
      <c r="S813" s="228">
        <v>0</v>
      </c>
      <c r="T813" s="221">
        <v>1.9824029999999999</v>
      </c>
      <c r="U813" s="221">
        <v>1.9824029999999999</v>
      </c>
      <c r="V813" s="216" t="s">
        <v>1029</v>
      </c>
      <c r="W813" s="216" t="s">
        <v>599</v>
      </c>
      <c r="X813" s="216" t="s">
        <v>2060</v>
      </c>
      <c r="AL813" s="234" t="s">
        <v>580</v>
      </c>
    </row>
    <row r="814" spans="1:38">
      <c r="A814" s="216" t="s">
        <v>542</v>
      </c>
      <c r="B814" s="225" t="s">
        <v>543</v>
      </c>
      <c r="C814" s="216" t="s">
        <v>1621</v>
      </c>
      <c r="D814" s="216" t="s">
        <v>3136</v>
      </c>
      <c r="E814" s="225" t="s">
        <v>3137</v>
      </c>
      <c r="F814" s="216"/>
      <c r="G814" s="217">
        <v>0</v>
      </c>
      <c r="H814" s="217">
        <v>0</v>
      </c>
      <c r="I814" s="217">
        <v>0</v>
      </c>
      <c r="J814" s="217">
        <v>0</v>
      </c>
      <c r="K814" s="217">
        <v>0</v>
      </c>
      <c r="L814" s="228">
        <v>0</v>
      </c>
      <c r="M814" s="222">
        <v>44159</v>
      </c>
      <c r="N814" s="222">
        <v>44159</v>
      </c>
      <c r="O814" s="220">
        <v>2020</v>
      </c>
      <c r="P814" s="217">
        <v>0</v>
      </c>
      <c r="Q814" s="217">
        <v>0</v>
      </c>
      <c r="R814" s="217">
        <v>0</v>
      </c>
      <c r="S814" s="228">
        <v>0</v>
      </c>
      <c r="T814" s="221">
        <v>0.75</v>
      </c>
      <c r="U814" s="221">
        <v>0.75</v>
      </c>
      <c r="V814" s="216" t="s">
        <v>1526</v>
      </c>
      <c r="W814" s="216" t="s">
        <v>599</v>
      </c>
      <c r="X814" s="216" t="s">
        <v>2060</v>
      </c>
      <c r="AL814" s="234" t="s">
        <v>580</v>
      </c>
    </row>
    <row r="815" spans="1:38">
      <c r="A815" s="216" t="s">
        <v>542</v>
      </c>
      <c r="B815" s="225" t="s">
        <v>543</v>
      </c>
      <c r="C815" s="216" t="s">
        <v>1497</v>
      </c>
      <c r="D815" s="216" t="s">
        <v>3138</v>
      </c>
      <c r="E815" s="225" t="s">
        <v>3139</v>
      </c>
      <c r="F815" s="216"/>
      <c r="G815" s="217">
        <v>0</v>
      </c>
      <c r="H815" s="217">
        <v>0</v>
      </c>
      <c r="I815" s="217">
        <v>0</v>
      </c>
      <c r="J815" s="217">
        <v>0</v>
      </c>
      <c r="K815" s="217">
        <v>0</v>
      </c>
      <c r="L815" s="228">
        <v>0</v>
      </c>
      <c r="M815" s="222">
        <v>44242</v>
      </c>
      <c r="N815" s="222">
        <v>44242</v>
      </c>
      <c r="O815" s="220">
        <v>2021</v>
      </c>
      <c r="P815" s="217">
        <v>0</v>
      </c>
      <c r="Q815" s="217">
        <v>0</v>
      </c>
      <c r="R815" s="217">
        <v>0</v>
      </c>
      <c r="S815" s="228">
        <v>0</v>
      </c>
      <c r="T815" s="221">
        <v>0.75</v>
      </c>
      <c r="U815" s="221">
        <v>0.75</v>
      </c>
      <c r="V815" s="216" t="s">
        <v>620</v>
      </c>
      <c r="W815" s="216" t="s">
        <v>599</v>
      </c>
      <c r="X815" s="216" t="s">
        <v>2060</v>
      </c>
      <c r="AL815" s="234" t="s">
        <v>580</v>
      </c>
    </row>
    <row r="816" spans="1:38">
      <c r="A816" s="216" t="s">
        <v>542</v>
      </c>
      <c r="B816" s="225" t="s">
        <v>543</v>
      </c>
      <c r="C816" s="216" t="s">
        <v>1567</v>
      </c>
      <c r="D816" s="216" t="s">
        <v>3140</v>
      </c>
      <c r="E816" s="225" t="s">
        <v>3141</v>
      </c>
      <c r="F816" s="216"/>
      <c r="G816" s="217">
        <v>0</v>
      </c>
      <c r="H816" s="217">
        <v>0</v>
      </c>
      <c r="I816" s="217">
        <v>0</v>
      </c>
      <c r="J816" s="217">
        <v>0</v>
      </c>
      <c r="K816" s="218">
        <v>0.75</v>
      </c>
      <c r="L816" s="227">
        <v>0.75</v>
      </c>
      <c r="M816" s="222">
        <v>44859</v>
      </c>
      <c r="N816" s="222">
        <v>44859</v>
      </c>
      <c r="O816" s="220">
        <v>2022</v>
      </c>
      <c r="P816" s="217">
        <v>0</v>
      </c>
      <c r="Q816" s="217">
        <v>0</v>
      </c>
      <c r="R816" s="217">
        <v>0</v>
      </c>
      <c r="S816" s="228">
        <v>0</v>
      </c>
      <c r="T816" s="221">
        <v>0.5</v>
      </c>
      <c r="U816" s="221">
        <v>0.5</v>
      </c>
      <c r="V816" s="216" t="s">
        <v>620</v>
      </c>
      <c r="W816" s="216" t="s">
        <v>599</v>
      </c>
      <c r="X816" s="216" t="s">
        <v>2060</v>
      </c>
      <c r="AL816" s="234" t="s">
        <v>580</v>
      </c>
    </row>
    <row r="817" spans="1:38">
      <c r="A817" s="216" t="s">
        <v>542</v>
      </c>
      <c r="B817" s="225" t="s">
        <v>543</v>
      </c>
      <c r="C817" s="216" t="s">
        <v>1652</v>
      </c>
      <c r="D817" s="216" t="s">
        <v>3142</v>
      </c>
      <c r="E817" s="225" t="s">
        <v>3143</v>
      </c>
      <c r="F817" s="216"/>
      <c r="G817" s="217">
        <v>0</v>
      </c>
      <c r="H817" s="217">
        <v>0</v>
      </c>
      <c r="I817" s="217">
        <v>0</v>
      </c>
      <c r="J817" s="217">
        <v>0</v>
      </c>
      <c r="K817" s="217">
        <v>0</v>
      </c>
      <c r="L817" s="228">
        <v>0</v>
      </c>
      <c r="M817" s="222">
        <v>43678</v>
      </c>
      <c r="N817" s="222">
        <v>43678</v>
      </c>
      <c r="O817" s="220">
        <v>2019</v>
      </c>
      <c r="P817" s="217">
        <v>0</v>
      </c>
      <c r="Q817" s="217">
        <v>0</v>
      </c>
      <c r="R817" s="217">
        <v>0</v>
      </c>
      <c r="S817" s="228">
        <v>0</v>
      </c>
      <c r="T817" s="221">
        <v>0.5</v>
      </c>
      <c r="U817" s="221">
        <v>0.5</v>
      </c>
      <c r="V817" s="216" t="s">
        <v>621</v>
      </c>
      <c r="W817" s="216" t="s">
        <v>599</v>
      </c>
      <c r="X817" s="216" t="s">
        <v>2060</v>
      </c>
      <c r="AL817" s="234" t="s">
        <v>580</v>
      </c>
    </row>
    <row r="818" spans="1:38">
      <c r="A818" s="216" t="s">
        <v>542</v>
      </c>
      <c r="B818" s="225" t="s">
        <v>543</v>
      </c>
      <c r="C818" s="216" t="s">
        <v>1818</v>
      </c>
      <c r="D818" s="216" t="s">
        <v>3144</v>
      </c>
      <c r="E818" s="225" t="s">
        <v>3145</v>
      </c>
      <c r="F818" s="216"/>
      <c r="G818" s="217">
        <v>0</v>
      </c>
      <c r="H818" s="217">
        <v>0</v>
      </c>
      <c r="I818" s="217">
        <v>0</v>
      </c>
      <c r="J818" s="217">
        <v>0</v>
      </c>
      <c r="K818" s="217">
        <v>0</v>
      </c>
      <c r="L818" s="228">
        <v>0</v>
      </c>
      <c r="M818" s="222">
        <v>43819</v>
      </c>
      <c r="N818" s="222">
        <v>43819</v>
      </c>
      <c r="O818" s="220">
        <v>2019</v>
      </c>
      <c r="P818" s="217">
        <v>0</v>
      </c>
      <c r="Q818" s="217">
        <v>0</v>
      </c>
      <c r="R818" s="217">
        <v>0</v>
      </c>
      <c r="S818" s="228">
        <v>0</v>
      </c>
      <c r="T818" s="217">
        <v>3</v>
      </c>
      <c r="U818" s="217">
        <v>3</v>
      </c>
      <c r="V818" s="216" t="s">
        <v>1435</v>
      </c>
      <c r="W818" s="216" t="s">
        <v>599</v>
      </c>
      <c r="X818" s="216" t="s">
        <v>2060</v>
      </c>
      <c r="AL818" s="234" t="s">
        <v>580</v>
      </c>
    </row>
    <row r="819" spans="1:38">
      <c r="A819" s="216" t="s">
        <v>542</v>
      </c>
      <c r="B819" s="225" t="s">
        <v>543</v>
      </c>
      <c r="C819" s="216" t="s">
        <v>1667</v>
      </c>
      <c r="D819" s="216" t="s">
        <v>3146</v>
      </c>
      <c r="E819" s="225" t="s">
        <v>3147</v>
      </c>
      <c r="F819" s="216"/>
      <c r="G819" s="217">
        <v>0</v>
      </c>
      <c r="H819" s="217">
        <v>0</v>
      </c>
      <c r="I819" s="217">
        <v>0</v>
      </c>
      <c r="J819" s="217">
        <v>0</v>
      </c>
      <c r="K819" s="218">
        <v>4.5</v>
      </c>
      <c r="L819" s="227">
        <v>4.5</v>
      </c>
      <c r="M819" s="222">
        <v>43355</v>
      </c>
      <c r="N819" s="222">
        <v>43355</v>
      </c>
      <c r="O819" s="220">
        <v>2018</v>
      </c>
      <c r="P819" s="217">
        <v>0</v>
      </c>
      <c r="Q819" s="217">
        <v>0</v>
      </c>
      <c r="R819" s="217">
        <v>0</v>
      </c>
      <c r="S819" s="228">
        <v>0</v>
      </c>
      <c r="T819" s="221">
        <v>0.5</v>
      </c>
      <c r="U819" s="221">
        <v>0.5</v>
      </c>
      <c r="V819" s="216" t="s">
        <v>620</v>
      </c>
      <c r="W819" s="216" t="s">
        <v>599</v>
      </c>
      <c r="X819" s="216" t="s">
        <v>2060</v>
      </c>
      <c r="AL819" s="234" t="s">
        <v>580</v>
      </c>
    </row>
    <row r="820" spans="1:38">
      <c r="A820" s="216" t="s">
        <v>542</v>
      </c>
      <c r="B820" s="225" t="s">
        <v>543</v>
      </c>
      <c r="C820" s="216" t="s">
        <v>1849</v>
      </c>
      <c r="D820" s="216" t="s">
        <v>3148</v>
      </c>
      <c r="E820" s="225" t="s">
        <v>3149</v>
      </c>
      <c r="F820" s="216"/>
      <c r="G820" s="217">
        <v>0</v>
      </c>
      <c r="H820" s="217">
        <v>0</v>
      </c>
      <c r="I820" s="218">
        <v>36.6</v>
      </c>
      <c r="J820" s="218">
        <v>36.6</v>
      </c>
      <c r="K820" s="218">
        <v>152.17875100000001</v>
      </c>
      <c r="L820" s="227">
        <v>188.778751</v>
      </c>
      <c r="M820" s="222">
        <v>44006</v>
      </c>
      <c r="N820" s="222">
        <v>44006</v>
      </c>
      <c r="O820" s="220">
        <v>2020</v>
      </c>
      <c r="P820" s="217">
        <v>0</v>
      </c>
      <c r="Q820" s="217">
        <v>0</v>
      </c>
      <c r="R820" s="217">
        <v>0</v>
      </c>
      <c r="S820" s="228">
        <v>0</v>
      </c>
      <c r="T820" s="221">
        <v>0.65</v>
      </c>
      <c r="U820" s="221">
        <v>475.03681867</v>
      </c>
      <c r="V820" s="216" t="s">
        <v>794</v>
      </c>
      <c r="W820" s="216" t="s">
        <v>599</v>
      </c>
      <c r="X820" s="216" t="s">
        <v>2060</v>
      </c>
      <c r="Y820" s="217">
        <v>1</v>
      </c>
      <c r="Z820" s="217">
        <v>195</v>
      </c>
      <c r="AA820" s="217">
        <v>196</v>
      </c>
      <c r="AB820" s="217">
        <v>0</v>
      </c>
      <c r="AC820" s="217">
        <v>1</v>
      </c>
      <c r="AD820" s="217">
        <v>0</v>
      </c>
      <c r="AL820" s="234" t="s">
        <v>580</v>
      </c>
    </row>
    <row r="821" spans="1:38">
      <c r="A821" s="216" t="s">
        <v>542</v>
      </c>
      <c r="B821" s="225" t="s">
        <v>543</v>
      </c>
      <c r="C821" s="216" t="s">
        <v>1849</v>
      </c>
      <c r="D821" s="216" t="s">
        <v>3150</v>
      </c>
      <c r="E821" s="225" t="s">
        <v>3151</v>
      </c>
      <c r="F821" s="216"/>
      <c r="G821" s="217">
        <v>0</v>
      </c>
      <c r="H821" s="217">
        <v>0</v>
      </c>
      <c r="I821" s="217">
        <v>0</v>
      </c>
      <c r="J821" s="217">
        <v>0</v>
      </c>
      <c r="K821" s="217">
        <v>0</v>
      </c>
      <c r="L821" s="228">
        <v>0</v>
      </c>
      <c r="M821" s="222">
        <v>44392</v>
      </c>
      <c r="N821" s="222">
        <v>44392</v>
      </c>
      <c r="O821" s="220">
        <v>2021</v>
      </c>
      <c r="P821" s="217">
        <v>0</v>
      </c>
      <c r="Q821" s="217">
        <v>0</v>
      </c>
      <c r="R821" s="217">
        <v>0</v>
      </c>
      <c r="S821" s="228">
        <v>0</v>
      </c>
      <c r="T821" s="221">
        <v>0.39</v>
      </c>
      <c r="U821" s="221">
        <v>1.04</v>
      </c>
      <c r="V821" s="216" t="s">
        <v>755</v>
      </c>
      <c r="W821" s="216" t="s">
        <v>599</v>
      </c>
      <c r="X821" s="216" t="s">
        <v>2060</v>
      </c>
      <c r="Y821" s="216"/>
      <c r="Z821" s="216"/>
      <c r="AA821" s="216"/>
      <c r="AB821" s="216"/>
      <c r="AC821" s="216"/>
      <c r="AD821" s="216"/>
      <c r="AL821" s="234" t="s">
        <v>580</v>
      </c>
    </row>
    <row r="822" spans="1:38">
      <c r="A822" s="216" t="s">
        <v>542</v>
      </c>
      <c r="B822" s="225" t="s">
        <v>543</v>
      </c>
      <c r="C822" s="216" t="s">
        <v>1460</v>
      </c>
      <c r="D822" s="216" t="s">
        <v>3152</v>
      </c>
      <c r="E822" s="225" t="s">
        <v>3153</v>
      </c>
      <c r="F822" s="216"/>
      <c r="G822" s="217">
        <v>0</v>
      </c>
      <c r="H822" s="217">
        <v>0</v>
      </c>
      <c r="I822" s="217">
        <v>0</v>
      </c>
      <c r="J822" s="217">
        <v>0</v>
      </c>
      <c r="K822" s="218">
        <v>0.5</v>
      </c>
      <c r="L822" s="227">
        <v>0.5</v>
      </c>
      <c r="M822" s="222">
        <v>44153</v>
      </c>
      <c r="N822" s="222">
        <v>44153</v>
      </c>
      <c r="O822" s="220">
        <v>2020</v>
      </c>
      <c r="P822" s="217">
        <v>0</v>
      </c>
      <c r="Q822" s="217">
        <v>0</v>
      </c>
      <c r="R822" s="217">
        <v>0</v>
      </c>
      <c r="S822" s="228">
        <v>0</v>
      </c>
      <c r="T822" s="221">
        <v>0.5</v>
      </c>
      <c r="U822" s="221">
        <v>0.5</v>
      </c>
      <c r="V822" s="216" t="s">
        <v>620</v>
      </c>
      <c r="W822" s="216" t="s">
        <v>599</v>
      </c>
      <c r="X822" s="216" t="s">
        <v>2060</v>
      </c>
      <c r="AL822" s="234" t="s">
        <v>580</v>
      </c>
    </row>
    <row r="823" spans="1:38">
      <c r="A823" s="216" t="s">
        <v>542</v>
      </c>
      <c r="B823" s="225" t="s">
        <v>543</v>
      </c>
      <c r="C823" s="216" t="s">
        <v>1489</v>
      </c>
      <c r="D823" s="216" t="s">
        <v>3154</v>
      </c>
      <c r="E823" s="225" t="s">
        <v>3155</v>
      </c>
      <c r="F823" s="216"/>
      <c r="G823" s="217">
        <v>0</v>
      </c>
      <c r="H823" s="217">
        <v>0</v>
      </c>
      <c r="I823" s="217">
        <v>0</v>
      </c>
      <c r="J823" s="217">
        <v>0</v>
      </c>
      <c r="K823" s="217">
        <v>1</v>
      </c>
      <c r="L823" s="228">
        <v>1</v>
      </c>
      <c r="M823" s="222">
        <v>44183</v>
      </c>
      <c r="N823" s="222">
        <v>44183</v>
      </c>
      <c r="O823" s="220">
        <v>2020</v>
      </c>
      <c r="P823" s="217">
        <v>0</v>
      </c>
      <c r="Q823" s="217">
        <v>0</v>
      </c>
      <c r="R823" s="217">
        <v>0</v>
      </c>
      <c r="S823" s="228">
        <v>0</v>
      </c>
      <c r="T823" s="217">
        <v>1</v>
      </c>
      <c r="U823" s="217">
        <v>1</v>
      </c>
      <c r="V823" s="216" t="s">
        <v>671</v>
      </c>
      <c r="W823" s="216" t="s">
        <v>599</v>
      </c>
      <c r="X823" s="216" t="s">
        <v>2060</v>
      </c>
      <c r="AL823" s="234" t="s">
        <v>580</v>
      </c>
    </row>
    <row r="824" spans="1:38">
      <c r="A824" s="216" t="s">
        <v>542</v>
      </c>
      <c r="B824" s="225" t="s">
        <v>543</v>
      </c>
      <c r="C824" s="216" t="s">
        <v>1578</v>
      </c>
      <c r="D824" s="216" t="s">
        <v>3156</v>
      </c>
      <c r="E824" s="225" t="s">
        <v>3157</v>
      </c>
      <c r="F824" s="216"/>
      <c r="G824" s="217">
        <v>0</v>
      </c>
      <c r="H824" s="217">
        <v>0</v>
      </c>
      <c r="I824" s="217">
        <v>0</v>
      </c>
      <c r="J824" s="217">
        <v>0</v>
      </c>
      <c r="K824" s="217">
        <v>0</v>
      </c>
      <c r="L824" s="228">
        <v>0</v>
      </c>
      <c r="M824" s="222">
        <v>43607</v>
      </c>
      <c r="N824" s="222">
        <v>43607</v>
      </c>
      <c r="O824" s="220">
        <v>2019</v>
      </c>
      <c r="P824" s="217">
        <v>0</v>
      </c>
      <c r="Q824" s="217">
        <v>0</v>
      </c>
      <c r="R824" s="217">
        <v>0</v>
      </c>
      <c r="S824" s="228">
        <v>0</v>
      </c>
      <c r="T824" s="221">
        <v>0.37965177999999999</v>
      </c>
      <c r="U824" s="221">
        <v>4.9745412399999998</v>
      </c>
      <c r="V824" s="216" t="s">
        <v>1029</v>
      </c>
      <c r="W824" s="216" t="s">
        <v>599</v>
      </c>
      <c r="X824" s="216" t="s">
        <v>2060</v>
      </c>
      <c r="AL824" s="234" t="s">
        <v>580</v>
      </c>
    </row>
    <row r="825" spans="1:38">
      <c r="A825" s="216" t="s">
        <v>542</v>
      </c>
      <c r="B825" s="225" t="s">
        <v>543</v>
      </c>
      <c r="C825" s="216" t="s">
        <v>1578</v>
      </c>
      <c r="D825" s="216" t="s">
        <v>3156</v>
      </c>
      <c r="E825" s="225" t="s">
        <v>3157</v>
      </c>
      <c r="F825" s="216"/>
      <c r="G825" s="217">
        <v>0</v>
      </c>
      <c r="H825" s="217">
        <v>0</v>
      </c>
      <c r="I825" s="217">
        <v>0</v>
      </c>
      <c r="J825" s="217">
        <v>0</v>
      </c>
      <c r="K825" s="217">
        <v>0</v>
      </c>
      <c r="L825" s="228">
        <v>0</v>
      </c>
      <c r="M825" s="222">
        <v>43607</v>
      </c>
      <c r="N825" s="222">
        <v>43607</v>
      </c>
      <c r="O825" s="220">
        <v>2019</v>
      </c>
      <c r="P825" s="217">
        <v>0</v>
      </c>
      <c r="Q825" s="217">
        <v>0</v>
      </c>
      <c r="R825" s="217">
        <v>0</v>
      </c>
      <c r="S825" s="228">
        <v>0</v>
      </c>
      <c r="T825" s="221">
        <v>4.5948894600000001</v>
      </c>
      <c r="U825" s="221">
        <v>4.9745412399999998</v>
      </c>
      <c r="V825" s="216" t="s">
        <v>1442</v>
      </c>
      <c r="W825" s="216" t="s">
        <v>599</v>
      </c>
      <c r="X825" s="216" t="s">
        <v>2060</v>
      </c>
      <c r="AL825" s="234" t="s">
        <v>580</v>
      </c>
    </row>
    <row r="826" spans="1:38">
      <c r="A826" s="216" t="s">
        <v>542</v>
      </c>
      <c r="B826" s="225" t="s">
        <v>543</v>
      </c>
      <c r="C826" s="216" t="s">
        <v>1740</v>
      </c>
      <c r="D826" s="216" t="s">
        <v>3158</v>
      </c>
      <c r="E826" s="225" t="s">
        <v>3159</v>
      </c>
      <c r="F826" s="216"/>
      <c r="G826" s="217">
        <v>0</v>
      </c>
      <c r="H826" s="217">
        <v>0</v>
      </c>
      <c r="I826" s="217">
        <v>0</v>
      </c>
      <c r="J826" s="217">
        <v>0</v>
      </c>
      <c r="K826" s="217">
        <v>0</v>
      </c>
      <c r="L826" s="228">
        <v>0</v>
      </c>
      <c r="M826" s="222">
        <v>44537</v>
      </c>
      <c r="N826" s="222">
        <v>44537</v>
      </c>
      <c r="O826" s="220">
        <v>2021</v>
      </c>
      <c r="P826" s="217">
        <v>0</v>
      </c>
      <c r="Q826" s="217">
        <v>0</v>
      </c>
      <c r="R826" s="217">
        <v>0</v>
      </c>
      <c r="S826" s="228">
        <v>0</v>
      </c>
      <c r="T826" s="221">
        <v>1.1198999999999999</v>
      </c>
      <c r="U826" s="221">
        <v>1.1198999999999999</v>
      </c>
      <c r="V826" s="216" t="s">
        <v>1526</v>
      </c>
      <c r="W826" s="216" t="s">
        <v>599</v>
      </c>
      <c r="X826" s="216" t="s">
        <v>2060</v>
      </c>
      <c r="AL826" s="234" t="s">
        <v>580</v>
      </c>
    </row>
    <row r="827" spans="1:38">
      <c r="A827" s="216" t="s">
        <v>542</v>
      </c>
      <c r="B827" s="225" t="s">
        <v>543</v>
      </c>
      <c r="C827" s="216" t="s">
        <v>1758</v>
      </c>
      <c r="D827" s="216" t="s">
        <v>3160</v>
      </c>
      <c r="E827" s="225" t="s">
        <v>3161</v>
      </c>
      <c r="F827" s="216"/>
      <c r="G827" s="217">
        <v>0</v>
      </c>
      <c r="H827" s="217">
        <v>0</v>
      </c>
      <c r="I827" s="217">
        <v>0</v>
      </c>
      <c r="J827" s="217">
        <v>0</v>
      </c>
      <c r="K827" s="217">
        <v>0</v>
      </c>
      <c r="L827" s="228">
        <v>0</v>
      </c>
      <c r="M827" s="222">
        <v>43689</v>
      </c>
      <c r="N827" s="222">
        <v>43689</v>
      </c>
      <c r="O827" s="220">
        <v>2019</v>
      </c>
      <c r="P827" s="217">
        <v>0</v>
      </c>
      <c r="Q827" s="217">
        <v>0</v>
      </c>
      <c r="R827" s="217">
        <v>0</v>
      </c>
      <c r="S827" s="228">
        <v>0</v>
      </c>
      <c r="T827" s="221">
        <v>1.5</v>
      </c>
      <c r="U827" s="221">
        <v>1.5</v>
      </c>
      <c r="V827" s="216" t="s">
        <v>1435</v>
      </c>
      <c r="W827" s="216" t="s">
        <v>599</v>
      </c>
      <c r="X827" s="216" t="s">
        <v>2060</v>
      </c>
      <c r="AL827" s="234" t="s">
        <v>580</v>
      </c>
    </row>
    <row r="828" spans="1:38">
      <c r="A828" s="216" t="s">
        <v>542</v>
      </c>
      <c r="B828" s="225" t="s">
        <v>543</v>
      </c>
      <c r="C828" s="216" t="s">
        <v>1788</v>
      </c>
      <c r="D828" s="216" t="s">
        <v>3162</v>
      </c>
      <c r="E828" s="225" t="s">
        <v>3163</v>
      </c>
      <c r="F828" s="216"/>
      <c r="G828" s="217">
        <v>0</v>
      </c>
      <c r="H828" s="217">
        <v>0</v>
      </c>
      <c r="I828" s="217">
        <v>0</v>
      </c>
      <c r="J828" s="217">
        <v>0</v>
      </c>
      <c r="K828" s="218">
        <v>1.75</v>
      </c>
      <c r="L828" s="227">
        <v>1.75</v>
      </c>
      <c r="M828" s="222">
        <v>43808</v>
      </c>
      <c r="N828" s="222">
        <v>43808</v>
      </c>
      <c r="O828" s="220">
        <v>2019</v>
      </c>
      <c r="P828" s="217">
        <v>0</v>
      </c>
      <c r="Q828" s="217">
        <v>0</v>
      </c>
      <c r="R828" s="217">
        <v>0</v>
      </c>
      <c r="S828" s="228">
        <v>0</v>
      </c>
      <c r="T828" s="221">
        <v>0.5</v>
      </c>
      <c r="U828" s="221">
        <v>0.5</v>
      </c>
      <c r="V828" s="216" t="s">
        <v>663</v>
      </c>
      <c r="W828" s="216" t="s">
        <v>599</v>
      </c>
      <c r="X828" s="216" t="s">
        <v>2060</v>
      </c>
      <c r="AL828" s="234" t="s">
        <v>580</v>
      </c>
    </row>
    <row r="829" spans="1:38">
      <c r="A829" s="216" t="s">
        <v>542</v>
      </c>
      <c r="B829" s="225" t="s">
        <v>543</v>
      </c>
      <c r="C829" s="216" t="s">
        <v>1646</v>
      </c>
      <c r="D829" s="216" t="s">
        <v>3164</v>
      </c>
      <c r="E829" s="225" t="s">
        <v>3165</v>
      </c>
      <c r="F829" s="216"/>
      <c r="G829" s="217">
        <v>0</v>
      </c>
      <c r="H829" s="217">
        <v>0</v>
      </c>
      <c r="I829" s="217">
        <v>0</v>
      </c>
      <c r="J829" s="217">
        <v>0</v>
      </c>
      <c r="K829" s="218">
        <v>1.5</v>
      </c>
      <c r="L829" s="227">
        <v>1.5</v>
      </c>
      <c r="M829" s="222">
        <v>43221</v>
      </c>
      <c r="N829" s="222">
        <v>43221</v>
      </c>
      <c r="O829" s="220">
        <v>2018</v>
      </c>
      <c r="P829" s="217">
        <v>0</v>
      </c>
      <c r="Q829" s="217">
        <v>0</v>
      </c>
      <c r="R829" s="217">
        <v>0</v>
      </c>
      <c r="S829" s="228">
        <v>0</v>
      </c>
      <c r="T829" s="221">
        <v>0.25</v>
      </c>
      <c r="U829" s="221">
        <v>0.77500000000000002</v>
      </c>
      <c r="V829" s="216" t="s">
        <v>755</v>
      </c>
      <c r="W829" s="216" t="s">
        <v>599</v>
      </c>
      <c r="X829" s="216" t="s">
        <v>2060</v>
      </c>
      <c r="AL829" s="234" t="s">
        <v>580</v>
      </c>
    </row>
    <row r="830" spans="1:38">
      <c r="A830" s="216" t="s">
        <v>542</v>
      </c>
      <c r="B830" s="225" t="s">
        <v>543</v>
      </c>
      <c r="C830" s="216" t="s">
        <v>1646</v>
      </c>
      <c r="D830" s="216" t="s">
        <v>3166</v>
      </c>
      <c r="E830" s="225" t="s">
        <v>3167</v>
      </c>
      <c r="F830" s="216"/>
      <c r="G830" s="217">
        <v>0</v>
      </c>
      <c r="H830" s="217">
        <v>0</v>
      </c>
      <c r="I830" s="217">
        <v>0</v>
      </c>
      <c r="J830" s="217">
        <v>0</v>
      </c>
      <c r="K830" s="217">
        <v>0</v>
      </c>
      <c r="L830" s="228">
        <v>0</v>
      </c>
      <c r="M830" s="222">
        <v>43689</v>
      </c>
      <c r="N830" s="222">
        <v>43689</v>
      </c>
      <c r="O830" s="220">
        <v>2019</v>
      </c>
      <c r="P830" s="217">
        <v>0</v>
      </c>
      <c r="Q830" s="217">
        <v>0</v>
      </c>
      <c r="R830" s="217">
        <v>0</v>
      </c>
      <c r="S830" s="228">
        <v>0</v>
      </c>
      <c r="T830" s="221">
        <v>0.52500000000000002</v>
      </c>
      <c r="U830" s="221">
        <v>0.77500000000000002</v>
      </c>
      <c r="V830" s="216" t="s">
        <v>1648</v>
      </c>
      <c r="W830" s="216" t="s">
        <v>599</v>
      </c>
      <c r="X830" s="216" t="s">
        <v>2060</v>
      </c>
      <c r="AL830" s="234" t="s">
        <v>580</v>
      </c>
    </row>
    <row r="831" spans="1:38">
      <c r="A831" s="216" t="s">
        <v>542</v>
      </c>
      <c r="B831" s="225" t="s">
        <v>543</v>
      </c>
      <c r="C831" s="216" t="s">
        <v>1756</v>
      </c>
      <c r="D831" s="216" t="s">
        <v>3168</v>
      </c>
      <c r="E831" s="225" t="s">
        <v>3169</v>
      </c>
      <c r="F831" s="216"/>
      <c r="G831" s="217">
        <v>0</v>
      </c>
      <c r="H831" s="217">
        <v>0</v>
      </c>
      <c r="I831" s="217">
        <v>0</v>
      </c>
      <c r="J831" s="217">
        <v>0</v>
      </c>
      <c r="K831" s="218">
        <v>0.5</v>
      </c>
      <c r="L831" s="227">
        <v>0.5</v>
      </c>
      <c r="M831" s="222">
        <v>43679</v>
      </c>
      <c r="N831" s="222">
        <v>43679</v>
      </c>
      <c r="O831" s="220">
        <v>2019</v>
      </c>
      <c r="P831" s="217">
        <v>0</v>
      </c>
      <c r="Q831" s="217">
        <v>0</v>
      </c>
      <c r="R831" s="217">
        <v>0</v>
      </c>
      <c r="S831" s="228">
        <v>0</v>
      </c>
      <c r="T831" s="221">
        <v>1.5</v>
      </c>
      <c r="U831" s="221">
        <v>1.5</v>
      </c>
      <c r="V831" s="216" t="s">
        <v>1435</v>
      </c>
      <c r="W831" s="216" t="s">
        <v>599</v>
      </c>
      <c r="X831" s="216" t="s">
        <v>2060</v>
      </c>
      <c r="AL831" s="234" t="s">
        <v>580</v>
      </c>
    </row>
    <row r="832" spans="1:38">
      <c r="A832" s="216" t="s">
        <v>542</v>
      </c>
      <c r="B832" s="225" t="s">
        <v>543</v>
      </c>
      <c r="C832" s="216" t="s">
        <v>1480</v>
      </c>
      <c r="D832" s="216" t="s">
        <v>3170</v>
      </c>
      <c r="E832" s="225" t="s">
        <v>3171</v>
      </c>
      <c r="F832" s="216"/>
      <c r="G832" s="217">
        <v>0</v>
      </c>
      <c r="H832" s="217">
        <v>0</v>
      </c>
      <c r="I832" s="217">
        <v>0</v>
      </c>
      <c r="J832" s="217">
        <v>0</v>
      </c>
      <c r="K832" s="217">
        <v>0</v>
      </c>
      <c r="L832" s="228">
        <v>0</v>
      </c>
      <c r="M832" s="222">
        <v>44176</v>
      </c>
      <c r="N832" s="222">
        <v>44176</v>
      </c>
      <c r="O832" s="220">
        <v>2020</v>
      </c>
      <c r="P832" s="217">
        <v>0</v>
      </c>
      <c r="Q832" s="217">
        <v>0</v>
      </c>
      <c r="R832" s="217">
        <v>0</v>
      </c>
      <c r="S832" s="228">
        <v>0</v>
      </c>
      <c r="T832" s="217">
        <v>2</v>
      </c>
      <c r="U832" s="217">
        <v>2</v>
      </c>
      <c r="V832" s="216" t="s">
        <v>657</v>
      </c>
      <c r="W832" s="216" t="s">
        <v>599</v>
      </c>
      <c r="X832" s="216" t="s">
        <v>2060</v>
      </c>
      <c r="AL832" s="234" t="s">
        <v>580</v>
      </c>
    </row>
    <row r="833" spans="1:39">
      <c r="A833" s="216" t="s">
        <v>542</v>
      </c>
      <c r="B833" s="225" t="s">
        <v>543</v>
      </c>
      <c r="C833" s="216" t="s">
        <v>1594</v>
      </c>
      <c r="D833" s="216" t="s">
        <v>3172</v>
      </c>
      <c r="E833" s="225" t="s">
        <v>3173</v>
      </c>
      <c r="F833" s="216"/>
      <c r="G833" s="217">
        <v>0</v>
      </c>
      <c r="H833" s="217">
        <v>0</v>
      </c>
      <c r="I833" s="217">
        <v>0</v>
      </c>
      <c r="J833" s="217">
        <v>0</v>
      </c>
      <c r="K833" s="217">
        <v>0</v>
      </c>
      <c r="L833" s="228">
        <v>0</v>
      </c>
      <c r="M833" s="222">
        <v>43655</v>
      </c>
      <c r="N833" s="222">
        <v>43655</v>
      </c>
      <c r="O833" s="220">
        <v>2019</v>
      </c>
      <c r="P833" s="217">
        <v>0</v>
      </c>
      <c r="Q833" s="217">
        <v>0</v>
      </c>
      <c r="R833" s="217">
        <v>0</v>
      </c>
      <c r="S833" s="228">
        <v>0</v>
      </c>
      <c r="T833" s="221">
        <v>0.5</v>
      </c>
      <c r="U833" s="221">
        <v>0.5</v>
      </c>
      <c r="V833" s="216" t="s">
        <v>620</v>
      </c>
      <c r="W833" s="216" t="s">
        <v>599</v>
      </c>
      <c r="X833" s="216" t="s">
        <v>2060</v>
      </c>
      <c r="AL833" s="234" t="s">
        <v>580</v>
      </c>
    </row>
    <row r="834" spans="1:39">
      <c r="A834" s="216" t="s">
        <v>542</v>
      </c>
      <c r="B834" s="225" t="s">
        <v>543</v>
      </c>
      <c r="C834" s="216" t="s">
        <v>1742</v>
      </c>
      <c r="D834" s="216" t="s">
        <v>3174</v>
      </c>
      <c r="E834" s="225" t="s">
        <v>3175</v>
      </c>
      <c r="F834" s="216"/>
      <c r="G834" s="217">
        <v>0</v>
      </c>
      <c r="H834" s="217">
        <v>0</v>
      </c>
      <c r="I834" s="217">
        <v>0</v>
      </c>
      <c r="J834" s="217">
        <v>0</v>
      </c>
      <c r="K834" s="218">
        <v>0.6</v>
      </c>
      <c r="L834" s="227">
        <v>0.6</v>
      </c>
      <c r="M834" s="222">
        <v>43633</v>
      </c>
      <c r="N834" s="222">
        <v>43633</v>
      </c>
      <c r="O834" s="220">
        <v>2019</v>
      </c>
      <c r="P834" s="217">
        <v>0</v>
      </c>
      <c r="Q834" s="217">
        <v>0</v>
      </c>
      <c r="R834" s="217">
        <v>0</v>
      </c>
      <c r="S834" s="228">
        <v>0</v>
      </c>
      <c r="T834" s="217">
        <v>1</v>
      </c>
      <c r="U834" s="217">
        <v>1</v>
      </c>
      <c r="V834" s="216" t="s">
        <v>657</v>
      </c>
      <c r="W834" s="216" t="s">
        <v>599</v>
      </c>
      <c r="X834" s="216" t="s">
        <v>2060</v>
      </c>
      <c r="AL834" s="234" t="s">
        <v>580</v>
      </c>
    </row>
    <row r="835" spans="1:39">
      <c r="A835" s="216" t="s">
        <v>542</v>
      </c>
      <c r="B835" s="225" t="s">
        <v>543</v>
      </c>
      <c r="C835" s="216" t="s">
        <v>1838</v>
      </c>
      <c r="D835" s="216" t="s">
        <v>3176</v>
      </c>
      <c r="E835" s="225" t="s">
        <v>3177</v>
      </c>
      <c r="F835" s="216"/>
      <c r="G835" s="217">
        <v>0</v>
      </c>
      <c r="H835" s="217">
        <v>0</v>
      </c>
      <c r="I835" s="217">
        <v>0</v>
      </c>
      <c r="J835" s="217">
        <v>0</v>
      </c>
      <c r="K835" s="217">
        <v>0</v>
      </c>
      <c r="L835" s="228">
        <v>0</v>
      </c>
      <c r="M835" s="222">
        <v>43945</v>
      </c>
      <c r="N835" s="222">
        <v>43945</v>
      </c>
      <c r="O835" s="220">
        <v>2020</v>
      </c>
      <c r="P835" s="217">
        <v>0</v>
      </c>
      <c r="Q835" s="217">
        <v>0</v>
      </c>
      <c r="R835" s="217">
        <v>0</v>
      </c>
      <c r="S835" s="228">
        <v>0</v>
      </c>
      <c r="T835" s="217">
        <v>1</v>
      </c>
      <c r="U835" s="221">
        <v>2.5</v>
      </c>
      <c r="V835" s="216" t="s">
        <v>620</v>
      </c>
      <c r="W835" s="216" t="s">
        <v>599</v>
      </c>
      <c r="X835" s="216" t="s">
        <v>2060</v>
      </c>
      <c r="AL835" s="234" t="s">
        <v>580</v>
      </c>
    </row>
    <row r="836" spans="1:39">
      <c r="A836" s="216" t="s">
        <v>542</v>
      </c>
      <c r="B836" s="225" t="s">
        <v>543</v>
      </c>
      <c r="C836" s="216" t="s">
        <v>1838</v>
      </c>
      <c r="D836" s="216" t="s">
        <v>3178</v>
      </c>
      <c r="E836" s="225" t="s">
        <v>3179</v>
      </c>
      <c r="F836" s="216"/>
      <c r="G836" s="217">
        <v>0</v>
      </c>
      <c r="H836" s="217">
        <v>0</v>
      </c>
      <c r="I836" s="217">
        <v>0</v>
      </c>
      <c r="J836" s="217">
        <v>0</v>
      </c>
      <c r="K836" s="217">
        <v>0</v>
      </c>
      <c r="L836" s="228">
        <v>0</v>
      </c>
      <c r="M836" s="222">
        <v>44516</v>
      </c>
      <c r="N836" s="222">
        <v>44516</v>
      </c>
      <c r="O836" s="220">
        <v>2021</v>
      </c>
      <c r="P836" s="217">
        <v>0</v>
      </c>
      <c r="Q836" s="217">
        <v>0</v>
      </c>
      <c r="R836" s="217">
        <v>0</v>
      </c>
      <c r="S836" s="228">
        <v>0</v>
      </c>
      <c r="T836" s="221">
        <v>1.5</v>
      </c>
      <c r="U836" s="221">
        <v>2.5</v>
      </c>
      <c r="V836" s="216" t="s">
        <v>621</v>
      </c>
      <c r="W836" s="216" t="s">
        <v>599</v>
      </c>
      <c r="X836" s="216" t="s">
        <v>2060</v>
      </c>
      <c r="AL836" s="234" t="s">
        <v>580</v>
      </c>
    </row>
    <row r="837" spans="1:39">
      <c r="A837" s="216" t="s">
        <v>542</v>
      </c>
      <c r="B837" s="225" t="s">
        <v>543</v>
      </c>
      <c r="C837" s="216" t="s">
        <v>1501</v>
      </c>
      <c r="D837" s="216" t="s">
        <v>3180</v>
      </c>
      <c r="E837" s="225" t="s">
        <v>3181</v>
      </c>
      <c r="F837" s="216"/>
      <c r="G837" s="217">
        <v>0</v>
      </c>
      <c r="H837" s="217">
        <v>0</v>
      </c>
      <c r="I837" s="217">
        <v>0</v>
      </c>
      <c r="J837" s="217">
        <v>0</v>
      </c>
      <c r="K837" s="217">
        <v>0</v>
      </c>
      <c r="L837" s="228">
        <v>0</v>
      </c>
      <c r="M837" s="222">
        <v>44272</v>
      </c>
      <c r="N837" s="222">
        <v>44272</v>
      </c>
      <c r="O837" s="220">
        <v>2021</v>
      </c>
      <c r="P837" s="217">
        <v>0</v>
      </c>
      <c r="Q837" s="217">
        <v>0</v>
      </c>
      <c r="R837" s="217">
        <v>0</v>
      </c>
      <c r="S837" s="228">
        <v>0</v>
      </c>
      <c r="T837" s="217">
        <v>2</v>
      </c>
      <c r="U837" s="217">
        <v>2</v>
      </c>
      <c r="V837" s="216" t="s">
        <v>657</v>
      </c>
      <c r="W837" s="216" t="s">
        <v>599</v>
      </c>
      <c r="X837" s="216" t="s">
        <v>2060</v>
      </c>
      <c r="AL837" s="234" t="s">
        <v>580</v>
      </c>
    </row>
    <row r="838" spans="1:39">
      <c r="A838" s="216" t="s">
        <v>356</v>
      </c>
      <c r="B838" s="225" t="s">
        <v>354</v>
      </c>
      <c r="C838" s="216" t="s">
        <v>1853</v>
      </c>
      <c r="D838" s="216" t="s">
        <v>3182</v>
      </c>
      <c r="E838" s="225" t="s">
        <v>3183</v>
      </c>
      <c r="F838" s="216"/>
      <c r="G838" s="217">
        <v>0</v>
      </c>
      <c r="H838" s="217">
        <v>0</v>
      </c>
      <c r="I838" s="218">
        <v>7.5</v>
      </c>
      <c r="J838" s="218">
        <v>7.5</v>
      </c>
      <c r="K838" s="217">
        <v>0</v>
      </c>
      <c r="L838" s="227">
        <v>7.5</v>
      </c>
      <c r="M838" s="222">
        <v>44876</v>
      </c>
      <c r="N838" s="222">
        <v>44887</v>
      </c>
      <c r="O838" s="220">
        <v>2022</v>
      </c>
      <c r="P838" s="217">
        <v>0</v>
      </c>
      <c r="Q838" s="221">
        <v>4.4000000000000004</v>
      </c>
      <c r="R838" s="217">
        <v>0</v>
      </c>
      <c r="S838" s="232">
        <v>4.4000000000000004</v>
      </c>
      <c r="T838" s="217">
        <v>0</v>
      </c>
      <c r="U838" s="221">
        <v>30.9</v>
      </c>
      <c r="V838" s="216" t="s">
        <v>794</v>
      </c>
      <c r="W838" s="216" t="s">
        <v>595</v>
      </c>
      <c r="X838" s="216" t="s">
        <v>2060</v>
      </c>
      <c r="Y838" s="216"/>
      <c r="Z838" s="216"/>
      <c r="AA838" s="216"/>
      <c r="AB838" s="216"/>
      <c r="AC838" s="216"/>
      <c r="AD838" s="216"/>
      <c r="AL838" s="234" t="s">
        <v>9</v>
      </c>
      <c r="AM838" s="206" t="s">
        <v>355</v>
      </c>
    </row>
    <row r="839" spans="1:39">
      <c r="A839" s="216" t="s">
        <v>356</v>
      </c>
      <c r="B839" s="225" t="s">
        <v>354</v>
      </c>
      <c r="C839" s="216" t="s">
        <v>1853</v>
      </c>
      <c r="D839" s="216" t="s">
        <v>3182</v>
      </c>
      <c r="E839" s="225" t="s">
        <v>3183</v>
      </c>
      <c r="F839" s="216"/>
      <c r="G839" s="217">
        <v>0</v>
      </c>
      <c r="H839" s="217">
        <v>0</v>
      </c>
      <c r="I839" s="218">
        <v>7.5</v>
      </c>
      <c r="J839" s="218">
        <v>7.5</v>
      </c>
      <c r="K839" s="217">
        <v>0</v>
      </c>
      <c r="L839" s="227">
        <v>7.5</v>
      </c>
      <c r="M839" s="222">
        <v>44876</v>
      </c>
      <c r="N839" s="222">
        <v>44887</v>
      </c>
      <c r="O839" s="220">
        <v>2022</v>
      </c>
      <c r="P839" s="217">
        <v>0</v>
      </c>
      <c r="Q839" s="221">
        <v>12.5</v>
      </c>
      <c r="R839" s="217">
        <v>0</v>
      </c>
      <c r="S839" s="232">
        <v>12.5</v>
      </c>
      <c r="T839" s="217">
        <v>0</v>
      </c>
      <c r="U839" s="221">
        <v>30.9</v>
      </c>
      <c r="V839" s="216" t="s">
        <v>755</v>
      </c>
      <c r="W839" s="216" t="s">
        <v>595</v>
      </c>
      <c r="X839" s="216" t="s">
        <v>2060</v>
      </c>
      <c r="Y839" s="216"/>
      <c r="Z839" s="216"/>
      <c r="AA839" s="216"/>
      <c r="AB839" s="216"/>
      <c r="AC839" s="216"/>
      <c r="AD839" s="216"/>
      <c r="AL839" s="234" t="s">
        <v>9</v>
      </c>
      <c r="AM839" s="206" t="s">
        <v>355</v>
      </c>
    </row>
    <row r="840" spans="1:39">
      <c r="A840" s="216" t="s">
        <v>356</v>
      </c>
      <c r="B840" s="225" t="s">
        <v>354</v>
      </c>
      <c r="C840" s="216" t="s">
        <v>1853</v>
      </c>
      <c r="D840" s="216" t="s">
        <v>3182</v>
      </c>
      <c r="E840" s="225" t="s">
        <v>3183</v>
      </c>
      <c r="F840" s="216"/>
      <c r="G840" s="217">
        <v>0</v>
      </c>
      <c r="H840" s="217">
        <v>0</v>
      </c>
      <c r="I840" s="218">
        <v>7.5</v>
      </c>
      <c r="J840" s="218">
        <v>7.5</v>
      </c>
      <c r="K840" s="217">
        <v>0</v>
      </c>
      <c r="L840" s="227">
        <v>7.5</v>
      </c>
      <c r="M840" s="222">
        <v>44876</v>
      </c>
      <c r="N840" s="222">
        <v>44887</v>
      </c>
      <c r="O840" s="220">
        <v>2022</v>
      </c>
      <c r="P840" s="217">
        <v>0</v>
      </c>
      <c r="Q840" s="217">
        <v>14</v>
      </c>
      <c r="R840" s="217">
        <v>0</v>
      </c>
      <c r="S840" s="228">
        <v>14</v>
      </c>
      <c r="T840" s="217">
        <v>0</v>
      </c>
      <c r="U840" s="221">
        <v>30.9</v>
      </c>
      <c r="V840" s="216" t="s">
        <v>604</v>
      </c>
      <c r="W840" s="216" t="s">
        <v>595</v>
      </c>
      <c r="X840" s="216" t="s">
        <v>2060</v>
      </c>
      <c r="Y840" s="217">
        <v>1</v>
      </c>
      <c r="Z840" s="217">
        <v>0</v>
      </c>
      <c r="AA840" s="217">
        <v>1</v>
      </c>
      <c r="AB840" s="217">
        <v>0</v>
      </c>
      <c r="AC840" s="217">
        <v>1</v>
      </c>
      <c r="AD840" s="217">
        <v>0</v>
      </c>
      <c r="AL840" s="234" t="s">
        <v>9</v>
      </c>
      <c r="AM840" s="206" t="s">
        <v>355</v>
      </c>
    </row>
    <row r="841" spans="1:39">
      <c r="A841" s="216" t="s">
        <v>359</v>
      </c>
      <c r="B841" s="225" t="s">
        <v>357</v>
      </c>
      <c r="C841" s="216" t="s">
        <v>1866</v>
      </c>
      <c r="D841" s="216" t="s">
        <v>3184</v>
      </c>
      <c r="E841" s="225" t="s">
        <v>130</v>
      </c>
      <c r="F841" s="216"/>
      <c r="G841" s="217">
        <v>0</v>
      </c>
      <c r="H841" s="217">
        <v>10</v>
      </c>
      <c r="I841" s="217">
        <v>10</v>
      </c>
      <c r="J841" s="217">
        <v>20</v>
      </c>
      <c r="K841" s="217">
        <v>0</v>
      </c>
      <c r="L841" s="228">
        <v>20</v>
      </c>
      <c r="M841" s="222">
        <v>44228</v>
      </c>
      <c r="N841" s="222">
        <v>44228</v>
      </c>
      <c r="O841" s="220">
        <v>2021</v>
      </c>
      <c r="P841" s="221">
        <v>23.882307999999998</v>
      </c>
      <c r="Q841" s="217">
        <v>0</v>
      </c>
      <c r="R841" s="217">
        <v>0</v>
      </c>
      <c r="S841" s="232">
        <v>23.882307999999998</v>
      </c>
      <c r="T841" s="217">
        <v>0</v>
      </c>
      <c r="U841" s="221">
        <v>23.882307999999998</v>
      </c>
      <c r="V841" s="216" t="s">
        <v>668</v>
      </c>
      <c r="W841" s="216" t="s">
        <v>595</v>
      </c>
      <c r="X841" s="216" t="s">
        <v>2060</v>
      </c>
      <c r="Y841" s="216"/>
      <c r="Z841" s="216"/>
      <c r="AA841" s="216"/>
      <c r="AB841" s="216"/>
      <c r="AC841" s="216"/>
      <c r="AD841" s="216"/>
      <c r="AL841" s="234" t="s">
        <v>11</v>
      </c>
      <c r="AM841" s="206" t="s">
        <v>358</v>
      </c>
    </row>
    <row r="842" spans="1:39">
      <c r="A842" s="216" t="s">
        <v>359</v>
      </c>
      <c r="B842" s="225" t="s">
        <v>357</v>
      </c>
      <c r="C842" s="216" t="s">
        <v>1858</v>
      </c>
      <c r="D842" s="216" t="s">
        <v>3185</v>
      </c>
      <c r="E842" s="225" t="s">
        <v>213</v>
      </c>
      <c r="F842" s="216"/>
      <c r="G842" s="217">
        <v>0</v>
      </c>
      <c r="H842" s="217">
        <v>0</v>
      </c>
      <c r="I842" s="218">
        <v>5.5</v>
      </c>
      <c r="J842" s="218">
        <v>5.5</v>
      </c>
      <c r="K842" s="217">
        <v>0</v>
      </c>
      <c r="L842" s="227">
        <v>5.5</v>
      </c>
      <c r="M842" s="222">
        <v>44466</v>
      </c>
      <c r="N842" s="222">
        <v>44498</v>
      </c>
      <c r="O842" s="220">
        <v>2021</v>
      </c>
      <c r="P842" s="217">
        <v>0</v>
      </c>
      <c r="Q842" s="221">
        <v>3.5</v>
      </c>
      <c r="R842" s="217">
        <v>0</v>
      </c>
      <c r="S842" s="232">
        <v>3.5</v>
      </c>
      <c r="T842" s="217">
        <v>0</v>
      </c>
      <c r="U842" s="217">
        <v>10</v>
      </c>
      <c r="V842" s="216" t="s">
        <v>755</v>
      </c>
      <c r="W842" s="216" t="s">
        <v>599</v>
      </c>
      <c r="X842" s="216" t="s">
        <v>2060</v>
      </c>
      <c r="Y842" s="216"/>
      <c r="Z842" s="216"/>
      <c r="AA842" s="216"/>
      <c r="AB842" s="216"/>
      <c r="AC842" s="216"/>
      <c r="AD842" s="216"/>
      <c r="AL842" s="234" t="s">
        <v>9</v>
      </c>
      <c r="AM842" s="206" t="s">
        <v>358</v>
      </c>
    </row>
    <row r="843" spans="1:39">
      <c r="A843" s="216" t="s">
        <v>359</v>
      </c>
      <c r="B843" s="225" t="s">
        <v>357</v>
      </c>
      <c r="C843" s="216" t="s">
        <v>1858</v>
      </c>
      <c r="D843" s="216" t="s">
        <v>3185</v>
      </c>
      <c r="E843" s="225" t="s">
        <v>213</v>
      </c>
      <c r="F843" s="216"/>
      <c r="G843" s="217">
        <v>0</v>
      </c>
      <c r="H843" s="217">
        <v>0</v>
      </c>
      <c r="I843" s="218">
        <v>5.5</v>
      </c>
      <c r="J843" s="218">
        <v>5.5</v>
      </c>
      <c r="K843" s="217">
        <v>0</v>
      </c>
      <c r="L843" s="227">
        <v>5.5</v>
      </c>
      <c r="M843" s="222">
        <v>44466</v>
      </c>
      <c r="N843" s="222">
        <v>44498</v>
      </c>
      <c r="O843" s="220">
        <v>2021</v>
      </c>
      <c r="P843" s="217">
        <v>0</v>
      </c>
      <c r="Q843" s="221">
        <v>6.5</v>
      </c>
      <c r="R843" s="217">
        <v>0</v>
      </c>
      <c r="S843" s="232">
        <v>6.5</v>
      </c>
      <c r="T843" s="217">
        <v>0</v>
      </c>
      <c r="U843" s="217">
        <v>10</v>
      </c>
      <c r="V843" s="216" t="s">
        <v>794</v>
      </c>
      <c r="W843" s="216" t="s">
        <v>599</v>
      </c>
      <c r="X843" s="216" t="s">
        <v>2060</v>
      </c>
      <c r="Y843" s="216"/>
      <c r="Z843" s="216"/>
      <c r="AA843" s="216"/>
      <c r="AB843" s="216"/>
      <c r="AC843" s="216"/>
      <c r="AD843" s="216"/>
      <c r="AL843" s="234" t="s">
        <v>9</v>
      </c>
      <c r="AM843" s="206" t="s">
        <v>358</v>
      </c>
    </row>
    <row r="844" spans="1:39">
      <c r="A844" s="216" t="s">
        <v>359</v>
      </c>
      <c r="B844" s="225" t="s">
        <v>357</v>
      </c>
      <c r="C844" s="216" t="s">
        <v>1856</v>
      </c>
      <c r="D844" s="216" t="s">
        <v>3186</v>
      </c>
      <c r="E844" s="225" t="s">
        <v>214</v>
      </c>
      <c r="F844" s="216"/>
      <c r="G844" s="217">
        <v>0</v>
      </c>
      <c r="H844" s="217">
        <v>0</v>
      </c>
      <c r="I844" s="217">
        <v>5</v>
      </c>
      <c r="J844" s="217">
        <v>5</v>
      </c>
      <c r="K844" s="217">
        <v>0</v>
      </c>
      <c r="L844" s="228">
        <v>5</v>
      </c>
      <c r="M844" s="222">
        <v>43430</v>
      </c>
      <c r="N844" s="222">
        <v>43433</v>
      </c>
      <c r="O844" s="220">
        <v>2018</v>
      </c>
      <c r="P844" s="217">
        <v>0</v>
      </c>
      <c r="Q844" s="221">
        <v>1.5</v>
      </c>
      <c r="R844" s="217">
        <v>0</v>
      </c>
      <c r="S844" s="232">
        <v>1.5</v>
      </c>
      <c r="T844" s="217">
        <v>0</v>
      </c>
      <c r="U844" s="221">
        <v>16.399999999999999</v>
      </c>
      <c r="V844" s="216" t="s">
        <v>755</v>
      </c>
      <c r="W844" s="216" t="s">
        <v>595</v>
      </c>
      <c r="X844" s="216" t="s">
        <v>2060</v>
      </c>
      <c r="Y844" s="216"/>
      <c r="Z844" s="216"/>
      <c r="AA844" s="216"/>
      <c r="AB844" s="216"/>
      <c r="AC844" s="216"/>
      <c r="AD844" s="216"/>
      <c r="AL844" s="234" t="s">
        <v>9</v>
      </c>
      <c r="AM844" s="206" t="s">
        <v>358</v>
      </c>
    </row>
    <row r="845" spans="1:39">
      <c r="A845" s="216" t="s">
        <v>359</v>
      </c>
      <c r="B845" s="225" t="s">
        <v>357</v>
      </c>
      <c r="C845" s="216" t="s">
        <v>1856</v>
      </c>
      <c r="D845" s="216" t="s">
        <v>3186</v>
      </c>
      <c r="E845" s="225" t="s">
        <v>214</v>
      </c>
      <c r="F845" s="216"/>
      <c r="G845" s="217">
        <v>0</v>
      </c>
      <c r="H845" s="217">
        <v>0</v>
      </c>
      <c r="I845" s="217">
        <v>5</v>
      </c>
      <c r="J845" s="217">
        <v>5</v>
      </c>
      <c r="K845" s="217">
        <v>0</v>
      </c>
      <c r="L845" s="228">
        <v>5</v>
      </c>
      <c r="M845" s="222">
        <v>43430</v>
      </c>
      <c r="N845" s="222">
        <v>43433</v>
      </c>
      <c r="O845" s="220">
        <v>2018</v>
      </c>
      <c r="P845" s="217">
        <v>0</v>
      </c>
      <c r="Q845" s="217">
        <v>2</v>
      </c>
      <c r="R845" s="217">
        <v>0</v>
      </c>
      <c r="S845" s="228">
        <v>2</v>
      </c>
      <c r="T845" s="217">
        <v>0</v>
      </c>
      <c r="U845" s="221">
        <v>16.399999999999999</v>
      </c>
      <c r="V845" s="216" t="s">
        <v>794</v>
      </c>
      <c r="W845" s="216" t="s">
        <v>595</v>
      </c>
      <c r="X845" s="216" t="s">
        <v>2060</v>
      </c>
      <c r="Y845" s="216"/>
      <c r="Z845" s="216"/>
      <c r="AA845" s="216"/>
      <c r="AB845" s="216"/>
      <c r="AC845" s="216"/>
      <c r="AD845" s="216"/>
      <c r="AL845" s="234" t="s">
        <v>9</v>
      </c>
      <c r="AM845" s="206" t="s">
        <v>358</v>
      </c>
    </row>
    <row r="846" spans="1:39">
      <c r="A846" s="216" t="s">
        <v>359</v>
      </c>
      <c r="B846" s="225" t="s">
        <v>357</v>
      </c>
      <c r="C846" s="216" t="s">
        <v>1856</v>
      </c>
      <c r="D846" s="216" t="s">
        <v>3186</v>
      </c>
      <c r="E846" s="225" t="s">
        <v>214</v>
      </c>
      <c r="F846" s="216"/>
      <c r="G846" s="217">
        <v>0</v>
      </c>
      <c r="H846" s="217">
        <v>0</v>
      </c>
      <c r="I846" s="217">
        <v>5</v>
      </c>
      <c r="J846" s="217">
        <v>5</v>
      </c>
      <c r="K846" s="217">
        <v>0</v>
      </c>
      <c r="L846" s="228">
        <v>5</v>
      </c>
      <c r="M846" s="222">
        <v>43430</v>
      </c>
      <c r="N846" s="222">
        <v>43433</v>
      </c>
      <c r="O846" s="220">
        <v>2018</v>
      </c>
      <c r="P846" s="217">
        <v>0</v>
      </c>
      <c r="Q846" s="221">
        <v>2.9</v>
      </c>
      <c r="R846" s="217">
        <v>0</v>
      </c>
      <c r="S846" s="232">
        <v>2.9</v>
      </c>
      <c r="T846" s="217">
        <v>0</v>
      </c>
      <c r="U846" s="221">
        <v>16.399999999999999</v>
      </c>
      <c r="V846" s="216" t="s">
        <v>666</v>
      </c>
      <c r="W846" s="216" t="s">
        <v>595</v>
      </c>
      <c r="X846" s="216" t="s">
        <v>2060</v>
      </c>
      <c r="Y846" s="216"/>
      <c r="Z846" s="216"/>
      <c r="AA846" s="216"/>
      <c r="AB846" s="216"/>
      <c r="AC846" s="216"/>
      <c r="AD846" s="216"/>
      <c r="AL846" s="234" t="s">
        <v>9</v>
      </c>
      <c r="AM846" s="206" t="s">
        <v>358</v>
      </c>
    </row>
    <row r="847" spans="1:39">
      <c r="A847" s="216" t="s">
        <v>359</v>
      </c>
      <c r="B847" s="225" t="s">
        <v>357</v>
      </c>
      <c r="C847" s="216" t="s">
        <v>1856</v>
      </c>
      <c r="D847" s="216" t="s">
        <v>3186</v>
      </c>
      <c r="E847" s="225" t="s">
        <v>214</v>
      </c>
      <c r="F847" s="216"/>
      <c r="G847" s="217">
        <v>0</v>
      </c>
      <c r="H847" s="217">
        <v>0</v>
      </c>
      <c r="I847" s="217">
        <v>5</v>
      </c>
      <c r="J847" s="217">
        <v>5</v>
      </c>
      <c r="K847" s="217">
        <v>0</v>
      </c>
      <c r="L847" s="228">
        <v>5</v>
      </c>
      <c r="M847" s="222">
        <v>43430</v>
      </c>
      <c r="N847" s="222">
        <v>43433</v>
      </c>
      <c r="O847" s="220">
        <v>2018</v>
      </c>
      <c r="P847" s="217">
        <v>0</v>
      </c>
      <c r="Q847" s="217">
        <v>10</v>
      </c>
      <c r="R847" s="217">
        <v>0</v>
      </c>
      <c r="S847" s="228">
        <v>10</v>
      </c>
      <c r="T847" s="217">
        <v>0</v>
      </c>
      <c r="U847" s="221">
        <v>16.399999999999999</v>
      </c>
      <c r="V847" s="216" t="s">
        <v>604</v>
      </c>
      <c r="W847" s="216" t="s">
        <v>595</v>
      </c>
      <c r="X847" s="216" t="s">
        <v>2060</v>
      </c>
      <c r="Y847" s="216"/>
      <c r="Z847" s="216"/>
      <c r="AA847" s="216"/>
      <c r="AB847" s="216"/>
      <c r="AC847" s="216"/>
      <c r="AD847" s="216"/>
      <c r="AL847" s="234" t="s">
        <v>9</v>
      </c>
      <c r="AM847" s="206" t="s">
        <v>358</v>
      </c>
    </row>
    <row r="848" spans="1:39">
      <c r="A848" s="216" t="s">
        <v>359</v>
      </c>
      <c r="B848" s="225" t="s">
        <v>357</v>
      </c>
      <c r="C848" s="216" t="s">
        <v>1867</v>
      </c>
      <c r="D848" s="216" t="s">
        <v>3187</v>
      </c>
      <c r="E848" s="225" t="s">
        <v>3188</v>
      </c>
      <c r="F848" s="216"/>
      <c r="G848" s="217">
        <v>0</v>
      </c>
      <c r="H848" s="217">
        <v>5</v>
      </c>
      <c r="I848" s="217">
        <v>5</v>
      </c>
      <c r="J848" s="217">
        <v>10</v>
      </c>
      <c r="K848" s="217">
        <v>0</v>
      </c>
      <c r="L848" s="228">
        <v>10</v>
      </c>
      <c r="M848" s="222">
        <v>44904</v>
      </c>
      <c r="N848" s="222">
        <v>44908</v>
      </c>
      <c r="O848" s="220">
        <v>2022</v>
      </c>
      <c r="P848" s="217">
        <v>0</v>
      </c>
      <c r="Q848" s="221">
        <v>1.2542</v>
      </c>
      <c r="R848" s="217">
        <v>0</v>
      </c>
      <c r="S848" s="232">
        <v>1.2542</v>
      </c>
      <c r="T848" s="217">
        <v>0</v>
      </c>
      <c r="U848" s="221">
        <v>32.955500000000001</v>
      </c>
      <c r="V848" s="216" t="s">
        <v>755</v>
      </c>
      <c r="W848" s="216" t="s">
        <v>595</v>
      </c>
      <c r="X848" s="216" t="s">
        <v>2060</v>
      </c>
      <c r="Y848" s="216"/>
      <c r="Z848" s="216"/>
      <c r="AA848" s="216"/>
      <c r="AB848" s="216"/>
      <c r="AC848" s="216"/>
      <c r="AD848" s="216"/>
      <c r="AL848" s="234" t="s">
        <v>9</v>
      </c>
      <c r="AM848" s="206" t="s">
        <v>358</v>
      </c>
    </row>
    <row r="849" spans="1:39">
      <c r="A849" s="216" t="s">
        <v>359</v>
      </c>
      <c r="B849" s="225" t="s">
        <v>357</v>
      </c>
      <c r="C849" s="216" t="s">
        <v>1867</v>
      </c>
      <c r="D849" s="216" t="s">
        <v>3187</v>
      </c>
      <c r="E849" s="225" t="s">
        <v>3188</v>
      </c>
      <c r="F849" s="216"/>
      <c r="G849" s="217">
        <v>0</v>
      </c>
      <c r="H849" s="217">
        <v>5</v>
      </c>
      <c r="I849" s="217">
        <v>5</v>
      </c>
      <c r="J849" s="217">
        <v>10</v>
      </c>
      <c r="K849" s="217">
        <v>0</v>
      </c>
      <c r="L849" s="228">
        <v>10</v>
      </c>
      <c r="M849" s="222">
        <v>44904</v>
      </c>
      <c r="N849" s="222">
        <v>44908</v>
      </c>
      <c r="O849" s="220">
        <v>2022</v>
      </c>
      <c r="P849" s="217">
        <v>0</v>
      </c>
      <c r="Q849" s="221">
        <v>1.7013</v>
      </c>
      <c r="R849" s="217">
        <v>0</v>
      </c>
      <c r="S849" s="232">
        <v>1.7013</v>
      </c>
      <c r="T849" s="217">
        <v>0</v>
      </c>
      <c r="U849" s="221">
        <v>32.955500000000001</v>
      </c>
      <c r="V849" s="216" t="s">
        <v>794</v>
      </c>
      <c r="W849" s="216" t="s">
        <v>595</v>
      </c>
      <c r="X849" s="216" t="s">
        <v>2060</v>
      </c>
      <c r="Y849" s="216"/>
      <c r="Z849" s="216"/>
      <c r="AA849" s="216"/>
      <c r="AB849" s="216"/>
      <c r="AC849" s="216"/>
      <c r="AD849" s="216"/>
      <c r="AL849" s="234" t="s">
        <v>9</v>
      </c>
      <c r="AM849" s="206" t="s">
        <v>358</v>
      </c>
    </row>
    <row r="850" spans="1:39">
      <c r="A850" s="216" t="s">
        <v>359</v>
      </c>
      <c r="B850" s="225" t="s">
        <v>357</v>
      </c>
      <c r="C850" s="216" t="s">
        <v>1867</v>
      </c>
      <c r="D850" s="216" t="s">
        <v>3187</v>
      </c>
      <c r="E850" s="225" t="s">
        <v>3188</v>
      </c>
      <c r="F850" s="216"/>
      <c r="G850" s="217">
        <v>0</v>
      </c>
      <c r="H850" s="217">
        <v>5</v>
      </c>
      <c r="I850" s="217">
        <v>5</v>
      </c>
      <c r="J850" s="217">
        <v>10</v>
      </c>
      <c r="K850" s="217">
        <v>0</v>
      </c>
      <c r="L850" s="228">
        <v>10</v>
      </c>
      <c r="M850" s="222">
        <v>44904</v>
      </c>
      <c r="N850" s="222">
        <v>44908</v>
      </c>
      <c r="O850" s="220">
        <v>2022</v>
      </c>
      <c r="P850" s="217">
        <v>0</v>
      </c>
      <c r="Q850" s="221">
        <v>26.5</v>
      </c>
      <c r="R850" s="217">
        <v>0</v>
      </c>
      <c r="S850" s="232">
        <v>26.5</v>
      </c>
      <c r="T850" s="217">
        <v>0</v>
      </c>
      <c r="U850" s="221">
        <v>32.955500000000001</v>
      </c>
      <c r="V850" s="216" t="s">
        <v>604</v>
      </c>
      <c r="W850" s="216" t="s">
        <v>595</v>
      </c>
      <c r="X850" s="216" t="s">
        <v>2060</v>
      </c>
      <c r="Y850" s="216"/>
      <c r="Z850" s="216"/>
      <c r="AA850" s="216"/>
      <c r="AB850" s="216"/>
      <c r="AC850" s="216"/>
      <c r="AD850" s="216"/>
      <c r="AL850" s="234" t="s">
        <v>9</v>
      </c>
      <c r="AM850" s="206" t="s">
        <v>358</v>
      </c>
    </row>
    <row r="851" spans="1:39">
      <c r="A851" s="216" t="s">
        <v>359</v>
      </c>
      <c r="B851" s="225" t="s">
        <v>357</v>
      </c>
      <c r="C851" s="216" t="s">
        <v>1867</v>
      </c>
      <c r="D851" s="216" t="s">
        <v>3187</v>
      </c>
      <c r="E851" s="225" t="s">
        <v>3188</v>
      </c>
      <c r="F851" s="216"/>
      <c r="G851" s="217">
        <v>0</v>
      </c>
      <c r="H851" s="217">
        <v>61</v>
      </c>
      <c r="I851" s="218">
        <v>46.5</v>
      </c>
      <c r="J851" s="218">
        <v>107.5</v>
      </c>
      <c r="K851" s="217">
        <v>0</v>
      </c>
      <c r="L851" s="227">
        <v>107.5</v>
      </c>
      <c r="M851" s="222">
        <v>44904</v>
      </c>
      <c r="N851" s="222">
        <v>44908</v>
      </c>
      <c r="O851" s="220">
        <v>2022</v>
      </c>
      <c r="P851" s="221">
        <v>3.5</v>
      </c>
      <c r="Q851" s="217">
        <v>0</v>
      </c>
      <c r="R851" s="217">
        <v>0</v>
      </c>
      <c r="S851" s="232">
        <v>3.5</v>
      </c>
      <c r="T851" s="217">
        <v>0</v>
      </c>
      <c r="U851" s="221">
        <v>298.671964</v>
      </c>
      <c r="V851" s="216" t="s">
        <v>604</v>
      </c>
      <c r="W851" s="216" t="s">
        <v>595</v>
      </c>
      <c r="X851" s="216" t="s">
        <v>2060</v>
      </c>
      <c r="Y851" s="217">
        <v>6</v>
      </c>
      <c r="Z851" s="217">
        <v>0</v>
      </c>
      <c r="AA851" s="217">
        <v>6</v>
      </c>
      <c r="AB851" s="217">
        <v>4</v>
      </c>
      <c r="AC851" s="217">
        <v>5</v>
      </c>
      <c r="AD851" s="217">
        <v>0</v>
      </c>
      <c r="AL851" s="234" t="s">
        <v>11</v>
      </c>
      <c r="AM851" s="206" t="s">
        <v>358</v>
      </c>
    </row>
    <row r="852" spans="1:39">
      <c r="A852" s="216" t="s">
        <v>359</v>
      </c>
      <c r="B852" s="225" t="s">
        <v>357</v>
      </c>
      <c r="C852" s="216" t="s">
        <v>1863</v>
      </c>
      <c r="D852" s="216" t="s">
        <v>3189</v>
      </c>
      <c r="E852" s="225" t="s">
        <v>216</v>
      </c>
      <c r="F852" s="216"/>
      <c r="G852" s="217">
        <v>0</v>
      </c>
      <c r="H852" s="217">
        <v>18</v>
      </c>
      <c r="I852" s="217">
        <v>12</v>
      </c>
      <c r="J852" s="217">
        <v>30</v>
      </c>
      <c r="K852" s="217">
        <v>0</v>
      </c>
      <c r="L852" s="228">
        <v>30</v>
      </c>
      <c r="M852" s="222">
        <v>43734</v>
      </c>
      <c r="N852" s="222">
        <v>43815</v>
      </c>
      <c r="O852" s="220">
        <v>2019</v>
      </c>
      <c r="P852" s="217">
        <v>0</v>
      </c>
      <c r="Q852" s="221">
        <v>9.6999999999999993</v>
      </c>
      <c r="R852" s="217">
        <v>0</v>
      </c>
      <c r="S852" s="232">
        <v>9.6999999999999993</v>
      </c>
      <c r="T852" s="217">
        <v>0</v>
      </c>
      <c r="U852" s="221">
        <v>175.5</v>
      </c>
      <c r="V852" s="216" t="s">
        <v>604</v>
      </c>
      <c r="W852" s="216" t="s">
        <v>595</v>
      </c>
      <c r="X852" s="216" t="s">
        <v>2060</v>
      </c>
      <c r="Y852" s="216"/>
      <c r="Z852" s="216"/>
      <c r="AA852" s="216"/>
      <c r="AB852" s="216"/>
      <c r="AC852" s="216"/>
      <c r="AD852" s="216"/>
      <c r="AL852" s="234" t="s">
        <v>9</v>
      </c>
      <c r="AM852" s="206" t="s">
        <v>358</v>
      </c>
    </row>
    <row r="853" spans="1:39">
      <c r="A853" s="216" t="s">
        <v>359</v>
      </c>
      <c r="B853" s="225" t="s">
        <v>357</v>
      </c>
      <c r="C853" s="216" t="s">
        <v>1863</v>
      </c>
      <c r="D853" s="216" t="s">
        <v>3189</v>
      </c>
      <c r="E853" s="225" t="s">
        <v>216</v>
      </c>
      <c r="F853" s="216"/>
      <c r="G853" s="217">
        <v>0</v>
      </c>
      <c r="H853" s="217">
        <v>18</v>
      </c>
      <c r="I853" s="217">
        <v>12</v>
      </c>
      <c r="J853" s="217">
        <v>30</v>
      </c>
      <c r="K853" s="217">
        <v>0</v>
      </c>
      <c r="L853" s="228">
        <v>30</v>
      </c>
      <c r="M853" s="222">
        <v>43734</v>
      </c>
      <c r="N853" s="222">
        <v>43815</v>
      </c>
      <c r="O853" s="220">
        <v>2019</v>
      </c>
      <c r="P853" s="217">
        <v>0</v>
      </c>
      <c r="Q853" s="221">
        <v>11.7</v>
      </c>
      <c r="R853" s="217">
        <v>0</v>
      </c>
      <c r="S853" s="232">
        <v>11.7</v>
      </c>
      <c r="T853" s="217">
        <v>0</v>
      </c>
      <c r="U853" s="221">
        <v>175.5</v>
      </c>
      <c r="V853" s="216" t="s">
        <v>755</v>
      </c>
      <c r="W853" s="216" t="s">
        <v>595</v>
      </c>
      <c r="X853" s="216" t="s">
        <v>2060</v>
      </c>
      <c r="Y853" s="216"/>
      <c r="Z853" s="216"/>
      <c r="AA853" s="216"/>
      <c r="AB853" s="216"/>
      <c r="AC853" s="216"/>
      <c r="AD853" s="216"/>
      <c r="AL853" s="234" t="s">
        <v>9</v>
      </c>
      <c r="AM853" s="206" t="s">
        <v>358</v>
      </c>
    </row>
    <row r="854" spans="1:39">
      <c r="A854" s="216" t="s">
        <v>359</v>
      </c>
      <c r="B854" s="225" t="s">
        <v>357</v>
      </c>
      <c r="C854" s="216" t="s">
        <v>1863</v>
      </c>
      <c r="D854" s="216" t="s">
        <v>3189</v>
      </c>
      <c r="E854" s="225" t="s">
        <v>216</v>
      </c>
      <c r="F854" s="216"/>
      <c r="G854" s="217">
        <v>0</v>
      </c>
      <c r="H854" s="217">
        <v>18</v>
      </c>
      <c r="I854" s="217">
        <v>12</v>
      </c>
      <c r="J854" s="217">
        <v>30</v>
      </c>
      <c r="K854" s="217">
        <v>0</v>
      </c>
      <c r="L854" s="228">
        <v>30</v>
      </c>
      <c r="M854" s="222">
        <v>43734</v>
      </c>
      <c r="N854" s="222">
        <v>43815</v>
      </c>
      <c r="O854" s="220">
        <v>2019</v>
      </c>
      <c r="P854" s="217">
        <v>0</v>
      </c>
      <c r="Q854" s="217">
        <v>16</v>
      </c>
      <c r="R854" s="217">
        <v>0</v>
      </c>
      <c r="S854" s="228">
        <v>16</v>
      </c>
      <c r="T854" s="217">
        <v>0</v>
      </c>
      <c r="U854" s="221">
        <v>175.5</v>
      </c>
      <c r="V854" s="216" t="s">
        <v>732</v>
      </c>
      <c r="W854" s="216" t="s">
        <v>595</v>
      </c>
      <c r="X854" s="216" t="s">
        <v>2060</v>
      </c>
      <c r="Y854" s="216"/>
      <c r="Z854" s="216"/>
      <c r="AA854" s="216"/>
      <c r="AB854" s="216"/>
      <c r="AC854" s="216"/>
      <c r="AD854" s="216"/>
      <c r="AL854" s="234" t="s">
        <v>9</v>
      </c>
      <c r="AM854" s="206" t="s">
        <v>358</v>
      </c>
    </row>
    <row r="855" spans="1:39">
      <c r="A855" s="216" t="s">
        <v>359</v>
      </c>
      <c r="B855" s="225" t="s">
        <v>357</v>
      </c>
      <c r="C855" s="216" t="s">
        <v>1863</v>
      </c>
      <c r="D855" s="216" t="s">
        <v>3189</v>
      </c>
      <c r="E855" s="225" t="s">
        <v>216</v>
      </c>
      <c r="F855" s="216"/>
      <c r="G855" s="217">
        <v>0</v>
      </c>
      <c r="H855" s="217">
        <v>18</v>
      </c>
      <c r="I855" s="217">
        <v>12</v>
      </c>
      <c r="J855" s="217">
        <v>30</v>
      </c>
      <c r="K855" s="217">
        <v>0</v>
      </c>
      <c r="L855" s="228">
        <v>30</v>
      </c>
      <c r="M855" s="222">
        <v>43734</v>
      </c>
      <c r="N855" s="222">
        <v>43815</v>
      </c>
      <c r="O855" s="220">
        <v>2019</v>
      </c>
      <c r="P855" s="217">
        <v>15</v>
      </c>
      <c r="Q855" s="217">
        <v>0</v>
      </c>
      <c r="R855" s="217">
        <v>0</v>
      </c>
      <c r="S855" s="228">
        <v>15</v>
      </c>
      <c r="T855" s="217">
        <v>0</v>
      </c>
      <c r="U855" s="221">
        <v>175.5</v>
      </c>
      <c r="V855" s="216" t="s">
        <v>1865</v>
      </c>
      <c r="W855" s="216" t="s">
        <v>595</v>
      </c>
      <c r="X855" s="216" t="s">
        <v>2060</v>
      </c>
      <c r="Y855" s="216"/>
      <c r="Z855" s="216"/>
      <c r="AA855" s="216"/>
      <c r="AB855" s="216"/>
      <c r="AC855" s="216"/>
      <c r="AD855" s="216"/>
      <c r="AL855" s="234" t="s">
        <v>11</v>
      </c>
      <c r="AM855" s="206" t="s">
        <v>358</v>
      </c>
    </row>
    <row r="856" spans="1:39">
      <c r="A856" s="216" t="s">
        <v>359</v>
      </c>
      <c r="B856" s="225" t="s">
        <v>357</v>
      </c>
      <c r="C856" s="216" t="s">
        <v>1863</v>
      </c>
      <c r="D856" s="216" t="s">
        <v>3189</v>
      </c>
      <c r="E856" s="225" t="s">
        <v>216</v>
      </c>
      <c r="F856" s="216"/>
      <c r="G856" s="217">
        <v>0</v>
      </c>
      <c r="H856" s="217">
        <v>18</v>
      </c>
      <c r="I856" s="217">
        <v>12</v>
      </c>
      <c r="J856" s="217">
        <v>30</v>
      </c>
      <c r="K856" s="217">
        <v>0</v>
      </c>
      <c r="L856" s="228">
        <v>30</v>
      </c>
      <c r="M856" s="222">
        <v>43734</v>
      </c>
      <c r="N856" s="222">
        <v>43815</v>
      </c>
      <c r="O856" s="220">
        <v>2019</v>
      </c>
      <c r="P856" s="221">
        <v>21.5</v>
      </c>
      <c r="Q856" s="217">
        <v>0</v>
      </c>
      <c r="R856" s="217">
        <v>0</v>
      </c>
      <c r="S856" s="232">
        <v>21.5</v>
      </c>
      <c r="T856" s="217">
        <v>0</v>
      </c>
      <c r="U856" s="221">
        <v>175.5</v>
      </c>
      <c r="V856" s="216" t="s">
        <v>604</v>
      </c>
      <c r="W856" s="216" t="s">
        <v>595</v>
      </c>
      <c r="X856" s="216" t="s">
        <v>2060</v>
      </c>
      <c r="Y856" s="216"/>
      <c r="Z856" s="216"/>
      <c r="AA856" s="216"/>
      <c r="AB856" s="216"/>
      <c r="AC856" s="216"/>
      <c r="AD856" s="216"/>
      <c r="AL856" s="234" t="s">
        <v>11</v>
      </c>
      <c r="AM856" s="206" t="s">
        <v>358</v>
      </c>
    </row>
    <row r="857" spans="1:39">
      <c r="A857" s="216" t="s">
        <v>359</v>
      </c>
      <c r="B857" s="225" t="s">
        <v>357</v>
      </c>
      <c r="C857" s="216" t="s">
        <v>1863</v>
      </c>
      <c r="D857" s="216" t="s">
        <v>3189</v>
      </c>
      <c r="E857" s="225" t="s">
        <v>216</v>
      </c>
      <c r="F857" s="216"/>
      <c r="G857" s="217">
        <v>0</v>
      </c>
      <c r="H857" s="217">
        <v>18</v>
      </c>
      <c r="I857" s="217">
        <v>12</v>
      </c>
      <c r="J857" s="217">
        <v>30</v>
      </c>
      <c r="K857" s="217">
        <v>0</v>
      </c>
      <c r="L857" s="228">
        <v>30</v>
      </c>
      <c r="M857" s="222">
        <v>43734</v>
      </c>
      <c r="N857" s="222">
        <v>43815</v>
      </c>
      <c r="O857" s="220">
        <v>2019</v>
      </c>
      <c r="P857" s="221">
        <v>31.6</v>
      </c>
      <c r="Q857" s="217">
        <v>0</v>
      </c>
      <c r="R857" s="217">
        <v>0</v>
      </c>
      <c r="S857" s="232">
        <v>31.6</v>
      </c>
      <c r="T857" s="217">
        <v>0</v>
      </c>
      <c r="U857" s="221">
        <v>175.5</v>
      </c>
      <c r="V857" s="216" t="s">
        <v>682</v>
      </c>
      <c r="W857" s="216" t="s">
        <v>595</v>
      </c>
      <c r="X857" s="216" t="s">
        <v>2060</v>
      </c>
      <c r="Y857" s="216"/>
      <c r="Z857" s="216"/>
      <c r="AA857" s="216"/>
      <c r="AB857" s="216"/>
      <c r="AC857" s="216"/>
      <c r="AD857" s="216"/>
      <c r="AL857" s="234" t="s">
        <v>11</v>
      </c>
      <c r="AM857" s="206" t="s">
        <v>358</v>
      </c>
    </row>
    <row r="858" spans="1:39">
      <c r="A858" s="216" t="s">
        <v>359</v>
      </c>
      <c r="B858" s="225" t="s">
        <v>357</v>
      </c>
      <c r="C858" s="216" t="s">
        <v>1863</v>
      </c>
      <c r="D858" s="216" t="s">
        <v>3189</v>
      </c>
      <c r="E858" s="225" t="s">
        <v>216</v>
      </c>
      <c r="F858" s="216"/>
      <c r="G858" s="217">
        <v>0</v>
      </c>
      <c r="H858" s="217">
        <v>18</v>
      </c>
      <c r="I858" s="217">
        <v>12</v>
      </c>
      <c r="J858" s="217">
        <v>30</v>
      </c>
      <c r="K858" s="217">
        <v>0</v>
      </c>
      <c r="L858" s="228">
        <v>30</v>
      </c>
      <c r="M858" s="222">
        <v>43734</v>
      </c>
      <c r="N858" s="222">
        <v>43815</v>
      </c>
      <c r="O858" s="220">
        <v>2019</v>
      </c>
      <c r="P858" s="217">
        <v>35</v>
      </c>
      <c r="Q858" s="217">
        <v>0</v>
      </c>
      <c r="R858" s="217">
        <v>0</v>
      </c>
      <c r="S858" s="228">
        <v>35</v>
      </c>
      <c r="T858" s="217">
        <v>0</v>
      </c>
      <c r="U858" s="221">
        <v>175.5</v>
      </c>
      <c r="V858" s="216" t="s">
        <v>732</v>
      </c>
      <c r="W858" s="216" t="s">
        <v>595</v>
      </c>
      <c r="X858" s="216" t="s">
        <v>2060</v>
      </c>
      <c r="Y858" s="216"/>
      <c r="Z858" s="216"/>
      <c r="AA858" s="216"/>
      <c r="AB858" s="216"/>
      <c r="AC858" s="216"/>
      <c r="AD858" s="216"/>
      <c r="AL858" s="234" t="s">
        <v>11</v>
      </c>
      <c r="AM858" s="206" t="s">
        <v>358</v>
      </c>
    </row>
    <row r="859" spans="1:39">
      <c r="A859" s="216" t="s">
        <v>359</v>
      </c>
      <c r="B859" s="225" t="s">
        <v>357</v>
      </c>
      <c r="C859" s="216" t="s">
        <v>1863</v>
      </c>
      <c r="D859" s="216" t="s">
        <v>3189</v>
      </c>
      <c r="E859" s="225" t="s">
        <v>216</v>
      </c>
      <c r="F859" s="216"/>
      <c r="G859" s="217">
        <v>0</v>
      </c>
      <c r="H859" s="217">
        <v>18</v>
      </c>
      <c r="I859" s="217">
        <v>12</v>
      </c>
      <c r="J859" s="217">
        <v>30</v>
      </c>
      <c r="K859" s="217">
        <v>0</v>
      </c>
      <c r="L859" s="228">
        <v>30</v>
      </c>
      <c r="M859" s="222">
        <v>43734</v>
      </c>
      <c r="N859" s="222">
        <v>43815</v>
      </c>
      <c r="O859" s="220">
        <v>2019</v>
      </c>
      <c r="P859" s="217">
        <v>35</v>
      </c>
      <c r="Q859" s="217">
        <v>0</v>
      </c>
      <c r="R859" s="217">
        <v>0</v>
      </c>
      <c r="S859" s="228">
        <v>35</v>
      </c>
      <c r="T859" s="217">
        <v>0</v>
      </c>
      <c r="U859" s="221">
        <v>175.5</v>
      </c>
      <c r="V859" s="216" t="s">
        <v>732</v>
      </c>
      <c r="W859" s="216" t="s">
        <v>595</v>
      </c>
      <c r="X859" s="216" t="s">
        <v>2060</v>
      </c>
      <c r="Y859" s="216"/>
      <c r="Z859" s="216"/>
      <c r="AA859" s="216"/>
      <c r="AB859" s="216"/>
      <c r="AC859" s="216"/>
      <c r="AD859" s="216"/>
      <c r="AL859" s="234" t="s">
        <v>11</v>
      </c>
      <c r="AM859" s="206" t="s">
        <v>358</v>
      </c>
    </row>
    <row r="860" spans="1:39">
      <c r="A860" s="216" t="s">
        <v>359</v>
      </c>
      <c r="B860" s="225" t="s">
        <v>357</v>
      </c>
      <c r="C860" s="216" t="s">
        <v>1860</v>
      </c>
      <c r="D860" s="216" t="s">
        <v>3190</v>
      </c>
      <c r="E860" s="225" t="s">
        <v>217</v>
      </c>
      <c r="F860" s="216"/>
      <c r="G860" s="217">
        <v>0</v>
      </c>
      <c r="H860" s="217">
        <v>28</v>
      </c>
      <c r="I860" s="217">
        <v>9</v>
      </c>
      <c r="J860" s="217">
        <v>37</v>
      </c>
      <c r="K860" s="217">
        <v>0</v>
      </c>
      <c r="L860" s="228">
        <v>37</v>
      </c>
      <c r="M860" s="222">
        <v>43733</v>
      </c>
      <c r="N860" s="222">
        <v>43735</v>
      </c>
      <c r="O860" s="220">
        <v>2019</v>
      </c>
      <c r="P860" s="217">
        <v>0</v>
      </c>
      <c r="Q860" s="221">
        <v>20.347000000000001</v>
      </c>
      <c r="R860" s="217">
        <v>0</v>
      </c>
      <c r="S860" s="232">
        <v>20.347000000000001</v>
      </c>
      <c r="T860" s="217">
        <v>0</v>
      </c>
      <c r="U860" s="221">
        <v>39.934156000000002</v>
      </c>
      <c r="V860" s="216" t="s">
        <v>666</v>
      </c>
      <c r="W860" s="216" t="s">
        <v>599</v>
      </c>
      <c r="X860" s="216" t="s">
        <v>2060</v>
      </c>
      <c r="Y860" s="216"/>
      <c r="Z860" s="216"/>
      <c r="AA860" s="216"/>
      <c r="AB860" s="216"/>
      <c r="AC860" s="216"/>
      <c r="AD860" s="216"/>
      <c r="AL860" s="234" t="s">
        <v>9</v>
      </c>
      <c r="AM860" s="206" t="s">
        <v>358</v>
      </c>
    </row>
    <row r="861" spans="1:39">
      <c r="A861" s="216" t="s">
        <v>359</v>
      </c>
      <c r="B861" s="225" t="s">
        <v>357</v>
      </c>
      <c r="C861" s="216" t="s">
        <v>1860</v>
      </c>
      <c r="D861" s="216" t="s">
        <v>3190</v>
      </c>
      <c r="E861" s="225" t="s">
        <v>217</v>
      </c>
      <c r="F861" s="216"/>
      <c r="G861" s="217">
        <v>0</v>
      </c>
      <c r="H861" s="217">
        <v>28</v>
      </c>
      <c r="I861" s="217">
        <v>9</v>
      </c>
      <c r="J861" s="217">
        <v>37</v>
      </c>
      <c r="K861" s="217">
        <v>0</v>
      </c>
      <c r="L861" s="228">
        <v>37</v>
      </c>
      <c r="M861" s="222">
        <v>43733</v>
      </c>
      <c r="N861" s="222">
        <v>43860</v>
      </c>
      <c r="O861" s="220">
        <v>2020</v>
      </c>
      <c r="P861" s="217">
        <v>15</v>
      </c>
      <c r="Q861" s="217">
        <v>0</v>
      </c>
      <c r="R861" s="217">
        <v>0</v>
      </c>
      <c r="S861" s="228">
        <v>15</v>
      </c>
      <c r="T861" s="217">
        <v>0</v>
      </c>
      <c r="U861" s="221">
        <v>39.934156000000002</v>
      </c>
      <c r="V861" s="216" t="s">
        <v>604</v>
      </c>
      <c r="W861" s="216" t="s">
        <v>595</v>
      </c>
      <c r="X861" s="216" t="s">
        <v>2060</v>
      </c>
      <c r="Y861" s="216"/>
      <c r="Z861" s="216"/>
      <c r="AA861" s="216"/>
      <c r="AB861" s="216"/>
      <c r="AC861" s="216"/>
      <c r="AD861" s="216"/>
      <c r="AL861" s="234" t="s">
        <v>11</v>
      </c>
      <c r="AM861" s="206" t="s">
        <v>358</v>
      </c>
    </row>
    <row r="862" spans="1:39">
      <c r="A862" s="216" t="s">
        <v>359</v>
      </c>
      <c r="B862" s="225" t="s">
        <v>357</v>
      </c>
      <c r="C862" s="216" t="s">
        <v>1860</v>
      </c>
      <c r="D862" s="216" t="s">
        <v>3191</v>
      </c>
      <c r="E862" s="225" t="s">
        <v>3192</v>
      </c>
      <c r="F862" s="216"/>
      <c r="G862" s="217">
        <v>0</v>
      </c>
      <c r="H862" s="217">
        <v>0</v>
      </c>
      <c r="I862" s="217">
        <v>0</v>
      </c>
      <c r="J862" s="217">
        <v>0</v>
      </c>
      <c r="K862" s="217">
        <v>0</v>
      </c>
      <c r="L862" s="228">
        <v>0</v>
      </c>
      <c r="M862" s="222">
        <v>44468</v>
      </c>
      <c r="N862" s="222">
        <v>44498</v>
      </c>
      <c r="O862" s="220">
        <v>2021</v>
      </c>
      <c r="P862" s="217">
        <v>0</v>
      </c>
      <c r="Q862" s="221">
        <v>4.5871560000000002</v>
      </c>
      <c r="R862" s="217">
        <v>0</v>
      </c>
      <c r="S862" s="232">
        <v>4.5871560000000002</v>
      </c>
      <c r="T862" s="217">
        <v>0</v>
      </c>
      <c r="U862" s="221">
        <v>39.934156000000002</v>
      </c>
      <c r="V862" s="216" t="s">
        <v>1020</v>
      </c>
      <c r="W862" s="216" t="s">
        <v>599</v>
      </c>
      <c r="X862" s="216" t="s">
        <v>2060</v>
      </c>
      <c r="Y862" s="216"/>
      <c r="Z862" s="216"/>
      <c r="AA862" s="216"/>
      <c r="AB862" s="216"/>
      <c r="AC862" s="216"/>
      <c r="AD862" s="216"/>
      <c r="AL862" s="234" t="s">
        <v>9</v>
      </c>
      <c r="AM862" s="206" t="s">
        <v>358</v>
      </c>
    </row>
    <row r="863" spans="1:39">
      <c r="A863" s="216" t="s">
        <v>362</v>
      </c>
      <c r="B863" s="225" t="s">
        <v>360</v>
      </c>
      <c r="C863" s="216" t="s">
        <v>1889</v>
      </c>
      <c r="D863" s="216" t="s">
        <v>3193</v>
      </c>
      <c r="E863" s="225" t="s">
        <v>3194</v>
      </c>
      <c r="F863" s="216"/>
      <c r="G863" s="217">
        <v>0</v>
      </c>
      <c r="H863" s="217">
        <v>0</v>
      </c>
      <c r="I863" s="217">
        <v>0</v>
      </c>
      <c r="J863" s="217">
        <v>0</v>
      </c>
      <c r="K863" s="217">
        <v>0</v>
      </c>
      <c r="L863" s="228">
        <v>0</v>
      </c>
      <c r="M863" s="222">
        <v>43259</v>
      </c>
      <c r="N863" s="222">
        <v>43259</v>
      </c>
      <c r="O863" s="220">
        <v>2018</v>
      </c>
      <c r="P863" s="217">
        <v>0</v>
      </c>
      <c r="Q863" s="217">
        <v>0</v>
      </c>
      <c r="R863" s="217">
        <v>0</v>
      </c>
      <c r="S863" s="228">
        <v>0</v>
      </c>
      <c r="T863" s="221">
        <v>2.2440000000000002</v>
      </c>
      <c r="U863" s="221">
        <v>2.2440000000000002</v>
      </c>
      <c r="V863" s="216" t="s">
        <v>1699</v>
      </c>
      <c r="W863" s="216" t="s">
        <v>599</v>
      </c>
      <c r="X863" s="216" t="s">
        <v>2060</v>
      </c>
      <c r="Y863" s="216"/>
      <c r="Z863" s="216"/>
      <c r="AA863" s="216"/>
      <c r="AB863" s="216"/>
      <c r="AC863" s="216"/>
      <c r="AD863" s="216"/>
      <c r="AL863" s="234" t="s">
        <v>580</v>
      </c>
      <c r="AM863" s="206" t="s">
        <v>361</v>
      </c>
    </row>
    <row r="864" spans="1:39">
      <c r="A864" s="216" t="s">
        <v>362</v>
      </c>
      <c r="B864" s="225" t="s">
        <v>360</v>
      </c>
      <c r="C864" s="216" t="s">
        <v>1898</v>
      </c>
      <c r="D864" s="216" t="s">
        <v>3195</v>
      </c>
      <c r="E864" s="225" t="s">
        <v>3196</v>
      </c>
      <c r="F864" s="216"/>
      <c r="G864" s="217">
        <v>1085</v>
      </c>
      <c r="H864" s="217">
        <v>115</v>
      </c>
      <c r="I864" s="217">
        <v>0</v>
      </c>
      <c r="J864" s="217">
        <v>1200</v>
      </c>
      <c r="K864" s="218">
        <v>1.25</v>
      </c>
      <c r="L864" s="227">
        <v>1201.25</v>
      </c>
      <c r="M864" s="222">
        <v>43510</v>
      </c>
      <c r="N864" s="222">
        <v>43545</v>
      </c>
      <c r="O864" s="220">
        <v>2019</v>
      </c>
      <c r="P864" s="217">
        <v>0</v>
      </c>
      <c r="Q864" s="217">
        <v>0</v>
      </c>
      <c r="R864" s="217">
        <v>0</v>
      </c>
      <c r="S864" s="228">
        <v>0</v>
      </c>
      <c r="T864" s="217">
        <v>1</v>
      </c>
      <c r="U864" s="221">
        <v>776.92200000000003</v>
      </c>
      <c r="V864" s="216" t="s">
        <v>657</v>
      </c>
      <c r="W864" s="216" t="s">
        <v>599</v>
      </c>
      <c r="X864" s="216" t="s">
        <v>2060</v>
      </c>
      <c r="Y864" s="217">
        <v>7</v>
      </c>
      <c r="Z864" s="217">
        <v>7</v>
      </c>
      <c r="AA864" s="217">
        <v>14</v>
      </c>
      <c r="AB864" s="217">
        <v>4</v>
      </c>
      <c r="AC864" s="217">
        <v>5</v>
      </c>
      <c r="AD864" s="217">
        <v>0</v>
      </c>
      <c r="AL864" s="234" t="s">
        <v>580</v>
      </c>
      <c r="AM864" s="206" t="s">
        <v>361</v>
      </c>
    </row>
    <row r="865" spans="1:39">
      <c r="A865" s="216" t="s">
        <v>362</v>
      </c>
      <c r="B865" s="225" t="s">
        <v>360</v>
      </c>
      <c r="C865" s="216" t="s">
        <v>1883</v>
      </c>
      <c r="D865" s="216" t="s">
        <v>3197</v>
      </c>
      <c r="E865" s="225" t="s">
        <v>219</v>
      </c>
      <c r="F865" s="216"/>
      <c r="G865" s="217">
        <v>200</v>
      </c>
      <c r="H865" s="217">
        <v>0</v>
      </c>
      <c r="I865" s="217">
        <v>0</v>
      </c>
      <c r="J865" s="217">
        <v>200</v>
      </c>
      <c r="K865" s="217">
        <v>0</v>
      </c>
      <c r="L865" s="228">
        <v>200</v>
      </c>
      <c r="M865" s="222">
        <v>44803</v>
      </c>
      <c r="N865" s="222">
        <v>44813</v>
      </c>
      <c r="O865" s="220">
        <v>2022</v>
      </c>
      <c r="P865" s="217">
        <v>0</v>
      </c>
      <c r="Q865" s="217">
        <v>3</v>
      </c>
      <c r="R865" s="217">
        <v>0</v>
      </c>
      <c r="S865" s="228">
        <v>3</v>
      </c>
      <c r="T865" s="217">
        <v>0</v>
      </c>
      <c r="U865" s="217">
        <v>278</v>
      </c>
      <c r="V865" s="216" t="s">
        <v>657</v>
      </c>
      <c r="W865" s="216" t="s">
        <v>599</v>
      </c>
      <c r="X865" s="216" t="s">
        <v>2060</v>
      </c>
      <c r="Y865" s="216"/>
      <c r="Z865" s="216"/>
      <c r="AA865" s="216"/>
      <c r="AB865" s="216"/>
      <c r="AC865" s="216"/>
      <c r="AD865" s="216"/>
      <c r="AL865" s="234" t="s">
        <v>9</v>
      </c>
      <c r="AM865" s="206" t="s">
        <v>361</v>
      </c>
    </row>
    <row r="866" spans="1:39">
      <c r="A866" s="216" t="s">
        <v>362</v>
      </c>
      <c r="B866" s="225" t="s">
        <v>360</v>
      </c>
      <c r="C866" s="216" t="s">
        <v>1883</v>
      </c>
      <c r="D866" s="216" t="s">
        <v>3197</v>
      </c>
      <c r="E866" s="225" t="s">
        <v>219</v>
      </c>
      <c r="F866" s="216"/>
      <c r="G866" s="217">
        <v>200</v>
      </c>
      <c r="H866" s="217">
        <v>0</v>
      </c>
      <c r="I866" s="217">
        <v>0</v>
      </c>
      <c r="J866" s="217">
        <v>200</v>
      </c>
      <c r="K866" s="217">
        <v>0</v>
      </c>
      <c r="L866" s="228">
        <v>200</v>
      </c>
      <c r="M866" s="222">
        <v>44803</v>
      </c>
      <c r="N866" s="222">
        <v>44813</v>
      </c>
      <c r="O866" s="220">
        <v>2022</v>
      </c>
      <c r="P866" s="217">
        <v>275</v>
      </c>
      <c r="Q866" s="217">
        <v>0</v>
      </c>
      <c r="R866" s="217">
        <v>0</v>
      </c>
      <c r="S866" s="228">
        <v>275</v>
      </c>
      <c r="T866" s="217">
        <v>0</v>
      </c>
      <c r="U866" s="217">
        <v>278</v>
      </c>
      <c r="V866" s="216" t="s">
        <v>604</v>
      </c>
      <c r="W866" s="216" t="s">
        <v>595</v>
      </c>
      <c r="X866" s="216" t="s">
        <v>2060</v>
      </c>
      <c r="Y866" s="216"/>
      <c r="Z866" s="216"/>
      <c r="AA866" s="216"/>
      <c r="AB866" s="216"/>
      <c r="AC866" s="216"/>
      <c r="AD866" s="216"/>
      <c r="AL866" s="234" t="s">
        <v>11</v>
      </c>
      <c r="AM866" s="206" t="s">
        <v>361</v>
      </c>
    </row>
    <row r="867" spans="1:39">
      <c r="A867" s="216" t="s">
        <v>362</v>
      </c>
      <c r="B867" s="225" t="s">
        <v>360</v>
      </c>
      <c r="C867" s="216" t="s">
        <v>1874</v>
      </c>
      <c r="D867" s="216" t="s">
        <v>3198</v>
      </c>
      <c r="E867" s="225" t="s">
        <v>3199</v>
      </c>
      <c r="F867" s="216"/>
      <c r="G867" s="217">
        <v>95</v>
      </c>
      <c r="H867" s="217">
        <v>55</v>
      </c>
      <c r="I867" s="217">
        <v>0</v>
      </c>
      <c r="J867" s="217">
        <v>150</v>
      </c>
      <c r="K867" s="217">
        <v>0</v>
      </c>
      <c r="L867" s="228">
        <v>150</v>
      </c>
      <c r="M867" s="222">
        <v>42709</v>
      </c>
      <c r="N867" s="222">
        <v>43504</v>
      </c>
      <c r="O867" s="220">
        <v>2019</v>
      </c>
      <c r="P867" s="217">
        <v>30</v>
      </c>
      <c r="Q867" s="217">
        <v>0</v>
      </c>
      <c r="R867" s="217">
        <v>0</v>
      </c>
      <c r="S867" s="228">
        <v>30</v>
      </c>
      <c r="T867" s="217">
        <v>0</v>
      </c>
      <c r="U867" s="217">
        <v>30</v>
      </c>
      <c r="V867" s="216" t="s">
        <v>617</v>
      </c>
      <c r="W867" s="216" t="s">
        <v>603</v>
      </c>
      <c r="X867" s="216" t="s">
        <v>2060</v>
      </c>
      <c r="Y867" s="216"/>
      <c r="Z867" s="216"/>
      <c r="AA867" s="216"/>
      <c r="AB867" s="216"/>
      <c r="AC867" s="216"/>
      <c r="AD867" s="216"/>
      <c r="AL867" s="234" t="s">
        <v>11</v>
      </c>
      <c r="AM867" s="206" t="s">
        <v>361</v>
      </c>
    </row>
    <row r="868" spans="1:39">
      <c r="A868" s="216" t="s">
        <v>362</v>
      </c>
      <c r="B868" s="225" t="s">
        <v>360</v>
      </c>
      <c r="C868" s="216" t="s">
        <v>1878</v>
      </c>
      <c r="D868" s="216" t="s">
        <v>3200</v>
      </c>
      <c r="E868" s="225" t="s">
        <v>221</v>
      </c>
      <c r="F868" s="216"/>
      <c r="G868" s="217">
        <v>0</v>
      </c>
      <c r="H868" s="217">
        <v>0</v>
      </c>
      <c r="I868" s="217">
        <v>0</v>
      </c>
      <c r="J868" s="217">
        <v>0</v>
      </c>
      <c r="K868" s="217">
        <v>0</v>
      </c>
      <c r="L868" s="228">
        <v>0</v>
      </c>
      <c r="M868" s="222">
        <v>44722</v>
      </c>
      <c r="N868" s="222">
        <v>44722</v>
      </c>
      <c r="O868" s="220">
        <v>2022</v>
      </c>
      <c r="P868" s="217">
        <v>100</v>
      </c>
      <c r="Q868" s="217">
        <v>0</v>
      </c>
      <c r="R868" s="217">
        <v>0</v>
      </c>
      <c r="S868" s="228">
        <v>100</v>
      </c>
      <c r="T868" s="217">
        <v>0</v>
      </c>
      <c r="U868" s="217">
        <v>103</v>
      </c>
      <c r="V868" s="216" t="s">
        <v>632</v>
      </c>
      <c r="W868" s="216" t="s">
        <v>595</v>
      </c>
      <c r="X868" s="216" t="s">
        <v>2060</v>
      </c>
      <c r="Y868" s="216"/>
      <c r="Z868" s="216"/>
      <c r="AA868" s="216"/>
      <c r="AB868" s="216"/>
      <c r="AC868" s="216"/>
      <c r="AD868" s="216"/>
      <c r="AL868" s="234" t="s">
        <v>11</v>
      </c>
      <c r="AM868" s="206" t="s">
        <v>361</v>
      </c>
    </row>
    <row r="869" spans="1:39">
      <c r="A869" s="216" t="s">
        <v>362</v>
      </c>
      <c r="B869" s="225" t="s">
        <v>360</v>
      </c>
      <c r="C869" s="216" t="s">
        <v>1878</v>
      </c>
      <c r="D869" s="216" t="s">
        <v>3201</v>
      </c>
      <c r="E869" s="225" t="s">
        <v>3202</v>
      </c>
      <c r="F869" s="216"/>
      <c r="G869" s="217">
        <v>110</v>
      </c>
      <c r="H869" s="217">
        <v>0</v>
      </c>
      <c r="I869" s="217">
        <v>0</v>
      </c>
      <c r="J869" s="217">
        <v>110</v>
      </c>
      <c r="K869" s="217">
        <v>0</v>
      </c>
      <c r="L869" s="228">
        <v>110</v>
      </c>
      <c r="M869" s="222">
        <v>44469</v>
      </c>
      <c r="N869" s="222">
        <v>44476</v>
      </c>
      <c r="O869" s="220">
        <v>2021</v>
      </c>
      <c r="P869" s="217">
        <v>0</v>
      </c>
      <c r="Q869" s="217">
        <v>3</v>
      </c>
      <c r="R869" s="217">
        <v>0</v>
      </c>
      <c r="S869" s="228">
        <v>3</v>
      </c>
      <c r="T869" s="217">
        <v>0</v>
      </c>
      <c r="U869" s="217">
        <v>103</v>
      </c>
      <c r="V869" s="216" t="s">
        <v>657</v>
      </c>
      <c r="W869" s="216" t="s">
        <v>599</v>
      </c>
      <c r="X869" s="216" t="s">
        <v>2060</v>
      </c>
      <c r="Y869" s="216"/>
      <c r="Z869" s="216"/>
      <c r="AA869" s="216"/>
      <c r="AB869" s="216"/>
      <c r="AC869" s="216"/>
      <c r="AD869" s="216"/>
      <c r="AL869" s="234" t="s">
        <v>9</v>
      </c>
      <c r="AM869" s="206" t="s">
        <v>361</v>
      </c>
    </row>
    <row r="870" spans="1:39">
      <c r="A870" s="216" t="s">
        <v>362</v>
      </c>
      <c r="B870" s="225" t="s">
        <v>360</v>
      </c>
      <c r="C870" s="216" t="s">
        <v>1896</v>
      </c>
      <c r="D870" s="216" t="s">
        <v>3203</v>
      </c>
      <c r="E870" s="225" t="s">
        <v>3204</v>
      </c>
      <c r="F870" s="216"/>
      <c r="G870" s="217">
        <v>0</v>
      </c>
      <c r="H870" s="217">
        <v>0</v>
      </c>
      <c r="I870" s="217">
        <v>0</v>
      </c>
      <c r="J870" s="217">
        <v>0</v>
      </c>
      <c r="K870" s="217">
        <v>1</v>
      </c>
      <c r="L870" s="228">
        <v>1</v>
      </c>
      <c r="M870" s="222">
        <v>43413</v>
      </c>
      <c r="N870" s="222">
        <v>43508</v>
      </c>
      <c r="O870" s="220">
        <v>2019</v>
      </c>
      <c r="P870" s="217">
        <v>0</v>
      </c>
      <c r="Q870" s="217">
        <v>0</v>
      </c>
      <c r="R870" s="217">
        <v>0</v>
      </c>
      <c r="S870" s="228">
        <v>0</v>
      </c>
      <c r="T870" s="221">
        <v>0.2</v>
      </c>
      <c r="U870" s="221">
        <v>0.2</v>
      </c>
      <c r="V870" s="216" t="s">
        <v>912</v>
      </c>
      <c r="W870" s="216" t="s">
        <v>599</v>
      </c>
      <c r="X870" s="216" t="s">
        <v>2060</v>
      </c>
      <c r="Y870" s="216"/>
      <c r="Z870" s="216"/>
      <c r="AA870" s="216"/>
      <c r="AB870" s="216"/>
      <c r="AC870" s="216"/>
      <c r="AD870" s="216"/>
      <c r="AL870" s="234" t="s">
        <v>580</v>
      </c>
      <c r="AM870" s="206" t="s">
        <v>361</v>
      </c>
    </row>
    <row r="871" spans="1:39">
      <c r="A871" s="216" t="s">
        <v>362</v>
      </c>
      <c r="B871" s="225" t="s">
        <v>360</v>
      </c>
      <c r="C871" s="216" t="s">
        <v>1891</v>
      </c>
      <c r="D871" s="216" t="s">
        <v>3205</v>
      </c>
      <c r="E871" s="225" t="s">
        <v>3206</v>
      </c>
      <c r="F871" s="216"/>
      <c r="G871" s="217">
        <v>0</v>
      </c>
      <c r="H871" s="217">
        <v>0</v>
      </c>
      <c r="I871" s="217">
        <v>0</v>
      </c>
      <c r="J871" s="217">
        <v>0</v>
      </c>
      <c r="K871" s="217">
        <v>0</v>
      </c>
      <c r="L871" s="228">
        <v>0</v>
      </c>
      <c r="M871" s="222">
        <v>44021</v>
      </c>
      <c r="N871" s="222">
        <v>44021</v>
      </c>
      <c r="O871" s="220">
        <v>2020</v>
      </c>
      <c r="P871" s="217">
        <v>0</v>
      </c>
      <c r="Q871" s="217">
        <v>0</v>
      </c>
      <c r="R871" s="217">
        <v>0</v>
      </c>
      <c r="S871" s="228">
        <v>0</v>
      </c>
      <c r="T871" s="221">
        <v>0.25</v>
      </c>
      <c r="U871" s="221">
        <v>0.25</v>
      </c>
      <c r="V871" s="216" t="s">
        <v>624</v>
      </c>
      <c r="W871" s="216" t="s">
        <v>599</v>
      </c>
      <c r="X871" s="216" t="s">
        <v>2060</v>
      </c>
      <c r="Y871" s="216"/>
      <c r="Z871" s="216"/>
      <c r="AA871" s="216"/>
      <c r="AB871" s="216"/>
      <c r="AC871" s="216"/>
      <c r="AD871" s="216"/>
      <c r="AL871" s="234" t="s">
        <v>580</v>
      </c>
      <c r="AM871" s="206" t="s">
        <v>361</v>
      </c>
    </row>
    <row r="872" spans="1:39">
      <c r="A872" s="216" t="s">
        <v>362</v>
      </c>
      <c r="B872" s="225" t="s">
        <v>360</v>
      </c>
      <c r="C872" s="216" t="s">
        <v>1870</v>
      </c>
      <c r="D872" s="216" t="s">
        <v>3207</v>
      </c>
      <c r="E872" s="225" t="s">
        <v>3208</v>
      </c>
      <c r="F872" s="216"/>
      <c r="G872" s="217">
        <v>40</v>
      </c>
      <c r="H872" s="217">
        <v>60</v>
      </c>
      <c r="I872" s="217">
        <v>0</v>
      </c>
      <c r="J872" s="217">
        <v>100</v>
      </c>
      <c r="K872" s="217">
        <v>0</v>
      </c>
      <c r="L872" s="228">
        <v>100</v>
      </c>
      <c r="M872" s="222">
        <v>43187</v>
      </c>
      <c r="N872" s="222">
        <v>43231</v>
      </c>
      <c r="O872" s="220">
        <v>2018</v>
      </c>
      <c r="P872" s="217">
        <v>0</v>
      </c>
      <c r="Q872" s="217">
        <v>3</v>
      </c>
      <c r="R872" s="217">
        <v>0</v>
      </c>
      <c r="S872" s="228">
        <v>3</v>
      </c>
      <c r="T872" s="217">
        <v>0</v>
      </c>
      <c r="U872" s="217">
        <v>3</v>
      </c>
      <c r="V872" s="216" t="s">
        <v>657</v>
      </c>
      <c r="W872" s="216" t="s">
        <v>599</v>
      </c>
      <c r="X872" s="216" t="s">
        <v>2060</v>
      </c>
      <c r="Y872" s="216"/>
      <c r="Z872" s="216"/>
      <c r="AA872" s="216"/>
      <c r="AB872" s="216"/>
      <c r="AC872" s="216"/>
      <c r="AD872" s="216"/>
      <c r="AL872" s="234" t="s">
        <v>9</v>
      </c>
      <c r="AM872" s="206" t="s">
        <v>361</v>
      </c>
    </row>
    <row r="873" spans="1:39">
      <c r="A873" s="216" t="s">
        <v>362</v>
      </c>
      <c r="B873" s="225" t="s">
        <v>360</v>
      </c>
      <c r="C873" s="216" t="s">
        <v>1881</v>
      </c>
      <c r="D873" s="216" t="s">
        <v>3209</v>
      </c>
      <c r="E873" s="225" t="s">
        <v>3210</v>
      </c>
      <c r="F873" s="216"/>
      <c r="G873" s="217">
        <v>165</v>
      </c>
      <c r="H873" s="217">
        <v>0</v>
      </c>
      <c r="I873" s="217">
        <v>0</v>
      </c>
      <c r="J873" s="217">
        <v>165</v>
      </c>
      <c r="K873" s="217">
        <v>0</v>
      </c>
      <c r="L873" s="228">
        <v>165</v>
      </c>
      <c r="M873" s="222">
        <v>44158</v>
      </c>
      <c r="N873" s="222">
        <v>44160</v>
      </c>
      <c r="O873" s="220">
        <v>2020</v>
      </c>
      <c r="P873" s="217">
        <v>0</v>
      </c>
      <c r="Q873" s="221">
        <v>1.25</v>
      </c>
      <c r="R873" s="217">
        <v>0</v>
      </c>
      <c r="S873" s="232">
        <v>1.25</v>
      </c>
      <c r="T873" s="217">
        <v>0</v>
      </c>
      <c r="U873" s="221">
        <v>1.25</v>
      </c>
      <c r="V873" s="216" t="s">
        <v>657</v>
      </c>
      <c r="W873" s="216" t="s">
        <v>599</v>
      </c>
      <c r="X873" s="216" t="s">
        <v>2060</v>
      </c>
      <c r="Y873" s="216"/>
      <c r="Z873" s="216"/>
      <c r="AA873" s="216"/>
      <c r="AB873" s="216"/>
      <c r="AC873" s="216"/>
      <c r="AD873" s="216"/>
      <c r="AL873" s="234" t="s">
        <v>9</v>
      </c>
      <c r="AM873" s="206" t="s">
        <v>361</v>
      </c>
    </row>
    <row r="874" spans="1:39">
      <c r="A874" s="216" t="s">
        <v>362</v>
      </c>
      <c r="B874" s="225" t="s">
        <v>360</v>
      </c>
      <c r="C874" s="216" t="s">
        <v>1872</v>
      </c>
      <c r="D874" s="216" t="s">
        <v>3211</v>
      </c>
      <c r="E874" s="225" t="s">
        <v>3212</v>
      </c>
      <c r="F874" s="216"/>
      <c r="G874" s="217">
        <v>175</v>
      </c>
      <c r="H874" s="217">
        <v>0</v>
      </c>
      <c r="I874" s="217">
        <v>0</v>
      </c>
      <c r="J874" s="217">
        <v>175</v>
      </c>
      <c r="K874" s="217">
        <v>0</v>
      </c>
      <c r="L874" s="228">
        <v>175</v>
      </c>
      <c r="M874" s="222">
        <v>43259</v>
      </c>
      <c r="N874" s="222">
        <v>43287</v>
      </c>
      <c r="O874" s="220">
        <v>2018</v>
      </c>
      <c r="P874" s="217">
        <v>0</v>
      </c>
      <c r="Q874" s="221">
        <v>9.5</v>
      </c>
      <c r="R874" s="217">
        <v>0</v>
      </c>
      <c r="S874" s="232">
        <v>9.5</v>
      </c>
      <c r="T874" s="217">
        <v>0</v>
      </c>
      <c r="U874" s="221">
        <v>9.5</v>
      </c>
      <c r="V874" s="216" t="s">
        <v>1699</v>
      </c>
      <c r="W874" s="216" t="s">
        <v>599</v>
      </c>
      <c r="X874" s="216" t="s">
        <v>2060</v>
      </c>
      <c r="Y874" s="216"/>
      <c r="Z874" s="216"/>
      <c r="AA874" s="216"/>
      <c r="AB874" s="216"/>
      <c r="AC874" s="216"/>
      <c r="AD874" s="216"/>
      <c r="AL874" s="234" t="s">
        <v>9</v>
      </c>
      <c r="AM874" s="206" t="s">
        <v>361</v>
      </c>
    </row>
    <row r="875" spans="1:39">
      <c r="A875" s="216" t="s">
        <v>362</v>
      </c>
      <c r="B875" s="225" t="s">
        <v>360</v>
      </c>
      <c r="C875" s="216" t="s">
        <v>1876</v>
      </c>
      <c r="D875" s="216" t="s">
        <v>3213</v>
      </c>
      <c r="E875" s="225" t="s">
        <v>224</v>
      </c>
      <c r="F875" s="216"/>
      <c r="G875" s="217">
        <v>300</v>
      </c>
      <c r="H875" s="217">
        <v>0</v>
      </c>
      <c r="I875" s="217">
        <v>0</v>
      </c>
      <c r="J875" s="217">
        <v>300</v>
      </c>
      <c r="K875" s="217">
        <v>0</v>
      </c>
      <c r="L875" s="228">
        <v>300</v>
      </c>
      <c r="M875" s="222">
        <v>43370</v>
      </c>
      <c r="N875" s="222">
        <v>43482</v>
      </c>
      <c r="O875" s="220">
        <v>2019</v>
      </c>
      <c r="P875" s="221">
        <v>342.72800000000001</v>
      </c>
      <c r="Q875" s="217">
        <v>0</v>
      </c>
      <c r="R875" s="217">
        <v>0</v>
      </c>
      <c r="S875" s="232">
        <v>342.72800000000001</v>
      </c>
      <c r="T875" s="217">
        <v>0</v>
      </c>
      <c r="U875" s="221">
        <v>342.72800000000001</v>
      </c>
      <c r="V875" s="216" t="s">
        <v>668</v>
      </c>
      <c r="W875" s="216" t="s">
        <v>595</v>
      </c>
      <c r="X875" s="216" t="s">
        <v>2060</v>
      </c>
      <c r="Y875" s="216"/>
      <c r="Z875" s="216"/>
      <c r="AA875" s="216"/>
      <c r="AB875" s="216"/>
      <c r="AC875" s="216"/>
      <c r="AD875" s="216"/>
      <c r="AL875" s="234" t="s">
        <v>11</v>
      </c>
      <c r="AM875" s="206" t="s">
        <v>361</v>
      </c>
    </row>
    <row r="876" spans="1:39">
      <c r="A876" s="216" t="s">
        <v>362</v>
      </c>
      <c r="B876" s="225" t="s">
        <v>360</v>
      </c>
      <c r="C876" s="216" t="s">
        <v>1887</v>
      </c>
      <c r="D876" s="216" t="s">
        <v>3214</v>
      </c>
      <c r="E876" s="225" t="s">
        <v>3215</v>
      </c>
      <c r="F876" s="216"/>
      <c r="G876" s="217">
        <v>0</v>
      </c>
      <c r="H876" s="217">
        <v>0</v>
      </c>
      <c r="I876" s="217">
        <v>0</v>
      </c>
      <c r="J876" s="217">
        <v>0</v>
      </c>
      <c r="K876" s="217">
        <v>0</v>
      </c>
      <c r="L876" s="228">
        <v>0</v>
      </c>
      <c r="M876" s="222">
        <v>44211</v>
      </c>
      <c r="N876" s="222">
        <v>44218</v>
      </c>
      <c r="O876" s="220">
        <v>2021</v>
      </c>
      <c r="P876" s="217">
        <v>0</v>
      </c>
      <c r="Q876" s="217">
        <v>0</v>
      </c>
      <c r="R876" s="217">
        <v>0</v>
      </c>
      <c r="S876" s="228">
        <v>0</v>
      </c>
      <c r="T876" s="217">
        <v>2</v>
      </c>
      <c r="U876" s="217">
        <v>2</v>
      </c>
      <c r="V876" s="216" t="s">
        <v>657</v>
      </c>
      <c r="W876" s="216" t="s">
        <v>599</v>
      </c>
      <c r="X876" s="216" t="s">
        <v>2060</v>
      </c>
      <c r="Y876" s="216"/>
      <c r="Z876" s="216"/>
      <c r="AA876" s="216"/>
      <c r="AB876" s="216"/>
      <c r="AC876" s="216"/>
      <c r="AD876" s="216"/>
      <c r="AL876" s="234" t="s">
        <v>580</v>
      </c>
      <c r="AM876" s="206" t="s">
        <v>361</v>
      </c>
    </row>
    <row r="877" spans="1:39">
      <c r="A877" s="216" t="s">
        <v>362</v>
      </c>
      <c r="B877" s="225" t="s">
        <v>360</v>
      </c>
      <c r="C877" s="216" t="s">
        <v>1893</v>
      </c>
      <c r="D877" s="216" t="s">
        <v>3216</v>
      </c>
      <c r="E877" s="225" t="s">
        <v>3217</v>
      </c>
      <c r="F877" s="216"/>
      <c r="G877" s="217">
        <v>0</v>
      </c>
      <c r="H877" s="217">
        <v>0</v>
      </c>
      <c r="I877" s="217">
        <v>0</v>
      </c>
      <c r="J877" s="217">
        <v>0</v>
      </c>
      <c r="K877" s="217">
        <v>0</v>
      </c>
      <c r="L877" s="228">
        <v>0</v>
      </c>
      <c r="M877" s="222">
        <v>43370</v>
      </c>
      <c r="N877" s="222">
        <v>43411</v>
      </c>
      <c r="O877" s="220">
        <v>2018</v>
      </c>
      <c r="P877" s="217">
        <v>0</v>
      </c>
      <c r="Q877" s="217">
        <v>0</v>
      </c>
      <c r="R877" s="217">
        <v>0</v>
      </c>
      <c r="S877" s="228">
        <v>0</v>
      </c>
      <c r="T877" s="221">
        <v>1.25</v>
      </c>
      <c r="U877" s="217">
        <v>2</v>
      </c>
      <c r="V877" s="216" t="s">
        <v>657</v>
      </c>
      <c r="W877" s="216" t="s">
        <v>599</v>
      </c>
      <c r="X877" s="216" t="s">
        <v>2060</v>
      </c>
      <c r="Y877" s="216"/>
      <c r="Z877" s="216"/>
      <c r="AA877" s="216"/>
      <c r="AB877" s="216"/>
      <c r="AC877" s="216"/>
      <c r="AD877" s="216"/>
      <c r="AL877" s="234" t="s">
        <v>580</v>
      </c>
      <c r="AM877" s="206" t="s">
        <v>361</v>
      </c>
    </row>
    <row r="878" spans="1:39">
      <c r="A878" s="216" t="s">
        <v>362</v>
      </c>
      <c r="B878" s="225" t="s">
        <v>360</v>
      </c>
      <c r="C878" s="216" t="s">
        <v>1893</v>
      </c>
      <c r="D878" s="216" t="s">
        <v>3218</v>
      </c>
      <c r="E878" s="225" t="s">
        <v>3219</v>
      </c>
      <c r="F878" s="216"/>
      <c r="G878" s="217">
        <v>0</v>
      </c>
      <c r="H878" s="217">
        <v>0</v>
      </c>
      <c r="I878" s="217">
        <v>0</v>
      </c>
      <c r="J878" s="217">
        <v>0</v>
      </c>
      <c r="K878" s="218">
        <v>0.25</v>
      </c>
      <c r="L878" s="227">
        <v>0.25</v>
      </c>
      <c r="M878" s="222">
        <v>44363</v>
      </c>
      <c r="N878" s="222">
        <v>44363</v>
      </c>
      <c r="O878" s="220">
        <v>2021</v>
      </c>
      <c r="P878" s="217">
        <v>0</v>
      </c>
      <c r="Q878" s="217">
        <v>0</v>
      </c>
      <c r="R878" s="217">
        <v>0</v>
      </c>
      <c r="S878" s="228">
        <v>0</v>
      </c>
      <c r="T878" s="221">
        <v>0.75</v>
      </c>
      <c r="U878" s="217">
        <v>2</v>
      </c>
      <c r="V878" s="216" t="s">
        <v>657</v>
      </c>
      <c r="W878" s="216" t="s">
        <v>599</v>
      </c>
      <c r="X878" s="216" t="s">
        <v>2060</v>
      </c>
      <c r="Y878" s="216"/>
      <c r="Z878" s="216"/>
      <c r="AA878" s="216"/>
      <c r="AB878" s="216"/>
      <c r="AC878" s="216"/>
      <c r="AD878" s="216"/>
      <c r="AL878" s="234" t="s">
        <v>580</v>
      </c>
      <c r="AM878" s="206" t="s">
        <v>361</v>
      </c>
    </row>
    <row r="879" spans="1:39">
      <c r="A879" s="216" t="s">
        <v>362</v>
      </c>
      <c r="B879" s="225" t="s">
        <v>360</v>
      </c>
      <c r="C879" s="216" t="s">
        <v>1885</v>
      </c>
      <c r="D879" s="216" t="s">
        <v>3220</v>
      </c>
      <c r="E879" s="225" t="s">
        <v>3221</v>
      </c>
      <c r="F879" s="216"/>
      <c r="G879" s="217">
        <v>0</v>
      </c>
      <c r="H879" s="217">
        <v>0</v>
      </c>
      <c r="I879" s="217">
        <v>0</v>
      </c>
      <c r="J879" s="217">
        <v>0</v>
      </c>
      <c r="K879" s="217">
        <v>0</v>
      </c>
      <c r="L879" s="228">
        <v>0</v>
      </c>
      <c r="M879" s="222">
        <v>44158</v>
      </c>
      <c r="N879" s="222">
        <v>44174</v>
      </c>
      <c r="O879" s="220">
        <v>2020</v>
      </c>
      <c r="P879" s="217">
        <v>0</v>
      </c>
      <c r="Q879" s="217">
        <v>0</v>
      </c>
      <c r="R879" s="217">
        <v>0</v>
      </c>
      <c r="S879" s="228">
        <v>0</v>
      </c>
      <c r="T879" s="221">
        <v>1.75</v>
      </c>
      <c r="U879" s="221">
        <v>1.75</v>
      </c>
      <c r="V879" s="216" t="s">
        <v>657</v>
      </c>
      <c r="W879" s="216" t="s">
        <v>599</v>
      </c>
      <c r="X879" s="216" t="s">
        <v>2060</v>
      </c>
      <c r="Y879" s="216"/>
      <c r="Z879" s="216"/>
      <c r="AA879" s="216"/>
      <c r="AB879" s="216"/>
      <c r="AC879" s="216"/>
      <c r="AD879" s="216"/>
      <c r="AL879" s="234" t="s">
        <v>580</v>
      </c>
      <c r="AM879" s="206" t="s">
        <v>361</v>
      </c>
    </row>
    <row r="880" spans="1:39">
      <c r="A880" s="216" t="s">
        <v>367</v>
      </c>
      <c r="B880" s="225" t="s">
        <v>365</v>
      </c>
      <c r="C880" s="216" t="s">
        <v>1911</v>
      </c>
      <c r="D880" s="216" t="s">
        <v>3222</v>
      </c>
      <c r="E880" s="225" t="s">
        <v>3223</v>
      </c>
      <c r="F880" s="216"/>
      <c r="G880" s="217">
        <v>0</v>
      </c>
      <c r="H880" s="217">
        <v>0</v>
      </c>
      <c r="I880" s="218">
        <v>283.5</v>
      </c>
      <c r="J880" s="218">
        <v>283.5</v>
      </c>
      <c r="K880" s="218">
        <v>0.5</v>
      </c>
      <c r="L880" s="228">
        <v>284</v>
      </c>
      <c r="M880" s="222">
        <v>44487</v>
      </c>
      <c r="N880" s="222">
        <v>44511</v>
      </c>
      <c r="O880" s="220">
        <v>2021</v>
      </c>
      <c r="P880" s="217">
        <v>0</v>
      </c>
      <c r="Q880" s="217">
        <v>0</v>
      </c>
      <c r="R880" s="217">
        <v>0</v>
      </c>
      <c r="S880" s="228">
        <v>0</v>
      </c>
      <c r="T880" s="221">
        <v>0.8</v>
      </c>
      <c r="U880" s="221">
        <v>232.72</v>
      </c>
      <c r="V880" s="216" t="s">
        <v>657</v>
      </c>
      <c r="W880" s="216" t="s">
        <v>599</v>
      </c>
      <c r="X880" s="216" t="s">
        <v>2060</v>
      </c>
      <c r="Y880" s="217">
        <v>5</v>
      </c>
      <c r="Z880" s="217">
        <v>1</v>
      </c>
      <c r="AA880" s="217">
        <v>6</v>
      </c>
      <c r="AB880" s="217">
        <v>2</v>
      </c>
      <c r="AC880" s="217">
        <v>3</v>
      </c>
      <c r="AD880" s="217">
        <v>0</v>
      </c>
      <c r="AL880" s="234" t="s">
        <v>580</v>
      </c>
      <c r="AM880" s="206" t="s">
        <v>366</v>
      </c>
    </row>
    <row r="881" spans="1:39">
      <c r="A881" s="216" t="s">
        <v>367</v>
      </c>
      <c r="B881" s="225" t="s">
        <v>365</v>
      </c>
      <c r="C881" s="216" t="s">
        <v>1903</v>
      </c>
      <c r="D881" s="216" t="s">
        <v>3224</v>
      </c>
      <c r="E881" s="225" t="s">
        <v>226</v>
      </c>
      <c r="F881" s="216"/>
      <c r="G881" s="217">
        <v>0</v>
      </c>
      <c r="H881" s="217">
        <v>0</v>
      </c>
      <c r="I881" s="217">
        <v>110</v>
      </c>
      <c r="J881" s="217">
        <v>110</v>
      </c>
      <c r="K881" s="217">
        <v>0</v>
      </c>
      <c r="L881" s="228">
        <v>110</v>
      </c>
      <c r="M881" s="222">
        <v>43804</v>
      </c>
      <c r="N881" s="222">
        <v>43830</v>
      </c>
      <c r="O881" s="220">
        <v>2019</v>
      </c>
      <c r="P881" s="217">
        <v>40</v>
      </c>
      <c r="Q881" s="217">
        <v>0</v>
      </c>
      <c r="R881" s="217">
        <v>0</v>
      </c>
      <c r="S881" s="228">
        <v>40</v>
      </c>
      <c r="T881" s="217">
        <v>0</v>
      </c>
      <c r="U881" s="217">
        <v>190</v>
      </c>
      <c r="V881" s="216" t="s">
        <v>674</v>
      </c>
      <c r="W881" s="216" t="s">
        <v>595</v>
      </c>
      <c r="X881" s="216" t="s">
        <v>2060</v>
      </c>
      <c r="Y881" s="216"/>
      <c r="Z881" s="216"/>
      <c r="AA881" s="216"/>
      <c r="AB881" s="216"/>
      <c r="AC881" s="216"/>
      <c r="AD881" s="216"/>
      <c r="AL881" s="234" t="s">
        <v>11</v>
      </c>
      <c r="AM881" s="206" t="s">
        <v>366</v>
      </c>
    </row>
    <row r="882" spans="1:39">
      <c r="A882" s="216" t="s">
        <v>367</v>
      </c>
      <c r="B882" s="225" t="s">
        <v>365</v>
      </c>
      <c r="C882" s="216" t="s">
        <v>1903</v>
      </c>
      <c r="D882" s="216" t="s">
        <v>3224</v>
      </c>
      <c r="E882" s="225" t="s">
        <v>226</v>
      </c>
      <c r="F882" s="216"/>
      <c r="G882" s="217">
        <v>0</v>
      </c>
      <c r="H882" s="217">
        <v>0</v>
      </c>
      <c r="I882" s="217">
        <v>110</v>
      </c>
      <c r="J882" s="217">
        <v>110</v>
      </c>
      <c r="K882" s="217">
        <v>0</v>
      </c>
      <c r="L882" s="228">
        <v>110</v>
      </c>
      <c r="M882" s="222">
        <v>43804</v>
      </c>
      <c r="N882" s="222">
        <v>43830</v>
      </c>
      <c r="O882" s="220">
        <v>2019</v>
      </c>
      <c r="P882" s="217">
        <v>150</v>
      </c>
      <c r="Q882" s="217">
        <v>0</v>
      </c>
      <c r="R882" s="217">
        <v>0</v>
      </c>
      <c r="S882" s="228">
        <v>150</v>
      </c>
      <c r="T882" s="217">
        <v>0</v>
      </c>
      <c r="U882" s="217">
        <v>190</v>
      </c>
      <c r="V882" s="216" t="s">
        <v>827</v>
      </c>
      <c r="W882" s="216" t="s">
        <v>595</v>
      </c>
      <c r="X882" s="216" t="s">
        <v>2060</v>
      </c>
      <c r="Y882" s="216"/>
      <c r="Z882" s="216"/>
      <c r="AA882" s="216"/>
      <c r="AB882" s="216"/>
      <c r="AC882" s="216"/>
      <c r="AD882" s="216"/>
      <c r="AL882" s="234" t="s">
        <v>11</v>
      </c>
      <c r="AM882" s="206" t="s">
        <v>366</v>
      </c>
    </row>
    <row r="883" spans="1:39">
      <c r="A883" s="216" t="s">
        <v>367</v>
      </c>
      <c r="B883" s="225" t="s">
        <v>365</v>
      </c>
      <c r="C883" s="216" t="s">
        <v>1901</v>
      </c>
      <c r="D883" s="216" t="s">
        <v>3225</v>
      </c>
      <c r="E883" s="225" t="s">
        <v>227</v>
      </c>
      <c r="F883" s="216"/>
      <c r="G883" s="217">
        <v>0</v>
      </c>
      <c r="H883" s="217">
        <v>0</v>
      </c>
      <c r="I883" s="217">
        <v>32</v>
      </c>
      <c r="J883" s="217">
        <v>32</v>
      </c>
      <c r="K883" s="217">
        <v>0</v>
      </c>
      <c r="L883" s="228">
        <v>32</v>
      </c>
      <c r="M883" s="222">
        <v>43433</v>
      </c>
      <c r="N883" s="222">
        <v>43465</v>
      </c>
      <c r="O883" s="220">
        <v>2018</v>
      </c>
      <c r="P883" s="217">
        <v>0</v>
      </c>
      <c r="Q883" s="221">
        <v>10.42</v>
      </c>
      <c r="R883" s="217">
        <v>0</v>
      </c>
      <c r="S883" s="232">
        <v>10.42</v>
      </c>
      <c r="T883" s="217">
        <v>0</v>
      </c>
      <c r="U883" s="221">
        <v>10.42</v>
      </c>
      <c r="V883" s="216" t="s">
        <v>837</v>
      </c>
      <c r="W883" s="216" t="s">
        <v>595</v>
      </c>
      <c r="X883" s="216" t="s">
        <v>2060</v>
      </c>
      <c r="Y883" s="216"/>
      <c r="Z883" s="216"/>
      <c r="AA883" s="216"/>
      <c r="AB883" s="216"/>
      <c r="AC883" s="216"/>
      <c r="AD883" s="216"/>
      <c r="AL883" s="234" t="s">
        <v>9</v>
      </c>
      <c r="AM883" s="206" t="s">
        <v>366</v>
      </c>
    </row>
    <row r="884" spans="1:39">
      <c r="A884" s="216" t="s">
        <v>367</v>
      </c>
      <c r="B884" s="225" t="s">
        <v>365</v>
      </c>
      <c r="C884" s="216" t="s">
        <v>1907</v>
      </c>
      <c r="D884" s="216" t="s">
        <v>3226</v>
      </c>
      <c r="E884" s="225" t="s">
        <v>228</v>
      </c>
      <c r="F884" s="216"/>
      <c r="G884" s="217">
        <v>0</v>
      </c>
      <c r="H884" s="217">
        <v>0</v>
      </c>
      <c r="I884" s="217">
        <v>105</v>
      </c>
      <c r="J884" s="217">
        <v>105</v>
      </c>
      <c r="K884" s="217">
        <v>0</v>
      </c>
      <c r="L884" s="228">
        <v>105</v>
      </c>
      <c r="M884" s="222">
        <v>44169</v>
      </c>
      <c r="N884" s="222">
        <v>44194</v>
      </c>
      <c r="O884" s="220">
        <v>2020</v>
      </c>
      <c r="P884" s="217">
        <v>25</v>
      </c>
      <c r="Q884" s="217">
        <v>0</v>
      </c>
      <c r="R884" s="217">
        <v>0</v>
      </c>
      <c r="S884" s="228">
        <v>25</v>
      </c>
      <c r="T884" s="217">
        <v>0</v>
      </c>
      <c r="U884" s="217">
        <v>25</v>
      </c>
      <c r="V884" s="216" t="s">
        <v>827</v>
      </c>
      <c r="W884" s="216" t="s">
        <v>595</v>
      </c>
      <c r="X884" s="216" t="s">
        <v>2060</v>
      </c>
      <c r="Y884" s="216"/>
      <c r="Z884" s="216"/>
      <c r="AA884" s="216"/>
      <c r="AB884" s="216"/>
      <c r="AC884" s="216"/>
      <c r="AD884" s="216"/>
      <c r="AL884" s="234" t="s">
        <v>11</v>
      </c>
      <c r="AM884" s="206" t="s">
        <v>366</v>
      </c>
    </row>
    <row r="885" spans="1:39">
      <c r="A885" s="216" t="s">
        <v>367</v>
      </c>
      <c r="B885" s="225" t="s">
        <v>365</v>
      </c>
      <c r="C885" s="216" t="s">
        <v>1905</v>
      </c>
      <c r="D885" s="216" t="s">
        <v>3227</v>
      </c>
      <c r="E885" s="225" t="s">
        <v>229</v>
      </c>
      <c r="F885" s="216"/>
      <c r="G885" s="217">
        <v>0</v>
      </c>
      <c r="H885" s="217">
        <v>0</v>
      </c>
      <c r="I885" s="217">
        <v>30</v>
      </c>
      <c r="J885" s="217">
        <v>30</v>
      </c>
      <c r="K885" s="217">
        <v>0</v>
      </c>
      <c r="L885" s="228">
        <v>30</v>
      </c>
      <c r="M885" s="222">
        <v>44012</v>
      </c>
      <c r="N885" s="222">
        <v>44125</v>
      </c>
      <c r="O885" s="220">
        <v>2020</v>
      </c>
      <c r="P885" s="217">
        <v>0</v>
      </c>
      <c r="Q885" s="221">
        <v>1.5</v>
      </c>
      <c r="R885" s="217">
        <v>0</v>
      </c>
      <c r="S885" s="232">
        <v>1.5</v>
      </c>
      <c r="T885" s="217">
        <v>0</v>
      </c>
      <c r="U885" s="221">
        <v>1.5</v>
      </c>
      <c r="V885" s="216" t="s">
        <v>1124</v>
      </c>
      <c r="W885" s="216" t="s">
        <v>599</v>
      </c>
      <c r="X885" s="216" t="s">
        <v>2060</v>
      </c>
      <c r="Y885" s="216"/>
      <c r="Z885" s="216"/>
      <c r="AA885" s="216"/>
      <c r="AB885" s="216"/>
      <c r="AC885" s="216"/>
      <c r="AD885" s="216"/>
      <c r="AL885" s="234" t="s">
        <v>9</v>
      </c>
      <c r="AM885" s="206" t="s">
        <v>366</v>
      </c>
    </row>
    <row r="886" spans="1:39">
      <c r="A886" s="216" t="s">
        <v>367</v>
      </c>
      <c r="B886" s="225" t="s">
        <v>365</v>
      </c>
      <c r="C886" s="216" t="s">
        <v>1909</v>
      </c>
      <c r="D886" s="216" t="s">
        <v>3228</v>
      </c>
      <c r="E886" s="225" t="s">
        <v>3229</v>
      </c>
      <c r="F886" s="216"/>
      <c r="G886" s="217">
        <v>0</v>
      </c>
      <c r="H886" s="217">
        <v>0</v>
      </c>
      <c r="I886" s="218">
        <v>6.5</v>
      </c>
      <c r="J886" s="218">
        <v>6.5</v>
      </c>
      <c r="K886" s="217">
        <v>0</v>
      </c>
      <c r="L886" s="227">
        <v>6.5</v>
      </c>
      <c r="M886" s="222">
        <v>43272</v>
      </c>
      <c r="N886" s="222">
        <v>43315</v>
      </c>
      <c r="O886" s="220">
        <v>2018</v>
      </c>
      <c r="P886" s="217">
        <v>0</v>
      </c>
      <c r="Q886" s="217">
        <v>5</v>
      </c>
      <c r="R886" s="217">
        <v>0</v>
      </c>
      <c r="S886" s="228">
        <v>5</v>
      </c>
      <c r="T886" s="217">
        <v>0</v>
      </c>
      <c r="U886" s="217">
        <v>5</v>
      </c>
      <c r="V886" s="216" t="s">
        <v>732</v>
      </c>
      <c r="W886" s="216" t="s">
        <v>599</v>
      </c>
      <c r="X886" s="216" t="s">
        <v>2060</v>
      </c>
      <c r="Y886" s="216"/>
      <c r="Z886" s="216"/>
      <c r="AA886" s="216"/>
      <c r="AB886" s="216"/>
      <c r="AC886" s="216"/>
      <c r="AD886" s="216"/>
      <c r="AL886" s="234" t="s">
        <v>9</v>
      </c>
      <c r="AM886" s="206" t="s">
        <v>366</v>
      </c>
    </row>
    <row r="887" spans="1:39">
      <c r="A887" s="216" t="s">
        <v>370</v>
      </c>
      <c r="B887" s="225" t="s">
        <v>369</v>
      </c>
      <c r="C887" s="216" t="s">
        <v>1917</v>
      </c>
      <c r="D887" s="216" t="s">
        <v>3230</v>
      </c>
      <c r="E887" s="225" t="s">
        <v>3231</v>
      </c>
      <c r="F887" s="216"/>
      <c r="G887" s="217">
        <v>0</v>
      </c>
      <c r="H887" s="217">
        <v>0</v>
      </c>
      <c r="I887" s="217">
        <v>0</v>
      </c>
      <c r="J887" s="217">
        <v>0</v>
      </c>
      <c r="K887" s="218">
        <v>0.5</v>
      </c>
      <c r="L887" s="227">
        <v>0.5</v>
      </c>
      <c r="M887" s="222">
        <v>44001</v>
      </c>
      <c r="N887" s="222">
        <v>44054</v>
      </c>
      <c r="O887" s="220">
        <v>2020</v>
      </c>
      <c r="P887" s="217">
        <v>0</v>
      </c>
      <c r="Q887" s="217">
        <v>0</v>
      </c>
      <c r="R887" s="217">
        <v>0</v>
      </c>
      <c r="S887" s="228">
        <v>0</v>
      </c>
      <c r="T887" s="217">
        <v>2</v>
      </c>
      <c r="U887" s="221">
        <v>388.33801199999999</v>
      </c>
      <c r="V887" s="216" t="s">
        <v>657</v>
      </c>
      <c r="W887" s="216" t="s">
        <v>599</v>
      </c>
      <c r="X887" s="216" t="s">
        <v>2060</v>
      </c>
      <c r="Y887" s="217">
        <v>1</v>
      </c>
      <c r="Z887" s="217">
        <v>2</v>
      </c>
      <c r="AA887" s="217">
        <v>3</v>
      </c>
      <c r="AB887" s="217">
        <v>1</v>
      </c>
      <c r="AC887" s="217">
        <v>0</v>
      </c>
      <c r="AD887" s="217">
        <v>0</v>
      </c>
      <c r="AL887" s="234" t="s">
        <v>580</v>
      </c>
      <c r="AM887" s="206" t="s">
        <v>370</v>
      </c>
    </row>
    <row r="888" spans="1:39">
      <c r="A888" s="216" t="s">
        <v>370</v>
      </c>
      <c r="B888" s="225" t="s">
        <v>369</v>
      </c>
      <c r="C888" s="216" t="s">
        <v>1916</v>
      </c>
      <c r="D888" s="216" t="s">
        <v>2088</v>
      </c>
      <c r="E888" s="225" t="s">
        <v>24</v>
      </c>
      <c r="F888" s="216"/>
      <c r="G888" s="217">
        <v>0</v>
      </c>
      <c r="H888" s="217">
        <v>0</v>
      </c>
      <c r="I888" s="217">
        <v>0</v>
      </c>
      <c r="J888" s="217">
        <v>0</v>
      </c>
      <c r="K888" s="217">
        <v>0</v>
      </c>
      <c r="L888" s="228">
        <v>0</v>
      </c>
      <c r="M888" s="222">
        <v>44683</v>
      </c>
      <c r="N888" s="222">
        <v>44683</v>
      </c>
      <c r="O888" s="220">
        <v>2022</v>
      </c>
      <c r="P888" s="221">
        <v>385.50501200000002</v>
      </c>
      <c r="Q888" s="217">
        <v>0</v>
      </c>
      <c r="R888" s="217">
        <v>0</v>
      </c>
      <c r="S888" s="232">
        <v>385.50501200000002</v>
      </c>
      <c r="T888" s="217">
        <v>0</v>
      </c>
      <c r="U888" s="221">
        <v>385.50501200000002</v>
      </c>
      <c r="V888" s="216" t="s">
        <v>668</v>
      </c>
      <c r="W888" s="216" t="s">
        <v>595</v>
      </c>
      <c r="X888" s="216" t="s">
        <v>2226</v>
      </c>
      <c r="Y888" s="216"/>
      <c r="Z888" s="216"/>
      <c r="AA888" s="216"/>
      <c r="AB888" s="216"/>
      <c r="AC888" s="216"/>
      <c r="AD888" s="216"/>
      <c r="AL888" s="234" t="s">
        <v>11</v>
      </c>
      <c r="AM888" s="206" t="s">
        <v>370</v>
      </c>
    </row>
    <row r="889" spans="1:39">
      <c r="A889" s="216" t="s">
        <v>370</v>
      </c>
      <c r="B889" s="225" t="s">
        <v>369</v>
      </c>
      <c r="C889" s="216" t="s">
        <v>1914</v>
      </c>
      <c r="D889" s="216" t="s">
        <v>3232</v>
      </c>
      <c r="E889" s="225" t="s">
        <v>3233</v>
      </c>
      <c r="F889" s="216"/>
      <c r="G889" s="217">
        <v>0</v>
      </c>
      <c r="H889" s="217">
        <v>0</v>
      </c>
      <c r="I889" s="217">
        <v>0</v>
      </c>
      <c r="J889" s="217">
        <v>0</v>
      </c>
      <c r="K889" s="218">
        <v>0.5</v>
      </c>
      <c r="L889" s="227">
        <v>0.5</v>
      </c>
      <c r="M889" s="222">
        <v>44921</v>
      </c>
      <c r="N889" s="222">
        <v>44924</v>
      </c>
      <c r="O889" s="220">
        <v>2022</v>
      </c>
      <c r="P889" s="217">
        <v>0</v>
      </c>
      <c r="Q889" s="217">
        <v>0</v>
      </c>
      <c r="R889" s="217">
        <v>0</v>
      </c>
      <c r="S889" s="228">
        <v>0</v>
      </c>
      <c r="T889" s="221">
        <v>0.33300000000000002</v>
      </c>
      <c r="U889" s="221">
        <v>0.83299999999999996</v>
      </c>
      <c r="V889" s="216" t="s">
        <v>755</v>
      </c>
      <c r="W889" s="216" t="s">
        <v>599</v>
      </c>
      <c r="X889" s="216" t="s">
        <v>2060</v>
      </c>
      <c r="Y889" s="216"/>
      <c r="Z889" s="216"/>
      <c r="AA889" s="216"/>
      <c r="AB889" s="216"/>
      <c r="AC889" s="216"/>
      <c r="AD889" s="216"/>
      <c r="AL889" s="234" t="s">
        <v>580</v>
      </c>
      <c r="AM889" s="206" t="s">
        <v>370</v>
      </c>
    </row>
    <row r="890" spans="1:39">
      <c r="A890" s="216" t="s">
        <v>370</v>
      </c>
      <c r="B890" s="225" t="s">
        <v>369</v>
      </c>
      <c r="C890" s="216" t="s">
        <v>1914</v>
      </c>
      <c r="D890" s="216" t="s">
        <v>3232</v>
      </c>
      <c r="E890" s="225" t="s">
        <v>3233</v>
      </c>
      <c r="F890" s="216"/>
      <c r="G890" s="217">
        <v>0</v>
      </c>
      <c r="H890" s="217">
        <v>0</v>
      </c>
      <c r="I890" s="217">
        <v>0</v>
      </c>
      <c r="J890" s="217">
        <v>0</v>
      </c>
      <c r="K890" s="218">
        <v>0.5</v>
      </c>
      <c r="L890" s="227">
        <v>0.5</v>
      </c>
      <c r="M890" s="222">
        <v>44921</v>
      </c>
      <c r="N890" s="222">
        <v>44924</v>
      </c>
      <c r="O890" s="220">
        <v>2022</v>
      </c>
      <c r="P890" s="217">
        <v>0</v>
      </c>
      <c r="Q890" s="217">
        <v>0</v>
      </c>
      <c r="R890" s="217">
        <v>0</v>
      </c>
      <c r="S890" s="228">
        <v>0</v>
      </c>
      <c r="T890" s="221">
        <v>0.5</v>
      </c>
      <c r="U890" s="221">
        <v>0.83299999999999996</v>
      </c>
      <c r="V890" s="216" t="s">
        <v>620</v>
      </c>
      <c r="W890" s="216" t="s">
        <v>599</v>
      </c>
      <c r="X890" s="216" t="s">
        <v>2060</v>
      </c>
      <c r="Y890" s="216"/>
      <c r="Z890" s="216"/>
      <c r="AA890" s="216"/>
      <c r="AB890" s="216"/>
      <c r="AC890" s="216"/>
      <c r="AD890" s="216"/>
      <c r="AL890" s="234" t="s">
        <v>580</v>
      </c>
      <c r="AM890" s="206" t="s">
        <v>370</v>
      </c>
    </row>
    <row r="891" spans="1:39">
      <c r="A891" s="216" t="s">
        <v>373</v>
      </c>
      <c r="B891" s="225" t="s">
        <v>371</v>
      </c>
      <c r="C891" s="216" t="s">
        <v>1926</v>
      </c>
      <c r="D891" s="216" t="s">
        <v>3234</v>
      </c>
      <c r="E891" s="225" t="s">
        <v>233</v>
      </c>
      <c r="F891" s="216"/>
      <c r="G891" s="217">
        <v>0</v>
      </c>
      <c r="H891" s="217">
        <v>0</v>
      </c>
      <c r="I891" s="217">
        <v>0</v>
      </c>
      <c r="J891" s="217">
        <v>0</v>
      </c>
      <c r="K891" s="217">
        <v>0</v>
      </c>
      <c r="L891" s="228">
        <v>0</v>
      </c>
      <c r="M891" s="222">
        <v>43979</v>
      </c>
      <c r="N891" s="222">
        <v>44025</v>
      </c>
      <c r="O891" s="220">
        <v>2020</v>
      </c>
      <c r="P891" s="217">
        <v>0</v>
      </c>
      <c r="Q891" s="217">
        <v>3</v>
      </c>
      <c r="R891" s="217">
        <v>0</v>
      </c>
      <c r="S891" s="228">
        <v>3</v>
      </c>
      <c r="T891" s="217">
        <v>0</v>
      </c>
      <c r="U891" s="217">
        <v>3</v>
      </c>
      <c r="V891" s="216" t="s">
        <v>657</v>
      </c>
      <c r="W891" s="216" t="s">
        <v>599</v>
      </c>
      <c r="X891" s="216" t="s">
        <v>2060</v>
      </c>
      <c r="Y891" s="216"/>
      <c r="Z891" s="216"/>
      <c r="AA891" s="216"/>
      <c r="AB891" s="216"/>
      <c r="AC891" s="216"/>
      <c r="AD891" s="216"/>
      <c r="AL891" s="234" t="s">
        <v>9</v>
      </c>
      <c r="AM891" s="206" t="s">
        <v>372</v>
      </c>
    </row>
    <row r="892" spans="1:39">
      <c r="A892" s="216" t="s">
        <v>373</v>
      </c>
      <c r="B892" s="225" t="s">
        <v>371</v>
      </c>
      <c r="C892" s="216" t="s">
        <v>1924</v>
      </c>
      <c r="D892" s="216" t="s">
        <v>3235</v>
      </c>
      <c r="E892" s="225" t="s">
        <v>3236</v>
      </c>
      <c r="F892" s="216"/>
      <c r="G892" s="217">
        <v>0</v>
      </c>
      <c r="H892" s="217">
        <v>0</v>
      </c>
      <c r="I892" s="217">
        <v>0</v>
      </c>
      <c r="J892" s="217">
        <v>0</v>
      </c>
      <c r="K892" s="217">
        <v>0</v>
      </c>
      <c r="L892" s="228">
        <v>0</v>
      </c>
      <c r="M892" s="222">
        <v>43284</v>
      </c>
      <c r="N892" s="222">
        <v>43284</v>
      </c>
      <c r="O892" s="220">
        <v>2018</v>
      </c>
      <c r="P892" s="217">
        <v>0</v>
      </c>
      <c r="Q892" s="217">
        <v>0</v>
      </c>
      <c r="R892" s="217">
        <v>0</v>
      </c>
      <c r="S892" s="228">
        <v>0</v>
      </c>
      <c r="T892" s="221">
        <v>0.22746</v>
      </c>
      <c r="U892" s="221">
        <v>0.22746</v>
      </c>
      <c r="V892" s="216" t="s">
        <v>755</v>
      </c>
      <c r="W892" s="216" t="s">
        <v>599</v>
      </c>
      <c r="X892" s="216" t="s">
        <v>2060</v>
      </c>
      <c r="Y892" s="216"/>
      <c r="Z892" s="216"/>
      <c r="AA892" s="216"/>
      <c r="AB892" s="216"/>
      <c r="AC892" s="216"/>
      <c r="AD892" s="216"/>
      <c r="AL892" s="234" t="s">
        <v>580</v>
      </c>
      <c r="AM892" s="206" t="s">
        <v>372</v>
      </c>
    </row>
    <row r="893" spans="1:39">
      <c r="A893" s="216" t="s">
        <v>373</v>
      </c>
      <c r="B893" s="225" t="s">
        <v>371</v>
      </c>
      <c r="C893" s="216" t="s">
        <v>1928</v>
      </c>
      <c r="D893" s="216" t="s">
        <v>3237</v>
      </c>
      <c r="E893" s="225" t="s">
        <v>3238</v>
      </c>
      <c r="F893" s="216"/>
      <c r="G893" s="217">
        <v>85</v>
      </c>
      <c r="H893" s="217">
        <v>97</v>
      </c>
      <c r="I893" s="217">
        <v>0</v>
      </c>
      <c r="J893" s="217">
        <v>182</v>
      </c>
      <c r="K893" s="217">
        <v>1</v>
      </c>
      <c r="L893" s="228">
        <v>183</v>
      </c>
      <c r="M893" s="222">
        <v>43816</v>
      </c>
      <c r="N893" s="222">
        <v>43826</v>
      </c>
      <c r="O893" s="220">
        <v>2019</v>
      </c>
      <c r="P893" s="217">
        <v>0</v>
      </c>
      <c r="Q893" s="217">
        <v>0</v>
      </c>
      <c r="R893" s="217">
        <v>0</v>
      </c>
      <c r="S893" s="228">
        <v>0</v>
      </c>
      <c r="T893" s="221">
        <v>0.5</v>
      </c>
      <c r="U893" s="221">
        <v>51.027459999999998</v>
      </c>
      <c r="V893" s="216" t="s">
        <v>912</v>
      </c>
      <c r="W893" s="216" t="s">
        <v>599</v>
      </c>
      <c r="X893" s="216" t="s">
        <v>2060</v>
      </c>
      <c r="Y893" s="217">
        <v>3</v>
      </c>
      <c r="Z893" s="217">
        <v>2</v>
      </c>
      <c r="AA893" s="217">
        <v>5</v>
      </c>
      <c r="AB893" s="217">
        <v>0</v>
      </c>
      <c r="AC893" s="217">
        <v>3</v>
      </c>
      <c r="AD893" s="217">
        <v>0</v>
      </c>
      <c r="AL893" s="234" t="s">
        <v>580</v>
      </c>
      <c r="AM893" s="206" t="s">
        <v>372</v>
      </c>
    </row>
    <row r="894" spans="1:39">
      <c r="A894" s="216" t="s">
        <v>373</v>
      </c>
      <c r="B894" s="225" t="s">
        <v>371</v>
      </c>
      <c r="C894" s="216" t="s">
        <v>1928</v>
      </c>
      <c r="D894" s="216" t="s">
        <v>3239</v>
      </c>
      <c r="E894" s="225" t="s">
        <v>3240</v>
      </c>
      <c r="F894" s="216"/>
      <c r="G894" s="217">
        <v>0</v>
      </c>
      <c r="H894" s="217">
        <v>0</v>
      </c>
      <c r="I894" s="217">
        <v>0</v>
      </c>
      <c r="J894" s="217">
        <v>0</v>
      </c>
      <c r="K894" s="217">
        <v>0</v>
      </c>
      <c r="L894" s="228">
        <v>0</v>
      </c>
      <c r="M894" s="222">
        <v>44769</v>
      </c>
      <c r="N894" s="222">
        <v>44769</v>
      </c>
      <c r="O894" s="220">
        <v>2022</v>
      </c>
      <c r="P894" s="217">
        <v>0</v>
      </c>
      <c r="Q894" s="217">
        <v>0</v>
      </c>
      <c r="R894" s="217">
        <v>0</v>
      </c>
      <c r="S894" s="228">
        <v>0</v>
      </c>
      <c r="T894" s="221">
        <v>0.3</v>
      </c>
      <c r="U894" s="221">
        <v>0.8</v>
      </c>
      <c r="V894" s="216" t="s">
        <v>1334</v>
      </c>
      <c r="W894" s="216" t="s">
        <v>599</v>
      </c>
      <c r="X894" s="216" t="s">
        <v>2060</v>
      </c>
      <c r="Y894" s="216"/>
      <c r="Z894" s="216"/>
      <c r="AA894" s="216"/>
      <c r="AB894" s="216"/>
      <c r="AC894" s="216"/>
      <c r="AD894" s="216"/>
      <c r="AL894" s="234" t="s">
        <v>580</v>
      </c>
      <c r="AM894" s="206" t="s">
        <v>372</v>
      </c>
    </row>
    <row r="895" spans="1:39">
      <c r="A895" s="216" t="s">
        <v>373</v>
      </c>
      <c r="B895" s="225" t="s">
        <v>371</v>
      </c>
      <c r="C895" s="216" t="s">
        <v>1922</v>
      </c>
      <c r="D895" s="216" t="s">
        <v>3241</v>
      </c>
      <c r="E895" s="225" t="s">
        <v>234</v>
      </c>
      <c r="F895" s="216"/>
      <c r="G895" s="217">
        <v>85</v>
      </c>
      <c r="H895" s="217">
        <v>50</v>
      </c>
      <c r="I895" s="217">
        <v>0</v>
      </c>
      <c r="J895" s="217">
        <v>135</v>
      </c>
      <c r="K895" s="217">
        <v>0</v>
      </c>
      <c r="L895" s="228">
        <v>135</v>
      </c>
      <c r="M895" s="222">
        <v>44441</v>
      </c>
      <c r="N895" s="222">
        <v>44470</v>
      </c>
      <c r="O895" s="220">
        <v>2021</v>
      </c>
      <c r="P895" s="217">
        <v>0</v>
      </c>
      <c r="Q895" s="217">
        <v>44</v>
      </c>
      <c r="R895" s="217">
        <v>0</v>
      </c>
      <c r="S895" s="228">
        <v>44</v>
      </c>
      <c r="T895" s="217">
        <v>0</v>
      </c>
      <c r="U895" s="217">
        <v>44</v>
      </c>
      <c r="V895" s="216" t="s">
        <v>668</v>
      </c>
      <c r="W895" s="216" t="s">
        <v>595</v>
      </c>
      <c r="X895" s="216" t="s">
        <v>2060</v>
      </c>
      <c r="Y895" s="216"/>
      <c r="Z895" s="216"/>
      <c r="AA895" s="216"/>
      <c r="AB895" s="216"/>
      <c r="AC895" s="216"/>
      <c r="AD895" s="216"/>
      <c r="AL895" s="234" t="s">
        <v>9</v>
      </c>
      <c r="AM895" s="206" t="s">
        <v>372</v>
      </c>
    </row>
    <row r="896" spans="1:39">
      <c r="A896" s="216" t="s">
        <v>373</v>
      </c>
      <c r="B896" s="225" t="s">
        <v>371</v>
      </c>
      <c r="C896" s="216" t="s">
        <v>1920</v>
      </c>
      <c r="D896" s="216" t="s">
        <v>3242</v>
      </c>
      <c r="E896" s="225" t="s">
        <v>235</v>
      </c>
      <c r="F896" s="216"/>
      <c r="G896" s="217">
        <v>0</v>
      </c>
      <c r="H896" s="217">
        <v>47</v>
      </c>
      <c r="I896" s="217">
        <v>0</v>
      </c>
      <c r="J896" s="217">
        <v>47</v>
      </c>
      <c r="K896" s="217">
        <v>0</v>
      </c>
      <c r="L896" s="228">
        <v>47</v>
      </c>
      <c r="M896" s="222">
        <v>44371</v>
      </c>
      <c r="N896" s="222">
        <v>44414</v>
      </c>
      <c r="O896" s="220">
        <v>2021</v>
      </c>
      <c r="P896" s="217">
        <v>0</v>
      </c>
      <c r="Q896" s="217">
        <v>3</v>
      </c>
      <c r="R896" s="217">
        <v>0</v>
      </c>
      <c r="S896" s="228">
        <v>3</v>
      </c>
      <c r="T896" s="217">
        <v>0</v>
      </c>
      <c r="U896" s="217">
        <v>3</v>
      </c>
      <c r="V896" s="216" t="s">
        <v>1020</v>
      </c>
      <c r="W896" s="216" t="s">
        <v>599</v>
      </c>
      <c r="X896" s="216" t="s">
        <v>2060</v>
      </c>
      <c r="Y896" s="216"/>
      <c r="Z896" s="216"/>
      <c r="AA896" s="216"/>
      <c r="AB896" s="216"/>
      <c r="AC896" s="216"/>
      <c r="AD896" s="216"/>
      <c r="AL896" s="234" t="s">
        <v>9</v>
      </c>
      <c r="AM896" s="206" t="s">
        <v>372</v>
      </c>
    </row>
    <row r="897" spans="1:39">
      <c r="A897" s="216" t="s">
        <v>375</v>
      </c>
      <c r="B897" s="225" t="s">
        <v>374</v>
      </c>
      <c r="C897" s="216" t="s">
        <v>1944</v>
      </c>
      <c r="D897" s="216" t="s">
        <v>3243</v>
      </c>
      <c r="E897" s="225" t="s">
        <v>3244</v>
      </c>
      <c r="F897" s="216"/>
      <c r="G897" s="217">
        <v>0</v>
      </c>
      <c r="H897" s="217">
        <v>0</v>
      </c>
      <c r="I897" s="217">
        <v>5</v>
      </c>
      <c r="J897" s="217">
        <v>5</v>
      </c>
      <c r="K897" s="217">
        <v>0</v>
      </c>
      <c r="L897" s="228">
        <v>5</v>
      </c>
      <c r="M897" s="222">
        <v>43621</v>
      </c>
      <c r="N897" s="222">
        <v>43623</v>
      </c>
      <c r="O897" s="220">
        <v>2019</v>
      </c>
      <c r="P897" s="217">
        <v>0</v>
      </c>
      <c r="Q897" s="221">
        <v>2.2000000000000002</v>
      </c>
      <c r="R897" s="217">
        <v>0</v>
      </c>
      <c r="S897" s="232">
        <v>2.2000000000000002</v>
      </c>
      <c r="T897" s="217">
        <v>0</v>
      </c>
      <c r="U897" s="221">
        <v>10.5</v>
      </c>
      <c r="V897" s="216" t="s">
        <v>666</v>
      </c>
      <c r="W897" s="216" t="s">
        <v>595</v>
      </c>
      <c r="X897" s="216" t="s">
        <v>2060</v>
      </c>
      <c r="Y897" s="216"/>
      <c r="Z897" s="216"/>
      <c r="AA897" s="216"/>
      <c r="AB897" s="216"/>
      <c r="AC897" s="216"/>
      <c r="AD897" s="216"/>
      <c r="AL897" s="234" t="s">
        <v>9</v>
      </c>
      <c r="AM897" s="206" t="s">
        <v>375</v>
      </c>
    </row>
    <row r="898" spans="1:39">
      <c r="A898" s="216" t="s">
        <v>375</v>
      </c>
      <c r="B898" s="225" t="s">
        <v>374</v>
      </c>
      <c r="C898" s="216" t="s">
        <v>1944</v>
      </c>
      <c r="D898" s="216" t="s">
        <v>3243</v>
      </c>
      <c r="E898" s="225" t="s">
        <v>3244</v>
      </c>
      <c r="F898" s="216"/>
      <c r="G898" s="217">
        <v>0</v>
      </c>
      <c r="H898" s="217">
        <v>0</v>
      </c>
      <c r="I898" s="217">
        <v>5</v>
      </c>
      <c r="J898" s="217">
        <v>5</v>
      </c>
      <c r="K898" s="217">
        <v>0</v>
      </c>
      <c r="L898" s="228">
        <v>5</v>
      </c>
      <c r="M898" s="222">
        <v>43621</v>
      </c>
      <c r="N898" s="222">
        <v>43623</v>
      </c>
      <c r="O898" s="220">
        <v>2019</v>
      </c>
      <c r="P898" s="217">
        <v>0</v>
      </c>
      <c r="Q898" s="221">
        <v>2.8</v>
      </c>
      <c r="R898" s="217">
        <v>0</v>
      </c>
      <c r="S898" s="232">
        <v>2.8</v>
      </c>
      <c r="T898" s="217">
        <v>0</v>
      </c>
      <c r="U898" s="221">
        <v>10.5</v>
      </c>
      <c r="V898" s="216" t="s">
        <v>755</v>
      </c>
      <c r="W898" s="216" t="s">
        <v>595</v>
      </c>
      <c r="X898" s="216" t="s">
        <v>2060</v>
      </c>
      <c r="Y898" s="216"/>
      <c r="Z898" s="216"/>
      <c r="AA898" s="216"/>
      <c r="AB898" s="216"/>
      <c r="AC898" s="216"/>
      <c r="AD898" s="216"/>
      <c r="AL898" s="234" t="s">
        <v>9</v>
      </c>
      <c r="AM898" s="206" t="s">
        <v>375</v>
      </c>
    </row>
    <row r="899" spans="1:39">
      <c r="A899" s="216" t="s">
        <v>375</v>
      </c>
      <c r="B899" s="225" t="s">
        <v>374</v>
      </c>
      <c r="C899" s="216" t="s">
        <v>1944</v>
      </c>
      <c r="D899" s="216" t="s">
        <v>3243</v>
      </c>
      <c r="E899" s="225" t="s">
        <v>3244</v>
      </c>
      <c r="F899" s="216"/>
      <c r="G899" s="217">
        <v>0</v>
      </c>
      <c r="H899" s="217">
        <v>0</v>
      </c>
      <c r="I899" s="217">
        <v>5</v>
      </c>
      <c r="J899" s="217">
        <v>5</v>
      </c>
      <c r="K899" s="217">
        <v>0</v>
      </c>
      <c r="L899" s="228">
        <v>5</v>
      </c>
      <c r="M899" s="222">
        <v>43621</v>
      </c>
      <c r="N899" s="222">
        <v>43623</v>
      </c>
      <c r="O899" s="220">
        <v>2019</v>
      </c>
      <c r="P899" s="217">
        <v>0</v>
      </c>
      <c r="Q899" s="221">
        <v>5.5</v>
      </c>
      <c r="R899" s="217">
        <v>0</v>
      </c>
      <c r="S899" s="232">
        <v>5.5</v>
      </c>
      <c r="T899" s="217">
        <v>0</v>
      </c>
      <c r="U899" s="221">
        <v>10.5</v>
      </c>
      <c r="V899" s="216" t="s">
        <v>604</v>
      </c>
      <c r="W899" s="216" t="s">
        <v>595</v>
      </c>
      <c r="X899" s="216" t="s">
        <v>2060</v>
      </c>
      <c r="Y899" s="216"/>
      <c r="Z899" s="216"/>
      <c r="AA899" s="216"/>
      <c r="AB899" s="216"/>
      <c r="AC899" s="216"/>
      <c r="AD899" s="216"/>
      <c r="AL899" s="234" t="s">
        <v>9</v>
      </c>
      <c r="AM899" s="206" t="s">
        <v>375</v>
      </c>
    </row>
    <row r="900" spans="1:39">
      <c r="A900" s="216" t="s">
        <v>375</v>
      </c>
      <c r="B900" s="225" t="s">
        <v>374</v>
      </c>
      <c r="C900" s="216" t="s">
        <v>1948</v>
      </c>
      <c r="D900" s="216" t="s">
        <v>3245</v>
      </c>
      <c r="E900" s="225" t="s">
        <v>238</v>
      </c>
      <c r="F900" s="216"/>
      <c r="G900" s="217">
        <v>0</v>
      </c>
      <c r="H900" s="217">
        <v>0</v>
      </c>
      <c r="I900" s="217">
        <v>5</v>
      </c>
      <c r="J900" s="217">
        <v>5</v>
      </c>
      <c r="K900" s="217">
        <v>0</v>
      </c>
      <c r="L900" s="228">
        <v>5</v>
      </c>
      <c r="M900" s="222">
        <v>44505</v>
      </c>
      <c r="N900" s="222">
        <v>44517</v>
      </c>
      <c r="O900" s="220">
        <v>2021</v>
      </c>
      <c r="P900" s="217">
        <v>0</v>
      </c>
      <c r="Q900" s="221">
        <v>7.6</v>
      </c>
      <c r="R900" s="217">
        <v>0</v>
      </c>
      <c r="S900" s="232">
        <v>7.6</v>
      </c>
      <c r="T900" s="217">
        <v>0</v>
      </c>
      <c r="U900" s="221">
        <v>23.4</v>
      </c>
      <c r="V900" s="216" t="s">
        <v>794</v>
      </c>
      <c r="W900" s="216" t="s">
        <v>595</v>
      </c>
      <c r="X900" s="216" t="s">
        <v>2060</v>
      </c>
      <c r="Y900" s="216"/>
      <c r="Z900" s="216"/>
      <c r="AA900" s="216"/>
      <c r="AB900" s="216"/>
      <c r="AC900" s="216"/>
      <c r="AD900" s="216"/>
      <c r="AL900" s="234" t="s">
        <v>9</v>
      </c>
      <c r="AM900" s="206" t="s">
        <v>375</v>
      </c>
    </row>
    <row r="901" spans="1:39">
      <c r="A901" s="216" t="s">
        <v>375</v>
      </c>
      <c r="B901" s="225" t="s">
        <v>374</v>
      </c>
      <c r="C901" s="216" t="s">
        <v>1948</v>
      </c>
      <c r="D901" s="216" t="s">
        <v>3245</v>
      </c>
      <c r="E901" s="225" t="s">
        <v>238</v>
      </c>
      <c r="F901" s="216"/>
      <c r="G901" s="217">
        <v>0</v>
      </c>
      <c r="H901" s="217">
        <v>0</v>
      </c>
      <c r="I901" s="217">
        <v>5</v>
      </c>
      <c r="J901" s="217">
        <v>5</v>
      </c>
      <c r="K901" s="217">
        <v>0</v>
      </c>
      <c r="L901" s="228">
        <v>5</v>
      </c>
      <c r="M901" s="222">
        <v>44505</v>
      </c>
      <c r="N901" s="222">
        <v>44517</v>
      </c>
      <c r="O901" s="220">
        <v>2021</v>
      </c>
      <c r="P901" s="217">
        <v>0</v>
      </c>
      <c r="Q901" s="221">
        <v>10.8</v>
      </c>
      <c r="R901" s="217">
        <v>0</v>
      </c>
      <c r="S901" s="232">
        <v>10.8</v>
      </c>
      <c r="T901" s="217">
        <v>0</v>
      </c>
      <c r="U901" s="221">
        <v>23.4</v>
      </c>
      <c r="V901" s="216" t="s">
        <v>755</v>
      </c>
      <c r="W901" s="216" t="s">
        <v>595</v>
      </c>
      <c r="X901" s="216" t="s">
        <v>2060</v>
      </c>
      <c r="Y901" s="216"/>
      <c r="Z901" s="216"/>
      <c r="AA901" s="216"/>
      <c r="AB901" s="216"/>
      <c r="AC901" s="216"/>
      <c r="AD901" s="216"/>
      <c r="AL901" s="234" t="s">
        <v>9</v>
      </c>
      <c r="AM901" s="206" t="s">
        <v>375</v>
      </c>
    </row>
    <row r="902" spans="1:39">
      <c r="A902" s="216" t="s">
        <v>375</v>
      </c>
      <c r="B902" s="225" t="s">
        <v>374</v>
      </c>
      <c r="C902" s="216" t="s">
        <v>1948</v>
      </c>
      <c r="D902" s="216" t="s">
        <v>3245</v>
      </c>
      <c r="E902" s="225" t="s">
        <v>238</v>
      </c>
      <c r="F902" s="216"/>
      <c r="G902" s="217">
        <v>0</v>
      </c>
      <c r="H902" s="217">
        <v>0</v>
      </c>
      <c r="I902" s="218">
        <v>39.9</v>
      </c>
      <c r="J902" s="218">
        <v>39.9</v>
      </c>
      <c r="K902" s="217">
        <v>0</v>
      </c>
      <c r="L902" s="227">
        <v>39.9</v>
      </c>
      <c r="M902" s="222">
        <v>44505</v>
      </c>
      <c r="N902" s="222">
        <v>44524</v>
      </c>
      <c r="O902" s="220">
        <v>2021</v>
      </c>
      <c r="P902" s="217">
        <v>0</v>
      </c>
      <c r="Q902" s="217">
        <v>5</v>
      </c>
      <c r="R902" s="217">
        <v>0</v>
      </c>
      <c r="S902" s="228">
        <v>5</v>
      </c>
      <c r="T902" s="217">
        <v>0</v>
      </c>
      <c r="U902" s="221">
        <v>88.583069309999999</v>
      </c>
      <c r="V902" s="216" t="s">
        <v>604</v>
      </c>
      <c r="W902" s="216" t="s">
        <v>595</v>
      </c>
      <c r="X902" s="216" t="s">
        <v>2060</v>
      </c>
      <c r="Y902" s="217">
        <v>6</v>
      </c>
      <c r="Z902" s="217">
        <v>0</v>
      </c>
      <c r="AA902" s="217">
        <v>6</v>
      </c>
      <c r="AB902" s="217">
        <v>0</v>
      </c>
      <c r="AC902" s="217">
        <v>6</v>
      </c>
      <c r="AD902" s="217">
        <v>0</v>
      </c>
      <c r="AL902" s="234" t="s">
        <v>9</v>
      </c>
      <c r="AM902" s="206" t="s">
        <v>375</v>
      </c>
    </row>
    <row r="903" spans="1:39">
      <c r="A903" s="216" t="s">
        <v>375</v>
      </c>
      <c r="B903" s="225" t="s">
        <v>374</v>
      </c>
      <c r="C903" s="216" t="s">
        <v>1937</v>
      </c>
      <c r="D903" s="216" t="s">
        <v>3246</v>
      </c>
      <c r="E903" s="225" t="s">
        <v>3247</v>
      </c>
      <c r="F903" s="216"/>
      <c r="G903" s="217">
        <v>0</v>
      </c>
      <c r="H903" s="217">
        <v>0</v>
      </c>
      <c r="I903" s="217">
        <v>0</v>
      </c>
      <c r="J903" s="217">
        <v>0</v>
      </c>
      <c r="K903" s="217">
        <v>0</v>
      </c>
      <c r="L903" s="228">
        <v>0</v>
      </c>
      <c r="M903" s="222">
        <v>43711</v>
      </c>
      <c r="N903" s="222">
        <v>43721</v>
      </c>
      <c r="O903" s="220">
        <v>2019</v>
      </c>
      <c r="P903" s="217">
        <v>0</v>
      </c>
      <c r="Q903" s="221">
        <v>0.29193400000000003</v>
      </c>
      <c r="R903" s="217">
        <v>0</v>
      </c>
      <c r="S903" s="232">
        <v>0.29193400000000003</v>
      </c>
      <c r="T903" s="217">
        <v>0</v>
      </c>
      <c r="U903" s="221">
        <v>0.29193400000000003</v>
      </c>
      <c r="V903" s="216" t="s">
        <v>755</v>
      </c>
      <c r="W903" s="216" t="s">
        <v>599</v>
      </c>
      <c r="X903" s="216" t="s">
        <v>2060</v>
      </c>
      <c r="Y903" s="216"/>
      <c r="Z903" s="216"/>
      <c r="AA903" s="216"/>
      <c r="AB903" s="216"/>
      <c r="AC903" s="216"/>
      <c r="AD903" s="216"/>
      <c r="AL903" s="234" t="s">
        <v>9</v>
      </c>
      <c r="AM903" s="206" t="s">
        <v>375</v>
      </c>
    </row>
    <row r="904" spans="1:39">
      <c r="A904" s="216" t="s">
        <v>375</v>
      </c>
      <c r="B904" s="225" t="s">
        <v>374</v>
      </c>
      <c r="C904" s="216" t="s">
        <v>1939</v>
      </c>
      <c r="D904" s="216" t="s">
        <v>3248</v>
      </c>
      <c r="E904" s="225" t="s">
        <v>3249</v>
      </c>
      <c r="F904" s="216"/>
      <c r="G904" s="217">
        <v>0</v>
      </c>
      <c r="H904" s="217">
        <v>0</v>
      </c>
      <c r="I904" s="217">
        <v>0</v>
      </c>
      <c r="J904" s="217">
        <v>0</v>
      </c>
      <c r="K904" s="217">
        <v>0</v>
      </c>
      <c r="L904" s="228">
        <v>0</v>
      </c>
      <c r="M904" s="222">
        <v>44166</v>
      </c>
      <c r="N904" s="222">
        <v>44179</v>
      </c>
      <c r="O904" s="220">
        <v>2020</v>
      </c>
      <c r="P904" s="217">
        <v>0</v>
      </c>
      <c r="Q904" s="221">
        <v>1.91186631</v>
      </c>
      <c r="R904" s="217">
        <v>0</v>
      </c>
      <c r="S904" s="232">
        <v>1.91186631</v>
      </c>
      <c r="T904" s="217">
        <v>0</v>
      </c>
      <c r="U904" s="221">
        <v>5.2911353099999996</v>
      </c>
      <c r="V904" s="216" t="s">
        <v>755</v>
      </c>
      <c r="W904" s="216" t="s">
        <v>599</v>
      </c>
      <c r="X904" s="216" t="s">
        <v>2060</v>
      </c>
      <c r="Y904" s="216"/>
      <c r="Z904" s="216"/>
      <c r="AA904" s="216"/>
      <c r="AB904" s="216"/>
      <c r="AC904" s="216"/>
      <c r="AD904" s="216"/>
      <c r="AL904" s="234" t="s">
        <v>9</v>
      </c>
      <c r="AM904" s="206" t="s">
        <v>375</v>
      </c>
    </row>
    <row r="905" spans="1:39">
      <c r="A905" s="216" t="s">
        <v>375</v>
      </c>
      <c r="B905" s="225" t="s">
        <v>374</v>
      </c>
      <c r="C905" s="216" t="s">
        <v>1939</v>
      </c>
      <c r="D905" s="216" t="s">
        <v>3250</v>
      </c>
      <c r="E905" s="225" t="s">
        <v>3251</v>
      </c>
      <c r="F905" s="216"/>
      <c r="G905" s="217">
        <v>0</v>
      </c>
      <c r="H905" s="217">
        <v>0</v>
      </c>
      <c r="I905" s="218">
        <v>5.5</v>
      </c>
      <c r="J905" s="218">
        <v>5.5</v>
      </c>
      <c r="K905" s="217">
        <v>0</v>
      </c>
      <c r="L905" s="227">
        <v>5.5</v>
      </c>
      <c r="M905" s="222">
        <v>43312</v>
      </c>
      <c r="N905" s="222">
        <v>43320</v>
      </c>
      <c r="O905" s="220">
        <v>2018</v>
      </c>
      <c r="P905" s="217">
        <v>0</v>
      </c>
      <c r="Q905" s="221">
        <v>0.74</v>
      </c>
      <c r="R905" s="217">
        <v>0</v>
      </c>
      <c r="S905" s="232">
        <v>0.74</v>
      </c>
      <c r="T905" s="217">
        <v>0</v>
      </c>
      <c r="U905" s="221">
        <v>5.2911353099999996</v>
      </c>
      <c r="V905" s="216" t="s">
        <v>755</v>
      </c>
      <c r="W905" s="216" t="s">
        <v>599</v>
      </c>
      <c r="X905" s="216" t="s">
        <v>2060</v>
      </c>
      <c r="Y905" s="216"/>
      <c r="Z905" s="216"/>
      <c r="AA905" s="216"/>
      <c r="AB905" s="216"/>
      <c r="AC905" s="216"/>
      <c r="AD905" s="216"/>
      <c r="AL905" s="234" t="s">
        <v>9</v>
      </c>
      <c r="AM905" s="206" t="s">
        <v>375</v>
      </c>
    </row>
    <row r="906" spans="1:39">
      <c r="A906" s="216" t="s">
        <v>375</v>
      </c>
      <c r="B906" s="225" t="s">
        <v>374</v>
      </c>
      <c r="C906" s="216" t="s">
        <v>1939</v>
      </c>
      <c r="D906" s="216" t="s">
        <v>3250</v>
      </c>
      <c r="E906" s="225" t="s">
        <v>3251</v>
      </c>
      <c r="F906" s="216"/>
      <c r="G906" s="217">
        <v>0</v>
      </c>
      <c r="H906" s="217">
        <v>0</v>
      </c>
      <c r="I906" s="218">
        <v>5.5</v>
      </c>
      <c r="J906" s="218">
        <v>5.5</v>
      </c>
      <c r="K906" s="217">
        <v>0</v>
      </c>
      <c r="L906" s="227">
        <v>5.5</v>
      </c>
      <c r="M906" s="222">
        <v>43312</v>
      </c>
      <c r="N906" s="222">
        <v>43320</v>
      </c>
      <c r="O906" s="220">
        <v>2018</v>
      </c>
      <c r="P906" s="217">
        <v>0</v>
      </c>
      <c r="Q906" s="221">
        <v>2.6392690000000001</v>
      </c>
      <c r="R906" s="217">
        <v>0</v>
      </c>
      <c r="S906" s="232">
        <v>2.6392690000000001</v>
      </c>
      <c r="T906" s="217">
        <v>0</v>
      </c>
      <c r="U906" s="221">
        <v>5.2911353099999996</v>
      </c>
      <c r="V906" s="216" t="s">
        <v>840</v>
      </c>
      <c r="W906" s="216" t="s">
        <v>599</v>
      </c>
      <c r="X906" s="216" t="s">
        <v>2060</v>
      </c>
      <c r="Y906" s="216"/>
      <c r="Z906" s="216"/>
      <c r="AA906" s="216"/>
      <c r="AB906" s="216"/>
      <c r="AC906" s="216"/>
      <c r="AD906" s="216"/>
      <c r="AL906" s="234" t="s">
        <v>9</v>
      </c>
      <c r="AM906" s="206" t="s">
        <v>375</v>
      </c>
    </row>
    <row r="907" spans="1:39">
      <c r="A907" s="216" t="s">
        <v>375</v>
      </c>
      <c r="B907" s="225" t="s">
        <v>374</v>
      </c>
      <c r="C907" s="216" t="s">
        <v>1942</v>
      </c>
      <c r="D907" s="216" t="s">
        <v>3252</v>
      </c>
      <c r="E907" s="225" t="s">
        <v>241</v>
      </c>
      <c r="F907" s="216"/>
      <c r="G907" s="217">
        <v>0</v>
      </c>
      <c r="H907" s="217">
        <v>0</v>
      </c>
      <c r="I907" s="218">
        <v>12.2</v>
      </c>
      <c r="J907" s="218">
        <v>12.2</v>
      </c>
      <c r="K907" s="217">
        <v>0</v>
      </c>
      <c r="L907" s="227">
        <v>12.2</v>
      </c>
      <c r="M907" s="222">
        <v>43535</v>
      </c>
      <c r="N907" s="222">
        <v>43721</v>
      </c>
      <c r="O907" s="220">
        <v>2019</v>
      </c>
      <c r="P907" s="217">
        <v>0</v>
      </c>
      <c r="Q907" s="221">
        <v>2.5</v>
      </c>
      <c r="R907" s="217">
        <v>0</v>
      </c>
      <c r="S907" s="232">
        <v>2.5</v>
      </c>
      <c r="T907" s="217">
        <v>0</v>
      </c>
      <c r="U907" s="221">
        <v>32.4</v>
      </c>
      <c r="V907" s="216" t="s">
        <v>755</v>
      </c>
      <c r="W907" s="216" t="s">
        <v>599</v>
      </c>
      <c r="X907" s="216" t="s">
        <v>2060</v>
      </c>
      <c r="Y907" s="216"/>
      <c r="Z907" s="216"/>
      <c r="AA907" s="216"/>
      <c r="AB907" s="216"/>
      <c r="AC907" s="216"/>
      <c r="AD907" s="216"/>
      <c r="AL907" s="234" t="s">
        <v>9</v>
      </c>
      <c r="AM907" s="206" t="s">
        <v>375</v>
      </c>
    </row>
    <row r="908" spans="1:39">
      <c r="A908" s="216" t="s">
        <v>375</v>
      </c>
      <c r="B908" s="225" t="s">
        <v>374</v>
      </c>
      <c r="C908" s="216" t="s">
        <v>1942</v>
      </c>
      <c r="D908" s="216" t="s">
        <v>3252</v>
      </c>
      <c r="E908" s="225" t="s">
        <v>241</v>
      </c>
      <c r="F908" s="216"/>
      <c r="G908" s="217">
        <v>0</v>
      </c>
      <c r="H908" s="217">
        <v>0</v>
      </c>
      <c r="I908" s="218">
        <v>12.2</v>
      </c>
      <c r="J908" s="218">
        <v>12.2</v>
      </c>
      <c r="K908" s="217">
        <v>0</v>
      </c>
      <c r="L908" s="227">
        <v>12.2</v>
      </c>
      <c r="M908" s="222">
        <v>43535</v>
      </c>
      <c r="N908" s="222">
        <v>43721</v>
      </c>
      <c r="O908" s="220">
        <v>2019</v>
      </c>
      <c r="P908" s="217">
        <v>0</v>
      </c>
      <c r="Q908" s="221">
        <v>29.9</v>
      </c>
      <c r="R908" s="217">
        <v>0</v>
      </c>
      <c r="S908" s="232">
        <v>29.9</v>
      </c>
      <c r="T908" s="217">
        <v>0</v>
      </c>
      <c r="U908" s="221">
        <v>32.4</v>
      </c>
      <c r="V908" s="216" t="s">
        <v>732</v>
      </c>
      <c r="W908" s="216" t="s">
        <v>599</v>
      </c>
      <c r="X908" s="216" t="s">
        <v>2060</v>
      </c>
      <c r="Y908" s="216"/>
      <c r="Z908" s="216"/>
      <c r="AA908" s="216"/>
      <c r="AB908" s="216"/>
      <c r="AC908" s="216"/>
      <c r="AD908" s="216"/>
      <c r="AL908" s="234" t="s">
        <v>9</v>
      </c>
      <c r="AM908" s="206" t="s">
        <v>375</v>
      </c>
    </row>
    <row r="909" spans="1:39">
      <c r="A909" s="216" t="s">
        <v>375</v>
      </c>
      <c r="B909" s="225" t="s">
        <v>374</v>
      </c>
      <c r="C909" s="216" t="s">
        <v>1946</v>
      </c>
      <c r="D909" s="216" t="s">
        <v>3253</v>
      </c>
      <c r="E909" s="225" t="s">
        <v>242</v>
      </c>
      <c r="F909" s="216"/>
      <c r="G909" s="217">
        <v>0</v>
      </c>
      <c r="H909" s="217">
        <v>0</v>
      </c>
      <c r="I909" s="218">
        <v>12.2</v>
      </c>
      <c r="J909" s="218">
        <v>12.2</v>
      </c>
      <c r="K909" s="217">
        <v>0</v>
      </c>
      <c r="L909" s="227">
        <v>12.2</v>
      </c>
      <c r="M909" s="222">
        <v>44007</v>
      </c>
      <c r="N909" s="222">
        <v>44008</v>
      </c>
      <c r="O909" s="220">
        <v>2020</v>
      </c>
      <c r="P909" s="217">
        <v>0</v>
      </c>
      <c r="Q909" s="221">
        <v>5.5</v>
      </c>
      <c r="R909" s="217">
        <v>0</v>
      </c>
      <c r="S909" s="232">
        <v>5.5</v>
      </c>
      <c r="T909" s="217">
        <v>0</v>
      </c>
      <c r="U909" s="221">
        <v>16.7</v>
      </c>
      <c r="V909" s="216" t="s">
        <v>604</v>
      </c>
      <c r="W909" s="216" t="s">
        <v>595</v>
      </c>
      <c r="X909" s="216" t="s">
        <v>2060</v>
      </c>
      <c r="Y909" s="216"/>
      <c r="Z909" s="216"/>
      <c r="AA909" s="216"/>
      <c r="AB909" s="216"/>
      <c r="AC909" s="216"/>
      <c r="AD909" s="216"/>
      <c r="AL909" s="234" t="s">
        <v>9</v>
      </c>
      <c r="AM909" s="206" t="s">
        <v>375</v>
      </c>
    </row>
    <row r="910" spans="1:39">
      <c r="A910" s="216" t="s">
        <v>375</v>
      </c>
      <c r="B910" s="225" t="s">
        <v>374</v>
      </c>
      <c r="C910" s="216" t="s">
        <v>1946</v>
      </c>
      <c r="D910" s="216" t="s">
        <v>3253</v>
      </c>
      <c r="E910" s="225" t="s">
        <v>242</v>
      </c>
      <c r="F910" s="216"/>
      <c r="G910" s="217">
        <v>0</v>
      </c>
      <c r="H910" s="217">
        <v>0</v>
      </c>
      <c r="I910" s="218">
        <v>12.2</v>
      </c>
      <c r="J910" s="218">
        <v>12.2</v>
      </c>
      <c r="K910" s="217">
        <v>0</v>
      </c>
      <c r="L910" s="227">
        <v>12.2</v>
      </c>
      <c r="M910" s="222">
        <v>44007</v>
      </c>
      <c r="N910" s="222">
        <v>44008</v>
      </c>
      <c r="O910" s="220">
        <v>2020</v>
      </c>
      <c r="P910" s="217">
        <v>0</v>
      </c>
      <c r="Q910" s="221">
        <v>7.2</v>
      </c>
      <c r="R910" s="217">
        <v>0</v>
      </c>
      <c r="S910" s="232">
        <v>7.2</v>
      </c>
      <c r="T910" s="217">
        <v>0</v>
      </c>
      <c r="U910" s="221">
        <v>16.7</v>
      </c>
      <c r="V910" s="216" t="s">
        <v>755</v>
      </c>
      <c r="W910" s="216" t="s">
        <v>595</v>
      </c>
      <c r="X910" s="216" t="s">
        <v>2060</v>
      </c>
      <c r="Y910" s="216"/>
      <c r="Z910" s="216"/>
      <c r="AA910" s="216"/>
      <c r="AB910" s="216"/>
      <c r="AC910" s="216"/>
      <c r="AD910" s="216"/>
      <c r="AL910" s="234" t="s">
        <v>9</v>
      </c>
      <c r="AM910" s="206" t="s">
        <v>375</v>
      </c>
    </row>
    <row r="911" spans="1:39">
      <c r="A911" s="216" t="s">
        <v>375</v>
      </c>
      <c r="B911" s="225" t="s">
        <v>374</v>
      </c>
      <c r="C911" s="216" t="s">
        <v>1946</v>
      </c>
      <c r="D911" s="216" t="s">
        <v>3253</v>
      </c>
      <c r="E911" s="225" t="s">
        <v>242</v>
      </c>
      <c r="F911" s="216"/>
      <c r="G911" s="217">
        <v>0</v>
      </c>
      <c r="H911" s="217">
        <v>0</v>
      </c>
      <c r="I911" s="218">
        <v>12.2</v>
      </c>
      <c r="J911" s="218">
        <v>12.2</v>
      </c>
      <c r="K911" s="217">
        <v>0</v>
      </c>
      <c r="L911" s="227">
        <v>12.2</v>
      </c>
      <c r="M911" s="222">
        <v>44007</v>
      </c>
      <c r="N911" s="222">
        <v>44028</v>
      </c>
      <c r="O911" s="220">
        <v>2020</v>
      </c>
      <c r="P911" s="217">
        <v>0</v>
      </c>
      <c r="Q911" s="217">
        <v>4</v>
      </c>
      <c r="R911" s="217">
        <v>0</v>
      </c>
      <c r="S911" s="228">
        <v>4</v>
      </c>
      <c r="T911" s="217">
        <v>0</v>
      </c>
      <c r="U911" s="221">
        <v>16.7</v>
      </c>
      <c r="V911" s="216" t="s">
        <v>794</v>
      </c>
      <c r="W911" s="216" t="s">
        <v>595</v>
      </c>
      <c r="X911" s="216" t="s">
        <v>2060</v>
      </c>
      <c r="Y911" s="216"/>
      <c r="Z911" s="216"/>
      <c r="AA911" s="216"/>
      <c r="AB911" s="216"/>
      <c r="AC911" s="216"/>
      <c r="AD911" s="216"/>
      <c r="AL911" s="234" t="s">
        <v>9</v>
      </c>
      <c r="AM911" s="206" t="s">
        <v>375</v>
      </c>
    </row>
    <row r="912" spans="1:39">
      <c r="A912" s="216" t="s">
        <v>403</v>
      </c>
      <c r="B912" s="225" t="s">
        <v>402</v>
      </c>
      <c r="C912" s="216" t="s">
        <v>1934</v>
      </c>
      <c r="D912" s="216" t="s">
        <v>3254</v>
      </c>
      <c r="E912" s="225" t="s">
        <v>3255</v>
      </c>
      <c r="F912" s="216"/>
      <c r="G912" s="217">
        <v>0</v>
      </c>
      <c r="H912" s="217">
        <v>0</v>
      </c>
      <c r="I912" s="217">
        <v>0</v>
      </c>
      <c r="J912" s="217">
        <v>0</v>
      </c>
      <c r="K912" s="217">
        <v>0</v>
      </c>
      <c r="L912" s="228">
        <v>0</v>
      </c>
      <c r="M912" s="222">
        <v>43412</v>
      </c>
      <c r="N912" s="222">
        <v>43454</v>
      </c>
      <c r="O912" s="220">
        <v>2018</v>
      </c>
      <c r="P912" s="217">
        <v>0</v>
      </c>
      <c r="Q912" s="217">
        <v>0</v>
      </c>
      <c r="R912" s="217">
        <v>0</v>
      </c>
      <c r="S912" s="228">
        <v>0</v>
      </c>
      <c r="T912" s="221">
        <v>1.5</v>
      </c>
      <c r="U912" s="217">
        <v>2</v>
      </c>
      <c r="V912" s="216" t="s">
        <v>657</v>
      </c>
      <c r="W912" s="216" t="s">
        <v>599</v>
      </c>
      <c r="X912" s="216"/>
      <c r="Y912" s="217">
        <v>0</v>
      </c>
      <c r="Z912" s="217">
        <v>2</v>
      </c>
      <c r="AA912" s="217">
        <v>2</v>
      </c>
      <c r="AB912" s="217">
        <v>0</v>
      </c>
      <c r="AC912" s="217">
        <v>0</v>
      </c>
      <c r="AD912" s="217">
        <v>0</v>
      </c>
      <c r="AL912" s="234" t="s">
        <v>580</v>
      </c>
      <c r="AM912" s="206" t="s">
        <v>403</v>
      </c>
    </row>
    <row r="913" spans="1:39">
      <c r="A913" s="216" t="s">
        <v>403</v>
      </c>
      <c r="B913" s="225" t="s">
        <v>402</v>
      </c>
      <c r="C913" s="216" t="s">
        <v>1932</v>
      </c>
      <c r="D913" s="216" t="s">
        <v>3256</v>
      </c>
      <c r="E913" s="225" t="s">
        <v>3257</v>
      </c>
      <c r="F913" s="216"/>
      <c r="G913" s="217">
        <v>0</v>
      </c>
      <c r="H913" s="217">
        <v>0</v>
      </c>
      <c r="I913" s="217">
        <v>0</v>
      </c>
      <c r="J913" s="217">
        <v>0</v>
      </c>
      <c r="K913" s="217">
        <v>0</v>
      </c>
      <c r="L913" s="228">
        <v>0</v>
      </c>
      <c r="M913" s="222">
        <v>44538</v>
      </c>
      <c r="N913" s="222">
        <v>44557</v>
      </c>
      <c r="O913" s="220">
        <v>2021</v>
      </c>
      <c r="P913" s="217">
        <v>0</v>
      </c>
      <c r="Q913" s="217">
        <v>0</v>
      </c>
      <c r="R913" s="217">
        <v>0</v>
      </c>
      <c r="S913" s="228">
        <v>0</v>
      </c>
      <c r="T913" s="221">
        <v>0.5</v>
      </c>
      <c r="U913" s="221">
        <v>0.5</v>
      </c>
      <c r="V913" s="216" t="s">
        <v>657</v>
      </c>
      <c r="W913" s="216" t="s">
        <v>599</v>
      </c>
      <c r="X913" s="216" t="s">
        <v>2060</v>
      </c>
      <c r="Y913" s="216"/>
      <c r="Z913" s="216"/>
      <c r="AA913" s="216"/>
      <c r="AB913" s="216"/>
      <c r="AC913" s="216"/>
      <c r="AD913" s="216"/>
      <c r="AL913" s="234" t="s">
        <v>580</v>
      </c>
      <c r="AM913" s="206" t="s">
        <v>403</v>
      </c>
    </row>
    <row r="914" spans="1:39">
      <c r="A914" s="216" t="s">
        <v>379</v>
      </c>
      <c r="B914" s="225" t="s">
        <v>378</v>
      </c>
      <c r="C914" s="216" t="s">
        <v>1951</v>
      </c>
      <c r="D914" s="216" t="s">
        <v>3258</v>
      </c>
      <c r="E914" s="225" t="s">
        <v>244</v>
      </c>
      <c r="F914" s="216"/>
      <c r="G914" s="217">
        <v>0</v>
      </c>
      <c r="H914" s="217">
        <v>0</v>
      </c>
      <c r="I914" s="217">
        <v>4</v>
      </c>
      <c r="J914" s="217">
        <v>4</v>
      </c>
      <c r="K914" s="217">
        <v>0</v>
      </c>
      <c r="L914" s="228">
        <v>4</v>
      </c>
      <c r="M914" s="222">
        <v>43768</v>
      </c>
      <c r="N914" s="222">
        <v>43769</v>
      </c>
      <c r="O914" s="220">
        <v>2019</v>
      </c>
      <c r="P914" s="217">
        <v>0</v>
      </c>
      <c r="Q914" s="221">
        <v>0.6</v>
      </c>
      <c r="R914" s="217">
        <v>0</v>
      </c>
      <c r="S914" s="232">
        <v>0.6</v>
      </c>
      <c r="T914" s="217">
        <v>0</v>
      </c>
      <c r="U914" s="221">
        <v>10.6</v>
      </c>
      <c r="V914" s="216" t="s">
        <v>794</v>
      </c>
      <c r="W914" s="216" t="s">
        <v>595</v>
      </c>
      <c r="X914" s="216" t="s">
        <v>2060</v>
      </c>
      <c r="Y914" s="216"/>
      <c r="Z914" s="216"/>
      <c r="AA914" s="216"/>
      <c r="AB914" s="216"/>
      <c r="AC914" s="216"/>
      <c r="AD914" s="216"/>
      <c r="AL914" s="234" t="s">
        <v>9</v>
      </c>
      <c r="AM914" s="206" t="s">
        <v>379</v>
      </c>
    </row>
    <row r="915" spans="1:39">
      <c r="A915" s="216" t="s">
        <v>379</v>
      </c>
      <c r="B915" s="225" t="s">
        <v>378</v>
      </c>
      <c r="C915" s="216" t="s">
        <v>1951</v>
      </c>
      <c r="D915" s="216" t="s">
        <v>3258</v>
      </c>
      <c r="E915" s="225" t="s">
        <v>244</v>
      </c>
      <c r="F915" s="216"/>
      <c r="G915" s="217">
        <v>0</v>
      </c>
      <c r="H915" s="217">
        <v>0</v>
      </c>
      <c r="I915" s="217">
        <v>4</v>
      </c>
      <c r="J915" s="217">
        <v>4</v>
      </c>
      <c r="K915" s="217">
        <v>0</v>
      </c>
      <c r="L915" s="228">
        <v>4</v>
      </c>
      <c r="M915" s="222">
        <v>43768</v>
      </c>
      <c r="N915" s="222">
        <v>43769</v>
      </c>
      <c r="O915" s="220">
        <v>2019</v>
      </c>
      <c r="P915" s="217">
        <v>0</v>
      </c>
      <c r="Q915" s="217">
        <v>1</v>
      </c>
      <c r="R915" s="217">
        <v>0</v>
      </c>
      <c r="S915" s="228">
        <v>1</v>
      </c>
      <c r="T915" s="217">
        <v>0</v>
      </c>
      <c r="U915" s="221">
        <v>10.6</v>
      </c>
      <c r="V915" s="216" t="s">
        <v>755</v>
      </c>
      <c r="W915" s="216" t="s">
        <v>595</v>
      </c>
      <c r="X915" s="216" t="s">
        <v>2060</v>
      </c>
      <c r="Y915" s="216"/>
      <c r="Z915" s="216"/>
      <c r="AA915" s="216"/>
      <c r="AB915" s="216"/>
      <c r="AC915" s="216"/>
      <c r="AD915" s="216"/>
      <c r="AL915" s="234" t="s">
        <v>9</v>
      </c>
      <c r="AM915" s="206" t="s">
        <v>379</v>
      </c>
    </row>
    <row r="916" spans="1:39">
      <c r="A916" s="216" t="s">
        <v>379</v>
      </c>
      <c r="B916" s="225" t="s">
        <v>378</v>
      </c>
      <c r="C916" s="216" t="s">
        <v>1951</v>
      </c>
      <c r="D916" s="216" t="s">
        <v>3258</v>
      </c>
      <c r="E916" s="225" t="s">
        <v>244</v>
      </c>
      <c r="F916" s="216"/>
      <c r="G916" s="217">
        <v>0</v>
      </c>
      <c r="H916" s="217">
        <v>0</v>
      </c>
      <c r="I916" s="217">
        <v>4</v>
      </c>
      <c r="J916" s="217">
        <v>4</v>
      </c>
      <c r="K916" s="217">
        <v>0</v>
      </c>
      <c r="L916" s="228">
        <v>4</v>
      </c>
      <c r="M916" s="222">
        <v>43768</v>
      </c>
      <c r="N916" s="222">
        <v>43769</v>
      </c>
      <c r="O916" s="220">
        <v>2019</v>
      </c>
      <c r="P916" s="217">
        <v>0</v>
      </c>
      <c r="Q916" s="221">
        <v>1.5</v>
      </c>
      <c r="R916" s="217">
        <v>0</v>
      </c>
      <c r="S916" s="232">
        <v>1.5</v>
      </c>
      <c r="T916" s="217">
        <v>0</v>
      </c>
      <c r="U916" s="221">
        <v>10.6</v>
      </c>
      <c r="V916" s="216" t="s">
        <v>666</v>
      </c>
      <c r="W916" s="216" t="s">
        <v>595</v>
      </c>
      <c r="X916" s="216" t="s">
        <v>2060</v>
      </c>
      <c r="Y916" s="216"/>
      <c r="Z916" s="216"/>
      <c r="AA916" s="216"/>
      <c r="AB916" s="216"/>
      <c r="AC916" s="216"/>
      <c r="AD916" s="216"/>
      <c r="AL916" s="234" t="s">
        <v>9</v>
      </c>
      <c r="AM916" s="206" t="s">
        <v>379</v>
      </c>
    </row>
    <row r="917" spans="1:39">
      <c r="A917" s="216" t="s">
        <v>379</v>
      </c>
      <c r="B917" s="225" t="s">
        <v>378</v>
      </c>
      <c r="C917" s="216" t="s">
        <v>1951</v>
      </c>
      <c r="D917" s="216" t="s">
        <v>3258</v>
      </c>
      <c r="E917" s="225" t="s">
        <v>244</v>
      </c>
      <c r="F917" s="216"/>
      <c r="G917" s="217">
        <v>0</v>
      </c>
      <c r="H917" s="217">
        <v>0</v>
      </c>
      <c r="I917" s="217">
        <v>4</v>
      </c>
      <c r="J917" s="217">
        <v>4</v>
      </c>
      <c r="K917" s="217">
        <v>0</v>
      </c>
      <c r="L917" s="228">
        <v>4</v>
      </c>
      <c r="M917" s="222">
        <v>43768</v>
      </c>
      <c r="N917" s="222">
        <v>43782</v>
      </c>
      <c r="O917" s="220">
        <v>2019</v>
      </c>
      <c r="P917" s="217">
        <v>0</v>
      </c>
      <c r="Q917" s="221">
        <v>7.5</v>
      </c>
      <c r="R917" s="217">
        <v>0</v>
      </c>
      <c r="S917" s="232">
        <v>7.5</v>
      </c>
      <c r="T917" s="217">
        <v>0</v>
      </c>
      <c r="U917" s="221">
        <v>10.6</v>
      </c>
      <c r="V917" s="216" t="s">
        <v>604</v>
      </c>
      <c r="W917" s="216" t="s">
        <v>595</v>
      </c>
      <c r="X917" s="216" t="s">
        <v>2060</v>
      </c>
      <c r="Y917" s="217">
        <v>1</v>
      </c>
      <c r="Z917" s="217">
        <v>0</v>
      </c>
      <c r="AA917" s="217">
        <v>1</v>
      </c>
      <c r="AB917" s="217">
        <v>0</v>
      </c>
      <c r="AC917" s="217">
        <v>1</v>
      </c>
      <c r="AD917" s="217">
        <v>0</v>
      </c>
      <c r="AL917" s="234" t="s">
        <v>9</v>
      </c>
      <c r="AM917" s="206" t="s">
        <v>379</v>
      </c>
    </row>
    <row r="918" spans="1:39">
      <c r="A918" s="216" t="s">
        <v>381</v>
      </c>
      <c r="B918" s="225" t="s">
        <v>380</v>
      </c>
      <c r="C918" s="216" t="s">
        <v>1965</v>
      </c>
      <c r="D918" s="216" t="s">
        <v>3259</v>
      </c>
      <c r="E918" s="225" t="s">
        <v>246</v>
      </c>
      <c r="F918" s="216"/>
      <c r="G918" s="217">
        <v>162</v>
      </c>
      <c r="H918" s="217">
        <v>0</v>
      </c>
      <c r="I918" s="217">
        <v>0</v>
      </c>
      <c r="J918" s="217">
        <v>162</v>
      </c>
      <c r="K918" s="217">
        <v>0</v>
      </c>
      <c r="L918" s="228">
        <v>162</v>
      </c>
      <c r="M918" s="222">
        <v>44544</v>
      </c>
      <c r="N918" s="222">
        <v>44559</v>
      </c>
      <c r="O918" s="220">
        <v>2021</v>
      </c>
      <c r="P918" s="217">
        <v>108</v>
      </c>
      <c r="Q918" s="217">
        <v>0</v>
      </c>
      <c r="R918" s="217">
        <v>0</v>
      </c>
      <c r="S918" s="228">
        <v>108</v>
      </c>
      <c r="T918" s="217">
        <v>0</v>
      </c>
      <c r="U918" s="217">
        <v>108</v>
      </c>
      <c r="V918" s="216" t="s">
        <v>632</v>
      </c>
      <c r="W918" s="216" t="s">
        <v>603</v>
      </c>
      <c r="X918" s="216" t="s">
        <v>2060</v>
      </c>
      <c r="Y918" s="216"/>
      <c r="Z918" s="216"/>
      <c r="AA918" s="216"/>
      <c r="AB918" s="216"/>
      <c r="AC918" s="216"/>
      <c r="AD918" s="216"/>
      <c r="AL918" s="234" t="s">
        <v>11</v>
      </c>
      <c r="AM918" s="206" t="s">
        <v>381</v>
      </c>
    </row>
    <row r="919" spans="1:39">
      <c r="A919" s="216" t="s">
        <v>381</v>
      </c>
      <c r="B919" s="225" t="s">
        <v>380</v>
      </c>
      <c r="C919" s="216" t="s">
        <v>1967</v>
      </c>
      <c r="D919" s="216" t="s">
        <v>3260</v>
      </c>
      <c r="E919" s="225" t="s">
        <v>247</v>
      </c>
      <c r="F919" s="216"/>
      <c r="G919" s="217">
        <v>0</v>
      </c>
      <c r="H919" s="217">
        <v>150</v>
      </c>
      <c r="I919" s="217">
        <v>3</v>
      </c>
      <c r="J919" s="217">
        <v>153</v>
      </c>
      <c r="K919" s="217">
        <v>0</v>
      </c>
      <c r="L919" s="228">
        <v>153</v>
      </c>
      <c r="M919" s="222">
        <v>44804</v>
      </c>
      <c r="N919" s="222">
        <v>44868</v>
      </c>
      <c r="O919" s="220">
        <v>2022</v>
      </c>
      <c r="P919" s="217">
        <v>0</v>
      </c>
      <c r="Q919" s="221">
        <v>0.3</v>
      </c>
      <c r="R919" s="217">
        <v>0</v>
      </c>
      <c r="S919" s="232">
        <v>0.3</v>
      </c>
      <c r="T919" s="217">
        <v>0</v>
      </c>
      <c r="U919" s="221">
        <v>0.3</v>
      </c>
      <c r="V919" s="216" t="s">
        <v>621</v>
      </c>
      <c r="W919" s="216" t="s">
        <v>599</v>
      </c>
      <c r="X919" s="216" t="s">
        <v>2060</v>
      </c>
      <c r="Y919" s="216"/>
      <c r="Z919" s="216"/>
      <c r="AA919" s="216"/>
      <c r="AB919" s="216"/>
      <c r="AC919" s="216"/>
      <c r="AD919" s="216"/>
      <c r="AL919" s="234" t="s">
        <v>9</v>
      </c>
      <c r="AM919" s="206" t="s">
        <v>381</v>
      </c>
    </row>
    <row r="920" spans="1:39">
      <c r="A920" s="216" t="s">
        <v>381</v>
      </c>
      <c r="B920" s="225" t="s">
        <v>380</v>
      </c>
      <c r="C920" s="216" t="s">
        <v>1961</v>
      </c>
      <c r="D920" s="216" t="s">
        <v>3261</v>
      </c>
      <c r="E920" s="225" t="s">
        <v>248</v>
      </c>
      <c r="F920" s="216"/>
      <c r="G920" s="217">
        <v>0</v>
      </c>
      <c r="H920" s="217">
        <v>100</v>
      </c>
      <c r="I920" s="217">
        <v>0</v>
      </c>
      <c r="J920" s="217">
        <v>100</v>
      </c>
      <c r="K920" s="217">
        <v>0</v>
      </c>
      <c r="L920" s="228">
        <v>100</v>
      </c>
      <c r="M920" s="222">
        <v>44042</v>
      </c>
      <c r="N920" s="222">
        <v>44196</v>
      </c>
      <c r="O920" s="220">
        <v>2020</v>
      </c>
      <c r="P920" s="217">
        <v>100</v>
      </c>
      <c r="Q920" s="217">
        <v>0</v>
      </c>
      <c r="R920" s="217">
        <v>0</v>
      </c>
      <c r="S920" s="228">
        <v>100</v>
      </c>
      <c r="T920" s="217">
        <v>0</v>
      </c>
      <c r="U920" s="217">
        <v>100</v>
      </c>
      <c r="V920" s="216" t="s">
        <v>632</v>
      </c>
      <c r="W920" s="216" t="s">
        <v>603</v>
      </c>
      <c r="X920" s="216" t="s">
        <v>2060</v>
      </c>
      <c r="Y920" s="216"/>
      <c r="Z920" s="216"/>
      <c r="AA920" s="216"/>
      <c r="AB920" s="216"/>
      <c r="AC920" s="216"/>
      <c r="AD920" s="216"/>
      <c r="AL920" s="234" t="s">
        <v>11</v>
      </c>
      <c r="AM920" s="206" t="s">
        <v>381</v>
      </c>
    </row>
    <row r="921" spans="1:39">
      <c r="A921" s="216" t="s">
        <v>381</v>
      </c>
      <c r="B921" s="225" t="s">
        <v>380</v>
      </c>
      <c r="C921" s="216" t="s">
        <v>1959</v>
      </c>
      <c r="D921" s="216" t="s">
        <v>3262</v>
      </c>
      <c r="E921" s="225" t="s">
        <v>3263</v>
      </c>
      <c r="F921" s="216"/>
      <c r="G921" s="217">
        <v>300</v>
      </c>
      <c r="H921" s="217">
        <v>0</v>
      </c>
      <c r="I921" s="217">
        <v>0</v>
      </c>
      <c r="J921" s="217">
        <v>300</v>
      </c>
      <c r="K921" s="217">
        <v>0</v>
      </c>
      <c r="L921" s="228">
        <v>300</v>
      </c>
      <c r="M921" s="222">
        <v>43796</v>
      </c>
      <c r="N921" s="222">
        <v>43811</v>
      </c>
      <c r="O921" s="220">
        <v>2019</v>
      </c>
      <c r="P921" s="221">
        <v>55.505000000000003</v>
      </c>
      <c r="Q921" s="217">
        <v>0</v>
      </c>
      <c r="R921" s="217">
        <v>0</v>
      </c>
      <c r="S921" s="232">
        <v>55.505000000000003</v>
      </c>
      <c r="T921" s="217">
        <v>0</v>
      </c>
      <c r="U921" s="221">
        <v>55.505000000000003</v>
      </c>
      <c r="V921" s="216" t="s">
        <v>617</v>
      </c>
      <c r="W921" s="216" t="s">
        <v>595</v>
      </c>
      <c r="X921" s="216" t="s">
        <v>2060</v>
      </c>
      <c r="Y921" s="216"/>
      <c r="Z921" s="216"/>
      <c r="AA921" s="216"/>
      <c r="AB921" s="216"/>
      <c r="AC921" s="216"/>
      <c r="AD921" s="216"/>
      <c r="AL921" s="234" t="s">
        <v>11</v>
      </c>
      <c r="AM921" s="206" t="s">
        <v>381</v>
      </c>
    </row>
    <row r="922" spans="1:39">
      <c r="A922" s="216" t="s">
        <v>381</v>
      </c>
      <c r="B922" s="225" t="s">
        <v>380</v>
      </c>
      <c r="C922" s="216" t="s">
        <v>1957</v>
      </c>
      <c r="D922" s="216" t="s">
        <v>3264</v>
      </c>
      <c r="E922" s="225" t="s">
        <v>3265</v>
      </c>
      <c r="F922" s="216"/>
      <c r="G922" s="217">
        <v>0</v>
      </c>
      <c r="H922" s="217">
        <v>0</v>
      </c>
      <c r="I922" s="217">
        <v>0</v>
      </c>
      <c r="J922" s="217">
        <v>0</v>
      </c>
      <c r="K922" s="217">
        <v>0</v>
      </c>
      <c r="L922" s="228">
        <v>0</v>
      </c>
      <c r="M922" s="222">
        <v>43458</v>
      </c>
      <c r="N922" s="222">
        <v>43458</v>
      </c>
      <c r="O922" s="220">
        <v>2018</v>
      </c>
      <c r="P922" s="221">
        <v>170.56502499999999</v>
      </c>
      <c r="Q922" s="217">
        <v>0</v>
      </c>
      <c r="R922" s="217">
        <v>0</v>
      </c>
      <c r="S922" s="232">
        <v>170.56502499999999</v>
      </c>
      <c r="T922" s="217">
        <v>0</v>
      </c>
      <c r="U922" s="221">
        <v>670.56502499999999</v>
      </c>
      <c r="V922" s="216" t="s">
        <v>617</v>
      </c>
      <c r="W922" s="216" t="s">
        <v>595</v>
      </c>
      <c r="X922" s="216" t="s">
        <v>2060</v>
      </c>
      <c r="Y922" s="216"/>
      <c r="Z922" s="216"/>
      <c r="AA922" s="216"/>
      <c r="AB922" s="216"/>
      <c r="AC922" s="216"/>
      <c r="AD922" s="216"/>
      <c r="AL922" s="234" t="s">
        <v>11</v>
      </c>
      <c r="AM922" s="206" t="s">
        <v>381</v>
      </c>
    </row>
    <row r="923" spans="1:39">
      <c r="A923" s="216" t="s">
        <v>381</v>
      </c>
      <c r="B923" s="225" t="s">
        <v>380</v>
      </c>
      <c r="C923" s="216" t="s">
        <v>1957</v>
      </c>
      <c r="D923" s="216" t="s">
        <v>3266</v>
      </c>
      <c r="E923" s="225" t="s">
        <v>3265</v>
      </c>
      <c r="F923" s="216"/>
      <c r="G923" s="217">
        <v>300</v>
      </c>
      <c r="H923" s="217">
        <v>0</v>
      </c>
      <c r="I923" s="217">
        <v>0</v>
      </c>
      <c r="J923" s="217">
        <v>300</v>
      </c>
      <c r="K923" s="217">
        <v>0</v>
      </c>
      <c r="L923" s="228">
        <v>300</v>
      </c>
      <c r="M923" s="222">
        <v>43277</v>
      </c>
      <c r="N923" s="222">
        <v>43308</v>
      </c>
      <c r="O923" s="220">
        <v>2018</v>
      </c>
      <c r="P923" s="217">
        <v>500</v>
      </c>
      <c r="Q923" s="217">
        <v>0</v>
      </c>
      <c r="R923" s="217">
        <v>0</v>
      </c>
      <c r="S923" s="228">
        <v>500</v>
      </c>
      <c r="T923" s="217">
        <v>0</v>
      </c>
      <c r="U923" s="221">
        <v>670.56502499999999</v>
      </c>
      <c r="V923" s="216" t="s">
        <v>604</v>
      </c>
      <c r="W923" s="216" t="s">
        <v>595</v>
      </c>
      <c r="X923" s="216" t="s">
        <v>2060</v>
      </c>
      <c r="Y923" s="216"/>
      <c r="Z923" s="216"/>
      <c r="AA923" s="216"/>
      <c r="AB923" s="216"/>
      <c r="AC923" s="216"/>
      <c r="AD923" s="216"/>
      <c r="AL923" s="234" t="s">
        <v>11</v>
      </c>
      <c r="AM923" s="206" t="s">
        <v>381</v>
      </c>
    </row>
    <row r="924" spans="1:39">
      <c r="A924" s="216" t="s">
        <v>381</v>
      </c>
      <c r="B924" s="225" t="s">
        <v>380</v>
      </c>
      <c r="C924" s="216" t="s">
        <v>1988</v>
      </c>
      <c r="D924" s="216" t="s">
        <v>3267</v>
      </c>
      <c r="E924" s="225" t="s">
        <v>3268</v>
      </c>
      <c r="F924" s="216"/>
      <c r="G924" s="217">
        <v>0</v>
      </c>
      <c r="H924" s="217">
        <v>0</v>
      </c>
      <c r="I924" s="217">
        <v>0</v>
      </c>
      <c r="J924" s="217">
        <v>0</v>
      </c>
      <c r="K924" s="217">
        <v>0</v>
      </c>
      <c r="L924" s="228">
        <v>0</v>
      </c>
      <c r="M924" s="222">
        <v>43738</v>
      </c>
      <c r="N924" s="222">
        <v>43764</v>
      </c>
      <c r="O924" s="220">
        <v>2019</v>
      </c>
      <c r="P924" s="217">
        <v>0</v>
      </c>
      <c r="Q924" s="217">
        <v>0</v>
      </c>
      <c r="R924" s="217">
        <v>0</v>
      </c>
      <c r="S924" s="228">
        <v>0</v>
      </c>
      <c r="T924" s="221">
        <v>0.5</v>
      </c>
      <c r="U924" s="221">
        <v>0.5</v>
      </c>
      <c r="V924" s="216" t="s">
        <v>624</v>
      </c>
      <c r="W924" s="216" t="s">
        <v>599</v>
      </c>
      <c r="X924" s="216" t="s">
        <v>2060</v>
      </c>
      <c r="AL924" s="234" t="s">
        <v>580</v>
      </c>
      <c r="AM924" s="206" t="s">
        <v>381</v>
      </c>
    </row>
    <row r="925" spans="1:39">
      <c r="A925" s="216" t="s">
        <v>381</v>
      </c>
      <c r="B925" s="225" t="s">
        <v>380</v>
      </c>
      <c r="C925" s="216" t="s">
        <v>1978</v>
      </c>
      <c r="D925" s="216" t="s">
        <v>3269</v>
      </c>
      <c r="E925" s="225" t="s">
        <v>3270</v>
      </c>
      <c r="F925" s="216"/>
      <c r="G925" s="217">
        <v>0</v>
      </c>
      <c r="H925" s="217">
        <v>0</v>
      </c>
      <c r="I925" s="217">
        <v>0</v>
      </c>
      <c r="J925" s="217">
        <v>0</v>
      </c>
      <c r="K925" s="217">
        <v>0</v>
      </c>
      <c r="L925" s="228">
        <v>0</v>
      </c>
      <c r="M925" s="222">
        <v>44524</v>
      </c>
      <c r="N925" s="222">
        <v>44547</v>
      </c>
      <c r="O925" s="220">
        <v>2021</v>
      </c>
      <c r="P925" s="217">
        <v>0</v>
      </c>
      <c r="Q925" s="217">
        <v>0</v>
      </c>
      <c r="R925" s="217">
        <v>0</v>
      </c>
      <c r="S925" s="228">
        <v>0</v>
      </c>
      <c r="T925" s="221">
        <v>0.4</v>
      </c>
      <c r="U925" s="221">
        <v>0.8</v>
      </c>
      <c r="V925" s="216" t="s">
        <v>620</v>
      </c>
      <c r="W925" s="216" t="s">
        <v>599</v>
      </c>
      <c r="X925" s="216" t="s">
        <v>2060</v>
      </c>
      <c r="AL925" s="234" t="s">
        <v>580</v>
      </c>
      <c r="AM925" s="206" t="s">
        <v>381</v>
      </c>
    </row>
    <row r="926" spans="1:39">
      <c r="A926" s="216" t="s">
        <v>381</v>
      </c>
      <c r="B926" s="225" t="s">
        <v>380</v>
      </c>
      <c r="C926" s="216" t="s">
        <v>1978</v>
      </c>
      <c r="D926" s="216" t="s">
        <v>3269</v>
      </c>
      <c r="E926" s="225" t="s">
        <v>3270</v>
      </c>
      <c r="F926" s="216"/>
      <c r="G926" s="217">
        <v>0</v>
      </c>
      <c r="H926" s="217">
        <v>0</v>
      </c>
      <c r="I926" s="217">
        <v>0</v>
      </c>
      <c r="J926" s="217">
        <v>0</v>
      </c>
      <c r="K926" s="217">
        <v>0</v>
      </c>
      <c r="L926" s="228">
        <v>0</v>
      </c>
      <c r="M926" s="222">
        <v>44524</v>
      </c>
      <c r="N926" s="222">
        <v>44547</v>
      </c>
      <c r="O926" s="220">
        <v>2021</v>
      </c>
      <c r="P926" s="217">
        <v>0</v>
      </c>
      <c r="Q926" s="217">
        <v>0</v>
      </c>
      <c r="R926" s="217">
        <v>0</v>
      </c>
      <c r="S926" s="228">
        <v>0</v>
      </c>
      <c r="T926" s="221">
        <v>0.4</v>
      </c>
      <c r="U926" s="221">
        <v>0.8</v>
      </c>
      <c r="V926" s="216" t="s">
        <v>1517</v>
      </c>
      <c r="W926" s="216" t="s">
        <v>599</v>
      </c>
      <c r="X926" s="216" t="s">
        <v>2060</v>
      </c>
      <c r="AL926" s="234" t="s">
        <v>580</v>
      </c>
      <c r="AM926" s="206" t="s">
        <v>381</v>
      </c>
    </row>
    <row r="927" spans="1:39">
      <c r="A927" s="216" t="s">
        <v>381</v>
      </c>
      <c r="B927" s="225" t="s">
        <v>380</v>
      </c>
      <c r="C927" s="216" t="s">
        <v>1990</v>
      </c>
      <c r="D927" s="216" t="s">
        <v>3271</v>
      </c>
      <c r="E927" s="225" t="s">
        <v>3272</v>
      </c>
      <c r="F927" s="216"/>
      <c r="G927" s="217">
        <v>0</v>
      </c>
      <c r="H927" s="217">
        <v>0</v>
      </c>
      <c r="I927" s="217">
        <v>0</v>
      </c>
      <c r="J927" s="217">
        <v>0</v>
      </c>
      <c r="K927" s="217">
        <v>0</v>
      </c>
      <c r="L927" s="228">
        <v>0</v>
      </c>
      <c r="M927" s="222">
        <v>43801</v>
      </c>
      <c r="N927" s="222">
        <v>43829</v>
      </c>
      <c r="O927" s="220">
        <v>2019</v>
      </c>
      <c r="P927" s="217">
        <v>0</v>
      </c>
      <c r="Q927" s="217">
        <v>0</v>
      </c>
      <c r="R927" s="217">
        <v>0</v>
      </c>
      <c r="S927" s="228">
        <v>0</v>
      </c>
      <c r="T927" s="221">
        <v>1.2</v>
      </c>
      <c r="U927" s="221">
        <v>1.5</v>
      </c>
      <c r="V927" s="216" t="s">
        <v>657</v>
      </c>
      <c r="W927" s="216" t="s">
        <v>599</v>
      </c>
      <c r="X927" s="216" t="s">
        <v>2060</v>
      </c>
      <c r="AL927" s="234" t="s">
        <v>580</v>
      </c>
      <c r="AM927" s="206" t="s">
        <v>381</v>
      </c>
    </row>
    <row r="928" spans="1:39">
      <c r="A928" s="216" t="s">
        <v>381</v>
      </c>
      <c r="B928" s="225" t="s">
        <v>380</v>
      </c>
      <c r="C928" s="216" t="s">
        <v>1990</v>
      </c>
      <c r="D928" s="216" t="s">
        <v>3273</v>
      </c>
      <c r="E928" s="225" t="s">
        <v>3274</v>
      </c>
      <c r="F928" s="216"/>
      <c r="G928" s="217">
        <v>0</v>
      </c>
      <c r="H928" s="217">
        <v>0</v>
      </c>
      <c r="I928" s="217">
        <v>0</v>
      </c>
      <c r="J928" s="217">
        <v>0</v>
      </c>
      <c r="K928" s="217">
        <v>0</v>
      </c>
      <c r="L928" s="228">
        <v>0</v>
      </c>
      <c r="M928" s="222">
        <v>44502</v>
      </c>
      <c r="N928" s="222">
        <v>44502</v>
      </c>
      <c r="O928" s="220">
        <v>2021</v>
      </c>
      <c r="P928" s="217">
        <v>0</v>
      </c>
      <c r="Q928" s="217">
        <v>0</v>
      </c>
      <c r="R928" s="217">
        <v>0</v>
      </c>
      <c r="S928" s="228">
        <v>0</v>
      </c>
      <c r="T928" s="221">
        <v>0.3</v>
      </c>
      <c r="U928" s="221">
        <v>1.5</v>
      </c>
      <c r="V928" s="216" t="s">
        <v>621</v>
      </c>
      <c r="W928" s="216" t="s">
        <v>599</v>
      </c>
      <c r="X928" s="216" t="s">
        <v>2060</v>
      </c>
      <c r="AL928" s="234" t="s">
        <v>580</v>
      </c>
      <c r="AM928" s="206" t="s">
        <v>381</v>
      </c>
    </row>
    <row r="929" spans="1:39">
      <c r="A929" s="216" t="s">
        <v>381</v>
      </c>
      <c r="B929" s="225" t="s">
        <v>380</v>
      </c>
      <c r="C929" s="216" t="s">
        <v>1986</v>
      </c>
      <c r="D929" s="216" t="s">
        <v>3275</v>
      </c>
      <c r="E929" s="225" t="s">
        <v>3276</v>
      </c>
      <c r="F929" s="216"/>
      <c r="G929" s="217">
        <v>0</v>
      </c>
      <c r="H929" s="217">
        <v>0</v>
      </c>
      <c r="I929" s="217">
        <v>0</v>
      </c>
      <c r="J929" s="217">
        <v>0</v>
      </c>
      <c r="K929" s="217">
        <v>0</v>
      </c>
      <c r="L929" s="228">
        <v>0</v>
      </c>
      <c r="M929" s="222">
        <v>43553</v>
      </c>
      <c r="N929" s="222">
        <v>43588</v>
      </c>
      <c r="O929" s="220">
        <v>2019</v>
      </c>
      <c r="P929" s="217">
        <v>0</v>
      </c>
      <c r="Q929" s="217">
        <v>0</v>
      </c>
      <c r="R929" s="217">
        <v>0</v>
      </c>
      <c r="S929" s="228">
        <v>0</v>
      </c>
      <c r="T929" s="221">
        <v>0.5</v>
      </c>
      <c r="U929" s="221">
        <v>0.5</v>
      </c>
      <c r="V929" s="216" t="s">
        <v>620</v>
      </c>
      <c r="W929" s="216" t="s">
        <v>599</v>
      </c>
      <c r="X929" s="216" t="s">
        <v>2060</v>
      </c>
      <c r="AL929" s="234" t="s">
        <v>580</v>
      </c>
      <c r="AM929" s="206" t="s">
        <v>381</v>
      </c>
    </row>
    <row r="930" spans="1:39">
      <c r="A930" s="216" t="s">
        <v>381</v>
      </c>
      <c r="B930" s="225" t="s">
        <v>380</v>
      </c>
      <c r="C930" s="216" t="s">
        <v>1954</v>
      </c>
      <c r="D930" s="216" t="s">
        <v>3277</v>
      </c>
      <c r="E930" s="225" t="s">
        <v>251</v>
      </c>
      <c r="F930" s="216"/>
      <c r="G930" s="217">
        <v>0</v>
      </c>
      <c r="H930" s="217">
        <v>0</v>
      </c>
      <c r="I930" s="217">
        <v>0</v>
      </c>
      <c r="J930" s="217">
        <v>0</v>
      </c>
      <c r="K930" s="217">
        <v>0</v>
      </c>
      <c r="L930" s="228">
        <v>0</v>
      </c>
      <c r="M930" s="222">
        <v>43649</v>
      </c>
      <c r="N930" s="222">
        <v>43649</v>
      </c>
      <c r="O930" s="220">
        <v>2019</v>
      </c>
      <c r="P930" s="217">
        <v>240</v>
      </c>
      <c r="Q930" s="217">
        <v>0</v>
      </c>
      <c r="R930" s="217">
        <v>0</v>
      </c>
      <c r="S930" s="228">
        <v>240</v>
      </c>
      <c r="T930" s="217">
        <v>0</v>
      </c>
      <c r="U930" s="217">
        <v>640</v>
      </c>
      <c r="V930" s="216" t="s">
        <v>827</v>
      </c>
      <c r="W930" s="216" t="s">
        <v>595</v>
      </c>
      <c r="X930" s="216" t="s">
        <v>2060</v>
      </c>
      <c r="Y930" s="216"/>
      <c r="Z930" s="216"/>
      <c r="AA930" s="216"/>
      <c r="AB930" s="216"/>
      <c r="AC930" s="216"/>
      <c r="AD930" s="216"/>
      <c r="AL930" s="234" t="s">
        <v>11</v>
      </c>
      <c r="AM930" s="206" t="s">
        <v>381</v>
      </c>
    </row>
    <row r="931" spans="1:39">
      <c r="A931" s="216" t="s">
        <v>381</v>
      </c>
      <c r="B931" s="225" t="s">
        <v>380</v>
      </c>
      <c r="C931" s="216" t="s">
        <v>1954</v>
      </c>
      <c r="D931" s="216" t="s">
        <v>3278</v>
      </c>
      <c r="E931" s="225" t="s">
        <v>251</v>
      </c>
      <c r="F931" s="216"/>
      <c r="G931" s="217">
        <v>450</v>
      </c>
      <c r="H931" s="217">
        <v>0</v>
      </c>
      <c r="I931" s="217">
        <v>0</v>
      </c>
      <c r="J931" s="217">
        <v>450</v>
      </c>
      <c r="K931" s="217">
        <v>0</v>
      </c>
      <c r="L931" s="228">
        <v>450</v>
      </c>
      <c r="M931" s="222">
        <v>43081</v>
      </c>
      <c r="N931" s="222">
        <v>43271</v>
      </c>
      <c r="O931" s="220">
        <v>2018</v>
      </c>
      <c r="P931" s="217">
        <v>400</v>
      </c>
      <c r="Q931" s="217">
        <v>0</v>
      </c>
      <c r="R931" s="217">
        <v>0</v>
      </c>
      <c r="S931" s="228">
        <v>400</v>
      </c>
      <c r="T931" s="217">
        <v>0</v>
      </c>
      <c r="U931" s="217">
        <v>640</v>
      </c>
      <c r="V931" s="216" t="s">
        <v>1956</v>
      </c>
      <c r="W931" s="216" t="s">
        <v>595</v>
      </c>
      <c r="X931" s="216" t="s">
        <v>2060</v>
      </c>
      <c r="Y931" s="216"/>
      <c r="Z931" s="216"/>
      <c r="AA931" s="216"/>
      <c r="AB931" s="216"/>
      <c r="AC931" s="216"/>
      <c r="AD931" s="216"/>
      <c r="AL931" s="234" t="s">
        <v>11</v>
      </c>
      <c r="AM931" s="206" t="s">
        <v>381</v>
      </c>
    </row>
    <row r="932" spans="1:39">
      <c r="A932" s="216" t="s">
        <v>381</v>
      </c>
      <c r="B932" s="225" t="s">
        <v>380</v>
      </c>
      <c r="C932" s="216" t="s">
        <v>1980</v>
      </c>
      <c r="D932" s="216" t="s">
        <v>3279</v>
      </c>
      <c r="E932" s="225" t="s">
        <v>3280</v>
      </c>
      <c r="F932" s="216"/>
      <c r="G932" s="217">
        <v>0</v>
      </c>
      <c r="H932" s="217">
        <v>0</v>
      </c>
      <c r="I932" s="217">
        <v>0</v>
      </c>
      <c r="J932" s="217">
        <v>0</v>
      </c>
      <c r="K932" s="217">
        <v>0</v>
      </c>
      <c r="L932" s="228">
        <v>0</v>
      </c>
      <c r="M932" s="222">
        <v>43081</v>
      </c>
      <c r="N932" s="222">
        <v>43103</v>
      </c>
      <c r="O932" s="220">
        <v>2018</v>
      </c>
      <c r="P932" s="217">
        <v>0</v>
      </c>
      <c r="Q932" s="217">
        <v>0</v>
      </c>
      <c r="R932" s="217">
        <v>0</v>
      </c>
      <c r="S932" s="228">
        <v>0</v>
      </c>
      <c r="T932" s="217">
        <v>2</v>
      </c>
      <c r="U932" s="217">
        <v>2</v>
      </c>
      <c r="V932" s="216" t="s">
        <v>657</v>
      </c>
      <c r="W932" s="216" t="s">
        <v>599</v>
      </c>
      <c r="X932" s="216" t="s">
        <v>2060</v>
      </c>
      <c r="AL932" s="234" t="s">
        <v>580</v>
      </c>
      <c r="AM932" s="206" t="s">
        <v>381</v>
      </c>
    </row>
    <row r="933" spans="1:39">
      <c r="A933" s="216" t="s">
        <v>381</v>
      </c>
      <c r="B933" s="225" t="s">
        <v>380</v>
      </c>
      <c r="C933" s="216" t="s">
        <v>1963</v>
      </c>
      <c r="D933" s="216" t="s">
        <v>3281</v>
      </c>
      <c r="E933" s="225" t="s">
        <v>3282</v>
      </c>
      <c r="F933" s="216"/>
      <c r="G933" s="217">
        <v>200</v>
      </c>
      <c r="H933" s="217">
        <v>0</v>
      </c>
      <c r="I933" s="217">
        <v>0</v>
      </c>
      <c r="J933" s="217">
        <v>200</v>
      </c>
      <c r="K933" s="217">
        <v>0</v>
      </c>
      <c r="L933" s="228">
        <v>200</v>
      </c>
      <c r="M933" s="222">
        <v>44102</v>
      </c>
      <c r="N933" s="222">
        <v>44145</v>
      </c>
      <c r="O933" s="220">
        <v>2020</v>
      </c>
      <c r="P933" s="221">
        <v>168.84</v>
      </c>
      <c r="Q933" s="217">
        <v>0</v>
      </c>
      <c r="R933" s="217">
        <v>0</v>
      </c>
      <c r="S933" s="232">
        <v>168.84</v>
      </c>
      <c r="T933" s="217">
        <v>0</v>
      </c>
      <c r="U933" s="221">
        <v>168.84</v>
      </c>
      <c r="V933" s="216" t="s">
        <v>617</v>
      </c>
      <c r="W933" s="216" t="s">
        <v>595</v>
      </c>
      <c r="X933" s="216" t="s">
        <v>2060</v>
      </c>
      <c r="Y933" s="216"/>
      <c r="Z933" s="216"/>
      <c r="AA933" s="216"/>
      <c r="AB933" s="216"/>
      <c r="AC933" s="216"/>
      <c r="AD933" s="216"/>
      <c r="AL933" s="234" t="s">
        <v>11</v>
      </c>
      <c r="AM933" s="206" t="s">
        <v>381</v>
      </c>
    </row>
    <row r="934" spans="1:39">
      <c r="A934" s="216" t="s">
        <v>381</v>
      </c>
      <c r="B934" s="225" t="s">
        <v>380</v>
      </c>
      <c r="C934" s="216" t="s">
        <v>1971</v>
      </c>
      <c r="D934" s="216" t="s">
        <v>3283</v>
      </c>
      <c r="E934" s="225" t="s">
        <v>3284</v>
      </c>
      <c r="F934" s="216"/>
      <c r="G934" s="217">
        <v>0</v>
      </c>
      <c r="H934" s="217">
        <v>0</v>
      </c>
      <c r="I934" s="217">
        <v>0</v>
      </c>
      <c r="J934" s="217">
        <v>0</v>
      </c>
      <c r="K934" s="218">
        <v>0.8</v>
      </c>
      <c r="L934" s="227">
        <v>0.8</v>
      </c>
      <c r="M934" s="222">
        <v>44471</v>
      </c>
      <c r="N934" s="222">
        <v>44496</v>
      </c>
      <c r="O934" s="220">
        <v>2021</v>
      </c>
      <c r="P934" s="217">
        <v>0</v>
      </c>
      <c r="Q934" s="217">
        <v>0</v>
      </c>
      <c r="R934" s="217">
        <v>0</v>
      </c>
      <c r="S934" s="228">
        <v>0</v>
      </c>
      <c r="T934" s="221">
        <v>0.5</v>
      </c>
      <c r="U934" s="217">
        <v>1</v>
      </c>
      <c r="V934" s="216" t="s">
        <v>780</v>
      </c>
      <c r="W934" s="216" t="s">
        <v>599</v>
      </c>
      <c r="X934" s="216" t="s">
        <v>2060</v>
      </c>
      <c r="Y934" s="216"/>
      <c r="Z934" s="216"/>
      <c r="AA934" s="216"/>
      <c r="AB934" s="216"/>
      <c r="AC934" s="216"/>
      <c r="AD934" s="216"/>
      <c r="AL934" s="234" t="s">
        <v>580</v>
      </c>
      <c r="AM934" s="206" t="s">
        <v>381</v>
      </c>
    </row>
    <row r="935" spans="1:39">
      <c r="A935" s="216" t="s">
        <v>381</v>
      </c>
      <c r="B935" s="225" t="s">
        <v>380</v>
      </c>
      <c r="C935" s="216" t="s">
        <v>1971</v>
      </c>
      <c r="D935" s="216" t="s">
        <v>3283</v>
      </c>
      <c r="E935" s="225" t="s">
        <v>3284</v>
      </c>
      <c r="F935" s="216"/>
      <c r="G935" s="217">
        <v>0</v>
      </c>
      <c r="H935" s="217">
        <v>0</v>
      </c>
      <c r="I935" s="217">
        <v>0</v>
      </c>
      <c r="J935" s="217">
        <v>0</v>
      </c>
      <c r="K935" s="218">
        <v>0.8</v>
      </c>
      <c r="L935" s="227">
        <v>0.8</v>
      </c>
      <c r="M935" s="222">
        <v>44471</v>
      </c>
      <c r="N935" s="222">
        <v>44496</v>
      </c>
      <c r="O935" s="220">
        <v>2021</v>
      </c>
      <c r="P935" s="217">
        <v>0</v>
      </c>
      <c r="Q935" s="217">
        <v>0</v>
      </c>
      <c r="R935" s="217">
        <v>0</v>
      </c>
      <c r="S935" s="228">
        <v>0</v>
      </c>
      <c r="T935" s="221">
        <v>0.5</v>
      </c>
      <c r="U935" s="217">
        <v>1</v>
      </c>
      <c r="V935" s="216" t="s">
        <v>620</v>
      </c>
      <c r="W935" s="216" t="s">
        <v>599</v>
      </c>
      <c r="X935" s="216" t="s">
        <v>2060</v>
      </c>
      <c r="AL935" s="234" t="s">
        <v>580</v>
      </c>
      <c r="AM935" s="206" t="s">
        <v>381</v>
      </c>
    </row>
    <row r="936" spans="1:39">
      <c r="A936" s="216" t="s">
        <v>381</v>
      </c>
      <c r="B936" s="225" t="s">
        <v>380</v>
      </c>
      <c r="C936" s="216" t="s">
        <v>1975</v>
      </c>
      <c r="D936" s="216" t="s">
        <v>3285</v>
      </c>
      <c r="E936" s="225" t="s">
        <v>3286</v>
      </c>
      <c r="F936" s="216"/>
      <c r="G936" s="217">
        <v>0</v>
      </c>
      <c r="H936" s="217">
        <v>0</v>
      </c>
      <c r="I936" s="217">
        <v>0</v>
      </c>
      <c r="J936" s="217">
        <v>0</v>
      </c>
      <c r="K936" s="218">
        <v>0.7</v>
      </c>
      <c r="L936" s="227">
        <v>0.7</v>
      </c>
      <c r="M936" s="222">
        <v>44482</v>
      </c>
      <c r="N936" s="222">
        <v>44488</v>
      </c>
      <c r="O936" s="220">
        <v>2021</v>
      </c>
      <c r="P936" s="217">
        <v>0</v>
      </c>
      <c r="Q936" s="217">
        <v>0</v>
      </c>
      <c r="R936" s="217">
        <v>0</v>
      </c>
      <c r="S936" s="228">
        <v>0</v>
      </c>
      <c r="T936" s="217">
        <v>1</v>
      </c>
      <c r="U936" s="221">
        <v>1.2</v>
      </c>
      <c r="V936" s="216" t="s">
        <v>620</v>
      </c>
      <c r="W936" s="216" t="s">
        <v>599</v>
      </c>
      <c r="X936" s="216" t="s">
        <v>2060</v>
      </c>
      <c r="AL936" s="234" t="s">
        <v>580</v>
      </c>
      <c r="AM936" s="206" t="s">
        <v>381</v>
      </c>
    </row>
    <row r="937" spans="1:39">
      <c r="A937" s="216" t="s">
        <v>381</v>
      </c>
      <c r="B937" s="225" t="s">
        <v>380</v>
      </c>
      <c r="C937" s="216" t="s">
        <v>1975</v>
      </c>
      <c r="D937" s="216" t="s">
        <v>3287</v>
      </c>
      <c r="E937" s="225" t="s">
        <v>3288</v>
      </c>
      <c r="F937" s="216"/>
      <c r="G937" s="217">
        <v>0</v>
      </c>
      <c r="H937" s="217">
        <v>0</v>
      </c>
      <c r="I937" s="217">
        <v>0</v>
      </c>
      <c r="J937" s="217">
        <v>0</v>
      </c>
      <c r="K937" s="217">
        <v>0</v>
      </c>
      <c r="L937" s="228">
        <v>0</v>
      </c>
      <c r="M937" s="222">
        <v>44701</v>
      </c>
      <c r="N937" s="222">
        <v>44701</v>
      </c>
      <c r="O937" s="220">
        <v>2022</v>
      </c>
      <c r="P937" s="217">
        <v>0</v>
      </c>
      <c r="Q937" s="217">
        <v>0</v>
      </c>
      <c r="R937" s="217">
        <v>0</v>
      </c>
      <c r="S937" s="228">
        <v>0</v>
      </c>
      <c r="T937" s="221">
        <v>0.2</v>
      </c>
      <c r="U937" s="221">
        <v>1.2</v>
      </c>
      <c r="V937" s="216" t="s">
        <v>671</v>
      </c>
      <c r="W937" s="216" t="s">
        <v>599</v>
      </c>
      <c r="X937" s="216" t="s">
        <v>2060</v>
      </c>
      <c r="AL937" s="234" t="s">
        <v>580</v>
      </c>
      <c r="AM937" s="206" t="s">
        <v>381</v>
      </c>
    </row>
    <row r="938" spans="1:39">
      <c r="A938" s="216" t="s">
        <v>381</v>
      </c>
      <c r="B938" s="225" t="s">
        <v>380</v>
      </c>
      <c r="C938" s="216" t="s">
        <v>1973</v>
      </c>
      <c r="D938" s="216" t="s">
        <v>3289</v>
      </c>
      <c r="E938" s="225" t="s">
        <v>3290</v>
      </c>
      <c r="F938" s="216"/>
      <c r="G938" s="217">
        <v>0</v>
      </c>
      <c r="H938" s="217">
        <v>0</v>
      </c>
      <c r="I938" s="217">
        <v>0</v>
      </c>
      <c r="J938" s="217">
        <v>0</v>
      </c>
      <c r="K938" s="217">
        <v>0</v>
      </c>
      <c r="L938" s="228">
        <v>0</v>
      </c>
      <c r="M938" s="222">
        <v>44657</v>
      </c>
      <c r="N938" s="222">
        <v>44657</v>
      </c>
      <c r="O938" s="220">
        <v>2022</v>
      </c>
      <c r="P938" s="217">
        <v>0</v>
      </c>
      <c r="Q938" s="217">
        <v>0</v>
      </c>
      <c r="R938" s="217">
        <v>0</v>
      </c>
      <c r="S938" s="228">
        <v>0</v>
      </c>
      <c r="T938" s="221">
        <v>0.5</v>
      </c>
      <c r="U938" s="221">
        <v>0.5</v>
      </c>
      <c r="V938" s="216" t="s">
        <v>621</v>
      </c>
      <c r="W938" s="216" t="s">
        <v>599</v>
      </c>
      <c r="X938" s="216" t="s">
        <v>2060</v>
      </c>
      <c r="AL938" s="234" t="s">
        <v>580</v>
      </c>
      <c r="AM938" s="206" t="s">
        <v>381</v>
      </c>
    </row>
    <row r="939" spans="1:39">
      <c r="A939" s="216" t="s">
        <v>381</v>
      </c>
      <c r="B939" s="225" t="s">
        <v>380</v>
      </c>
      <c r="C939" s="216" t="s">
        <v>1984</v>
      </c>
      <c r="D939" s="216" t="s">
        <v>3291</v>
      </c>
      <c r="E939" s="225" t="s">
        <v>3292</v>
      </c>
      <c r="F939" s="216"/>
      <c r="G939" s="217">
        <v>0</v>
      </c>
      <c r="H939" s="217">
        <v>0</v>
      </c>
      <c r="I939" s="217">
        <v>0</v>
      </c>
      <c r="J939" s="217">
        <v>0</v>
      </c>
      <c r="K939" s="217">
        <v>0</v>
      </c>
      <c r="L939" s="228">
        <v>0</v>
      </c>
      <c r="M939" s="222">
        <v>44813</v>
      </c>
      <c r="N939" s="222">
        <v>44813</v>
      </c>
      <c r="O939" s="220">
        <v>2022</v>
      </c>
      <c r="P939" s="217">
        <v>0</v>
      </c>
      <c r="Q939" s="217">
        <v>0</v>
      </c>
      <c r="R939" s="217">
        <v>0</v>
      </c>
      <c r="S939" s="228">
        <v>0</v>
      </c>
      <c r="T939" s="221">
        <v>0.75</v>
      </c>
      <c r="U939" s="221">
        <v>3.15</v>
      </c>
      <c r="V939" s="216" t="s">
        <v>620</v>
      </c>
      <c r="W939" s="216" t="s">
        <v>599</v>
      </c>
      <c r="X939" s="216" t="s">
        <v>2060</v>
      </c>
      <c r="AL939" s="234" t="s">
        <v>580</v>
      </c>
      <c r="AM939" s="206" t="s">
        <v>381</v>
      </c>
    </row>
    <row r="940" spans="1:39">
      <c r="A940" s="216" t="s">
        <v>381</v>
      </c>
      <c r="B940" s="225" t="s">
        <v>380</v>
      </c>
      <c r="C940" s="216" t="s">
        <v>1984</v>
      </c>
      <c r="D940" s="216" t="s">
        <v>3291</v>
      </c>
      <c r="E940" s="225" t="s">
        <v>3292</v>
      </c>
      <c r="F940" s="216"/>
      <c r="G940" s="217">
        <v>0</v>
      </c>
      <c r="H940" s="217">
        <v>0</v>
      </c>
      <c r="I940" s="217">
        <v>0</v>
      </c>
      <c r="J940" s="217">
        <v>0</v>
      </c>
      <c r="K940" s="217">
        <v>0</v>
      </c>
      <c r="L940" s="228">
        <v>0</v>
      </c>
      <c r="M940" s="222">
        <v>44813</v>
      </c>
      <c r="N940" s="222">
        <v>44813</v>
      </c>
      <c r="O940" s="220">
        <v>2022</v>
      </c>
      <c r="P940" s="217">
        <v>0</v>
      </c>
      <c r="Q940" s="217">
        <v>0</v>
      </c>
      <c r="R940" s="217">
        <v>0</v>
      </c>
      <c r="S940" s="228">
        <v>0</v>
      </c>
      <c r="T940" s="217">
        <v>1</v>
      </c>
      <c r="U940" s="221">
        <v>3.15</v>
      </c>
      <c r="V940" s="216" t="s">
        <v>671</v>
      </c>
      <c r="W940" s="216" t="s">
        <v>599</v>
      </c>
      <c r="X940" s="216" t="s">
        <v>2060</v>
      </c>
      <c r="AL940" s="234" t="s">
        <v>580</v>
      </c>
      <c r="AM940" s="206" t="s">
        <v>381</v>
      </c>
    </row>
    <row r="941" spans="1:39">
      <c r="A941" s="216" t="s">
        <v>381</v>
      </c>
      <c r="B941" s="225" t="s">
        <v>380</v>
      </c>
      <c r="C941" s="216" t="s">
        <v>1984</v>
      </c>
      <c r="D941" s="216" t="s">
        <v>3291</v>
      </c>
      <c r="E941" s="225" t="s">
        <v>3292</v>
      </c>
      <c r="F941" s="216"/>
      <c r="G941" s="217">
        <v>0</v>
      </c>
      <c r="H941" s="217">
        <v>0</v>
      </c>
      <c r="I941" s="217">
        <v>0</v>
      </c>
      <c r="J941" s="217">
        <v>0</v>
      </c>
      <c r="K941" s="217">
        <v>0</v>
      </c>
      <c r="L941" s="228">
        <v>0</v>
      </c>
      <c r="M941" s="222">
        <v>43769</v>
      </c>
      <c r="N941" s="222">
        <v>43769</v>
      </c>
      <c r="O941" s="220">
        <v>2019</v>
      </c>
      <c r="P941" s="217">
        <v>0</v>
      </c>
      <c r="Q941" s="217">
        <v>0</v>
      </c>
      <c r="R941" s="217">
        <v>0</v>
      </c>
      <c r="S941" s="228">
        <v>0</v>
      </c>
      <c r="T941" s="217">
        <v>1</v>
      </c>
      <c r="U941" s="221">
        <v>3.15</v>
      </c>
      <c r="V941" s="216" t="s">
        <v>671</v>
      </c>
      <c r="W941" s="216" t="s">
        <v>599</v>
      </c>
      <c r="X941" s="216" t="s">
        <v>2060</v>
      </c>
      <c r="AL941" s="234" t="s">
        <v>580</v>
      </c>
      <c r="AM941" s="206" t="s">
        <v>381</v>
      </c>
    </row>
    <row r="942" spans="1:39">
      <c r="A942" s="216" t="s">
        <v>381</v>
      </c>
      <c r="B942" s="225" t="s">
        <v>380</v>
      </c>
      <c r="C942" s="216" t="s">
        <v>1984</v>
      </c>
      <c r="D942" s="216" t="s">
        <v>3293</v>
      </c>
      <c r="E942" s="225" t="s">
        <v>3292</v>
      </c>
      <c r="F942" s="216"/>
      <c r="G942" s="217">
        <v>0</v>
      </c>
      <c r="H942" s="217">
        <v>0</v>
      </c>
      <c r="I942" s="217">
        <v>0</v>
      </c>
      <c r="J942" s="217">
        <v>0</v>
      </c>
      <c r="K942" s="217">
        <v>1</v>
      </c>
      <c r="L942" s="228">
        <v>1</v>
      </c>
      <c r="M942" s="222">
        <v>44462</v>
      </c>
      <c r="N942" s="222">
        <v>44462</v>
      </c>
      <c r="O942" s="220">
        <v>2021</v>
      </c>
      <c r="P942" s="217">
        <v>0</v>
      </c>
      <c r="Q942" s="217">
        <v>0</v>
      </c>
      <c r="R942" s="217">
        <v>0</v>
      </c>
      <c r="S942" s="228">
        <v>0</v>
      </c>
      <c r="T942" s="221">
        <v>0.4</v>
      </c>
      <c r="U942" s="221">
        <v>3.15</v>
      </c>
      <c r="V942" s="216" t="s">
        <v>1517</v>
      </c>
      <c r="W942" s="216" t="s">
        <v>599</v>
      </c>
      <c r="X942" s="216" t="s">
        <v>2060</v>
      </c>
      <c r="AL942" s="234" t="s">
        <v>580</v>
      </c>
      <c r="AM942" s="206" t="s">
        <v>381</v>
      </c>
    </row>
    <row r="943" spans="1:39">
      <c r="A943" s="216" t="s">
        <v>381</v>
      </c>
      <c r="B943" s="225" t="s">
        <v>380</v>
      </c>
      <c r="C943" s="216" t="s">
        <v>1969</v>
      </c>
      <c r="D943" s="216" t="s">
        <v>3294</v>
      </c>
      <c r="E943" s="225" t="s">
        <v>3295</v>
      </c>
      <c r="F943" s="216"/>
      <c r="G943" s="217">
        <v>0</v>
      </c>
      <c r="H943" s="217">
        <v>0</v>
      </c>
      <c r="I943" s="217">
        <v>0</v>
      </c>
      <c r="J943" s="217">
        <v>0</v>
      </c>
      <c r="K943" s="218">
        <v>0.35</v>
      </c>
      <c r="L943" s="227">
        <v>0.35</v>
      </c>
      <c r="M943" s="222">
        <v>44172</v>
      </c>
      <c r="N943" s="222">
        <v>44194</v>
      </c>
      <c r="O943" s="220">
        <v>2020</v>
      </c>
      <c r="P943" s="217">
        <v>0</v>
      </c>
      <c r="Q943" s="217">
        <v>0</v>
      </c>
      <c r="R943" s="217">
        <v>0</v>
      </c>
      <c r="S943" s="228">
        <v>0</v>
      </c>
      <c r="T943" s="217">
        <v>1</v>
      </c>
      <c r="U943" s="217">
        <v>1</v>
      </c>
      <c r="V943" s="216" t="s">
        <v>624</v>
      </c>
      <c r="W943" s="216" t="s">
        <v>599</v>
      </c>
      <c r="X943" s="216" t="s">
        <v>2060</v>
      </c>
      <c r="Y943" s="216"/>
      <c r="Z943" s="216"/>
      <c r="AA943" s="216"/>
      <c r="AB943" s="216"/>
      <c r="AC943" s="216"/>
      <c r="AD943" s="216"/>
      <c r="AL943" s="234" t="s">
        <v>580</v>
      </c>
      <c r="AM943" s="206" t="s">
        <v>381</v>
      </c>
    </row>
    <row r="944" spans="1:39">
      <c r="A944" s="216" t="s">
        <v>381</v>
      </c>
      <c r="B944" s="225" t="s">
        <v>380</v>
      </c>
      <c r="C944" s="216" t="s">
        <v>1993</v>
      </c>
      <c r="D944" s="216" t="s">
        <v>3296</v>
      </c>
      <c r="E944" s="225" t="s">
        <v>3297</v>
      </c>
      <c r="F944" s="216"/>
      <c r="G944" s="217">
        <v>1412</v>
      </c>
      <c r="H944" s="217">
        <v>250</v>
      </c>
      <c r="I944" s="217">
        <v>3</v>
      </c>
      <c r="J944" s="217">
        <v>1665</v>
      </c>
      <c r="K944" s="218">
        <v>3.05</v>
      </c>
      <c r="L944" s="227">
        <v>1668.05</v>
      </c>
      <c r="M944" s="222">
        <v>43984</v>
      </c>
      <c r="N944" s="222">
        <v>44008</v>
      </c>
      <c r="O944" s="220">
        <v>2020</v>
      </c>
      <c r="P944" s="217">
        <v>0</v>
      </c>
      <c r="Q944" s="217">
        <v>0</v>
      </c>
      <c r="R944" s="217">
        <v>0</v>
      </c>
      <c r="S944" s="228">
        <v>0</v>
      </c>
      <c r="T944" s="221">
        <v>0.5</v>
      </c>
      <c r="U944" s="221">
        <v>1757.1600249999999</v>
      </c>
      <c r="V944" s="216" t="s">
        <v>620</v>
      </c>
      <c r="W944" s="216" t="s">
        <v>599</v>
      </c>
      <c r="X944" s="216" t="s">
        <v>2060</v>
      </c>
      <c r="Y944" s="217">
        <v>7</v>
      </c>
      <c r="Z944" s="217">
        <v>12</v>
      </c>
      <c r="AA944" s="217">
        <v>19</v>
      </c>
      <c r="AB944" s="217">
        <v>6</v>
      </c>
      <c r="AC944" s="217">
        <v>1</v>
      </c>
      <c r="AD944" s="217">
        <v>0</v>
      </c>
      <c r="AL944" s="234" t="s">
        <v>580</v>
      </c>
      <c r="AM944" s="206" t="s">
        <v>381</v>
      </c>
    </row>
    <row r="945" spans="1:39">
      <c r="A945" s="216" t="s">
        <v>381</v>
      </c>
      <c r="B945" s="225" t="s">
        <v>380</v>
      </c>
      <c r="C945" s="216" t="s">
        <v>1993</v>
      </c>
      <c r="D945" s="216" t="s">
        <v>3298</v>
      </c>
      <c r="E945" s="225" t="s">
        <v>3299</v>
      </c>
      <c r="F945" s="216"/>
      <c r="G945" s="217">
        <v>0</v>
      </c>
      <c r="H945" s="217">
        <v>0</v>
      </c>
      <c r="I945" s="217">
        <v>0</v>
      </c>
      <c r="J945" s="217">
        <v>0</v>
      </c>
      <c r="K945" s="217">
        <v>0</v>
      </c>
      <c r="L945" s="228">
        <v>0</v>
      </c>
      <c r="M945" s="222">
        <v>44064</v>
      </c>
      <c r="N945" s="222">
        <v>44064</v>
      </c>
      <c r="O945" s="220">
        <v>2020</v>
      </c>
      <c r="P945" s="217">
        <v>0</v>
      </c>
      <c r="Q945" s="217">
        <v>0</v>
      </c>
      <c r="R945" s="217">
        <v>0</v>
      </c>
      <c r="S945" s="228">
        <v>0</v>
      </c>
      <c r="T945" s="221">
        <v>0.5</v>
      </c>
      <c r="U945" s="217">
        <v>1</v>
      </c>
      <c r="V945" s="216" t="s">
        <v>671</v>
      </c>
      <c r="W945" s="216" t="s">
        <v>599</v>
      </c>
      <c r="X945" s="216" t="s">
        <v>2060</v>
      </c>
      <c r="Y945" s="216"/>
      <c r="Z945" s="216"/>
      <c r="AA945" s="216"/>
      <c r="AB945" s="216"/>
      <c r="AC945" s="216"/>
      <c r="AD945" s="216"/>
      <c r="AL945" s="234" t="s">
        <v>580</v>
      </c>
      <c r="AM945" s="206" t="s">
        <v>381</v>
      </c>
    </row>
    <row r="946" spans="1:39">
      <c r="A946" s="216" t="s">
        <v>381</v>
      </c>
      <c r="B946" s="225" t="s">
        <v>380</v>
      </c>
      <c r="C946" s="216" t="s">
        <v>1982</v>
      </c>
      <c r="D946" s="216" t="s">
        <v>3300</v>
      </c>
      <c r="E946" s="225" t="s">
        <v>3301</v>
      </c>
      <c r="F946" s="216"/>
      <c r="G946" s="217">
        <v>0</v>
      </c>
      <c r="H946" s="217">
        <v>0</v>
      </c>
      <c r="I946" s="217">
        <v>0</v>
      </c>
      <c r="J946" s="217">
        <v>0</v>
      </c>
      <c r="K946" s="218">
        <v>0.2</v>
      </c>
      <c r="L946" s="227">
        <v>0.2</v>
      </c>
      <c r="M946" s="222">
        <v>43090</v>
      </c>
      <c r="N946" s="222">
        <v>43124</v>
      </c>
      <c r="O946" s="220">
        <v>2018</v>
      </c>
      <c r="P946" s="217">
        <v>0</v>
      </c>
      <c r="Q946" s="217">
        <v>0</v>
      </c>
      <c r="R946" s="217">
        <v>0</v>
      </c>
      <c r="S946" s="228">
        <v>0</v>
      </c>
      <c r="T946" s="221">
        <v>0.8</v>
      </c>
      <c r="U946" s="221">
        <v>0.8</v>
      </c>
      <c r="V946" s="216" t="s">
        <v>671</v>
      </c>
      <c r="W946" s="216" t="s">
        <v>599</v>
      </c>
      <c r="X946" s="216" t="s">
        <v>2060</v>
      </c>
      <c r="AL946" s="234" t="s">
        <v>580</v>
      </c>
      <c r="AM946" s="206" t="s">
        <v>381</v>
      </c>
    </row>
    <row r="947" spans="1:39">
      <c r="A947" s="216" t="s">
        <v>384</v>
      </c>
      <c r="B947" s="225" t="s">
        <v>382</v>
      </c>
      <c r="C947" s="216" t="s">
        <v>1997</v>
      </c>
      <c r="D947" s="216" t="s">
        <v>3302</v>
      </c>
      <c r="E947" s="225" t="s">
        <v>180</v>
      </c>
      <c r="F947" s="216"/>
      <c r="G947" s="217">
        <v>0</v>
      </c>
      <c r="H947" s="217">
        <v>0</v>
      </c>
      <c r="I947" s="218">
        <v>3.5</v>
      </c>
      <c r="J947" s="218">
        <v>3.5</v>
      </c>
      <c r="K947" s="217">
        <v>0</v>
      </c>
      <c r="L947" s="227">
        <v>3.5</v>
      </c>
      <c r="M947" s="222">
        <v>44600</v>
      </c>
      <c r="N947" s="222">
        <v>44783</v>
      </c>
      <c r="O947" s="220">
        <v>2022</v>
      </c>
      <c r="P947" s="217">
        <v>0</v>
      </c>
      <c r="Q947" s="221">
        <v>0.25</v>
      </c>
      <c r="R947" s="217">
        <v>0</v>
      </c>
      <c r="S947" s="232">
        <v>0.25</v>
      </c>
      <c r="T947" s="217">
        <v>0</v>
      </c>
      <c r="U947" s="221">
        <v>1.75</v>
      </c>
      <c r="V947" s="216" t="s">
        <v>1260</v>
      </c>
      <c r="W947" s="216" t="s">
        <v>599</v>
      </c>
      <c r="X947" s="216" t="s">
        <v>2060</v>
      </c>
      <c r="Y947" s="216"/>
      <c r="Z947" s="216"/>
      <c r="AA947" s="216"/>
      <c r="AB947" s="216"/>
      <c r="AC947" s="216"/>
      <c r="AD947" s="216"/>
      <c r="AL947" s="234" t="s">
        <v>9</v>
      </c>
      <c r="AM947" s="206" t="s">
        <v>383</v>
      </c>
    </row>
    <row r="948" spans="1:39">
      <c r="A948" s="216" t="s">
        <v>384</v>
      </c>
      <c r="B948" s="225" t="s">
        <v>382</v>
      </c>
      <c r="C948" s="216" t="s">
        <v>1997</v>
      </c>
      <c r="D948" s="216" t="s">
        <v>3302</v>
      </c>
      <c r="E948" s="225" t="s">
        <v>180</v>
      </c>
      <c r="F948" s="216"/>
      <c r="G948" s="217">
        <v>0</v>
      </c>
      <c r="H948" s="217">
        <v>0</v>
      </c>
      <c r="I948" s="218">
        <v>3.5</v>
      </c>
      <c r="J948" s="218">
        <v>3.5</v>
      </c>
      <c r="K948" s="217">
        <v>0</v>
      </c>
      <c r="L948" s="227">
        <v>3.5</v>
      </c>
      <c r="M948" s="222">
        <v>44600</v>
      </c>
      <c r="N948" s="222">
        <v>44783</v>
      </c>
      <c r="O948" s="220">
        <v>2022</v>
      </c>
      <c r="P948" s="217">
        <v>0</v>
      </c>
      <c r="Q948" s="221">
        <v>1.5</v>
      </c>
      <c r="R948" s="217">
        <v>0</v>
      </c>
      <c r="S948" s="232">
        <v>1.5</v>
      </c>
      <c r="T948" s="217">
        <v>0</v>
      </c>
      <c r="U948" s="221">
        <v>1.75</v>
      </c>
      <c r="V948" s="216" t="s">
        <v>657</v>
      </c>
      <c r="W948" s="216" t="s">
        <v>599</v>
      </c>
      <c r="X948" s="216" t="s">
        <v>2060</v>
      </c>
      <c r="Y948" s="216"/>
      <c r="Z948" s="216"/>
      <c r="AA948" s="216"/>
      <c r="AB948" s="216"/>
      <c r="AC948" s="216"/>
      <c r="AD948" s="216"/>
      <c r="AL948" s="234" t="s">
        <v>9</v>
      </c>
      <c r="AM948" s="206" t="s">
        <v>383</v>
      </c>
    </row>
    <row r="949" spans="1:39">
      <c r="A949" s="216" t="s">
        <v>384</v>
      </c>
      <c r="B949" s="225" t="s">
        <v>382</v>
      </c>
      <c r="C949" s="216" t="s">
        <v>1998</v>
      </c>
      <c r="D949" s="216" t="s">
        <v>3303</v>
      </c>
      <c r="E949" s="225" t="s">
        <v>3304</v>
      </c>
      <c r="F949" s="216"/>
      <c r="G949" s="217">
        <v>0</v>
      </c>
      <c r="H949" s="217">
        <v>0</v>
      </c>
      <c r="I949" s="217">
        <v>0</v>
      </c>
      <c r="J949" s="217">
        <v>0</v>
      </c>
      <c r="K949" s="217">
        <v>0</v>
      </c>
      <c r="L949" s="228">
        <v>0</v>
      </c>
      <c r="M949" s="222">
        <v>44650</v>
      </c>
      <c r="N949" s="222">
        <v>44659</v>
      </c>
      <c r="O949" s="220">
        <v>2022</v>
      </c>
      <c r="P949" s="217">
        <v>0</v>
      </c>
      <c r="Q949" s="221">
        <v>0.7</v>
      </c>
      <c r="R949" s="217">
        <v>0</v>
      </c>
      <c r="S949" s="232">
        <v>0.7</v>
      </c>
      <c r="T949" s="217">
        <v>0</v>
      </c>
      <c r="U949" s="221">
        <v>2.9935779999999999</v>
      </c>
      <c r="V949" s="216" t="s">
        <v>1260</v>
      </c>
      <c r="W949" s="216" t="s">
        <v>599</v>
      </c>
      <c r="X949" s="216" t="s">
        <v>2060</v>
      </c>
      <c r="Y949" s="216"/>
      <c r="Z949" s="216"/>
      <c r="AA949" s="216"/>
      <c r="AB949" s="216"/>
      <c r="AC949" s="216"/>
      <c r="AD949" s="216"/>
      <c r="AL949" s="234" t="s">
        <v>9</v>
      </c>
      <c r="AM949" s="206" t="s">
        <v>383</v>
      </c>
    </row>
    <row r="950" spans="1:39">
      <c r="A950" s="216" t="s">
        <v>384</v>
      </c>
      <c r="B950" s="225" t="s">
        <v>382</v>
      </c>
      <c r="C950" s="216" t="s">
        <v>1998</v>
      </c>
      <c r="D950" s="216" t="s">
        <v>3303</v>
      </c>
      <c r="E950" s="225" t="s">
        <v>3304</v>
      </c>
      <c r="F950" s="216"/>
      <c r="G950" s="217">
        <v>0</v>
      </c>
      <c r="H950" s="217">
        <v>0</v>
      </c>
      <c r="I950" s="218">
        <v>3.5</v>
      </c>
      <c r="J950" s="218">
        <v>3.5</v>
      </c>
      <c r="K950" s="217">
        <v>0</v>
      </c>
      <c r="L950" s="227">
        <v>3.5</v>
      </c>
      <c r="M950" s="222">
        <v>44650</v>
      </c>
      <c r="N950" s="222">
        <v>44659</v>
      </c>
      <c r="O950" s="220">
        <v>2022</v>
      </c>
      <c r="P950" s="217">
        <v>0</v>
      </c>
      <c r="Q950" s="221">
        <v>2.2935780000000001</v>
      </c>
      <c r="R950" s="217">
        <v>0</v>
      </c>
      <c r="S950" s="232">
        <v>2.2935780000000001</v>
      </c>
      <c r="T950" s="217">
        <v>0</v>
      </c>
      <c r="U950" s="221">
        <v>4.7435780000000003</v>
      </c>
      <c r="V950" s="216" t="s">
        <v>1020</v>
      </c>
      <c r="W950" s="216" t="s">
        <v>599</v>
      </c>
      <c r="X950" s="216" t="s">
        <v>2060</v>
      </c>
      <c r="Y950" s="217">
        <v>2</v>
      </c>
      <c r="Z950" s="217">
        <v>0</v>
      </c>
      <c r="AA950" s="217">
        <v>2</v>
      </c>
      <c r="AB950" s="217">
        <v>0</v>
      </c>
      <c r="AC950" s="217">
        <v>2</v>
      </c>
      <c r="AD950" s="217">
        <v>0</v>
      </c>
      <c r="AL950" s="234" t="s">
        <v>9</v>
      </c>
      <c r="AM950" s="206" t="s">
        <v>383</v>
      </c>
    </row>
    <row r="951" spans="1:39">
      <c r="A951" s="216" t="s">
        <v>387</v>
      </c>
      <c r="B951" s="225" t="s">
        <v>385</v>
      </c>
      <c r="C951" s="216" t="s">
        <v>2013</v>
      </c>
      <c r="D951" s="216" t="s">
        <v>3305</v>
      </c>
      <c r="E951" s="225" t="s">
        <v>256</v>
      </c>
      <c r="F951" s="216"/>
      <c r="G951" s="217">
        <v>58</v>
      </c>
      <c r="H951" s="217">
        <v>0</v>
      </c>
      <c r="I951" s="217">
        <v>0</v>
      </c>
      <c r="J951" s="217">
        <v>58</v>
      </c>
      <c r="K951" s="217">
        <v>0</v>
      </c>
      <c r="L951" s="228">
        <v>58</v>
      </c>
      <c r="M951" s="222">
        <v>44433</v>
      </c>
      <c r="N951" s="222">
        <v>44561</v>
      </c>
      <c r="O951" s="220">
        <v>2021</v>
      </c>
      <c r="P951" s="217">
        <v>0</v>
      </c>
      <c r="Q951" s="217">
        <v>2</v>
      </c>
      <c r="R951" s="217">
        <v>0</v>
      </c>
      <c r="S951" s="228">
        <v>2</v>
      </c>
      <c r="T951" s="217">
        <v>0</v>
      </c>
      <c r="U951" s="217">
        <v>2</v>
      </c>
      <c r="V951" s="216" t="s">
        <v>621</v>
      </c>
      <c r="W951" s="216" t="s">
        <v>599</v>
      </c>
      <c r="X951" s="216" t="s">
        <v>2060</v>
      </c>
      <c r="Y951" s="216"/>
      <c r="Z951" s="216"/>
      <c r="AA951" s="216"/>
      <c r="AB951" s="216"/>
      <c r="AC951" s="216"/>
      <c r="AD951" s="216"/>
      <c r="AL951" s="234" t="s">
        <v>9</v>
      </c>
      <c r="AM951" s="206" t="s">
        <v>386</v>
      </c>
    </row>
    <row r="952" spans="1:39">
      <c r="A952" s="216" t="s">
        <v>387</v>
      </c>
      <c r="B952" s="225" t="s">
        <v>385</v>
      </c>
      <c r="C952" s="216" t="s">
        <v>2001</v>
      </c>
      <c r="D952" s="216" t="s">
        <v>3306</v>
      </c>
      <c r="E952" s="225" t="s">
        <v>257</v>
      </c>
      <c r="F952" s="216"/>
      <c r="G952" s="217">
        <v>0</v>
      </c>
      <c r="H952" s="217">
        <v>0</v>
      </c>
      <c r="I952" s="217">
        <v>0</v>
      </c>
      <c r="J952" s="217">
        <v>0</v>
      </c>
      <c r="K952" s="217">
        <v>0</v>
      </c>
      <c r="L952" s="228">
        <v>0</v>
      </c>
      <c r="M952" s="222">
        <v>44174</v>
      </c>
      <c r="N952" s="222">
        <v>44187</v>
      </c>
      <c r="O952" s="220">
        <v>2020</v>
      </c>
      <c r="P952" s="217">
        <v>0</v>
      </c>
      <c r="Q952" s="217">
        <v>5</v>
      </c>
      <c r="R952" s="217">
        <v>0</v>
      </c>
      <c r="S952" s="228">
        <v>5</v>
      </c>
      <c r="T952" s="217">
        <v>0</v>
      </c>
      <c r="U952" s="217">
        <v>5</v>
      </c>
      <c r="V952" s="216" t="s">
        <v>1699</v>
      </c>
      <c r="W952" s="216" t="s">
        <v>599</v>
      </c>
      <c r="X952" s="216" t="s">
        <v>2060</v>
      </c>
      <c r="Y952" s="216"/>
      <c r="Z952" s="216"/>
      <c r="AA952" s="216"/>
      <c r="AB952" s="216"/>
      <c r="AC952" s="216"/>
      <c r="AD952" s="216"/>
      <c r="AL952" s="234" t="s">
        <v>9</v>
      </c>
      <c r="AM952" s="206" t="s">
        <v>386</v>
      </c>
    </row>
    <row r="953" spans="1:39">
      <c r="A953" s="216" t="s">
        <v>387</v>
      </c>
      <c r="B953" s="225" t="s">
        <v>385</v>
      </c>
      <c r="C953" s="216" t="s">
        <v>2020</v>
      </c>
      <c r="D953" s="216" t="s">
        <v>3307</v>
      </c>
      <c r="E953" s="225" t="s">
        <v>3308</v>
      </c>
      <c r="F953" s="216"/>
      <c r="G953" s="217">
        <v>0</v>
      </c>
      <c r="H953" s="217">
        <v>0</v>
      </c>
      <c r="I953" s="217">
        <v>0</v>
      </c>
      <c r="J953" s="217">
        <v>0</v>
      </c>
      <c r="K953" s="217">
        <v>0</v>
      </c>
      <c r="L953" s="228">
        <v>0</v>
      </c>
      <c r="M953" s="222">
        <v>43644</v>
      </c>
      <c r="N953" s="222">
        <v>43644</v>
      </c>
      <c r="O953" s="220">
        <v>2019</v>
      </c>
      <c r="P953" s="217">
        <v>0</v>
      </c>
      <c r="Q953" s="217">
        <v>0</v>
      </c>
      <c r="R953" s="217">
        <v>0</v>
      </c>
      <c r="S953" s="228">
        <v>0</v>
      </c>
      <c r="T953" s="221">
        <v>1.1000000000000001</v>
      </c>
      <c r="U953" s="221">
        <v>1.1000000000000001</v>
      </c>
      <c r="V953" s="216" t="s">
        <v>755</v>
      </c>
      <c r="W953" s="216" t="s">
        <v>599</v>
      </c>
      <c r="X953" s="216" t="s">
        <v>2060</v>
      </c>
      <c r="Y953" s="216"/>
      <c r="Z953" s="216"/>
      <c r="AA953" s="216"/>
      <c r="AB953" s="216"/>
      <c r="AC953" s="216"/>
      <c r="AD953" s="216"/>
      <c r="AE953" s="216"/>
      <c r="AF953" s="216"/>
      <c r="AG953" s="216"/>
      <c r="AH953" s="216"/>
      <c r="AI953" s="216"/>
      <c r="AJ953" s="216"/>
      <c r="AK953" s="216"/>
      <c r="AL953" s="234" t="s">
        <v>580</v>
      </c>
      <c r="AM953" s="206" t="s">
        <v>386</v>
      </c>
    </row>
    <row r="954" spans="1:39">
      <c r="A954" s="216" t="s">
        <v>387</v>
      </c>
      <c r="B954" s="225" t="s">
        <v>385</v>
      </c>
      <c r="C954" s="216" t="s">
        <v>2022</v>
      </c>
      <c r="D954" s="216" t="s">
        <v>3309</v>
      </c>
      <c r="E954" s="225" t="s">
        <v>3310</v>
      </c>
      <c r="F954" s="216"/>
      <c r="G954" s="217">
        <v>0</v>
      </c>
      <c r="H954" s="217">
        <v>0</v>
      </c>
      <c r="I954" s="217">
        <v>0</v>
      </c>
      <c r="J954" s="217">
        <v>0</v>
      </c>
      <c r="K954" s="217">
        <v>0</v>
      </c>
      <c r="L954" s="228">
        <v>0</v>
      </c>
      <c r="M954" s="222">
        <v>42657</v>
      </c>
      <c r="N954" s="222">
        <v>43112</v>
      </c>
      <c r="O954" s="220">
        <v>2018</v>
      </c>
      <c r="P954" s="217">
        <v>0</v>
      </c>
      <c r="Q954" s="217">
        <v>0</v>
      </c>
      <c r="R954" s="217">
        <v>0</v>
      </c>
      <c r="S954" s="228">
        <v>0</v>
      </c>
      <c r="T954" s="217">
        <v>5</v>
      </c>
      <c r="U954" s="217">
        <v>5</v>
      </c>
      <c r="V954" s="216" t="s">
        <v>663</v>
      </c>
      <c r="W954" s="216" t="s">
        <v>599</v>
      </c>
      <c r="X954" s="216" t="s">
        <v>2060</v>
      </c>
      <c r="Y954" s="216"/>
      <c r="Z954" s="216"/>
      <c r="AA954" s="216"/>
      <c r="AB954" s="216"/>
      <c r="AC954" s="216"/>
      <c r="AD954" s="216"/>
      <c r="AE954" s="216"/>
      <c r="AF954" s="216"/>
      <c r="AG954" s="216"/>
      <c r="AH954" s="216"/>
      <c r="AI954" s="216"/>
      <c r="AJ954" s="216"/>
      <c r="AK954" s="216"/>
      <c r="AL954" s="234" t="s">
        <v>580</v>
      </c>
      <c r="AM954" s="206" t="s">
        <v>386</v>
      </c>
    </row>
    <row r="955" spans="1:39">
      <c r="A955" s="216" t="s">
        <v>387</v>
      </c>
      <c r="B955" s="225" t="s">
        <v>385</v>
      </c>
      <c r="C955" s="216" t="s">
        <v>2024</v>
      </c>
      <c r="D955" s="216" t="s">
        <v>3311</v>
      </c>
      <c r="E955" s="225" t="s">
        <v>3312</v>
      </c>
      <c r="F955" s="216"/>
      <c r="G955" s="217">
        <v>0</v>
      </c>
      <c r="H955" s="217">
        <v>0</v>
      </c>
      <c r="I955" s="217">
        <v>0</v>
      </c>
      <c r="J955" s="217">
        <v>0</v>
      </c>
      <c r="K955" s="217">
        <v>0</v>
      </c>
      <c r="L955" s="228">
        <v>0</v>
      </c>
      <c r="M955" s="222">
        <v>43039</v>
      </c>
      <c r="N955" s="222">
        <v>43574</v>
      </c>
      <c r="O955" s="220">
        <v>2019</v>
      </c>
      <c r="P955" s="217">
        <v>0</v>
      </c>
      <c r="Q955" s="217">
        <v>0</v>
      </c>
      <c r="R955" s="217">
        <v>0</v>
      </c>
      <c r="S955" s="228">
        <v>0</v>
      </c>
      <c r="T955" s="217">
        <v>2</v>
      </c>
      <c r="U955" s="221">
        <v>12.823091</v>
      </c>
      <c r="V955" s="216" t="s">
        <v>663</v>
      </c>
      <c r="W955" s="216" t="s">
        <v>599</v>
      </c>
      <c r="X955" s="216" t="s">
        <v>2060</v>
      </c>
      <c r="Y955" s="216"/>
      <c r="Z955" s="216"/>
      <c r="AA955" s="216"/>
      <c r="AB955" s="216"/>
      <c r="AC955" s="216"/>
      <c r="AD955" s="216"/>
      <c r="AE955" s="216"/>
      <c r="AF955" s="216"/>
      <c r="AG955" s="216"/>
      <c r="AH955" s="216"/>
      <c r="AI955" s="216"/>
      <c r="AJ955" s="216"/>
      <c r="AK955" s="216"/>
      <c r="AL955" s="234" t="s">
        <v>580</v>
      </c>
      <c r="AM955" s="206" t="s">
        <v>386</v>
      </c>
    </row>
    <row r="956" spans="1:39">
      <c r="A956" s="216" t="s">
        <v>387</v>
      </c>
      <c r="B956" s="225" t="s">
        <v>385</v>
      </c>
      <c r="C956" s="216" t="s">
        <v>2024</v>
      </c>
      <c r="D956" s="216" t="s">
        <v>3311</v>
      </c>
      <c r="E956" s="225" t="s">
        <v>3312</v>
      </c>
      <c r="F956" s="216"/>
      <c r="G956" s="217">
        <v>0</v>
      </c>
      <c r="H956" s="217">
        <v>0</v>
      </c>
      <c r="I956" s="217">
        <v>0</v>
      </c>
      <c r="J956" s="217">
        <v>0</v>
      </c>
      <c r="K956" s="217">
        <v>0</v>
      </c>
      <c r="L956" s="228">
        <v>0</v>
      </c>
      <c r="M956" s="222">
        <v>43039</v>
      </c>
      <c r="N956" s="222">
        <v>43574</v>
      </c>
      <c r="O956" s="220">
        <v>2019</v>
      </c>
      <c r="P956" s="217">
        <v>0</v>
      </c>
      <c r="Q956" s="217">
        <v>0</v>
      </c>
      <c r="R956" s="217">
        <v>0</v>
      </c>
      <c r="S956" s="228">
        <v>0</v>
      </c>
      <c r="T956" s="221">
        <v>4.5662099999999999</v>
      </c>
      <c r="U956" s="221">
        <v>12.823091</v>
      </c>
      <c r="V956" s="216" t="s">
        <v>1511</v>
      </c>
      <c r="W956" s="216" t="s">
        <v>599</v>
      </c>
      <c r="X956" s="216" t="s">
        <v>2060</v>
      </c>
      <c r="Y956" s="216"/>
      <c r="Z956" s="216"/>
      <c r="AA956" s="216"/>
      <c r="AB956" s="216"/>
      <c r="AC956" s="216"/>
      <c r="AD956" s="216"/>
      <c r="AE956" s="216"/>
      <c r="AF956" s="216"/>
      <c r="AG956" s="216"/>
      <c r="AH956" s="216"/>
      <c r="AI956" s="216"/>
      <c r="AJ956" s="216"/>
      <c r="AK956" s="216"/>
      <c r="AL956" s="234" t="s">
        <v>580</v>
      </c>
      <c r="AM956" s="206" t="s">
        <v>386</v>
      </c>
    </row>
    <row r="957" spans="1:39">
      <c r="A957" s="216" t="s">
        <v>387</v>
      </c>
      <c r="B957" s="225" t="s">
        <v>385</v>
      </c>
      <c r="C957" s="216" t="s">
        <v>2024</v>
      </c>
      <c r="D957" s="216" t="s">
        <v>3311</v>
      </c>
      <c r="E957" s="225" t="s">
        <v>3312</v>
      </c>
      <c r="F957" s="216"/>
      <c r="G957" s="218">
        <v>34953.29</v>
      </c>
      <c r="H957" s="218">
        <v>6079.3140000000003</v>
      </c>
      <c r="I957" s="218">
        <v>1257.076442</v>
      </c>
      <c r="J957" s="218">
        <v>42289.680441999997</v>
      </c>
      <c r="K957" s="218">
        <v>196.06075100000001</v>
      </c>
      <c r="L957" s="227">
        <v>42485.741193000002</v>
      </c>
      <c r="M957" s="222">
        <v>43039</v>
      </c>
      <c r="N957" s="222">
        <v>43574</v>
      </c>
      <c r="O957" s="220">
        <v>2019</v>
      </c>
      <c r="P957" s="217">
        <v>0</v>
      </c>
      <c r="Q957" s="217">
        <v>0</v>
      </c>
      <c r="R957" s="217">
        <v>0</v>
      </c>
      <c r="S957" s="228">
        <v>0</v>
      </c>
      <c r="T957" s="221">
        <v>6.2568809999999999</v>
      </c>
      <c r="U957" s="221">
        <v>32596.660973613201</v>
      </c>
      <c r="V957" s="216" t="s">
        <v>840</v>
      </c>
      <c r="W957" s="216" t="s">
        <v>599</v>
      </c>
      <c r="X957" s="216" t="s">
        <v>2060</v>
      </c>
      <c r="Y957" s="217">
        <v>7</v>
      </c>
      <c r="Z957" s="217">
        <v>5</v>
      </c>
      <c r="AA957" s="217">
        <v>12</v>
      </c>
      <c r="AB957" s="217">
        <v>0</v>
      </c>
      <c r="AC957" s="217">
        <v>7</v>
      </c>
      <c r="AD957" s="217">
        <v>0</v>
      </c>
      <c r="AE957" s="217">
        <v>222</v>
      </c>
      <c r="AF957" s="217">
        <v>403</v>
      </c>
      <c r="AG957" s="217">
        <v>625</v>
      </c>
      <c r="AH957" s="217">
        <v>112</v>
      </c>
      <c r="AI957" s="217">
        <v>135</v>
      </c>
      <c r="AJ957" s="217">
        <v>0</v>
      </c>
      <c r="AK957" s="219">
        <v>44966.626886569997</v>
      </c>
      <c r="AL957" s="234" t="s">
        <v>580</v>
      </c>
      <c r="AM957" s="206" t="s">
        <v>386</v>
      </c>
    </row>
    <row r="958" spans="1:39">
      <c r="A958" s="216" t="s">
        <v>387</v>
      </c>
      <c r="B958" s="225" t="s">
        <v>385</v>
      </c>
      <c r="C958" s="216" t="s">
        <v>2009</v>
      </c>
      <c r="D958" s="216" t="s">
        <v>3313</v>
      </c>
      <c r="E958" s="225" t="s">
        <v>258</v>
      </c>
      <c r="F958" s="216"/>
      <c r="G958" s="217">
        <v>0</v>
      </c>
      <c r="H958" s="218">
        <v>188.36</v>
      </c>
      <c r="I958" s="217">
        <v>0</v>
      </c>
      <c r="J958" s="218">
        <v>188.36</v>
      </c>
      <c r="K958" s="217">
        <v>0</v>
      </c>
      <c r="L958" s="227">
        <v>188.36</v>
      </c>
      <c r="M958" s="222">
        <v>43445</v>
      </c>
      <c r="N958" s="222">
        <v>43529</v>
      </c>
      <c r="O958" s="220">
        <v>2019</v>
      </c>
      <c r="P958" s="217">
        <v>0</v>
      </c>
      <c r="Q958" s="221">
        <v>4.4809999999999999</v>
      </c>
      <c r="R958" s="217">
        <v>0</v>
      </c>
      <c r="S958" s="232">
        <v>4.4809999999999999</v>
      </c>
      <c r="T958" s="217">
        <v>0</v>
      </c>
      <c r="U958" s="221">
        <v>4.4809999999999999</v>
      </c>
      <c r="V958" s="216" t="s">
        <v>755</v>
      </c>
      <c r="W958" s="216" t="s">
        <v>595</v>
      </c>
      <c r="X958" s="216" t="s">
        <v>2060</v>
      </c>
      <c r="Y958" s="216"/>
      <c r="Z958" s="216"/>
      <c r="AA958" s="216"/>
      <c r="AB958" s="216"/>
      <c r="AC958" s="216"/>
      <c r="AD958" s="216"/>
      <c r="AL958" s="234" t="s">
        <v>9</v>
      </c>
      <c r="AM958" s="206" t="s">
        <v>386</v>
      </c>
    </row>
    <row r="959" spans="1:39">
      <c r="A959" s="216" t="s">
        <v>387</v>
      </c>
      <c r="B959" s="225" t="s">
        <v>385</v>
      </c>
      <c r="C959" s="216" t="s">
        <v>2015</v>
      </c>
      <c r="D959" s="216" t="s">
        <v>3314</v>
      </c>
      <c r="E959" s="225" t="s">
        <v>3315</v>
      </c>
      <c r="F959" s="216"/>
      <c r="G959" s="217">
        <v>0</v>
      </c>
      <c r="H959" s="217">
        <v>0</v>
      </c>
      <c r="I959" s="217">
        <v>0</v>
      </c>
      <c r="J959" s="217">
        <v>0</v>
      </c>
      <c r="K959" s="217">
        <v>0</v>
      </c>
      <c r="L959" s="228">
        <v>0</v>
      </c>
      <c r="M959" s="222">
        <v>44357</v>
      </c>
      <c r="N959" s="222">
        <v>44657</v>
      </c>
      <c r="O959" s="220">
        <v>2022</v>
      </c>
      <c r="P959" s="217">
        <v>0</v>
      </c>
      <c r="Q959" s="217">
        <v>0</v>
      </c>
      <c r="R959" s="217">
        <v>0</v>
      </c>
      <c r="S959" s="228">
        <v>0</v>
      </c>
      <c r="T959" s="221">
        <v>1.9</v>
      </c>
      <c r="U959" s="221">
        <v>6.6</v>
      </c>
      <c r="V959" s="216" t="s">
        <v>755</v>
      </c>
      <c r="W959" s="216" t="s">
        <v>599</v>
      </c>
      <c r="X959" s="216" t="s">
        <v>2060</v>
      </c>
      <c r="Y959" s="216"/>
      <c r="Z959" s="216"/>
      <c r="AA959" s="216"/>
      <c r="AB959" s="216"/>
      <c r="AC959" s="216"/>
      <c r="AD959" s="216"/>
      <c r="AL959" s="234" t="s">
        <v>580</v>
      </c>
      <c r="AM959" s="206" t="s">
        <v>386</v>
      </c>
    </row>
    <row r="960" spans="1:39">
      <c r="A960" s="216" t="s">
        <v>387</v>
      </c>
      <c r="B960" s="225" t="s">
        <v>385</v>
      </c>
      <c r="C960" s="216" t="s">
        <v>2015</v>
      </c>
      <c r="D960" s="216" t="s">
        <v>3314</v>
      </c>
      <c r="E960" s="225" t="s">
        <v>3315</v>
      </c>
      <c r="F960" s="216"/>
      <c r="G960" s="217">
        <v>0</v>
      </c>
      <c r="H960" s="217">
        <v>0</v>
      </c>
      <c r="I960" s="217">
        <v>0</v>
      </c>
      <c r="J960" s="217">
        <v>0</v>
      </c>
      <c r="K960" s="217">
        <v>0</v>
      </c>
      <c r="L960" s="228">
        <v>0</v>
      </c>
      <c r="M960" s="222">
        <v>44357</v>
      </c>
      <c r="N960" s="222">
        <v>44657</v>
      </c>
      <c r="O960" s="220">
        <v>2022</v>
      </c>
      <c r="P960" s="217">
        <v>0</v>
      </c>
      <c r="Q960" s="217">
        <v>0</v>
      </c>
      <c r="R960" s="217">
        <v>0</v>
      </c>
      <c r="S960" s="228">
        <v>0</v>
      </c>
      <c r="T960" s="221">
        <v>2.7</v>
      </c>
      <c r="U960" s="221">
        <v>6.6</v>
      </c>
      <c r="V960" s="216" t="s">
        <v>696</v>
      </c>
      <c r="W960" s="216" t="s">
        <v>599</v>
      </c>
      <c r="X960" s="216" t="s">
        <v>2060</v>
      </c>
      <c r="Y960" s="216"/>
      <c r="Z960" s="216"/>
      <c r="AA960" s="216"/>
      <c r="AB960" s="216"/>
      <c r="AC960" s="216"/>
      <c r="AD960" s="216"/>
      <c r="AE960" s="216"/>
      <c r="AF960" s="216"/>
      <c r="AG960" s="216"/>
      <c r="AH960" s="216"/>
      <c r="AI960" s="216"/>
      <c r="AJ960" s="216"/>
      <c r="AK960" s="216"/>
      <c r="AL960" s="234" t="s">
        <v>580</v>
      </c>
      <c r="AM960" s="206" t="s">
        <v>386</v>
      </c>
    </row>
    <row r="961" spans="1:39">
      <c r="A961" s="216" t="s">
        <v>387</v>
      </c>
      <c r="B961" s="225" t="s">
        <v>385</v>
      </c>
      <c r="C961" s="216" t="s">
        <v>2015</v>
      </c>
      <c r="D961" s="216" t="s">
        <v>3316</v>
      </c>
      <c r="E961" s="225" t="s">
        <v>3317</v>
      </c>
      <c r="F961" s="216"/>
      <c r="G961" s="217">
        <v>0</v>
      </c>
      <c r="H961" s="217">
        <v>0</v>
      </c>
      <c r="I961" s="217">
        <v>0</v>
      </c>
      <c r="J961" s="217">
        <v>0</v>
      </c>
      <c r="K961" s="217">
        <v>0</v>
      </c>
      <c r="L961" s="228">
        <v>0</v>
      </c>
      <c r="M961" s="222">
        <v>44720</v>
      </c>
      <c r="N961" s="222">
        <v>44720</v>
      </c>
      <c r="O961" s="220">
        <v>2022</v>
      </c>
      <c r="P961" s="217">
        <v>0</v>
      </c>
      <c r="Q961" s="217">
        <v>0</v>
      </c>
      <c r="R961" s="217">
        <v>0</v>
      </c>
      <c r="S961" s="228">
        <v>0</v>
      </c>
      <c r="T961" s="217">
        <v>2</v>
      </c>
      <c r="U961" s="221">
        <v>6.6</v>
      </c>
      <c r="V961" s="216" t="s">
        <v>755</v>
      </c>
      <c r="W961" s="216" t="s">
        <v>599</v>
      </c>
      <c r="X961" s="216" t="s">
        <v>2060</v>
      </c>
      <c r="Y961" s="216"/>
      <c r="Z961" s="216"/>
      <c r="AA961" s="216"/>
      <c r="AB961" s="216"/>
      <c r="AC961" s="216"/>
      <c r="AD961" s="216"/>
      <c r="AL961" s="234" t="s">
        <v>580</v>
      </c>
      <c r="AM961" s="206" t="s">
        <v>386</v>
      </c>
    </row>
    <row r="962" spans="1:39">
      <c r="A962" s="216" t="s">
        <v>387</v>
      </c>
      <c r="B962" s="225" t="s">
        <v>385</v>
      </c>
      <c r="C962" s="216" t="s">
        <v>2011</v>
      </c>
      <c r="D962" s="216" t="s">
        <v>3318</v>
      </c>
      <c r="E962" s="225" t="s">
        <v>259</v>
      </c>
      <c r="F962" s="216"/>
      <c r="G962" s="217">
        <v>0</v>
      </c>
      <c r="H962" s="217">
        <v>80</v>
      </c>
      <c r="I962" s="217">
        <v>0</v>
      </c>
      <c r="J962" s="217">
        <v>80</v>
      </c>
      <c r="K962" s="217">
        <v>0</v>
      </c>
      <c r="L962" s="228">
        <v>80</v>
      </c>
      <c r="M962" s="222">
        <v>43446</v>
      </c>
      <c r="N962" s="222">
        <v>43809</v>
      </c>
      <c r="O962" s="220">
        <v>2019</v>
      </c>
      <c r="P962" s="217">
        <v>0</v>
      </c>
      <c r="Q962" s="217">
        <v>3</v>
      </c>
      <c r="R962" s="217">
        <v>0</v>
      </c>
      <c r="S962" s="228">
        <v>3</v>
      </c>
      <c r="T962" s="217">
        <v>0</v>
      </c>
      <c r="U962" s="217">
        <v>3</v>
      </c>
      <c r="V962" s="216" t="s">
        <v>657</v>
      </c>
      <c r="W962" s="216" t="s">
        <v>599</v>
      </c>
      <c r="X962" s="216" t="s">
        <v>2060</v>
      </c>
      <c r="Y962" s="216"/>
      <c r="Z962" s="216"/>
      <c r="AA962" s="216"/>
      <c r="AB962" s="216"/>
      <c r="AC962" s="216"/>
      <c r="AD962" s="216"/>
      <c r="AL962" s="234" t="s">
        <v>9</v>
      </c>
      <c r="AM962" s="206" t="s">
        <v>386</v>
      </c>
    </row>
    <row r="963" spans="1:39">
      <c r="A963" s="216" t="s">
        <v>387</v>
      </c>
      <c r="B963" s="225" t="s">
        <v>385</v>
      </c>
      <c r="C963" s="216" t="s">
        <v>2003</v>
      </c>
      <c r="D963" s="216" t="s">
        <v>3319</v>
      </c>
      <c r="E963" s="225" t="s">
        <v>260</v>
      </c>
      <c r="F963" s="216"/>
      <c r="G963" s="217">
        <v>50</v>
      </c>
      <c r="H963" s="217">
        <v>120</v>
      </c>
      <c r="I963" s="217">
        <v>0</v>
      </c>
      <c r="J963" s="217">
        <v>170</v>
      </c>
      <c r="K963" s="217">
        <v>0</v>
      </c>
      <c r="L963" s="228">
        <v>170</v>
      </c>
      <c r="M963" s="222">
        <v>43039</v>
      </c>
      <c r="N963" s="222">
        <v>43280</v>
      </c>
      <c r="O963" s="220">
        <v>2018</v>
      </c>
      <c r="P963" s="217">
        <v>0</v>
      </c>
      <c r="Q963" s="217">
        <v>2</v>
      </c>
      <c r="R963" s="217">
        <v>0</v>
      </c>
      <c r="S963" s="228">
        <v>2</v>
      </c>
      <c r="T963" s="217">
        <v>0</v>
      </c>
      <c r="U963" s="217">
        <v>6</v>
      </c>
      <c r="V963" s="216" t="s">
        <v>840</v>
      </c>
      <c r="W963" s="216" t="s">
        <v>599</v>
      </c>
      <c r="X963" s="216" t="s">
        <v>2060</v>
      </c>
      <c r="Y963" s="216"/>
      <c r="Z963" s="216"/>
      <c r="AA963" s="216"/>
      <c r="AB963" s="216"/>
      <c r="AC963" s="216"/>
      <c r="AD963" s="216"/>
      <c r="AL963" s="234" t="s">
        <v>9</v>
      </c>
      <c r="AM963" s="206" t="s">
        <v>386</v>
      </c>
    </row>
    <row r="964" spans="1:39">
      <c r="A964" s="216" t="s">
        <v>387</v>
      </c>
      <c r="B964" s="225" t="s">
        <v>385</v>
      </c>
      <c r="C964" s="216" t="s">
        <v>2003</v>
      </c>
      <c r="D964" s="216" t="s">
        <v>3319</v>
      </c>
      <c r="E964" s="225" t="s">
        <v>260</v>
      </c>
      <c r="F964" s="216"/>
      <c r="G964" s="217">
        <v>50</v>
      </c>
      <c r="H964" s="217">
        <v>120</v>
      </c>
      <c r="I964" s="217">
        <v>0</v>
      </c>
      <c r="J964" s="217">
        <v>170</v>
      </c>
      <c r="K964" s="217">
        <v>0</v>
      </c>
      <c r="L964" s="228">
        <v>170</v>
      </c>
      <c r="M964" s="222">
        <v>43039</v>
      </c>
      <c r="N964" s="222">
        <v>43280</v>
      </c>
      <c r="O964" s="220">
        <v>2018</v>
      </c>
      <c r="P964" s="217">
        <v>0</v>
      </c>
      <c r="Q964" s="217">
        <v>4</v>
      </c>
      <c r="R964" s="217">
        <v>0</v>
      </c>
      <c r="S964" s="228">
        <v>4</v>
      </c>
      <c r="T964" s="217">
        <v>0</v>
      </c>
      <c r="U964" s="217">
        <v>6</v>
      </c>
      <c r="V964" s="216" t="s">
        <v>663</v>
      </c>
      <c r="W964" s="216" t="s">
        <v>599</v>
      </c>
      <c r="X964" s="216" t="s">
        <v>2060</v>
      </c>
      <c r="Y964" s="216"/>
      <c r="Z964" s="216"/>
      <c r="AA964" s="216"/>
      <c r="AB964" s="216"/>
      <c r="AC964" s="216"/>
      <c r="AD964" s="216"/>
      <c r="AL964" s="234" t="s">
        <v>9</v>
      </c>
      <c r="AM964" s="206" t="s">
        <v>386</v>
      </c>
    </row>
    <row r="965" spans="1:39">
      <c r="A965" s="216" t="s">
        <v>387</v>
      </c>
      <c r="B965" s="225" t="s">
        <v>385</v>
      </c>
      <c r="C965" s="216" t="s">
        <v>2007</v>
      </c>
      <c r="D965" s="216" t="s">
        <v>3320</v>
      </c>
      <c r="E965" s="225" t="s">
        <v>261</v>
      </c>
      <c r="F965" s="216"/>
      <c r="G965" s="217">
        <v>0</v>
      </c>
      <c r="H965" s="217">
        <v>75</v>
      </c>
      <c r="I965" s="217">
        <v>0</v>
      </c>
      <c r="J965" s="217">
        <v>75</v>
      </c>
      <c r="K965" s="217">
        <v>0</v>
      </c>
      <c r="L965" s="228">
        <v>75</v>
      </c>
      <c r="M965" s="222">
        <v>43445</v>
      </c>
      <c r="N965" s="222">
        <v>43809</v>
      </c>
      <c r="O965" s="220">
        <v>2019</v>
      </c>
      <c r="P965" s="217">
        <v>0</v>
      </c>
      <c r="Q965" s="217">
        <v>3</v>
      </c>
      <c r="R965" s="217">
        <v>0</v>
      </c>
      <c r="S965" s="228">
        <v>3</v>
      </c>
      <c r="T965" s="217">
        <v>0</v>
      </c>
      <c r="U965" s="217">
        <v>3</v>
      </c>
      <c r="V965" s="216" t="s">
        <v>657</v>
      </c>
      <c r="W965" s="216" t="s">
        <v>599</v>
      </c>
      <c r="X965" s="216" t="s">
        <v>2060</v>
      </c>
      <c r="Y965" s="216"/>
      <c r="Z965" s="216"/>
      <c r="AA965" s="216"/>
      <c r="AB965" s="216"/>
      <c r="AC965" s="216"/>
      <c r="AD965" s="216"/>
      <c r="AL965" s="234" t="s">
        <v>9</v>
      </c>
      <c r="AM965" s="206" t="s">
        <v>386</v>
      </c>
    </row>
    <row r="966" spans="1:39">
      <c r="A966" s="216" t="s">
        <v>387</v>
      </c>
      <c r="B966" s="225" t="s">
        <v>385</v>
      </c>
      <c r="C966" s="216" t="s">
        <v>2018</v>
      </c>
      <c r="D966" s="216" t="s">
        <v>3321</v>
      </c>
      <c r="E966" s="225" t="s">
        <v>3322</v>
      </c>
      <c r="F966" s="216"/>
      <c r="G966" s="217">
        <v>0</v>
      </c>
      <c r="H966" s="217">
        <v>0</v>
      </c>
      <c r="I966" s="217">
        <v>0</v>
      </c>
      <c r="J966" s="217">
        <v>0</v>
      </c>
      <c r="K966" s="217">
        <v>0</v>
      </c>
      <c r="L966" s="228">
        <v>0</v>
      </c>
      <c r="M966" s="222">
        <v>44452</v>
      </c>
      <c r="N966" s="222">
        <v>44466</v>
      </c>
      <c r="O966" s="220">
        <v>2021</v>
      </c>
      <c r="P966" s="217">
        <v>0</v>
      </c>
      <c r="Q966" s="217">
        <v>0</v>
      </c>
      <c r="R966" s="217">
        <v>0</v>
      </c>
      <c r="S966" s="228">
        <v>0</v>
      </c>
      <c r="T966" s="217">
        <v>2</v>
      </c>
      <c r="U966" s="217">
        <v>2</v>
      </c>
      <c r="V966" s="216" t="s">
        <v>657</v>
      </c>
      <c r="W966" s="216" t="s">
        <v>599</v>
      </c>
      <c r="X966" s="216" t="s">
        <v>2060</v>
      </c>
      <c r="Y966" s="216"/>
      <c r="Z966" s="216"/>
      <c r="AA966" s="216"/>
      <c r="AB966" s="216"/>
      <c r="AC966" s="216"/>
      <c r="AD966" s="216"/>
      <c r="AE966" s="216"/>
      <c r="AF966" s="216"/>
      <c r="AG966" s="216"/>
      <c r="AH966" s="216"/>
      <c r="AI966" s="216"/>
      <c r="AJ966" s="216"/>
      <c r="AK966" s="216"/>
      <c r="AL966" s="234" t="s">
        <v>580</v>
      </c>
      <c r="AM966" s="206" t="s">
        <v>386</v>
      </c>
    </row>
    <row r="967" spans="1:39">
      <c r="A967" s="216" t="s">
        <v>387</v>
      </c>
      <c r="B967" s="225" t="s">
        <v>385</v>
      </c>
      <c r="C967" s="216" t="s">
        <v>2005</v>
      </c>
      <c r="D967" s="216" t="s">
        <v>3323</v>
      </c>
      <c r="E967" s="225" t="s">
        <v>262</v>
      </c>
      <c r="F967" s="216"/>
      <c r="G967" s="217">
        <v>100</v>
      </c>
      <c r="H967" s="217">
        <v>0</v>
      </c>
      <c r="I967" s="217">
        <v>0</v>
      </c>
      <c r="J967" s="217">
        <v>100</v>
      </c>
      <c r="K967" s="217">
        <v>0</v>
      </c>
      <c r="L967" s="228">
        <v>100</v>
      </c>
      <c r="M967" s="222">
        <v>43430</v>
      </c>
      <c r="N967" s="222">
        <v>43462</v>
      </c>
      <c r="O967" s="220">
        <v>2018</v>
      </c>
      <c r="P967" s="217">
        <v>0</v>
      </c>
      <c r="Q967" s="221">
        <v>0.75</v>
      </c>
      <c r="R967" s="217">
        <v>0</v>
      </c>
      <c r="S967" s="232">
        <v>0.75</v>
      </c>
      <c r="T967" s="217">
        <v>0</v>
      </c>
      <c r="U967" s="221">
        <v>0.75</v>
      </c>
      <c r="V967" s="216" t="s">
        <v>687</v>
      </c>
      <c r="W967" s="216" t="s">
        <v>599</v>
      </c>
      <c r="X967" s="216" t="s">
        <v>2060</v>
      </c>
      <c r="Y967" s="216"/>
      <c r="Z967" s="216"/>
      <c r="AA967" s="216"/>
      <c r="AB967" s="216"/>
      <c r="AC967" s="216"/>
      <c r="AD967" s="216"/>
      <c r="AL967" s="234" t="s">
        <v>9</v>
      </c>
      <c r="AM967" s="206" t="s">
        <v>386</v>
      </c>
    </row>
  </sheetData>
  <autoFilter ref="A1:AM967" xr:uid="{3E11758C-7D9D-4030-92CD-30D0669A71BC}"/>
  <sortState xmlns:xlrd2="http://schemas.microsoft.com/office/spreadsheetml/2017/richdata2" ref="A2:AM967">
    <sortCondition ref="B2:B967"/>
    <sortCondition ref="E2:E96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9569-AEC1-4CDE-A0CF-B63D9E0703CB}">
  <sheetPr>
    <tabColor theme="0" tint="-0.499984740745262"/>
  </sheetPr>
  <dimension ref="A1:M148"/>
  <sheetViews>
    <sheetView workbookViewId="0">
      <selection activeCell="F8" sqref="F8"/>
    </sheetView>
  </sheetViews>
  <sheetFormatPr baseColWidth="10" defaultColWidth="8.83203125" defaultRowHeight="15"/>
  <cols>
    <col min="1" max="1" width="39.6640625" bestFit="1" customWidth="1"/>
  </cols>
  <sheetData>
    <row r="1" spans="1:13" ht="19.5" customHeight="1">
      <c r="A1" s="306" t="s">
        <v>3324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3" ht="19.5" customHeight="1">
      <c r="A2" s="307" t="s">
        <v>526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>
      <c r="A3" s="308" t="s">
        <v>527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3" ht="12.75" customHeight="1"/>
    <row r="5" spans="1:13">
      <c r="A5" s="262"/>
      <c r="B5" s="351" t="s">
        <v>528</v>
      </c>
      <c r="C5" s="310"/>
      <c r="D5" s="310"/>
      <c r="E5" s="310"/>
      <c r="F5" s="310"/>
      <c r="G5" s="311"/>
      <c r="H5" s="352" t="s">
        <v>529</v>
      </c>
      <c r="I5" s="310"/>
      <c r="J5" s="310"/>
      <c r="K5" s="310"/>
      <c r="L5" s="310"/>
      <c r="M5" s="311"/>
    </row>
    <row r="6" spans="1:13">
      <c r="A6" s="189" t="s">
        <v>584</v>
      </c>
      <c r="B6" s="348" t="s">
        <v>532</v>
      </c>
      <c r="C6" s="349"/>
      <c r="D6" s="349"/>
      <c r="E6" s="350"/>
      <c r="F6" s="189" t="s">
        <v>534</v>
      </c>
      <c r="G6" s="189" t="s">
        <v>535</v>
      </c>
      <c r="H6" s="348" t="s">
        <v>532</v>
      </c>
      <c r="I6" s="349"/>
      <c r="J6" s="349"/>
      <c r="K6" s="350"/>
      <c r="L6" s="189" t="s">
        <v>534</v>
      </c>
      <c r="M6" s="189" t="s">
        <v>536</v>
      </c>
    </row>
    <row r="7" spans="1:13">
      <c r="A7" s="163"/>
      <c r="B7" s="263" t="s">
        <v>537</v>
      </c>
      <c r="C7" s="263" t="s">
        <v>538</v>
      </c>
      <c r="D7" s="264" t="s">
        <v>539</v>
      </c>
      <c r="E7" s="264" t="s">
        <v>533</v>
      </c>
      <c r="F7" s="163"/>
      <c r="G7" s="163"/>
      <c r="H7" s="263" t="s">
        <v>537</v>
      </c>
      <c r="I7" s="263" t="s">
        <v>538</v>
      </c>
      <c r="J7" s="264" t="s">
        <v>540</v>
      </c>
      <c r="K7" s="264" t="s">
        <v>533</v>
      </c>
      <c r="L7" s="163"/>
      <c r="M7" s="163"/>
    </row>
    <row r="8" spans="1:13">
      <c r="A8" s="193" t="s">
        <v>1420</v>
      </c>
      <c r="B8" s="194">
        <v>0</v>
      </c>
      <c r="C8" s="194">
        <v>0</v>
      </c>
      <c r="D8" s="194">
        <v>0</v>
      </c>
      <c r="E8" s="194">
        <v>0</v>
      </c>
      <c r="F8" s="194">
        <v>2</v>
      </c>
      <c r="G8" s="194">
        <v>2</v>
      </c>
      <c r="H8" s="195">
        <v>0</v>
      </c>
      <c r="I8" s="195">
        <v>0</v>
      </c>
      <c r="J8" s="195">
        <v>0</v>
      </c>
      <c r="K8" s="195">
        <v>0</v>
      </c>
      <c r="L8" s="195">
        <v>11.75</v>
      </c>
      <c r="M8" s="195">
        <v>11.75</v>
      </c>
    </row>
    <row r="9" spans="1:13">
      <c r="A9" s="193" t="s">
        <v>755</v>
      </c>
      <c r="B9" s="194">
        <v>2</v>
      </c>
      <c r="C9" s="194">
        <v>22</v>
      </c>
      <c r="D9" s="194">
        <v>0</v>
      </c>
      <c r="E9" s="194">
        <v>23</v>
      </c>
      <c r="F9" s="194">
        <v>33</v>
      </c>
      <c r="G9" s="194">
        <v>56</v>
      </c>
      <c r="H9" s="195">
        <v>1151.6497730000001</v>
      </c>
      <c r="I9" s="195">
        <v>204.38100130999999</v>
      </c>
      <c r="J9" s="195">
        <v>0</v>
      </c>
      <c r="K9" s="195">
        <v>1356.03077431</v>
      </c>
      <c r="L9" s="195">
        <v>73.687426259999995</v>
      </c>
      <c r="M9" s="195">
        <v>1429.7182005699999</v>
      </c>
    </row>
    <row r="10" spans="1:13">
      <c r="A10" s="196" t="s">
        <v>544</v>
      </c>
      <c r="B10" s="197">
        <v>2</v>
      </c>
      <c r="C10" s="197">
        <v>22</v>
      </c>
      <c r="D10" s="197">
        <v>0</v>
      </c>
      <c r="E10" s="197">
        <v>23</v>
      </c>
      <c r="F10" s="197">
        <v>35</v>
      </c>
      <c r="G10" s="265">
        <v>58</v>
      </c>
      <c r="H10" s="199">
        <v>1151.6497730000001</v>
      </c>
      <c r="I10" s="199">
        <v>204.38100130999999</v>
      </c>
      <c r="J10" s="199">
        <v>0</v>
      </c>
      <c r="K10" s="266">
        <v>1356.03077431</v>
      </c>
      <c r="L10" s="199">
        <v>85.437426259999995</v>
      </c>
      <c r="M10" s="199">
        <v>1441.4682005699999</v>
      </c>
    </row>
    <row r="13" spans="1:13">
      <c r="A13" s="267"/>
      <c r="B13" s="356" t="s">
        <v>528</v>
      </c>
      <c r="C13" s="357"/>
      <c r="D13" s="357"/>
      <c r="E13" s="357"/>
      <c r="F13" s="357"/>
      <c r="G13" s="358"/>
      <c r="H13" s="359" t="s">
        <v>529</v>
      </c>
      <c r="I13" s="357"/>
      <c r="J13" s="357"/>
      <c r="K13" s="357"/>
      <c r="L13" s="357"/>
      <c r="M13" s="358"/>
    </row>
    <row r="14" spans="1:13">
      <c r="A14" s="268" t="s">
        <v>584</v>
      </c>
      <c r="B14" s="353" t="s">
        <v>532</v>
      </c>
      <c r="C14" s="354"/>
      <c r="D14" s="354"/>
      <c r="E14" s="355"/>
      <c r="F14" s="268" t="s">
        <v>534</v>
      </c>
      <c r="G14" s="268" t="s">
        <v>535</v>
      </c>
      <c r="H14" s="353" t="s">
        <v>532</v>
      </c>
      <c r="I14" s="354"/>
      <c r="J14" s="354"/>
      <c r="K14" s="355"/>
      <c r="L14" s="268" t="s">
        <v>534</v>
      </c>
      <c r="M14" s="268" t="s">
        <v>536</v>
      </c>
    </row>
    <row r="15" spans="1:13">
      <c r="A15" s="270"/>
      <c r="B15" s="271" t="s">
        <v>537</v>
      </c>
      <c r="C15" s="271" t="s">
        <v>538</v>
      </c>
      <c r="D15" s="269" t="s">
        <v>539</v>
      </c>
      <c r="E15" s="269" t="s">
        <v>533</v>
      </c>
      <c r="F15" s="270"/>
      <c r="G15" s="270"/>
      <c r="H15" s="271" t="s">
        <v>537</v>
      </c>
      <c r="I15" s="271" t="s">
        <v>538</v>
      </c>
      <c r="J15" s="269" t="s">
        <v>540</v>
      </c>
      <c r="K15" s="269" t="s">
        <v>533</v>
      </c>
      <c r="L15" s="270"/>
      <c r="M15" s="270"/>
    </row>
    <row r="16" spans="1:13">
      <c r="A16" s="272" t="s">
        <v>1526</v>
      </c>
      <c r="B16" s="273">
        <v>0</v>
      </c>
      <c r="C16" s="273">
        <v>0</v>
      </c>
      <c r="D16" s="273">
        <v>0</v>
      </c>
      <c r="E16" s="273">
        <v>0</v>
      </c>
      <c r="F16" s="273">
        <v>6</v>
      </c>
      <c r="G16" s="273">
        <v>6</v>
      </c>
      <c r="H16" s="274">
        <v>0</v>
      </c>
      <c r="I16" s="274">
        <v>0</v>
      </c>
      <c r="J16" s="274">
        <v>0</v>
      </c>
      <c r="K16" s="274">
        <v>0</v>
      </c>
      <c r="L16" s="274">
        <v>4.2667549999999999</v>
      </c>
      <c r="M16" s="274">
        <v>4.2667549999999999</v>
      </c>
    </row>
    <row r="17" spans="1:13">
      <c r="A17" s="275" t="s">
        <v>544</v>
      </c>
      <c r="B17" s="276">
        <v>0</v>
      </c>
      <c r="C17" s="276">
        <v>0</v>
      </c>
      <c r="D17" s="276">
        <v>0</v>
      </c>
      <c r="E17" s="276">
        <v>0</v>
      </c>
      <c r="F17" s="276">
        <v>6</v>
      </c>
      <c r="G17" s="277">
        <v>6</v>
      </c>
      <c r="H17" s="278">
        <v>0</v>
      </c>
      <c r="I17" s="278">
        <v>0</v>
      </c>
      <c r="J17" s="278">
        <v>0</v>
      </c>
      <c r="K17" s="279">
        <v>0</v>
      </c>
      <c r="L17" s="278">
        <v>4.2667549999999999</v>
      </c>
      <c r="M17" s="278">
        <v>4.2667549999999999</v>
      </c>
    </row>
    <row r="20" spans="1:13">
      <c r="A20" s="267"/>
      <c r="B20" s="356" t="s">
        <v>528</v>
      </c>
      <c r="C20" s="357"/>
      <c r="D20" s="357"/>
      <c r="E20" s="357"/>
      <c r="F20" s="357"/>
      <c r="G20" s="358"/>
      <c r="H20" s="359" t="s">
        <v>529</v>
      </c>
      <c r="I20" s="357"/>
      <c r="J20" s="357"/>
      <c r="K20" s="357"/>
      <c r="L20" s="357"/>
      <c r="M20" s="358"/>
    </row>
    <row r="21" spans="1:13">
      <c r="A21" s="268" t="s">
        <v>584</v>
      </c>
      <c r="B21" s="353" t="s">
        <v>532</v>
      </c>
      <c r="C21" s="354"/>
      <c r="D21" s="354"/>
      <c r="E21" s="355"/>
      <c r="F21" s="268" t="s">
        <v>534</v>
      </c>
      <c r="G21" s="268" t="s">
        <v>535</v>
      </c>
      <c r="H21" s="353" t="s">
        <v>532</v>
      </c>
      <c r="I21" s="354"/>
      <c r="J21" s="354"/>
      <c r="K21" s="355"/>
      <c r="L21" s="268" t="s">
        <v>534</v>
      </c>
      <c r="M21" s="268" t="s">
        <v>536</v>
      </c>
    </row>
    <row r="22" spans="1:13">
      <c r="A22" s="270"/>
      <c r="B22" s="271" t="s">
        <v>537</v>
      </c>
      <c r="C22" s="271" t="s">
        <v>538</v>
      </c>
      <c r="D22" s="269" t="s">
        <v>539</v>
      </c>
      <c r="E22" s="269" t="s">
        <v>533</v>
      </c>
      <c r="F22" s="270"/>
      <c r="G22" s="270"/>
      <c r="H22" s="271" t="s">
        <v>537</v>
      </c>
      <c r="I22" s="271" t="s">
        <v>538</v>
      </c>
      <c r="J22" s="269" t="s">
        <v>540</v>
      </c>
      <c r="K22" s="269" t="s">
        <v>533</v>
      </c>
      <c r="L22" s="270"/>
      <c r="M22" s="270"/>
    </row>
    <row r="23" spans="1:13">
      <c r="A23" s="272" t="s">
        <v>696</v>
      </c>
      <c r="B23" s="273">
        <v>0</v>
      </c>
      <c r="C23" s="273">
        <v>0</v>
      </c>
      <c r="D23" s="273">
        <v>0</v>
      </c>
      <c r="E23" s="273">
        <v>0</v>
      </c>
      <c r="F23" s="273">
        <v>3</v>
      </c>
      <c r="G23" s="273">
        <v>3</v>
      </c>
      <c r="H23" s="274">
        <v>0</v>
      </c>
      <c r="I23" s="274">
        <v>0</v>
      </c>
      <c r="J23" s="274">
        <v>0</v>
      </c>
      <c r="K23" s="274">
        <v>0</v>
      </c>
      <c r="L23" s="274">
        <v>4.1781379300000001</v>
      </c>
      <c r="M23" s="274">
        <v>4.1781379300000001</v>
      </c>
    </row>
    <row r="24" spans="1:13">
      <c r="A24" s="272" t="s">
        <v>1600</v>
      </c>
      <c r="B24" s="273">
        <v>0</v>
      </c>
      <c r="C24" s="273">
        <v>0</v>
      </c>
      <c r="D24" s="273">
        <v>0</v>
      </c>
      <c r="E24" s="273">
        <v>0</v>
      </c>
      <c r="F24" s="273">
        <v>3</v>
      </c>
      <c r="G24" s="273">
        <v>3</v>
      </c>
      <c r="H24" s="274">
        <v>0</v>
      </c>
      <c r="I24" s="274">
        <v>0</v>
      </c>
      <c r="J24" s="274">
        <v>0</v>
      </c>
      <c r="K24" s="274">
        <v>0</v>
      </c>
      <c r="L24" s="274">
        <v>0.7</v>
      </c>
      <c r="M24" s="274">
        <v>0.7</v>
      </c>
    </row>
    <row r="25" spans="1:13">
      <c r="A25" s="275" t="s">
        <v>544</v>
      </c>
      <c r="B25" s="276">
        <v>0</v>
      </c>
      <c r="C25" s="276">
        <v>0</v>
      </c>
      <c r="D25" s="276">
        <v>0</v>
      </c>
      <c r="E25" s="276">
        <v>0</v>
      </c>
      <c r="F25" s="276">
        <v>6</v>
      </c>
      <c r="G25" s="277">
        <v>6</v>
      </c>
      <c r="H25" s="278">
        <v>0</v>
      </c>
      <c r="I25" s="278">
        <v>0</v>
      </c>
      <c r="J25" s="278">
        <v>0</v>
      </c>
      <c r="K25" s="279">
        <v>0</v>
      </c>
      <c r="L25" s="278">
        <v>4.8781379300000003</v>
      </c>
      <c r="M25" s="278">
        <v>4.8781379300000003</v>
      </c>
    </row>
    <row r="28" spans="1:13">
      <c r="A28" s="267"/>
      <c r="B28" s="356" t="s">
        <v>528</v>
      </c>
      <c r="C28" s="357"/>
      <c r="D28" s="357"/>
      <c r="E28" s="357"/>
      <c r="F28" s="357"/>
      <c r="G28" s="358"/>
      <c r="H28" s="359" t="s">
        <v>529</v>
      </c>
      <c r="I28" s="357"/>
      <c r="J28" s="357"/>
      <c r="K28" s="357"/>
      <c r="L28" s="357"/>
      <c r="M28" s="358"/>
    </row>
    <row r="29" spans="1:13">
      <c r="A29" s="268" t="s">
        <v>584</v>
      </c>
      <c r="B29" s="353" t="s">
        <v>532</v>
      </c>
      <c r="C29" s="354"/>
      <c r="D29" s="354"/>
      <c r="E29" s="355"/>
      <c r="F29" s="268" t="s">
        <v>534</v>
      </c>
      <c r="G29" s="268" t="s">
        <v>535</v>
      </c>
      <c r="H29" s="353" t="s">
        <v>532</v>
      </c>
      <c r="I29" s="354"/>
      <c r="J29" s="354"/>
      <c r="K29" s="355"/>
      <c r="L29" s="268" t="s">
        <v>534</v>
      </c>
      <c r="M29" s="268" t="s">
        <v>536</v>
      </c>
    </row>
    <row r="30" spans="1:13">
      <c r="A30" s="270"/>
      <c r="B30" s="271" t="s">
        <v>537</v>
      </c>
      <c r="C30" s="271" t="s">
        <v>538</v>
      </c>
      <c r="D30" s="269" t="s">
        <v>539</v>
      </c>
      <c r="E30" s="269" t="s">
        <v>533</v>
      </c>
      <c r="F30" s="270"/>
      <c r="G30" s="270"/>
      <c r="H30" s="271" t="s">
        <v>537</v>
      </c>
      <c r="I30" s="271" t="s">
        <v>538</v>
      </c>
      <c r="J30" s="269" t="s">
        <v>540</v>
      </c>
      <c r="K30" s="269" t="s">
        <v>533</v>
      </c>
      <c r="L30" s="270"/>
      <c r="M30" s="270"/>
    </row>
    <row r="31" spans="1:13">
      <c r="A31" s="272" t="s">
        <v>649</v>
      </c>
      <c r="B31" s="273">
        <v>1</v>
      </c>
      <c r="C31" s="273">
        <v>0</v>
      </c>
      <c r="D31" s="273">
        <v>0</v>
      </c>
      <c r="E31" s="273">
        <v>1</v>
      </c>
      <c r="F31" s="273">
        <v>0</v>
      </c>
      <c r="G31" s="273">
        <v>1</v>
      </c>
      <c r="H31" s="274">
        <v>230</v>
      </c>
      <c r="I31" s="274">
        <v>0</v>
      </c>
      <c r="J31" s="274">
        <v>0</v>
      </c>
      <c r="K31" s="274">
        <v>230</v>
      </c>
      <c r="L31" s="274">
        <v>0</v>
      </c>
      <c r="M31" s="274">
        <v>230</v>
      </c>
    </row>
    <row r="32" spans="1:13">
      <c r="A32" s="275" t="s">
        <v>544</v>
      </c>
      <c r="B32" s="276">
        <v>1</v>
      </c>
      <c r="C32" s="276">
        <v>0</v>
      </c>
      <c r="D32" s="276">
        <v>0</v>
      </c>
      <c r="E32" s="276">
        <v>1</v>
      </c>
      <c r="F32" s="276">
        <v>0</v>
      </c>
      <c r="G32" s="277">
        <v>1</v>
      </c>
      <c r="H32" s="278">
        <v>230</v>
      </c>
      <c r="I32" s="278">
        <v>0</v>
      </c>
      <c r="J32" s="278">
        <v>0</v>
      </c>
      <c r="K32" s="279">
        <v>230</v>
      </c>
      <c r="L32" s="278">
        <v>0</v>
      </c>
      <c r="M32" s="278">
        <v>230</v>
      </c>
    </row>
    <row r="35" spans="1:13">
      <c r="A35" s="267"/>
      <c r="B35" s="356" t="s">
        <v>528</v>
      </c>
      <c r="C35" s="357"/>
      <c r="D35" s="357"/>
      <c r="E35" s="357"/>
      <c r="F35" s="357"/>
      <c r="G35" s="358"/>
      <c r="H35" s="359" t="s">
        <v>529</v>
      </c>
      <c r="I35" s="357"/>
      <c r="J35" s="357"/>
      <c r="K35" s="357"/>
      <c r="L35" s="357"/>
      <c r="M35" s="358"/>
    </row>
    <row r="36" spans="1:13">
      <c r="A36" s="268" t="s">
        <v>584</v>
      </c>
      <c r="B36" s="353" t="s">
        <v>532</v>
      </c>
      <c r="C36" s="354"/>
      <c r="D36" s="354"/>
      <c r="E36" s="355"/>
      <c r="F36" s="268" t="s">
        <v>534</v>
      </c>
      <c r="G36" s="268" t="s">
        <v>535</v>
      </c>
      <c r="H36" s="353" t="s">
        <v>532</v>
      </c>
      <c r="I36" s="354"/>
      <c r="J36" s="354"/>
      <c r="K36" s="355"/>
      <c r="L36" s="268" t="s">
        <v>534</v>
      </c>
      <c r="M36" s="268" t="s">
        <v>536</v>
      </c>
    </row>
    <row r="37" spans="1:13">
      <c r="A37" s="270"/>
      <c r="B37" s="271" t="s">
        <v>537</v>
      </c>
      <c r="C37" s="271" t="s">
        <v>538</v>
      </c>
      <c r="D37" s="269" t="s">
        <v>539</v>
      </c>
      <c r="E37" s="269" t="s">
        <v>533</v>
      </c>
      <c r="F37" s="270"/>
      <c r="G37" s="270"/>
      <c r="H37" s="271" t="s">
        <v>537</v>
      </c>
      <c r="I37" s="271" t="s">
        <v>538</v>
      </c>
      <c r="J37" s="269" t="s">
        <v>540</v>
      </c>
      <c r="K37" s="269" t="s">
        <v>533</v>
      </c>
      <c r="L37" s="270"/>
      <c r="M37" s="270"/>
    </row>
    <row r="38" spans="1:13">
      <c r="A38" s="272" t="s">
        <v>1184</v>
      </c>
      <c r="B38" s="273">
        <v>0</v>
      </c>
      <c r="C38" s="273">
        <v>1</v>
      </c>
      <c r="D38" s="273">
        <v>0</v>
      </c>
      <c r="E38" s="273">
        <v>1</v>
      </c>
      <c r="F38" s="273">
        <v>0</v>
      </c>
      <c r="G38" s="273">
        <v>1</v>
      </c>
      <c r="H38" s="274">
        <v>0</v>
      </c>
      <c r="I38" s="274">
        <v>7.51</v>
      </c>
      <c r="J38" s="274">
        <v>0</v>
      </c>
      <c r="K38" s="274">
        <v>7.51</v>
      </c>
      <c r="L38" s="274">
        <v>0</v>
      </c>
      <c r="M38" s="274">
        <v>7.51</v>
      </c>
    </row>
    <row r="39" spans="1:13">
      <c r="A39" s="275" t="s">
        <v>544</v>
      </c>
      <c r="B39" s="276">
        <v>0</v>
      </c>
      <c r="C39" s="276">
        <v>1</v>
      </c>
      <c r="D39" s="276">
        <v>0</v>
      </c>
      <c r="E39" s="276">
        <v>1</v>
      </c>
      <c r="F39" s="276">
        <v>0</v>
      </c>
      <c r="G39" s="277">
        <v>1</v>
      </c>
      <c r="H39" s="278">
        <v>0</v>
      </c>
      <c r="I39" s="278">
        <v>7.51</v>
      </c>
      <c r="J39" s="278">
        <v>0</v>
      </c>
      <c r="K39" s="279">
        <v>7.51</v>
      </c>
      <c r="L39" s="278">
        <v>0</v>
      </c>
      <c r="M39" s="278">
        <v>7.51</v>
      </c>
    </row>
    <row r="42" spans="1:13">
      <c r="A42" s="267"/>
      <c r="B42" s="356" t="s">
        <v>528</v>
      </c>
      <c r="C42" s="357"/>
      <c r="D42" s="357"/>
      <c r="E42" s="357"/>
      <c r="F42" s="357"/>
      <c r="G42" s="358"/>
      <c r="H42" s="359" t="s">
        <v>529</v>
      </c>
      <c r="I42" s="357"/>
      <c r="J42" s="357"/>
      <c r="K42" s="357"/>
      <c r="L42" s="357"/>
      <c r="M42" s="358"/>
    </row>
    <row r="43" spans="1:13">
      <c r="A43" s="268" t="s">
        <v>584</v>
      </c>
      <c r="B43" s="353" t="s">
        <v>532</v>
      </c>
      <c r="C43" s="354"/>
      <c r="D43" s="354"/>
      <c r="E43" s="355"/>
      <c r="F43" s="268" t="s">
        <v>534</v>
      </c>
      <c r="G43" s="268" t="s">
        <v>535</v>
      </c>
      <c r="H43" s="353" t="s">
        <v>532</v>
      </c>
      <c r="I43" s="354"/>
      <c r="J43" s="354"/>
      <c r="K43" s="355"/>
      <c r="L43" s="268" t="s">
        <v>534</v>
      </c>
      <c r="M43" s="268" t="s">
        <v>536</v>
      </c>
    </row>
    <row r="44" spans="1:13">
      <c r="A44" s="270"/>
      <c r="B44" s="271" t="s">
        <v>537</v>
      </c>
      <c r="C44" s="271" t="s">
        <v>538</v>
      </c>
      <c r="D44" s="269" t="s">
        <v>539</v>
      </c>
      <c r="E44" s="269" t="s">
        <v>533</v>
      </c>
      <c r="F44" s="270"/>
      <c r="G44" s="270"/>
      <c r="H44" s="271" t="s">
        <v>537</v>
      </c>
      <c r="I44" s="271" t="s">
        <v>538</v>
      </c>
      <c r="J44" s="269" t="s">
        <v>540</v>
      </c>
      <c r="K44" s="269" t="s">
        <v>533</v>
      </c>
      <c r="L44" s="270"/>
      <c r="M44" s="270"/>
    </row>
    <row r="45" spans="1:13">
      <c r="A45" s="272" t="s">
        <v>617</v>
      </c>
      <c r="B45" s="273">
        <v>19</v>
      </c>
      <c r="C45" s="273">
        <v>0</v>
      </c>
      <c r="D45" s="273">
        <v>0</v>
      </c>
      <c r="E45" s="273">
        <v>19</v>
      </c>
      <c r="F45" s="273">
        <v>2</v>
      </c>
      <c r="G45" s="273">
        <v>21</v>
      </c>
      <c r="H45" s="274">
        <v>1811.7926373570001</v>
      </c>
      <c r="I45" s="274">
        <v>0</v>
      </c>
      <c r="J45" s="274">
        <v>0</v>
      </c>
      <c r="K45" s="274">
        <v>1811.7926373570001</v>
      </c>
      <c r="L45" s="274">
        <v>0.51280000000000003</v>
      </c>
      <c r="M45" s="274">
        <v>1812.3054373570001</v>
      </c>
    </row>
    <row r="46" spans="1:13">
      <c r="A46" s="272" t="s">
        <v>780</v>
      </c>
      <c r="B46" s="273">
        <v>0</v>
      </c>
      <c r="C46" s="273">
        <v>0</v>
      </c>
      <c r="D46" s="273">
        <v>0</v>
      </c>
      <c r="E46" s="273">
        <v>0</v>
      </c>
      <c r="F46" s="273">
        <v>10</v>
      </c>
      <c r="G46" s="273">
        <v>10</v>
      </c>
      <c r="H46" s="274">
        <v>0</v>
      </c>
      <c r="I46" s="274">
        <v>0</v>
      </c>
      <c r="J46" s="274">
        <v>0</v>
      </c>
      <c r="K46" s="274">
        <v>0</v>
      </c>
      <c r="L46" s="274">
        <v>4.1500000000000004</v>
      </c>
      <c r="M46" s="274">
        <v>4.1500000000000004</v>
      </c>
    </row>
    <row r="47" spans="1:13">
      <c r="A47" s="275" t="s">
        <v>544</v>
      </c>
      <c r="B47" s="276">
        <v>19</v>
      </c>
      <c r="C47" s="276">
        <v>0</v>
      </c>
      <c r="D47" s="276">
        <v>0</v>
      </c>
      <c r="E47" s="276">
        <v>19</v>
      </c>
      <c r="F47" s="276">
        <v>11</v>
      </c>
      <c r="G47" s="277">
        <v>30</v>
      </c>
      <c r="H47" s="278">
        <v>1811.7926373570001</v>
      </c>
      <c r="I47" s="278">
        <v>0</v>
      </c>
      <c r="J47" s="278">
        <v>0</v>
      </c>
      <c r="K47" s="279">
        <v>1811.7926373570001</v>
      </c>
      <c r="L47" s="278">
        <v>4.6627999999999998</v>
      </c>
      <c r="M47" s="278">
        <v>1816.4554373569999</v>
      </c>
    </row>
    <row r="50" spans="1:13">
      <c r="A50" s="267"/>
      <c r="B50" s="356" t="s">
        <v>528</v>
      </c>
      <c r="C50" s="357"/>
      <c r="D50" s="357"/>
      <c r="E50" s="357"/>
      <c r="F50" s="357"/>
      <c r="G50" s="358"/>
      <c r="H50" s="359" t="s">
        <v>529</v>
      </c>
      <c r="I50" s="357"/>
      <c r="J50" s="357"/>
      <c r="K50" s="357"/>
      <c r="L50" s="357"/>
      <c r="M50" s="358"/>
    </row>
    <row r="51" spans="1:13">
      <c r="A51" s="268" t="s">
        <v>584</v>
      </c>
      <c r="B51" s="353" t="s">
        <v>532</v>
      </c>
      <c r="C51" s="354"/>
      <c r="D51" s="354"/>
      <c r="E51" s="355"/>
      <c r="F51" s="268" t="s">
        <v>534</v>
      </c>
      <c r="G51" s="268" t="s">
        <v>535</v>
      </c>
      <c r="H51" s="353" t="s">
        <v>532</v>
      </c>
      <c r="I51" s="354"/>
      <c r="J51" s="354"/>
      <c r="K51" s="355"/>
      <c r="L51" s="268" t="s">
        <v>534</v>
      </c>
      <c r="M51" s="268" t="s">
        <v>536</v>
      </c>
    </row>
    <row r="52" spans="1:13">
      <c r="A52" s="270"/>
      <c r="B52" s="271" t="s">
        <v>537</v>
      </c>
      <c r="C52" s="271" t="s">
        <v>538</v>
      </c>
      <c r="D52" s="269" t="s">
        <v>539</v>
      </c>
      <c r="E52" s="269" t="s">
        <v>533</v>
      </c>
      <c r="F52" s="270"/>
      <c r="G52" s="270"/>
      <c r="H52" s="271" t="s">
        <v>537</v>
      </c>
      <c r="I52" s="271" t="s">
        <v>538</v>
      </c>
      <c r="J52" s="269" t="s">
        <v>540</v>
      </c>
      <c r="K52" s="269" t="s">
        <v>533</v>
      </c>
      <c r="L52" s="270"/>
      <c r="M52" s="270"/>
    </row>
    <row r="53" spans="1:13">
      <c r="A53" s="272" t="s">
        <v>1717</v>
      </c>
      <c r="B53" s="273">
        <v>0</v>
      </c>
      <c r="C53" s="273">
        <v>0</v>
      </c>
      <c r="D53" s="273">
        <v>0</v>
      </c>
      <c r="E53" s="273">
        <v>0</v>
      </c>
      <c r="F53" s="273">
        <v>1</v>
      </c>
      <c r="G53" s="273">
        <v>1</v>
      </c>
      <c r="H53" s="274">
        <v>0</v>
      </c>
      <c r="I53" s="274">
        <v>0</v>
      </c>
      <c r="J53" s="274">
        <v>0</v>
      </c>
      <c r="K53" s="274">
        <v>0</v>
      </c>
      <c r="L53" s="274">
        <v>1.5</v>
      </c>
      <c r="M53" s="274">
        <v>1.5</v>
      </c>
    </row>
    <row r="54" spans="1:13">
      <c r="A54" s="272" t="s">
        <v>1029</v>
      </c>
      <c r="B54" s="273">
        <v>0</v>
      </c>
      <c r="C54" s="273">
        <v>1</v>
      </c>
      <c r="D54" s="273">
        <v>0</v>
      </c>
      <c r="E54" s="273">
        <v>1</v>
      </c>
      <c r="F54" s="273">
        <v>2</v>
      </c>
      <c r="G54" s="273">
        <v>3</v>
      </c>
      <c r="H54" s="274">
        <v>0</v>
      </c>
      <c r="I54" s="274">
        <v>24.709109519999998</v>
      </c>
      <c r="J54" s="274">
        <v>0</v>
      </c>
      <c r="K54" s="274">
        <v>24.709109519999998</v>
      </c>
      <c r="L54" s="274">
        <v>2.3620547799999998</v>
      </c>
      <c r="M54" s="274">
        <v>27.0711643</v>
      </c>
    </row>
    <row r="55" spans="1:13">
      <c r="A55" s="272" t="s">
        <v>837</v>
      </c>
      <c r="B55" s="273">
        <v>13</v>
      </c>
      <c r="C55" s="273">
        <v>2</v>
      </c>
      <c r="D55" s="273">
        <v>0</v>
      </c>
      <c r="E55" s="273">
        <v>15</v>
      </c>
      <c r="F55" s="273">
        <v>0</v>
      </c>
      <c r="G55" s="273">
        <v>15</v>
      </c>
      <c r="H55" s="274">
        <v>3724.6799686600002</v>
      </c>
      <c r="I55" s="274">
        <v>43.971308610000001</v>
      </c>
      <c r="J55" s="274">
        <v>0</v>
      </c>
      <c r="K55" s="274">
        <v>3768.6512772699998</v>
      </c>
      <c r="L55" s="274">
        <v>0</v>
      </c>
      <c r="M55" s="274">
        <v>3768.6512772699998</v>
      </c>
    </row>
    <row r="56" spans="1:13">
      <c r="A56" s="275" t="s">
        <v>544</v>
      </c>
      <c r="B56" s="276">
        <v>13</v>
      </c>
      <c r="C56" s="276">
        <v>3</v>
      </c>
      <c r="D56" s="276">
        <v>0</v>
      </c>
      <c r="E56" s="276">
        <v>16</v>
      </c>
      <c r="F56" s="276">
        <v>3</v>
      </c>
      <c r="G56" s="277">
        <v>19</v>
      </c>
      <c r="H56" s="278">
        <v>3724.6799686600002</v>
      </c>
      <c r="I56" s="278">
        <v>68.680418130000007</v>
      </c>
      <c r="J56" s="278">
        <v>0</v>
      </c>
      <c r="K56" s="279">
        <v>3793.3603867900001</v>
      </c>
      <c r="L56" s="278">
        <v>3.8620547799999998</v>
      </c>
      <c r="M56" s="278">
        <v>3797.2224415699998</v>
      </c>
    </row>
    <row r="59" spans="1:13">
      <c r="A59" s="267"/>
      <c r="B59" s="356" t="s">
        <v>528</v>
      </c>
      <c r="C59" s="357"/>
      <c r="D59" s="357"/>
      <c r="E59" s="357"/>
      <c r="F59" s="357"/>
      <c r="G59" s="358"/>
      <c r="H59" s="359" t="s">
        <v>529</v>
      </c>
      <c r="I59" s="357"/>
      <c r="J59" s="357"/>
      <c r="K59" s="357"/>
      <c r="L59" s="357"/>
      <c r="M59" s="358"/>
    </row>
    <row r="60" spans="1:13">
      <c r="A60" s="268" t="s">
        <v>584</v>
      </c>
      <c r="B60" s="353" t="s">
        <v>532</v>
      </c>
      <c r="C60" s="354"/>
      <c r="D60" s="354"/>
      <c r="E60" s="355"/>
      <c r="F60" s="268" t="s">
        <v>534</v>
      </c>
      <c r="G60" s="268" t="s">
        <v>535</v>
      </c>
      <c r="H60" s="353" t="s">
        <v>532</v>
      </c>
      <c r="I60" s="354"/>
      <c r="J60" s="354"/>
      <c r="K60" s="355"/>
      <c r="L60" s="268" t="s">
        <v>534</v>
      </c>
      <c r="M60" s="268" t="s">
        <v>536</v>
      </c>
    </row>
    <row r="61" spans="1:13">
      <c r="A61" s="270"/>
      <c r="B61" s="271" t="s">
        <v>537</v>
      </c>
      <c r="C61" s="271" t="s">
        <v>538</v>
      </c>
      <c r="D61" s="269" t="s">
        <v>539</v>
      </c>
      <c r="E61" s="269" t="s">
        <v>533</v>
      </c>
      <c r="F61" s="270"/>
      <c r="G61" s="270"/>
      <c r="H61" s="271" t="s">
        <v>537</v>
      </c>
      <c r="I61" s="271" t="s">
        <v>538</v>
      </c>
      <c r="J61" s="269" t="s">
        <v>540</v>
      </c>
      <c r="K61" s="269" t="s">
        <v>533</v>
      </c>
      <c r="L61" s="270"/>
      <c r="M61" s="270"/>
    </row>
    <row r="62" spans="1:13">
      <c r="A62" s="272" t="s">
        <v>1260</v>
      </c>
      <c r="B62" s="273">
        <v>0</v>
      </c>
      <c r="C62" s="273">
        <v>3</v>
      </c>
      <c r="D62" s="273">
        <v>0</v>
      </c>
      <c r="E62" s="273">
        <v>3</v>
      </c>
      <c r="F62" s="273">
        <v>8</v>
      </c>
      <c r="G62" s="273">
        <v>11</v>
      </c>
      <c r="H62" s="274">
        <v>0</v>
      </c>
      <c r="I62" s="274">
        <v>1.5</v>
      </c>
      <c r="J62" s="274">
        <v>0</v>
      </c>
      <c r="K62" s="274">
        <v>1.5</v>
      </c>
      <c r="L62" s="274">
        <v>6.3209999999999997</v>
      </c>
      <c r="M62" s="274">
        <v>7.8209999999999997</v>
      </c>
    </row>
    <row r="63" spans="1:13">
      <c r="A63" s="275" t="s">
        <v>544</v>
      </c>
      <c r="B63" s="276">
        <v>0</v>
      </c>
      <c r="C63" s="276">
        <v>3</v>
      </c>
      <c r="D63" s="276">
        <v>0</v>
      </c>
      <c r="E63" s="276">
        <v>3</v>
      </c>
      <c r="F63" s="276">
        <v>8</v>
      </c>
      <c r="G63" s="277">
        <v>11</v>
      </c>
      <c r="H63" s="278">
        <v>0</v>
      </c>
      <c r="I63" s="278">
        <v>1.5</v>
      </c>
      <c r="J63" s="278">
        <v>0</v>
      </c>
      <c r="K63" s="279">
        <v>1.5</v>
      </c>
      <c r="L63" s="278">
        <v>6.3209999999999997</v>
      </c>
      <c r="M63" s="278">
        <v>7.8209999999999997</v>
      </c>
    </row>
    <row r="66" spans="1:13">
      <c r="A66" s="267"/>
      <c r="B66" s="356" t="s">
        <v>528</v>
      </c>
      <c r="C66" s="357"/>
      <c r="D66" s="357"/>
      <c r="E66" s="357"/>
      <c r="F66" s="357"/>
      <c r="G66" s="358"/>
      <c r="H66" s="359" t="s">
        <v>529</v>
      </c>
      <c r="I66" s="357"/>
      <c r="J66" s="357"/>
      <c r="K66" s="357"/>
      <c r="L66" s="357"/>
      <c r="M66" s="358"/>
    </row>
    <row r="67" spans="1:13">
      <c r="A67" s="268" t="s">
        <v>584</v>
      </c>
      <c r="B67" s="353" t="s">
        <v>532</v>
      </c>
      <c r="C67" s="354"/>
      <c r="D67" s="354"/>
      <c r="E67" s="355"/>
      <c r="F67" s="268" t="s">
        <v>534</v>
      </c>
      <c r="G67" s="268" t="s">
        <v>535</v>
      </c>
      <c r="H67" s="353" t="s">
        <v>532</v>
      </c>
      <c r="I67" s="354"/>
      <c r="J67" s="354"/>
      <c r="K67" s="355"/>
      <c r="L67" s="268" t="s">
        <v>534</v>
      </c>
      <c r="M67" s="268" t="s">
        <v>536</v>
      </c>
    </row>
    <row r="68" spans="1:13">
      <c r="A68" s="270"/>
      <c r="B68" s="271" t="s">
        <v>537</v>
      </c>
      <c r="C68" s="271" t="s">
        <v>538</v>
      </c>
      <c r="D68" s="269" t="s">
        <v>539</v>
      </c>
      <c r="E68" s="269" t="s">
        <v>533</v>
      </c>
      <c r="F68" s="270"/>
      <c r="G68" s="270"/>
      <c r="H68" s="271" t="s">
        <v>537</v>
      </c>
      <c r="I68" s="271" t="s">
        <v>538</v>
      </c>
      <c r="J68" s="269" t="s">
        <v>540</v>
      </c>
      <c r="K68" s="269" t="s">
        <v>533</v>
      </c>
      <c r="L68" s="270"/>
      <c r="M68" s="270"/>
    </row>
    <row r="69" spans="1:13">
      <c r="A69" s="272" t="s">
        <v>699</v>
      </c>
      <c r="B69" s="273">
        <v>0</v>
      </c>
      <c r="C69" s="273">
        <v>2</v>
      </c>
      <c r="D69" s="273">
        <v>0</v>
      </c>
      <c r="E69" s="273">
        <v>2</v>
      </c>
      <c r="F69" s="273">
        <v>10</v>
      </c>
      <c r="G69" s="273">
        <v>12</v>
      </c>
      <c r="H69" s="274">
        <v>0</v>
      </c>
      <c r="I69" s="274">
        <v>5</v>
      </c>
      <c r="J69" s="274">
        <v>0</v>
      </c>
      <c r="K69" s="274">
        <v>5</v>
      </c>
      <c r="L69" s="274">
        <v>12.55</v>
      </c>
      <c r="M69" s="274">
        <v>17.55</v>
      </c>
    </row>
    <row r="70" spans="1:13">
      <c r="A70" s="272" t="s">
        <v>1454</v>
      </c>
      <c r="B70" s="273">
        <v>0</v>
      </c>
      <c r="C70" s="273">
        <v>0</v>
      </c>
      <c r="D70" s="273">
        <v>0</v>
      </c>
      <c r="E70" s="273">
        <v>0</v>
      </c>
      <c r="F70" s="273">
        <v>4</v>
      </c>
      <c r="G70" s="273">
        <v>4</v>
      </c>
      <c r="H70" s="274">
        <v>0</v>
      </c>
      <c r="I70" s="274">
        <v>0</v>
      </c>
      <c r="J70" s="274">
        <v>0</v>
      </c>
      <c r="K70" s="274">
        <v>0</v>
      </c>
      <c r="L70" s="274">
        <v>6.2</v>
      </c>
      <c r="M70" s="274">
        <v>6.2</v>
      </c>
    </row>
    <row r="71" spans="1:13">
      <c r="A71" s="272" t="s">
        <v>1124</v>
      </c>
      <c r="B71" s="273">
        <v>0</v>
      </c>
      <c r="C71" s="273">
        <v>1</v>
      </c>
      <c r="D71" s="273">
        <v>0</v>
      </c>
      <c r="E71" s="273">
        <v>1</v>
      </c>
      <c r="F71" s="273">
        <v>1</v>
      </c>
      <c r="G71" s="273">
        <v>2</v>
      </c>
      <c r="H71" s="274">
        <v>0</v>
      </c>
      <c r="I71" s="274">
        <v>1.5</v>
      </c>
      <c r="J71" s="274">
        <v>0</v>
      </c>
      <c r="K71" s="274">
        <v>1.5</v>
      </c>
      <c r="L71" s="274">
        <v>0.75</v>
      </c>
      <c r="M71" s="274">
        <v>2.25</v>
      </c>
    </row>
    <row r="72" spans="1:13">
      <c r="A72" s="272" t="s">
        <v>657</v>
      </c>
      <c r="B72" s="273">
        <v>0</v>
      </c>
      <c r="C72" s="273">
        <v>41</v>
      </c>
      <c r="D72" s="273">
        <v>0</v>
      </c>
      <c r="E72" s="273">
        <v>41</v>
      </c>
      <c r="F72" s="273">
        <v>82</v>
      </c>
      <c r="G72" s="273">
        <v>123</v>
      </c>
      <c r="H72" s="274">
        <v>0</v>
      </c>
      <c r="I72" s="274">
        <v>108.65</v>
      </c>
      <c r="J72" s="274">
        <v>0</v>
      </c>
      <c r="K72" s="274">
        <v>108.65</v>
      </c>
      <c r="L72" s="274">
        <v>140.94995</v>
      </c>
      <c r="M72" s="274">
        <v>249.59995000000001</v>
      </c>
    </row>
    <row r="73" spans="1:13">
      <c r="A73" s="272" t="s">
        <v>660</v>
      </c>
      <c r="B73" s="273">
        <v>0</v>
      </c>
      <c r="C73" s="273">
        <v>5</v>
      </c>
      <c r="D73" s="273">
        <v>0</v>
      </c>
      <c r="E73" s="273">
        <v>5</v>
      </c>
      <c r="F73" s="273">
        <v>2</v>
      </c>
      <c r="G73" s="273">
        <v>7</v>
      </c>
      <c r="H73" s="274">
        <v>0</v>
      </c>
      <c r="I73" s="274">
        <v>36.479999999999997</v>
      </c>
      <c r="J73" s="274">
        <v>0</v>
      </c>
      <c r="K73" s="274">
        <v>36.479999999999997</v>
      </c>
      <c r="L73" s="274">
        <v>2.5</v>
      </c>
      <c r="M73" s="274">
        <v>38.979999999999997</v>
      </c>
    </row>
    <row r="74" spans="1:13">
      <c r="A74" s="272" t="s">
        <v>668</v>
      </c>
      <c r="B74" s="273">
        <v>15</v>
      </c>
      <c r="C74" s="273">
        <v>2</v>
      </c>
      <c r="D74" s="273">
        <v>0</v>
      </c>
      <c r="E74" s="273">
        <v>17</v>
      </c>
      <c r="F74" s="273">
        <v>0</v>
      </c>
      <c r="G74" s="273">
        <v>17</v>
      </c>
      <c r="H74" s="274">
        <v>5946.1610457761999</v>
      </c>
      <c r="I74" s="274">
        <v>67.752968999999993</v>
      </c>
      <c r="J74" s="274">
        <v>0</v>
      </c>
      <c r="K74" s="274">
        <v>6013.9140147762</v>
      </c>
      <c r="L74" s="274">
        <v>0</v>
      </c>
      <c r="M74" s="274">
        <v>6013.9140147762</v>
      </c>
    </row>
    <row r="75" spans="1:13">
      <c r="A75" s="275" t="s">
        <v>544</v>
      </c>
      <c r="B75" s="276">
        <v>15</v>
      </c>
      <c r="C75" s="276">
        <v>50</v>
      </c>
      <c r="D75" s="276">
        <v>0</v>
      </c>
      <c r="E75" s="276">
        <v>65</v>
      </c>
      <c r="F75" s="276">
        <v>99</v>
      </c>
      <c r="G75" s="277">
        <v>164</v>
      </c>
      <c r="H75" s="278">
        <v>5946.1610457761999</v>
      </c>
      <c r="I75" s="278">
        <v>219.382969</v>
      </c>
      <c r="J75" s="278">
        <v>0</v>
      </c>
      <c r="K75" s="279">
        <v>6165.5440147762001</v>
      </c>
      <c r="L75" s="278">
        <v>162.94995</v>
      </c>
      <c r="M75" s="278">
        <v>6328.4939647762003</v>
      </c>
    </row>
    <row r="78" spans="1:13">
      <c r="A78" s="267"/>
      <c r="B78" s="356" t="s">
        <v>528</v>
      </c>
      <c r="C78" s="357"/>
      <c r="D78" s="357"/>
      <c r="E78" s="357"/>
      <c r="F78" s="357"/>
      <c r="G78" s="358"/>
      <c r="H78" s="359" t="s">
        <v>529</v>
      </c>
      <c r="I78" s="357"/>
      <c r="J78" s="357"/>
      <c r="K78" s="357"/>
      <c r="L78" s="357"/>
      <c r="M78" s="358"/>
    </row>
    <row r="79" spans="1:13">
      <c r="A79" s="268" t="s">
        <v>584</v>
      </c>
      <c r="B79" s="353" t="s">
        <v>532</v>
      </c>
      <c r="C79" s="354"/>
      <c r="D79" s="354"/>
      <c r="E79" s="355"/>
      <c r="F79" s="268" t="s">
        <v>534</v>
      </c>
      <c r="G79" s="268" t="s">
        <v>535</v>
      </c>
      <c r="H79" s="353" t="s">
        <v>532</v>
      </c>
      <c r="I79" s="354"/>
      <c r="J79" s="354"/>
      <c r="K79" s="355"/>
      <c r="L79" s="268" t="s">
        <v>534</v>
      </c>
      <c r="M79" s="268" t="s">
        <v>536</v>
      </c>
    </row>
    <row r="80" spans="1:13">
      <c r="A80" s="270"/>
      <c r="B80" s="271" t="s">
        <v>537</v>
      </c>
      <c r="C80" s="271" t="s">
        <v>538</v>
      </c>
      <c r="D80" s="269" t="s">
        <v>539</v>
      </c>
      <c r="E80" s="269" t="s">
        <v>533</v>
      </c>
      <c r="F80" s="270"/>
      <c r="G80" s="270"/>
      <c r="H80" s="271" t="s">
        <v>537</v>
      </c>
      <c r="I80" s="271" t="s">
        <v>538</v>
      </c>
      <c r="J80" s="269" t="s">
        <v>540</v>
      </c>
      <c r="K80" s="269" t="s">
        <v>533</v>
      </c>
      <c r="L80" s="270"/>
      <c r="M80" s="270"/>
    </row>
    <row r="81" spans="1:13">
      <c r="A81" s="272" t="s">
        <v>679</v>
      </c>
      <c r="B81" s="273">
        <v>0</v>
      </c>
      <c r="C81" s="273">
        <v>1</v>
      </c>
      <c r="D81" s="273">
        <v>0</v>
      </c>
      <c r="E81" s="273">
        <v>1</v>
      </c>
      <c r="F81" s="273">
        <v>0</v>
      </c>
      <c r="G81" s="273">
        <v>1</v>
      </c>
      <c r="H81" s="274">
        <v>0</v>
      </c>
      <c r="I81" s="274">
        <v>17.89</v>
      </c>
      <c r="J81" s="274">
        <v>0</v>
      </c>
      <c r="K81" s="274">
        <v>17.89</v>
      </c>
      <c r="L81" s="274">
        <v>0</v>
      </c>
      <c r="M81" s="274">
        <v>17.89</v>
      </c>
    </row>
    <row r="82" spans="1:13">
      <c r="A82" s="272" t="s">
        <v>687</v>
      </c>
      <c r="B82" s="273">
        <v>0</v>
      </c>
      <c r="C82" s="273">
        <v>1</v>
      </c>
      <c r="D82" s="273">
        <v>0</v>
      </c>
      <c r="E82" s="273">
        <v>1</v>
      </c>
      <c r="F82" s="273">
        <v>12</v>
      </c>
      <c r="G82" s="273">
        <v>13</v>
      </c>
      <c r="H82" s="274">
        <v>0</v>
      </c>
      <c r="I82" s="274">
        <v>0.75</v>
      </c>
      <c r="J82" s="274">
        <v>0</v>
      </c>
      <c r="K82" s="274">
        <v>0.75</v>
      </c>
      <c r="L82" s="274">
        <v>8.5250000000000004</v>
      </c>
      <c r="M82" s="274">
        <v>9.2750000000000004</v>
      </c>
    </row>
    <row r="83" spans="1:13">
      <c r="A83" s="275" t="s">
        <v>544</v>
      </c>
      <c r="B83" s="276">
        <v>0</v>
      </c>
      <c r="C83" s="276">
        <v>2</v>
      </c>
      <c r="D83" s="276">
        <v>0</v>
      </c>
      <c r="E83" s="276">
        <v>2</v>
      </c>
      <c r="F83" s="276">
        <v>12</v>
      </c>
      <c r="G83" s="277">
        <v>14</v>
      </c>
      <c r="H83" s="278">
        <v>0</v>
      </c>
      <c r="I83" s="278">
        <v>18.64</v>
      </c>
      <c r="J83" s="278">
        <v>0</v>
      </c>
      <c r="K83" s="279">
        <v>18.64</v>
      </c>
      <c r="L83" s="278">
        <v>8.5250000000000004</v>
      </c>
      <c r="M83" s="278">
        <v>27.164999999999999</v>
      </c>
    </row>
    <row r="86" spans="1:13">
      <c r="A86" s="267"/>
      <c r="B86" s="356" t="s">
        <v>528</v>
      </c>
      <c r="C86" s="357"/>
      <c r="D86" s="357"/>
      <c r="E86" s="357"/>
      <c r="F86" s="357"/>
      <c r="G86" s="358"/>
      <c r="H86" s="359" t="s">
        <v>529</v>
      </c>
      <c r="I86" s="357"/>
      <c r="J86" s="357"/>
      <c r="K86" s="357"/>
      <c r="L86" s="357"/>
      <c r="M86" s="358"/>
    </row>
    <row r="87" spans="1:13">
      <c r="A87" s="268" t="s">
        <v>584</v>
      </c>
      <c r="B87" s="353" t="s">
        <v>532</v>
      </c>
      <c r="C87" s="354"/>
      <c r="D87" s="354"/>
      <c r="E87" s="355"/>
      <c r="F87" s="268" t="s">
        <v>534</v>
      </c>
      <c r="G87" s="268" t="s">
        <v>535</v>
      </c>
      <c r="H87" s="353" t="s">
        <v>532</v>
      </c>
      <c r="I87" s="354"/>
      <c r="J87" s="354"/>
      <c r="K87" s="355"/>
      <c r="L87" s="268" t="s">
        <v>534</v>
      </c>
      <c r="M87" s="268" t="s">
        <v>536</v>
      </c>
    </row>
    <row r="88" spans="1:13">
      <c r="A88" s="270"/>
      <c r="B88" s="271" t="s">
        <v>537</v>
      </c>
      <c r="C88" s="271" t="s">
        <v>538</v>
      </c>
      <c r="D88" s="269" t="s">
        <v>539</v>
      </c>
      <c r="E88" s="269" t="s">
        <v>533</v>
      </c>
      <c r="F88" s="270"/>
      <c r="G88" s="270"/>
      <c r="H88" s="271" t="s">
        <v>537</v>
      </c>
      <c r="I88" s="271" t="s">
        <v>538</v>
      </c>
      <c r="J88" s="269" t="s">
        <v>540</v>
      </c>
      <c r="K88" s="269" t="s">
        <v>533</v>
      </c>
      <c r="L88" s="270"/>
      <c r="M88" s="270"/>
    </row>
    <row r="89" spans="1:13">
      <c r="A89" s="272" t="s">
        <v>794</v>
      </c>
      <c r="B89" s="273">
        <v>0</v>
      </c>
      <c r="C89" s="273">
        <v>18</v>
      </c>
      <c r="D89" s="273">
        <v>0</v>
      </c>
      <c r="E89" s="273">
        <v>18</v>
      </c>
      <c r="F89" s="273">
        <v>9</v>
      </c>
      <c r="G89" s="273">
        <v>27</v>
      </c>
      <c r="H89" s="274">
        <v>0</v>
      </c>
      <c r="I89" s="274">
        <v>79.021299999999997</v>
      </c>
      <c r="J89" s="274">
        <v>0</v>
      </c>
      <c r="K89" s="274">
        <v>79.021299999999997</v>
      </c>
      <c r="L89" s="274">
        <v>13.637119950000001</v>
      </c>
      <c r="M89" s="274">
        <v>92.658419949999995</v>
      </c>
    </row>
    <row r="90" spans="1:13">
      <c r="A90" s="275" t="s">
        <v>544</v>
      </c>
      <c r="B90" s="276">
        <v>0</v>
      </c>
      <c r="C90" s="276">
        <v>18</v>
      </c>
      <c r="D90" s="276">
        <v>0</v>
      </c>
      <c r="E90" s="276">
        <v>18</v>
      </c>
      <c r="F90" s="276">
        <v>9</v>
      </c>
      <c r="G90" s="277">
        <v>27</v>
      </c>
      <c r="H90" s="278">
        <v>0</v>
      </c>
      <c r="I90" s="278">
        <v>79.021299999999997</v>
      </c>
      <c r="J90" s="278">
        <v>0</v>
      </c>
      <c r="K90" s="279">
        <v>79.021299999999997</v>
      </c>
      <c r="L90" s="278">
        <v>13.637119950000001</v>
      </c>
      <c r="M90" s="278">
        <v>92.658419949999995</v>
      </c>
    </row>
    <row r="93" spans="1:13">
      <c r="A93" s="267"/>
      <c r="B93" s="356" t="s">
        <v>528</v>
      </c>
      <c r="C93" s="357"/>
      <c r="D93" s="357"/>
      <c r="E93" s="357"/>
      <c r="F93" s="357"/>
      <c r="G93" s="358"/>
      <c r="H93" s="359" t="s">
        <v>529</v>
      </c>
      <c r="I93" s="357"/>
      <c r="J93" s="357"/>
      <c r="K93" s="357"/>
      <c r="L93" s="357"/>
      <c r="M93" s="358"/>
    </row>
    <row r="94" spans="1:13">
      <c r="A94" s="268" t="s">
        <v>584</v>
      </c>
      <c r="B94" s="353" t="s">
        <v>532</v>
      </c>
      <c r="C94" s="354"/>
      <c r="D94" s="354"/>
      <c r="E94" s="355"/>
      <c r="F94" s="268" t="s">
        <v>534</v>
      </c>
      <c r="G94" s="268" t="s">
        <v>535</v>
      </c>
      <c r="H94" s="353" t="s">
        <v>532</v>
      </c>
      <c r="I94" s="354"/>
      <c r="J94" s="354"/>
      <c r="K94" s="355"/>
      <c r="L94" s="268" t="s">
        <v>534</v>
      </c>
      <c r="M94" s="268" t="s">
        <v>536</v>
      </c>
    </row>
    <row r="95" spans="1:13">
      <c r="A95" s="270"/>
      <c r="B95" s="271" t="s">
        <v>537</v>
      </c>
      <c r="C95" s="271" t="s">
        <v>538</v>
      </c>
      <c r="D95" s="269" t="s">
        <v>539</v>
      </c>
      <c r="E95" s="269" t="s">
        <v>533</v>
      </c>
      <c r="F95" s="270"/>
      <c r="G95" s="270"/>
      <c r="H95" s="271" t="s">
        <v>537</v>
      </c>
      <c r="I95" s="271" t="s">
        <v>538</v>
      </c>
      <c r="J95" s="269" t="s">
        <v>540</v>
      </c>
      <c r="K95" s="269" t="s">
        <v>533</v>
      </c>
      <c r="L95" s="270"/>
      <c r="M95" s="270"/>
    </row>
    <row r="96" spans="1:13">
      <c r="A96" s="272" t="s">
        <v>1170</v>
      </c>
      <c r="B96" s="273">
        <v>0</v>
      </c>
      <c r="C96" s="273">
        <v>3</v>
      </c>
      <c r="D96" s="273">
        <v>0</v>
      </c>
      <c r="E96" s="273">
        <v>3</v>
      </c>
      <c r="F96" s="273">
        <v>3</v>
      </c>
      <c r="G96" s="273">
        <v>6</v>
      </c>
      <c r="H96" s="274">
        <v>0</v>
      </c>
      <c r="I96" s="274">
        <v>47.040768659999998</v>
      </c>
      <c r="J96" s="274">
        <v>0</v>
      </c>
      <c r="K96" s="274">
        <v>47.040768659999998</v>
      </c>
      <c r="L96" s="274">
        <v>6.5861650000000003</v>
      </c>
      <c r="M96" s="274">
        <v>53.626933659999999</v>
      </c>
    </row>
    <row r="97" spans="1:13">
      <c r="A97" s="275" t="s">
        <v>544</v>
      </c>
      <c r="B97" s="276">
        <v>0</v>
      </c>
      <c r="C97" s="276">
        <v>3</v>
      </c>
      <c r="D97" s="276">
        <v>0</v>
      </c>
      <c r="E97" s="276">
        <v>3</v>
      </c>
      <c r="F97" s="276">
        <v>3</v>
      </c>
      <c r="G97" s="277">
        <v>6</v>
      </c>
      <c r="H97" s="278">
        <v>0</v>
      </c>
      <c r="I97" s="278">
        <v>47.040768659999998</v>
      </c>
      <c r="J97" s="278">
        <v>0</v>
      </c>
      <c r="K97" s="279">
        <v>47.040768659999998</v>
      </c>
      <c r="L97" s="278">
        <v>6.5861650000000003</v>
      </c>
      <c r="M97" s="278">
        <v>53.626933659999999</v>
      </c>
    </row>
    <row r="100" spans="1:13">
      <c r="A100" s="267"/>
      <c r="B100" s="356" t="s">
        <v>528</v>
      </c>
      <c r="C100" s="357"/>
      <c r="D100" s="357"/>
      <c r="E100" s="357"/>
      <c r="F100" s="357"/>
      <c r="G100" s="358"/>
      <c r="H100" s="359" t="s">
        <v>529</v>
      </c>
      <c r="I100" s="357"/>
      <c r="J100" s="357"/>
      <c r="K100" s="357"/>
      <c r="L100" s="357"/>
      <c r="M100" s="358"/>
    </row>
    <row r="101" spans="1:13">
      <c r="A101" s="268" t="s">
        <v>584</v>
      </c>
      <c r="B101" s="353" t="s">
        <v>532</v>
      </c>
      <c r="C101" s="354"/>
      <c r="D101" s="354"/>
      <c r="E101" s="355"/>
      <c r="F101" s="268" t="s">
        <v>534</v>
      </c>
      <c r="G101" s="268" t="s">
        <v>535</v>
      </c>
      <c r="H101" s="353" t="s">
        <v>532</v>
      </c>
      <c r="I101" s="354"/>
      <c r="J101" s="354"/>
      <c r="K101" s="355"/>
      <c r="L101" s="268" t="s">
        <v>534</v>
      </c>
      <c r="M101" s="268" t="s">
        <v>536</v>
      </c>
    </row>
    <row r="102" spans="1:13">
      <c r="A102" s="270"/>
      <c r="B102" s="271" t="s">
        <v>537</v>
      </c>
      <c r="C102" s="271" t="s">
        <v>538</v>
      </c>
      <c r="D102" s="269" t="s">
        <v>539</v>
      </c>
      <c r="E102" s="269" t="s">
        <v>533</v>
      </c>
      <c r="F102" s="270"/>
      <c r="G102" s="270"/>
      <c r="H102" s="271" t="s">
        <v>537</v>
      </c>
      <c r="I102" s="271" t="s">
        <v>538</v>
      </c>
      <c r="J102" s="269" t="s">
        <v>540</v>
      </c>
      <c r="K102" s="269" t="s">
        <v>533</v>
      </c>
      <c r="L102" s="270"/>
      <c r="M102" s="270"/>
    </row>
    <row r="103" spans="1:13">
      <c r="A103" s="272" t="s">
        <v>682</v>
      </c>
      <c r="B103" s="273">
        <v>7</v>
      </c>
      <c r="C103" s="273">
        <v>0</v>
      </c>
      <c r="D103" s="273">
        <v>0</v>
      </c>
      <c r="E103" s="273">
        <v>7</v>
      </c>
      <c r="F103" s="273">
        <v>0</v>
      </c>
      <c r="G103" s="273">
        <v>7</v>
      </c>
      <c r="H103" s="274">
        <v>491.6</v>
      </c>
      <c r="I103" s="274">
        <v>0</v>
      </c>
      <c r="J103" s="274">
        <v>0</v>
      </c>
      <c r="K103" s="274">
        <v>491.6</v>
      </c>
      <c r="L103" s="274">
        <v>0</v>
      </c>
      <c r="M103" s="274">
        <v>491.6</v>
      </c>
    </row>
    <row r="104" spans="1:13">
      <c r="A104" s="272" t="s">
        <v>1591</v>
      </c>
      <c r="B104" s="273">
        <v>0</v>
      </c>
      <c r="C104" s="273">
        <v>0</v>
      </c>
      <c r="D104" s="273">
        <v>0</v>
      </c>
      <c r="E104" s="273">
        <v>0</v>
      </c>
      <c r="F104" s="273">
        <v>2</v>
      </c>
      <c r="G104" s="273">
        <v>2</v>
      </c>
      <c r="H104" s="274">
        <v>0</v>
      </c>
      <c r="I104" s="274">
        <v>0</v>
      </c>
      <c r="J104" s="274">
        <v>0</v>
      </c>
      <c r="K104" s="274">
        <v>0</v>
      </c>
      <c r="L104" s="274">
        <v>0.22959889</v>
      </c>
      <c r="M104" s="274">
        <v>0.22959889</v>
      </c>
    </row>
    <row r="105" spans="1:13">
      <c r="A105" s="272" t="s">
        <v>652</v>
      </c>
      <c r="B105" s="273">
        <v>0</v>
      </c>
      <c r="C105" s="273">
        <v>1</v>
      </c>
      <c r="D105" s="273">
        <v>0</v>
      </c>
      <c r="E105" s="273">
        <v>1</v>
      </c>
      <c r="F105" s="273">
        <v>0</v>
      </c>
      <c r="G105" s="273">
        <v>1</v>
      </c>
      <c r="H105" s="274">
        <v>0</v>
      </c>
      <c r="I105" s="274">
        <v>8.5</v>
      </c>
      <c r="J105" s="274">
        <v>0</v>
      </c>
      <c r="K105" s="274">
        <v>8.5</v>
      </c>
      <c r="L105" s="274">
        <v>0</v>
      </c>
      <c r="M105" s="274">
        <v>8.5</v>
      </c>
    </row>
    <row r="106" spans="1:13">
      <c r="A106" s="272" t="s">
        <v>1683</v>
      </c>
      <c r="B106" s="273">
        <v>0</v>
      </c>
      <c r="C106" s="273">
        <v>0</v>
      </c>
      <c r="D106" s="273">
        <v>0</v>
      </c>
      <c r="E106" s="273">
        <v>0</v>
      </c>
      <c r="F106" s="273">
        <v>3</v>
      </c>
      <c r="G106" s="273">
        <v>3</v>
      </c>
      <c r="H106" s="274">
        <v>0</v>
      </c>
      <c r="I106" s="274">
        <v>0</v>
      </c>
      <c r="J106" s="274">
        <v>0</v>
      </c>
      <c r="K106" s="274">
        <v>0</v>
      </c>
      <c r="L106" s="274">
        <v>3.9020999999999999</v>
      </c>
      <c r="M106" s="274">
        <v>3.9020999999999999</v>
      </c>
    </row>
    <row r="107" spans="1:13">
      <c r="A107" s="272" t="s">
        <v>1400</v>
      </c>
      <c r="B107" s="273">
        <v>0</v>
      </c>
      <c r="C107" s="273">
        <v>0</v>
      </c>
      <c r="D107" s="273">
        <v>0</v>
      </c>
      <c r="E107" s="273">
        <v>0</v>
      </c>
      <c r="F107" s="273">
        <v>1</v>
      </c>
      <c r="G107" s="273">
        <v>1</v>
      </c>
      <c r="H107" s="274">
        <v>0</v>
      </c>
      <c r="I107" s="274">
        <v>0</v>
      </c>
      <c r="J107" s="274">
        <v>0</v>
      </c>
      <c r="K107" s="274">
        <v>0</v>
      </c>
      <c r="L107" s="274">
        <v>0.64570000000000005</v>
      </c>
      <c r="M107" s="274">
        <v>0.64570000000000005</v>
      </c>
    </row>
    <row r="108" spans="1:13">
      <c r="A108" s="272" t="s">
        <v>620</v>
      </c>
      <c r="B108" s="273">
        <v>0</v>
      </c>
      <c r="C108" s="273">
        <v>2</v>
      </c>
      <c r="D108" s="273">
        <v>0</v>
      </c>
      <c r="E108" s="273">
        <v>2</v>
      </c>
      <c r="F108" s="273">
        <v>94</v>
      </c>
      <c r="G108" s="273">
        <v>96</v>
      </c>
      <c r="H108" s="274">
        <v>0</v>
      </c>
      <c r="I108" s="274">
        <v>1</v>
      </c>
      <c r="J108" s="274">
        <v>0</v>
      </c>
      <c r="K108" s="274">
        <v>1</v>
      </c>
      <c r="L108" s="274">
        <v>56.534999999999997</v>
      </c>
      <c r="M108" s="274">
        <v>57.534999999999997</v>
      </c>
    </row>
    <row r="109" spans="1:13">
      <c r="A109" s="275" t="s">
        <v>544</v>
      </c>
      <c r="B109" s="276">
        <v>7</v>
      </c>
      <c r="C109" s="276">
        <v>3</v>
      </c>
      <c r="D109" s="276">
        <v>0</v>
      </c>
      <c r="E109" s="276">
        <v>10</v>
      </c>
      <c r="F109" s="276">
        <v>99</v>
      </c>
      <c r="G109" s="277">
        <v>109</v>
      </c>
      <c r="H109" s="278">
        <v>491.6</v>
      </c>
      <c r="I109" s="278">
        <v>9.5</v>
      </c>
      <c r="J109" s="278">
        <v>0</v>
      </c>
      <c r="K109" s="279">
        <v>501.1</v>
      </c>
      <c r="L109" s="278">
        <v>61.312398889999997</v>
      </c>
      <c r="M109" s="278">
        <v>562.41239888999996</v>
      </c>
    </row>
    <row r="112" spans="1:13">
      <c r="A112" s="267"/>
      <c r="B112" s="356" t="s">
        <v>528</v>
      </c>
      <c r="C112" s="357"/>
      <c r="D112" s="357"/>
      <c r="E112" s="357"/>
      <c r="F112" s="357"/>
      <c r="G112" s="358"/>
      <c r="H112" s="359" t="s">
        <v>529</v>
      </c>
      <c r="I112" s="357"/>
      <c r="J112" s="357"/>
      <c r="K112" s="357"/>
      <c r="L112" s="357"/>
      <c r="M112" s="358"/>
    </row>
    <row r="113" spans="1:13">
      <c r="A113" s="268" t="s">
        <v>584</v>
      </c>
      <c r="B113" s="353" t="s">
        <v>532</v>
      </c>
      <c r="C113" s="354"/>
      <c r="D113" s="354"/>
      <c r="E113" s="355"/>
      <c r="F113" s="268" t="s">
        <v>534</v>
      </c>
      <c r="G113" s="268" t="s">
        <v>535</v>
      </c>
      <c r="H113" s="353" t="s">
        <v>532</v>
      </c>
      <c r="I113" s="354"/>
      <c r="J113" s="354"/>
      <c r="K113" s="355"/>
      <c r="L113" s="268" t="s">
        <v>534</v>
      </c>
      <c r="M113" s="268" t="s">
        <v>536</v>
      </c>
    </row>
    <row r="114" spans="1:13">
      <c r="A114" s="270"/>
      <c r="B114" s="271" t="s">
        <v>537</v>
      </c>
      <c r="C114" s="271" t="s">
        <v>538</v>
      </c>
      <c r="D114" s="269" t="s">
        <v>539</v>
      </c>
      <c r="E114" s="269" t="s">
        <v>533</v>
      </c>
      <c r="F114" s="270"/>
      <c r="G114" s="270"/>
      <c r="H114" s="271" t="s">
        <v>537</v>
      </c>
      <c r="I114" s="271" t="s">
        <v>538</v>
      </c>
      <c r="J114" s="269" t="s">
        <v>540</v>
      </c>
      <c r="K114" s="269" t="s">
        <v>533</v>
      </c>
      <c r="L114" s="270"/>
      <c r="M114" s="270"/>
    </row>
    <row r="115" spans="1:13">
      <c r="A115" s="272" t="s">
        <v>1517</v>
      </c>
      <c r="B115" s="273">
        <v>0</v>
      </c>
      <c r="C115" s="273">
        <v>0</v>
      </c>
      <c r="D115" s="273">
        <v>0</v>
      </c>
      <c r="E115" s="273">
        <v>0</v>
      </c>
      <c r="F115" s="273">
        <v>5</v>
      </c>
      <c r="G115" s="273">
        <v>5</v>
      </c>
      <c r="H115" s="274">
        <v>0</v>
      </c>
      <c r="I115" s="274">
        <v>0</v>
      </c>
      <c r="J115" s="274">
        <v>0</v>
      </c>
      <c r="K115" s="274">
        <v>0</v>
      </c>
      <c r="L115" s="274">
        <v>2</v>
      </c>
      <c r="M115" s="274">
        <v>2</v>
      </c>
    </row>
    <row r="116" spans="1:13">
      <c r="A116" s="275" t="s">
        <v>544</v>
      </c>
      <c r="B116" s="276">
        <v>0</v>
      </c>
      <c r="C116" s="276">
        <v>0</v>
      </c>
      <c r="D116" s="276">
        <v>0</v>
      </c>
      <c r="E116" s="276">
        <v>0</v>
      </c>
      <c r="F116" s="276">
        <v>5</v>
      </c>
      <c r="G116" s="277">
        <v>5</v>
      </c>
      <c r="H116" s="278">
        <v>0</v>
      </c>
      <c r="I116" s="278">
        <v>0</v>
      </c>
      <c r="J116" s="278">
        <v>0</v>
      </c>
      <c r="K116" s="279">
        <v>0</v>
      </c>
      <c r="L116" s="278">
        <v>2</v>
      </c>
      <c r="M116" s="278">
        <v>2</v>
      </c>
    </row>
    <row r="119" spans="1:13">
      <c r="A119" s="267"/>
      <c r="B119" s="356" t="s">
        <v>528</v>
      </c>
      <c r="C119" s="357"/>
      <c r="D119" s="357"/>
      <c r="E119" s="357"/>
      <c r="F119" s="357"/>
      <c r="G119" s="358"/>
      <c r="H119" s="359" t="s">
        <v>529</v>
      </c>
      <c r="I119" s="357"/>
      <c r="J119" s="357"/>
      <c r="K119" s="357"/>
      <c r="L119" s="357"/>
      <c r="M119" s="358"/>
    </row>
    <row r="120" spans="1:13">
      <c r="A120" s="268" t="s">
        <v>584</v>
      </c>
      <c r="B120" s="353" t="s">
        <v>532</v>
      </c>
      <c r="C120" s="354"/>
      <c r="D120" s="354"/>
      <c r="E120" s="355"/>
      <c r="F120" s="268" t="s">
        <v>534</v>
      </c>
      <c r="G120" s="268" t="s">
        <v>535</v>
      </c>
      <c r="H120" s="353" t="s">
        <v>532</v>
      </c>
      <c r="I120" s="354"/>
      <c r="J120" s="354"/>
      <c r="K120" s="355"/>
      <c r="L120" s="268" t="s">
        <v>534</v>
      </c>
      <c r="M120" s="268" t="s">
        <v>536</v>
      </c>
    </row>
    <row r="121" spans="1:13">
      <c r="A121" s="270"/>
      <c r="B121" s="271" t="s">
        <v>537</v>
      </c>
      <c r="C121" s="271" t="s">
        <v>538</v>
      </c>
      <c r="D121" s="269" t="s">
        <v>539</v>
      </c>
      <c r="E121" s="269" t="s">
        <v>533</v>
      </c>
      <c r="F121" s="270"/>
      <c r="G121" s="270"/>
      <c r="H121" s="271" t="s">
        <v>537</v>
      </c>
      <c r="I121" s="271" t="s">
        <v>538</v>
      </c>
      <c r="J121" s="269" t="s">
        <v>540</v>
      </c>
      <c r="K121" s="269" t="s">
        <v>533</v>
      </c>
      <c r="L121" s="270"/>
      <c r="M121" s="270"/>
    </row>
    <row r="122" spans="1:13">
      <c r="A122" s="272" t="s">
        <v>1715</v>
      </c>
      <c r="B122" s="273">
        <v>0</v>
      </c>
      <c r="C122" s="273">
        <v>0</v>
      </c>
      <c r="D122" s="273">
        <v>0</v>
      </c>
      <c r="E122" s="273">
        <v>0</v>
      </c>
      <c r="F122" s="273">
        <v>1</v>
      </c>
      <c r="G122" s="273">
        <v>1</v>
      </c>
      <c r="H122" s="274">
        <v>0</v>
      </c>
      <c r="I122" s="274">
        <v>0</v>
      </c>
      <c r="J122" s="274">
        <v>0</v>
      </c>
      <c r="K122" s="274">
        <v>0</v>
      </c>
      <c r="L122" s="274">
        <v>2</v>
      </c>
      <c r="M122" s="274">
        <v>2</v>
      </c>
    </row>
    <row r="123" spans="1:13">
      <c r="A123" s="275" t="s">
        <v>544</v>
      </c>
      <c r="B123" s="276">
        <v>0</v>
      </c>
      <c r="C123" s="276">
        <v>0</v>
      </c>
      <c r="D123" s="276">
        <v>0</v>
      </c>
      <c r="E123" s="276">
        <v>0</v>
      </c>
      <c r="F123" s="276">
        <v>1</v>
      </c>
      <c r="G123" s="277">
        <v>1</v>
      </c>
      <c r="H123" s="278">
        <v>0</v>
      </c>
      <c r="I123" s="278">
        <v>0</v>
      </c>
      <c r="J123" s="278">
        <v>0</v>
      </c>
      <c r="K123" s="279">
        <v>0</v>
      </c>
      <c r="L123" s="278">
        <v>2</v>
      </c>
      <c r="M123" s="278">
        <v>2</v>
      </c>
    </row>
    <row r="126" spans="1:13">
      <c r="A126" s="267"/>
      <c r="B126" s="356" t="s">
        <v>528</v>
      </c>
      <c r="C126" s="357"/>
      <c r="D126" s="357"/>
      <c r="E126" s="357"/>
      <c r="F126" s="357"/>
      <c r="G126" s="358"/>
      <c r="H126" s="359" t="s">
        <v>529</v>
      </c>
      <c r="I126" s="357"/>
      <c r="J126" s="357"/>
      <c r="K126" s="357"/>
      <c r="L126" s="357"/>
      <c r="M126" s="358"/>
    </row>
    <row r="127" spans="1:13">
      <c r="A127" s="268" t="s">
        <v>584</v>
      </c>
      <c r="B127" s="353" t="s">
        <v>532</v>
      </c>
      <c r="C127" s="354"/>
      <c r="D127" s="354"/>
      <c r="E127" s="355"/>
      <c r="F127" s="268" t="s">
        <v>534</v>
      </c>
      <c r="G127" s="268" t="s">
        <v>535</v>
      </c>
      <c r="H127" s="353" t="s">
        <v>532</v>
      </c>
      <c r="I127" s="354"/>
      <c r="J127" s="354"/>
      <c r="K127" s="355"/>
      <c r="L127" s="268" t="s">
        <v>534</v>
      </c>
      <c r="M127" s="268" t="s">
        <v>536</v>
      </c>
    </row>
    <row r="128" spans="1:13">
      <c r="A128" s="270"/>
      <c r="B128" s="271" t="s">
        <v>537</v>
      </c>
      <c r="C128" s="271" t="s">
        <v>538</v>
      </c>
      <c r="D128" s="269" t="s">
        <v>539</v>
      </c>
      <c r="E128" s="269" t="s">
        <v>533</v>
      </c>
      <c r="F128" s="270"/>
      <c r="G128" s="270"/>
      <c r="H128" s="271" t="s">
        <v>537</v>
      </c>
      <c r="I128" s="271" t="s">
        <v>538</v>
      </c>
      <c r="J128" s="269" t="s">
        <v>540</v>
      </c>
      <c r="K128" s="269" t="s">
        <v>533</v>
      </c>
      <c r="L128" s="270"/>
      <c r="M128" s="270"/>
    </row>
    <row r="129" spans="1:13">
      <c r="A129" s="272" t="s">
        <v>1201</v>
      </c>
      <c r="B129" s="273">
        <v>0</v>
      </c>
      <c r="C129" s="273">
        <v>1</v>
      </c>
      <c r="D129" s="273">
        <v>0</v>
      </c>
      <c r="E129" s="273">
        <v>1</v>
      </c>
      <c r="F129" s="273">
        <v>1</v>
      </c>
      <c r="G129" s="273">
        <v>2</v>
      </c>
      <c r="H129" s="274">
        <v>0</v>
      </c>
      <c r="I129" s="274">
        <v>1.5</v>
      </c>
      <c r="J129" s="274">
        <v>0</v>
      </c>
      <c r="K129" s="274">
        <v>1.5</v>
      </c>
      <c r="L129" s="274">
        <v>0.97</v>
      </c>
      <c r="M129" s="274">
        <v>2.4700000000000002</v>
      </c>
    </row>
    <row r="130" spans="1:13">
      <c r="A130" s="275" t="s">
        <v>544</v>
      </c>
      <c r="B130" s="276">
        <v>0</v>
      </c>
      <c r="C130" s="276">
        <v>1</v>
      </c>
      <c r="D130" s="276">
        <v>0</v>
      </c>
      <c r="E130" s="276">
        <v>1</v>
      </c>
      <c r="F130" s="276">
        <v>1</v>
      </c>
      <c r="G130" s="277">
        <v>2</v>
      </c>
      <c r="H130" s="278">
        <v>0</v>
      </c>
      <c r="I130" s="278">
        <v>1.5</v>
      </c>
      <c r="J130" s="278">
        <v>0</v>
      </c>
      <c r="K130" s="279">
        <v>1.5</v>
      </c>
      <c r="L130" s="278">
        <v>0.97</v>
      </c>
      <c r="M130" s="278">
        <v>2.4700000000000002</v>
      </c>
    </row>
    <row r="133" spans="1:13">
      <c r="A133" s="267"/>
      <c r="B133" s="356" t="s">
        <v>528</v>
      </c>
      <c r="C133" s="357"/>
      <c r="D133" s="357"/>
      <c r="E133" s="357"/>
      <c r="F133" s="357"/>
      <c r="G133" s="358"/>
      <c r="H133" s="359" t="s">
        <v>529</v>
      </c>
      <c r="I133" s="357"/>
      <c r="J133" s="357"/>
      <c r="K133" s="357"/>
      <c r="L133" s="357"/>
      <c r="M133" s="358"/>
    </row>
    <row r="134" spans="1:13">
      <c r="A134" s="268" t="s">
        <v>584</v>
      </c>
      <c r="B134" s="353" t="s">
        <v>532</v>
      </c>
      <c r="C134" s="354"/>
      <c r="D134" s="354"/>
      <c r="E134" s="355"/>
      <c r="F134" s="268" t="s">
        <v>534</v>
      </c>
      <c r="G134" s="268" t="s">
        <v>535</v>
      </c>
      <c r="H134" s="353" t="s">
        <v>532</v>
      </c>
      <c r="I134" s="354"/>
      <c r="J134" s="354"/>
      <c r="K134" s="355"/>
      <c r="L134" s="268" t="s">
        <v>534</v>
      </c>
      <c r="M134" s="268" t="s">
        <v>536</v>
      </c>
    </row>
    <row r="135" spans="1:13">
      <c r="A135" s="270"/>
      <c r="B135" s="271" t="s">
        <v>537</v>
      </c>
      <c r="C135" s="271" t="s">
        <v>538</v>
      </c>
      <c r="D135" s="269" t="s">
        <v>539</v>
      </c>
      <c r="E135" s="269" t="s">
        <v>533</v>
      </c>
      <c r="F135" s="270"/>
      <c r="G135" s="270"/>
      <c r="H135" s="271" t="s">
        <v>537</v>
      </c>
      <c r="I135" s="271" t="s">
        <v>538</v>
      </c>
      <c r="J135" s="269" t="s">
        <v>540</v>
      </c>
      <c r="K135" s="269" t="s">
        <v>533</v>
      </c>
      <c r="L135" s="270"/>
      <c r="M135" s="270"/>
    </row>
    <row r="136" spans="1:13">
      <c r="A136" s="272" t="s">
        <v>1150</v>
      </c>
      <c r="B136" s="273">
        <v>0</v>
      </c>
      <c r="C136" s="273">
        <v>1</v>
      </c>
      <c r="D136" s="273">
        <v>0</v>
      </c>
      <c r="E136" s="273">
        <v>1</v>
      </c>
      <c r="F136" s="273">
        <v>4</v>
      </c>
      <c r="G136" s="273">
        <v>5</v>
      </c>
      <c r="H136" s="274">
        <v>0</v>
      </c>
      <c r="I136" s="274">
        <v>19.62</v>
      </c>
      <c r="J136" s="274">
        <v>0</v>
      </c>
      <c r="K136" s="274">
        <v>19.62</v>
      </c>
      <c r="L136" s="274">
        <v>14.773009999999999</v>
      </c>
      <c r="M136" s="274">
        <v>34.393009999999997</v>
      </c>
    </row>
    <row r="137" spans="1:13">
      <c r="A137" s="272" t="s">
        <v>1627</v>
      </c>
      <c r="B137" s="273">
        <v>0</v>
      </c>
      <c r="C137" s="273">
        <v>0</v>
      </c>
      <c r="D137" s="273">
        <v>0</v>
      </c>
      <c r="E137" s="273">
        <v>0</v>
      </c>
      <c r="F137" s="273">
        <v>1</v>
      </c>
      <c r="G137" s="273">
        <v>1</v>
      </c>
      <c r="H137" s="274">
        <v>0</v>
      </c>
      <c r="I137" s="274">
        <v>0</v>
      </c>
      <c r="J137" s="274">
        <v>0</v>
      </c>
      <c r="K137" s="274">
        <v>0</v>
      </c>
      <c r="L137" s="274">
        <v>1.1027800000000001</v>
      </c>
      <c r="M137" s="274">
        <v>1.1027800000000001</v>
      </c>
    </row>
    <row r="138" spans="1:13">
      <c r="A138" s="272" t="s">
        <v>1435</v>
      </c>
      <c r="B138" s="273">
        <v>0</v>
      </c>
      <c r="C138" s="273">
        <v>0</v>
      </c>
      <c r="D138" s="273">
        <v>0</v>
      </c>
      <c r="E138" s="273">
        <v>0</v>
      </c>
      <c r="F138" s="273">
        <v>14</v>
      </c>
      <c r="G138" s="273">
        <v>14</v>
      </c>
      <c r="H138" s="274">
        <v>0</v>
      </c>
      <c r="I138" s="274">
        <v>0</v>
      </c>
      <c r="J138" s="274">
        <v>0</v>
      </c>
      <c r="K138" s="274">
        <v>0</v>
      </c>
      <c r="L138" s="274">
        <v>20.350000000000001</v>
      </c>
      <c r="M138" s="274">
        <v>20.350000000000001</v>
      </c>
    </row>
    <row r="139" spans="1:13">
      <c r="A139" s="275" t="s">
        <v>544</v>
      </c>
      <c r="B139" s="276">
        <v>0</v>
      </c>
      <c r="C139" s="276">
        <v>1</v>
      </c>
      <c r="D139" s="276">
        <v>0</v>
      </c>
      <c r="E139" s="276">
        <v>1</v>
      </c>
      <c r="F139" s="276">
        <v>18</v>
      </c>
      <c r="G139" s="277">
        <v>19</v>
      </c>
      <c r="H139" s="278">
        <v>0</v>
      </c>
      <c r="I139" s="278">
        <v>19.62</v>
      </c>
      <c r="J139" s="278">
        <v>0</v>
      </c>
      <c r="K139" s="279">
        <v>19.62</v>
      </c>
      <c r="L139" s="278">
        <v>36.225790000000003</v>
      </c>
      <c r="M139" s="278">
        <v>55.845790000000001</v>
      </c>
    </row>
    <row r="142" spans="1:13">
      <c r="A142" s="267"/>
      <c r="B142" s="356" t="s">
        <v>528</v>
      </c>
      <c r="C142" s="357"/>
      <c r="D142" s="357"/>
      <c r="E142" s="357"/>
      <c r="F142" s="357"/>
      <c r="G142" s="358"/>
      <c r="H142" s="359" t="s">
        <v>529</v>
      </c>
      <c r="I142" s="357"/>
      <c r="J142" s="357"/>
      <c r="K142" s="357"/>
      <c r="L142" s="357"/>
      <c r="M142" s="358"/>
    </row>
    <row r="143" spans="1:13">
      <c r="A143" s="268" t="s">
        <v>584</v>
      </c>
      <c r="B143" s="353" t="s">
        <v>532</v>
      </c>
      <c r="C143" s="354"/>
      <c r="D143" s="354"/>
      <c r="E143" s="355"/>
      <c r="F143" s="268" t="s">
        <v>534</v>
      </c>
      <c r="G143" s="268" t="s">
        <v>535</v>
      </c>
      <c r="H143" s="353" t="s">
        <v>532</v>
      </c>
      <c r="I143" s="354"/>
      <c r="J143" s="354"/>
      <c r="K143" s="355"/>
      <c r="L143" s="268" t="s">
        <v>534</v>
      </c>
      <c r="M143" s="268" t="s">
        <v>536</v>
      </c>
    </row>
    <row r="144" spans="1:13">
      <c r="A144" s="270"/>
      <c r="B144" s="271" t="s">
        <v>537</v>
      </c>
      <c r="C144" s="271" t="s">
        <v>538</v>
      </c>
      <c r="D144" s="269" t="s">
        <v>539</v>
      </c>
      <c r="E144" s="269" t="s">
        <v>533</v>
      </c>
      <c r="F144" s="270"/>
      <c r="G144" s="270"/>
      <c r="H144" s="271" t="s">
        <v>537</v>
      </c>
      <c r="I144" s="271" t="s">
        <v>538</v>
      </c>
      <c r="J144" s="269" t="s">
        <v>540</v>
      </c>
      <c r="K144" s="269" t="s">
        <v>533</v>
      </c>
      <c r="L144" s="270"/>
      <c r="M144" s="270"/>
    </row>
    <row r="145" spans="1:13">
      <c r="A145" s="272" t="s">
        <v>1648</v>
      </c>
      <c r="B145" s="273">
        <v>0</v>
      </c>
      <c r="C145" s="273">
        <v>0</v>
      </c>
      <c r="D145" s="273">
        <v>0</v>
      </c>
      <c r="E145" s="273">
        <v>0</v>
      </c>
      <c r="F145" s="273">
        <v>1</v>
      </c>
      <c r="G145" s="273">
        <v>1</v>
      </c>
      <c r="H145" s="274">
        <v>0</v>
      </c>
      <c r="I145" s="274">
        <v>0</v>
      </c>
      <c r="J145" s="274">
        <v>0</v>
      </c>
      <c r="K145" s="274">
        <v>0</v>
      </c>
      <c r="L145" s="274">
        <v>0.52500000000000002</v>
      </c>
      <c r="M145" s="274">
        <v>0.52500000000000002</v>
      </c>
    </row>
    <row r="146" spans="1:13">
      <c r="A146" s="272" t="s">
        <v>1773</v>
      </c>
      <c r="B146" s="273">
        <v>0</v>
      </c>
      <c r="C146" s="273">
        <v>0</v>
      </c>
      <c r="D146" s="273">
        <v>0</v>
      </c>
      <c r="E146" s="273">
        <v>0</v>
      </c>
      <c r="F146" s="273">
        <v>1</v>
      </c>
      <c r="G146" s="273">
        <v>1</v>
      </c>
      <c r="H146" s="274">
        <v>0</v>
      </c>
      <c r="I146" s="274">
        <v>0</v>
      </c>
      <c r="J146" s="274">
        <v>0</v>
      </c>
      <c r="K146" s="274">
        <v>0</v>
      </c>
      <c r="L146" s="274">
        <v>2</v>
      </c>
      <c r="M146" s="274">
        <v>2</v>
      </c>
    </row>
    <row r="147" spans="1:13">
      <c r="A147" s="272" t="s">
        <v>1175</v>
      </c>
      <c r="B147" s="273">
        <v>0</v>
      </c>
      <c r="C147" s="273">
        <v>1</v>
      </c>
      <c r="D147" s="273">
        <v>0</v>
      </c>
      <c r="E147" s="273">
        <v>1</v>
      </c>
      <c r="F147" s="273">
        <v>1</v>
      </c>
      <c r="G147" s="273">
        <v>2</v>
      </c>
      <c r="H147" s="274">
        <v>0</v>
      </c>
      <c r="I147" s="274">
        <v>5.5</v>
      </c>
      <c r="J147" s="274">
        <v>0</v>
      </c>
      <c r="K147" s="274">
        <v>5.5</v>
      </c>
      <c r="L147" s="274">
        <v>0.30261861000000001</v>
      </c>
      <c r="M147" s="274">
        <v>5.8026186099999997</v>
      </c>
    </row>
    <row r="148" spans="1:13">
      <c r="A148" s="275" t="s">
        <v>544</v>
      </c>
      <c r="B148" s="276">
        <v>0</v>
      </c>
      <c r="C148" s="276">
        <v>1</v>
      </c>
      <c r="D148" s="276">
        <v>0</v>
      </c>
      <c r="E148" s="276">
        <v>1</v>
      </c>
      <c r="F148" s="276">
        <v>3</v>
      </c>
      <c r="G148" s="277">
        <v>4</v>
      </c>
      <c r="H148" s="278">
        <v>0</v>
      </c>
      <c r="I148" s="278">
        <v>5.5</v>
      </c>
      <c r="J148" s="278">
        <v>0</v>
      </c>
      <c r="K148" s="279">
        <v>5.5</v>
      </c>
      <c r="L148" s="278">
        <v>2.82761861</v>
      </c>
      <c r="M148" s="278">
        <v>8.32761861</v>
      </c>
    </row>
  </sheetData>
  <mergeCells count="75">
    <mergeCell ref="B143:E143"/>
    <mergeCell ref="H143:K143"/>
    <mergeCell ref="B142:G142"/>
    <mergeCell ref="H142:M142"/>
    <mergeCell ref="B127:E127"/>
    <mergeCell ref="H127:K127"/>
    <mergeCell ref="B126:G126"/>
    <mergeCell ref="H126:M126"/>
    <mergeCell ref="B134:E134"/>
    <mergeCell ref="H134:K134"/>
    <mergeCell ref="B133:G133"/>
    <mergeCell ref="H133:M133"/>
    <mergeCell ref="B113:E113"/>
    <mergeCell ref="H113:K113"/>
    <mergeCell ref="B112:G112"/>
    <mergeCell ref="H112:M112"/>
    <mergeCell ref="B120:E120"/>
    <mergeCell ref="H120:K120"/>
    <mergeCell ref="B119:G119"/>
    <mergeCell ref="H119:M119"/>
    <mergeCell ref="B94:E94"/>
    <mergeCell ref="H94:K94"/>
    <mergeCell ref="B93:G93"/>
    <mergeCell ref="H93:M93"/>
    <mergeCell ref="B101:E101"/>
    <mergeCell ref="H101:K101"/>
    <mergeCell ref="B100:G100"/>
    <mergeCell ref="H100:M100"/>
    <mergeCell ref="B79:E79"/>
    <mergeCell ref="H79:K79"/>
    <mergeCell ref="B78:G78"/>
    <mergeCell ref="H78:M78"/>
    <mergeCell ref="B87:E87"/>
    <mergeCell ref="H87:K87"/>
    <mergeCell ref="B86:G86"/>
    <mergeCell ref="H86:M86"/>
    <mergeCell ref="B60:E60"/>
    <mergeCell ref="H60:K60"/>
    <mergeCell ref="B59:G59"/>
    <mergeCell ref="H59:M59"/>
    <mergeCell ref="B67:E67"/>
    <mergeCell ref="H67:K67"/>
    <mergeCell ref="B66:G66"/>
    <mergeCell ref="H66:M66"/>
    <mergeCell ref="B43:E43"/>
    <mergeCell ref="H43:K43"/>
    <mergeCell ref="B42:G42"/>
    <mergeCell ref="H42:M42"/>
    <mergeCell ref="B51:E51"/>
    <mergeCell ref="H51:K51"/>
    <mergeCell ref="B50:G50"/>
    <mergeCell ref="H50:M50"/>
    <mergeCell ref="B29:E29"/>
    <mergeCell ref="H29:K29"/>
    <mergeCell ref="B28:G28"/>
    <mergeCell ref="H28:M28"/>
    <mergeCell ref="B36:E36"/>
    <mergeCell ref="H36:K36"/>
    <mergeCell ref="B35:G35"/>
    <mergeCell ref="H35:M35"/>
    <mergeCell ref="B14:E14"/>
    <mergeCell ref="H14:K14"/>
    <mergeCell ref="B13:G13"/>
    <mergeCell ref="H13:M13"/>
    <mergeCell ref="B21:E21"/>
    <mergeCell ref="H21:K21"/>
    <mergeCell ref="B20:G20"/>
    <mergeCell ref="H20:M20"/>
    <mergeCell ref="B6:E6"/>
    <mergeCell ref="H6:K6"/>
    <mergeCell ref="A1:M1"/>
    <mergeCell ref="A2:M2"/>
    <mergeCell ref="A3:M3"/>
    <mergeCell ref="B5:G5"/>
    <mergeCell ref="H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144E-CF5A-46B2-8979-3EE36172AADA}">
  <sheetPr>
    <tabColor rgb="FFFFFF00"/>
  </sheetPr>
  <dimension ref="A1:H224"/>
  <sheetViews>
    <sheetView zoomScale="110" zoomScaleNormal="110" workbookViewId="0">
      <pane xSplit="1" ySplit="1" topLeftCell="B182" activePane="bottomRight" state="frozen"/>
      <selection pane="topRight" activeCell="B1" sqref="B1"/>
      <selection pane="bottomLeft" activeCell="A2" sqref="A2"/>
      <selection pane="bottomRight" activeCell="B232" sqref="B232"/>
    </sheetView>
  </sheetViews>
  <sheetFormatPr baseColWidth="10" defaultColWidth="8.83203125" defaultRowHeight="15"/>
  <cols>
    <col min="1" max="1" width="14.1640625" style="64" customWidth="1"/>
    <col min="2" max="2" width="72.83203125" style="127" customWidth="1"/>
    <col min="3" max="3" width="12.1640625" style="241" customWidth="1"/>
    <col min="4" max="4" width="10.83203125" style="241" customWidth="1"/>
    <col min="5" max="5" width="10.5" style="64" customWidth="1"/>
    <col min="6" max="6" width="15.83203125" style="64" customWidth="1"/>
    <col min="7" max="7" width="12.1640625" style="237" customWidth="1"/>
    <col min="8" max="16384" width="8.83203125" style="64"/>
  </cols>
  <sheetData>
    <row r="1" spans="1:8" ht="16">
      <c r="A1" s="238" t="s">
        <v>263</v>
      </c>
      <c r="B1" s="239" t="s">
        <v>4</v>
      </c>
      <c r="C1" s="240" t="s">
        <v>264</v>
      </c>
      <c r="D1" s="240" t="s">
        <v>6</v>
      </c>
      <c r="E1" s="238" t="s">
        <v>265</v>
      </c>
      <c r="F1" s="238" t="s">
        <v>266</v>
      </c>
      <c r="G1" s="238" t="s">
        <v>267</v>
      </c>
      <c r="H1" s="238"/>
    </row>
    <row r="2" spans="1:8" ht="16">
      <c r="A2" s="64" t="s">
        <v>268</v>
      </c>
      <c r="B2" s="60" t="s">
        <v>8</v>
      </c>
      <c r="C2" s="61">
        <v>348.78</v>
      </c>
      <c r="D2" s="61">
        <v>240</v>
      </c>
      <c r="E2" s="62" t="s">
        <v>9</v>
      </c>
      <c r="F2" s="62" t="s">
        <v>269</v>
      </c>
      <c r="G2" s="237" t="s">
        <v>269</v>
      </c>
    </row>
    <row r="3" spans="1:8" ht="13.75" customHeight="1">
      <c r="A3" s="64" t="s">
        <v>268</v>
      </c>
      <c r="B3" s="60" t="s">
        <v>10</v>
      </c>
      <c r="C3" s="61">
        <v>44.76</v>
      </c>
      <c r="D3" s="61">
        <v>15</v>
      </c>
      <c r="E3" s="62" t="s">
        <v>11</v>
      </c>
      <c r="F3" s="62" t="s">
        <v>269</v>
      </c>
      <c r="G3" s="237" t="s">
        <v>269</v>
      </c>
    </row>
    <row r="4" spans="1:8" ht="16">
      <c r="A4" s="64" t="s">
        <v>268</v>
      </c>
      <c r="B4" s="60" t="s">
        <v>12</v>
      </c>
      <c r="C4" s="61">
        <v>0</v>
      </c>
      <c r="D4" s="61">
        <v>60</v>
      </c>
      <c r="E4" s="62" t="s">
        <v>9</v>
      </c>
      <c r="F4" s="62" t="s">
        <v>269</v>
      </c>
      <c r="G4" s="237" t="s">
        <v>269</v>
      </c>
    </row>
    <row r="5" spans="1:8" ht="16">
      <c r="A5" s="64" t="s">
        <v>268</v>
      </c>
      <c r="B5" s="60" t="s">
        <v>13</v>
      </c>
      <c r="C5" s="61">
        <v>36.4</v>
      </c>
      <c r="D5" s="61">
        <v>118</v>
      </c>
      <c r="E5" s="62" t="s">
        <v>9</v>
      </c>
      <c r="F5" s="62" t="s">
        <v>269</v>
      </c>
      <c r="G5" s="237" t="s">
        <v>269</v>
      </c>
    </row>
    <row r="6" spans="1:8" ht="16">
      <c r="A6" s="64" t="s">
        <v>270</v>
      </c>
      <c r="B6" s="60" t="s">
        <v>18</v>
      </c>
      <c r="C6" s="61">
        <v>100</v>
      </c>
      <c r="D6" s="61">
        <v>100</v>
      </c>
      <c r="E6" s="62" t="s">
        <v>11</v>
      </c>
      <c r="F6" s="62" t="s">
        <v>271</v>
      </c>
      <c r="G6" s="237" t="s">
        <v>271</v>
      </c>
    </row>
    <row r="7" spans="1:8" ht="16">
      <c r="A7" s="64" t="s">
        <v>272</v>
      </c>
      <c r="B7" s="60" t="s">
        <v>21</v>
      </c>
      <c r="C7" s="61">
        <v>250</v>
      </c>
      <c r="D7" s="61">
        <v>100</v>
      </c>
      <c r="E7" s="62" t="s">
        <v>11</v>
      </c>
      <c r="F7" s="62" t="s">
        <v>273</v>
      </c>
      <c r="G7" s="62" t="s">
        <v>273</v>
      </c>
    </row>
    <row r="8" spans="1:8" ht="16">
      <c r="A8" s="64" t="s">
        <v>272</v>
      </c>
      <c r="B8" s="60" t="s">
        <v>22</v>
      </c>
      <c r="C8" s="61">
        <v>400</v>
      </c>
      <c r="D8" s="61">
        <v>175</v>
      </c>
      <c r="E8" s="62" t="s">
        <v>11</v>
      </c>
      <c r="F8" s="62" t="s">
        <v>273</v>
      </c>
      <c r="G8" s="62" t="s">
        <v>273</v>
      </c>
    </row>
    <row r="9" spans="1:8" ht="16">
      <c r="A9" s="64" t="s">
        <v>274</v>
      </c>
      <c r="B9" s="60" t="s">
        <v>24</v>
      </c>
      <c r="C9" s="61">
        <v>500</v>
      </c>
      <c r="D9" s="61">
        <v>651.06318599999997</v>
      </c>
      <c r="E9" s="62" t="s">
        <v>11</v>
      </c>
      <c r="F9" s="62" t="s">
        <v>275</v>
      </c>
      <c r="G9" s="237" t="s">
        <v>276</v>
      </c>
    </row>
    <row r="10" spans="1:8" ht="16">
      <c r="A10" s="64" t="s">
        <v>274</v>
      </c>
      <c r="B10" s="60" t="s">
        <v>25</v>
      </c>
      <c r="C10" s="63">
        <v>300</v>
      </c>
      <c r="D10" s="61">
        <v>200.75</v>
      </c>
      <c r="E10" s="62" t="s">
        <v>26</v>
      </c>
      <c r="F10" s="62" t="s">
        <v>275</v>
      </c>
      <c r="G10" s="237" t="s">
        <v>276</v>
      </c>
    </row>
    <row r="11" spans="1:8" ht="16">
      <c r="A11" s="64" t="s">
        <v>274</v>
      </c>
      <c r="B11" s="126" t="s">
        <v>277</v>
      </c>
      <c r="C11" s="61">
        <v>140</v>
      </c>
      <c r="D11" s="61">
        <v>141.5</v>
      </c>
      <c r="E11" s="62" t="s">
        <v>11</v>
      </c>
      <c r="F11" s="62" t="s">
        <v>275</v>
      </c>
      <c r="G11" s="237" t="s">
        <v>276</v>
      </c>
    </row>
    <row r="12" spans="1:8" ht="16">
      <c r="A12" s="64" t="s">
        <v>274</v>
      </c>
      <c r="B12" s="127" t="s">
        <v>28</v>
      </c>
      <c r="C12" s="61">
        <v>275</v>
      </c>
      <c r="D12" s="61">
        <v>358</v>
      </c>
      <c r="E12" s="62" t="s">
        <v>11</v>
      </c>
      <c r="F12" s="62" t="s">
        <v>275</v>
      </c>
      <c r="G12" s="237" t="s">
        <v>276</v>
      </c>
    </row>
    <row r="13" spans="1:8" ht="16">
      <c r="A13" s="64" t="s">
        <v>274</v>
      </c>
      <c r="B13" s="127" t="s">
        <v>29</v>
      </c>
      <c r="C13" s="61">
        <v>100</v>
      </c>
      <c r="D13" s="61">
        <v>75</v>
      </c>
      <c r="E13" s="62" t="s">
        <v>9</v>
      </c>
      <c r="F13" s="62" t="s">
        <v>275</v>
      </c>
      <c r="G13" s="237" t="s">
        <v>276</v>
      </c>
    </row>
    <row r="14" spans="1:8" ht="16">
      <c r="A14" s="64" t="s">
        <v>274</v>
      </c>
      <c r="B14" s="127" t="s">
        <v>30</v>
      </c>
      <c r="C14" s="61">
        <v>157</v>
      </c>
      <c r="D14" s="61">
        <v>17.89</v>
      </c>
      <c r="E14" s="62" t="s">
        <v>9</v>
      </c>
      <c r="F14" s="62" t="s">
        <v>275</v>
      </c>
      <c r="G14" s="237" t="s">
        <v>276</v>
      </c>
    </row>
    <row r="15" spans="1:8" ht="16">
      <c r="A15" s="64" t="s">
        <v>274</v>
      </c>
      <c r="B15" s="127" t="s">
        <v>278</v>
      </c>
      <c r="C15" s="61">
        <v>0</v>
      </c>
      <c r="D15" s="61">
        <v>25.442</v>
      </c>
      <c r="E15" s="62" t="s">
        <v>9</v>
      </c>
      <c r="F15" s="62" t="s">
        <v>275</v>
      </c>
      <c r="G15" s="237" t="s">
        <v>276</v>
      </c>
    </row>
    <row r="16" spans="1:8" ht="16">
      <c r="A16" s="64" t="s">
        <v>274</v>
      </c>
      <c r="B16" s="127" t="s">
        <v>32</v>
      </c>
      <c r="C16" s="63">
        <v>500</v>
      </c>
      <c r="D16" s="61">
        <v>301.5</v>
      </c>
      <c r="E16" s="62" t="s">
        <v>26</v>
      </c>
      <c r="F16" s="62" t="s">
        <v>275</v>
      </c>
      <c r="G16" s="237" t="s">
        <v>276</v>
      </c>
    </row>
    <row r="17" spans="1:7" ht="16">
      <c r="A17" s="64" t="s">
        <v>274</v>
      </c>
      <c r="B17" s="127" t="s">
        <v>33</v>
      </c>
      <c r="C17" s="63">
        <v>225</v>
      </c>
      <c r="D17" s="61">
        <v>520</v>
      </c>
      <c r="E17" s="62" t="s">
        <v>26</v>
      </c>
      <c r="F17" s="62" t="s">
        <v>275</v>
      </c>
      <c r="G17" s="237" t="s">
        <v>276</v>
      </c>
    </row>
    <row r="18" spans="1:7" ht="16">
      <c r="A18" s="64" t="s">
        <v>274</v>
      </c>
      <c r="B18" s="127" t="s">
        <v>34</v>
      </c>
      <c r="C18" s="63">
        <v>100</v>
      </c>
      <c r="D18" s="61">
        <v>8.5</v>
      </c>
      <c r="E18" s="62" t="s">
        <v>9</v>
      </c>
      <c r="F18" s="62" t="s">
        <v>275</v>
      </c>
      <c r="G18" s="237" t="s">
        <v>276</v>
      </c>
    </row>
    <row r="19" spans="1:7" ht="16">
      <c r="A19" s="64" t="s">
        <v>274</v>
      </c>
      <c r="B19" s="127" t="s">
        <v>35</v>
      </c>
      <c r="C19" s="63">
        <v>350</v>
      </c>
      <c r="D19" s="61">
        <v>7.5</v>
      </c>
      <c r="E19" s="62" t="s">
        <v>9</v>
      </c>
      <c r="F19" s="62" t="s">
        <v>275</v>
      </c>
      <c r="G19" s="237" t="s">
        <v>276</v>
      </c>
    </row>
    <row r="20" spans="1:7" ht="16">
      <c r="A20" s="64" t="s">
        <v>274</v>
      </c>
      <c r="B20" s="127" t="s">
        <v>36</v>
      </c>
      <c r="C20" s="61">
        <v>250</v>
      </c>
      <c r="D20" s="61">
        <v>350.90797600000002</v>
      </c>
      <c r="E20" s="62" t="s">
        <v>11</v>
      </c>
      <c r="F20" s="62" t="s">
        <v>275</v>
      </c>
      <c r="G20" s="237" t="s">
        <v>276</v>
      </c>
    </row>
    <row r="21" spans="1:7" ht="16">
      <c r="A21" s="64" t="s">
        <v>274</v>
      </c>
      <c r="B21" s="127" t="s">
        <v>37</v>
      </c>
      <c r="C21" s="61">
        <v>250</v>
      </c>
      <c r="D21" s="61">
        <v>250</v>
      </c>
      <c r="E21" s="62" t="s">
        <v>11</v>
      </c>
      <c r="F21" s="62" t="s">
        <v>275</v>
      </c>
      <c r="G21" s="237" t="s">
        <v>276</v>
      </c>
    </row>
    <row r="22" spans="1:7" ht="16">
      <c r="A22" s="64" t="s">
        <v>274</v>
      </c>
      <c r="B22" s="127" t="s">
        <v>38</v>
      </c>
      <c r="C22" s="241">
        <v>500</v>
      </c>
      <c r="D22" s="61">
        <v>899.25296900000001</v>
      </c>
      <c r="E22" s="62" t="s">
        <v>26</v>
      </c>
      <c r="F22" s="62" t="s">
        <v>275</v>
      </c>
      <c r="G22" s="237" t="s">
        <v>276</v>
      </c>
    </row>
    <row r="23" spans="1:7" ht="16">
      <c r="A23" s="64" t="s">
        <v>274</v>
      </c>
      <c r="B23" s="127" t="s">
        <v>39</v>
      </c>
      <c r="C23" s="63">
        <v>250</v>
      </c>
      <c r="D23" s="61">
        <v>425</v>
      </c>
      <c r="E23" s="62" t="s">
        <v>11</v>
      </c>
      <c r="F23" s="62" t="s">
        <v>275</v>
      </c>
      <c r="G23" s="237" t="s">
        <v>276</v>
      </c>
    </row>
    <row r="24" spans="1:7" ht="16">
      <c r="A24" s="64" t="s">
        <v>274</v>
      </c>
      <c r="B24" s="127" t="s">
        <v>279</v>
      </c>
      <c r="C24" s="63">
        <v>110</v>
      </c>
      <c r="D24" s="61">
        <v>2</v>
      </c>
      <c r="E24" s="62" t="s">
        <v>9</v>
      </c>
      <c r="F24" s="62" t="s">
        <v>275</v>
      </c>
      <c r="G24" s="237" t="s">
        <v>276</v>
      </c>
    </row>
    <row r="25" spans="1:7" ht="16">
      <c r="A25" s="64" t="s">
        <v>280</v>
      </c>
      <c r="B25" s="127" t="s">
        <v>43</v>
      </c>
      <c r="C25" s="61">
        <v>0</v>
      </c>
      <c r="D25" s="61">
        <v>3</v>
      </c>
      <c r="E25" s="62" t="s">
        <v>9</v>
      </c>
      <c r="F25" s="62" t="s">
        <v>281</v>
      </c>
      <c r="G25" s="237" t="s">
        <v>282</v>
      </c>
    </row>
    <row r="26" spans="1:7" ht="16">
      <c r="A26" s="64" t="s">
        <v>280</v>
      </c>
      <c r="B26" s="126" t="s">
        <v>44</v>
      </c>
      <c r="C26" s="61">
        <v>10</v>
      </c>
      <c r="D26" s="61">
        <v>3</v>
      </c>
      <c r="E26" s="62" t="s">
        <v>9</v>
      </c>
      <c r="F26" s="62" t="s">
        <v>281</v>
      </c>
      <c r="G26" s="237" t="s">
        <v>282</v>
      </c>
    </row>
    <row r="27" spans="1:7" ht="16">
      <c r="A27" s="64" t="s">
        <v>280</v>
      </c>
      <c r="B27" s="126" t="s">
        <v>45</v>
      </c>
      <c r="C27" s="61">
        <v>20</v>
      </c>
      <c r="D27" s="61">
        <v>2</v>
      </c>
      <c r="E27" s="62" t="s">
        <v>9</v>
      </c>
      <c r="F27" s="62" t="s">
        <v>281</v>
      </c>
      <c r="G27" s="237" t="s">
        <v>282</v>
      </c>
    </row>
    <row r="28" spans="1:7" ht="16">
      <c r="A28" s="64" t="s">
        <v>283</v>
      </c>
      <c r="B28" s="126" t="s">
        <v>48</v>
      </c>
      <c r="C28" s="61">
        <v>70</v>
      </c>
      <c r="D28" s="61">
        <v>33</v>
      </c>
      <c r="E28" s="237" t="s">
        <v>26</v>
      </c>
      <c r="F28" s="62" t="s">
        <v>284</v>
      </c>
      <c r="G28" s="237" t="s">
        <v>285</v>
      </c>
    </row>
    <row r="29" spans="1:7" ht="16">
      <c r="A29" s="64" t="s">
        <v>283</v>
      </c>
      <c r="B29" s="126" t="s">
        <v>49</v>
      </c>
      <c r="C29" s="61">
        <v>95</v>
      </c>
      <c r="D29" s="61">
        <v>50</v>
      </c>
      <c r="E29" s="62" t="s">
        <v>11</v>
      </c>
      <c r="F29" s="62" t="s">
        <v>284</v>
      </c>
      <c r="G29" s="237" t="s">
        <v>285</v>
      </c>
    </row>
    <row r="30" spans="1:7" ht="32">
      <c r="A30" s="64" t="s">
        <v>283</v>
      </c>
      <c r="B30" s="126" t="s">
        <v>286</v>
      </c>
      <c r="C30" s="61">
        <v>0</v>
      </c>
      <c r="D30" s="61">
        <v>3.8</v>
      </c>
      <c r="E30" s="62" t="s">
        <v>9</v>
      </c>
      <c r="F30" s="62" t="s">
        <v>284</v>
      </c>
      <c r="G30" s="237" t="s">
        <v>285</v>
      </c>
    </row>
    <row r="31" spans="1:7" ht="16">
      <c r="A31" s="64" t="s">
        <v>283</v>
      </c>
      <c r="B31" s="126" t="s">
        <v>51</v>
      </c>
      <c r="C31" s="61">
        <v>90</v>
      </c>
      <c r="D31" s="61">
        <v>40</v>
      </c>
      <c r="E31" s="237" t="s">
        <v>26</v>
      </c>
      <c r="F31" s="62" t="s">
        <v>284</v>
      </c>
      <c r="G31" s="237" t="s">
        <v>285</v>
      </c>
    </row>
    <row r="32" spans="1:7" ht="16">
      <c r="A32" s="64" t="s">
        <v>283</v>
      </c>
      <c r="B32" s="126" t="s">
        <v>52</v>
      </c>
      <c r="C32" s="61">
        <v>0</v>
      </c>
      <c r="D32" s="61">
        <v>3</v>
      </c>
      <c r="E32" s="62" t="s">
        <v>9</v>
      </c>
      <c r="F32" s="62" t="s">
        <v>284</v>
      </c>
      <c r="G32" s="237" t="s">
        <v>285</v>
      </c>
    </row>
    <row r="33" spans="1:7" ht="16">
      <c r="A33" s="64" t="s">
        <v>283</v>
      </c>
      <c r="B33" s="126" t="s">
        <v>24</v>
      </c>
      <c r="C33" s="61">
        <v>250</v>
      </c>
      <c r="D33" s="61">
        <v>241.5692325</v>
      </c>
      <c r="E33" s="62" t="s">
        <v>11</v>
      </c>
      <c r="F33" s="62" t="s">
        <v>284</v>
      </c>
      <c r="G33" s="237" t="s">
        <v>285</v>
      </c>
    </row>
    <row r="34" spans="1:7" ht="16">
      <c r="A34" s="64" t="s">
        <v>283</v>
      </c>
      <c r="B34" s="126" t="s">
        <v>53</v>
      </c>
      <c r="C34" s="61">
        <v>40</v>
      </c>
      <c r="D34" s="61">
        <v>33</v>
      </c>
      <c r="E34" s="237" t="s">
        <v>26</v>
      </c>
      <c r="F34" s="62" t="s">
        <v>284</v>
      </c>
      <c r="G34" s="237" t="s">
        <v>285</v>
      </c>
    </row>
    <row r="35" spans="1:7" ht="16">
      <c r="A35" s="64" t="s">
        <v>283</v>
      </c>
      <c r="B35" s="126" t="s">
        <v>54</v>
      </c>
      <c r="C35" s="61">
        <v>80</v>
      </c>
      <c r="D35" s="61">
        <v>0.5</v>
      </c>
      <c r="E35" s="62" t="s">
        <v>9</v>
      </c>
      <c r="F35" s="62" t="s">
        <v>284</v>
      </c>
      <c r="G35" s="237" t="s">
        <v>285</v>
      </c>
    </row>
    <row r="36" spans="1:7" ht="16">
      <c r="A36" s="64" t="s">
        <v>283</v>
      </c>
      <c r="B36" s="126" t="s">
        <v>55</v>
      </c>
      <c r="C36" s="61">
        <v>62</v>
      </c>
      <c r="D36" s="61">
        <v>43</v>
      </c>
      <c r="E36" s="62" t="s">
        <v>11</v>
      </c>
      <c r="F36" s="62" t="s">
        <v>284</v>
      </c>
      <c r="G36" s="237" t="s">
        <v>285</v>
      </c>
    </row>
    <row r="37" spans="1:7" ht="16">
      <c r="A37" s="64" t="s">
        <v>283</v>
      </c>
      <c r="B37" s="60" t="s">
        <v>287</v>
      </c>
      <c r="C37" s="61">
        <v>25</v>
      </c>
      <c r="D37" s="61">
        <v>5</v>
      </c>
      <c r="E37" s="62" t="s">
        <v>9</v>
      </c>
      <c r="F37" s="62" t="s">
        <v>284</v>
      </c>
      <c r="G37" s="237" t="s">
        <v>285</v>
      </c>
    </row>
    <row r="38" spans="1:7" ht="16">
      <c r="A38" s="64" t="s">
        <v>283</v>
      </c>
      <c r="B38" s="60" t="s">
        <v>57</v>
      </c>
      <c r="C38" s="61">
        <v>127.8</v>
      </c>
      <c r="D38" s="61">
        <v>6.7</v>
      </c>
      <c r="E38" s="62" t="s">
        <v>9</v>
      </c>
      <c r="F38" s="62" t="s">
        <v>284</v>
      </c>
      <c r="G38" s="237" t="s">
        <v>285</v>
      </c>
    </row>
    <row r="39" spans="1:7" ht="16">
      <c r="A39" s="64" t="s">
        <v>283</v>
      </c>
      <c r="B39" s="60" t="s">
        <v>58</v>
      </c>
      <c r="C39" s="61">
        <v>119.16</v>
      </c>
      <c r="D39" s="61">
        <v>4.0999999999999996</v>
      </c>
      <c r="E39" s="62" t="s">
        <v>9</v>
      </c>
      <c r="F39" s="62" t="s">
        <v>284</v>
      </c>
      <c r="G39" s="237" t="s">
        <v>285</v>
      </c>
    </row>
    <row r="40" spans="1:7" ht="16">
      <c r="A40" s="64" t="s">
        <v>283</v>
      </c>
      <c r="B40" s="60" t="s">
        <v>59</v>
      </c>
      <c r="C40" s="61">
        <v>7.64</v>
      </c>
      <c r="D40" s="61">
        <v>14</v>
      </c>
      <c r="E40" s="62" t="s">
        <v>26</v>
      </c>
      <c r="F40" s="62" t="s">
        <v>284</v>
      </c>
      <c r="G40" s="237" t="s">
        <v>285</v>
      </c>
    </row>
    <row r="41" spans="1:7" ht="16">
      <c r="A41" s="64" t="s">
        <v>283</v>
      </c>
      <c r="B41" s="60" t="s">
        <v>60</v>
      </c>
      <c r="C41" s="61">
        <v>50</v>
      </c>
      <c r="D41" s="61">
        <v>58.63</v>
      </c>
      <c r="E41" s="62" t="s">
        <v>26</v>
      </c>
      <c r="F41" s="62" t="s">
        <v>284</v>
      </c>
      <c r="G41" s="237" t="s">
        <v>285</v>
      </c>
    </row>
    <row r="42" spans="1:7" ht="16">
      <c r="A42" s="64" t="s">
        <v>283</v>
      </c>
      <c r="B42" s="60" t="s">
        <v>61</v>
      </c>
      <c r="C42" s="61">
        <v>60</v>
      </c>
      <c r="D42" s="61">
        <v>60</v>
      </c>
      <c r="E42" s="62" t="s">
        <v>11</v>
      </c>
      <c r="F42" s="62" t="s">
        <v>284</v>
      </c>
      <c r="G42" s="237" t="s">
        <v>285</v>
      </c>
    </row>
    <row r="43" spans="1:7" ht="16">
      <c r="A43" s="64" t="s">
        <v>283</v>
      </c>
      <c r="B43" s="60" t="s">
        <v>62</v>
      </c>
      <c r="C43" s="61">
        <v>60</v>
      </c>
      <c r="D43" s="61">
        <v>19.920000000000002</v>
      </c>
      <c r="E43" s="62" t="s">
        <v>11</v>
      </c>
      <c r="F43" s="62" t="s">
        <v>284</v>
      </c>
      <c r="G43" s="237" t="s">
        <v>285</v>
      </c>
    </row>
    <row r="44" spans="1:7" ht="16">
      <c r="A44" s="64" t="s">
        <v>283</v>
      </c>
      <c r="B44" s="60" t="s">
        <v>63</v>
      </c>
      <c r="C44" s="61">
        <v>63</v>
      </c>
      <c r="D44" s="61">
        <v>30</v>
      </c>
      <c r="E44" s="62" t="s">
        <v>11</v>
      </c>
      <c r="F44" s="62" t="s">
        <v>284</v>
      </c>
      <c r="G44" s="237" t="s">
        <v>285</v>
      </c>
    </row>
    <row r="45" spans="1:7" ht="16">
      <c r="A45" s="64" t="s">
        <v>283</v>
      </c>
      <c r="B45" s="60" t="s">
        <v>64</v>
      </c>
      <c r="C45" s="61">
        <v>49</v>
      </c>
      <c r="D45" s="61">
        <v>1</v>
      </c>
      <c r="E45" s="62" t="s">
        <v>9</v>
      </c>
      <c r="F45" s="62" t="s">
        <v>284</v>
      </c>
      <c r="G45" s="237" t="s">
        <v>285</v>
      </c>
    </row>
    <row r="46" spans="1:7" ht="16">
      <c r="A46" s="64" t="s">
        <v>283</v>
      </c>
      <c r="B46" s="126" t="s">
        <v>288</v>
      </c>
      <c r="C46" s="61">
        <v>50</v>
      </c>
      <c r="D46" s="61">
        <v>10</v>
      </c>
      <c r="E46" s="62" t="s">
        <v>11</v>
      </c>
      <c r="F46" s="62" t="s">
        <v>284</v>
      </c>
      <c r="G46" s="237" t="s">
        <v>285</v>
      </c>
    </row>
    <row r="47" spans="1:7" ht="16">
      <c r="A47" s="64" t="s">
        <v>289</v>
      </c>
      <c r="B47" s="60" t="s">
        <v>67</v>
      </c>
      <c r="C47" s="63">
        <v>20</v>
      </c>
      <c r="D47" s="61">
        <v>29.9</v>
      </c>
      <c r="E47" s="237" t="s">
        <v>26</v>
      </c>
      <c r="F47" s="62" t="s">
        <v>290</v>
      </c>
      <c r="G47" s="237" t="s">
        <v>291</v>
      </c>
    </row>
    <row r="48" spans="1:7" ht="16">
      <c r="A48" s="64" t="s">
        <v>289</v>
      </c>
      <c r="B48" s="60" t="s">
        <v>68</v>
      </c>
      <c r="C48" s="61">
        <v>15</v>
      </c>
      <c r="D48" s="61">
        <v>10</v>
      </c>
      <c r="E48" s="62" t="s">
        <v>9</v>
      </c>
      <c r="F48" s="62" t="s">
        <v>290</v>
      </c>
      <c r="G48" s="62" t="s">
        <v>291</v>
      </c>
    </row>
    <row r="49" spans="1:7" ht="16">
      <c r="A49" s="64" t="s">
        <v>289</v>
      </c>
      <c r="B49" s="60" t="s">
        <v>292</v>
      </c>
      <c r="C49" s="61">
        <v>0</v>
      </c>
      <c r="D49" s="61">
        <v>12</v>
      </c>
      <c r="E49" s="62" t="s">
        <v>9</v>
      </c>
      <c r="F49" s="62" t="s">
        <v>290</v>
      </c>
      <c r="G49" s="62" t="s">
        <v>291</v>
      </c>
    </row>
    <row r="50" spans="1:7" ht="16">
      <c r="A50" s="64" t="s">
        <v>289</v>
      </c>
      <c r="B50" s="126" t="s">
        <v>70</v>
      </c>
      <c r="C50" s="61">
        <v>0</v>
      </c>
      <c r="D50" s="61">
        <v>2</v>
      </c>
      <c r="E50" s="62" t="s">
        <v>9</v>
      </c>
      <c r="F50" s="62" t="s">
        <v>290</v>
      </c>
      <c r="G50" s="62" t="s">
        <v>291</v>
      </c>
    </row>
    <row r="51" spans="1:7" ht="16">
      <c r="A51" s="64" t="s">
        <v>289</v>
      </c>
      <c r="B51" s="126" t="s">
        <v>71</v>
      </c>
      <c r="C51" s="63">
        <v>80</v>
      </c>
      <c r="D51" s="63">
        <v>21.2</v>
      </c>
      <c r="E51" s="62" t="s">
        <v>9</v>
      </c>
      <c r="F51" s="62" t="s">
        <v>290</v>
      </c>
      <c r="G51" s="62" t="s">
        <v>291</v>
      </c>
    </row>
    <row r="52" spans="1:7" ht="16">
      <c r="A52" s="64" t="s">
        <v>293</v>
      </c>
      <c r="B52" s="126" t="s">
        <v>74</v>
      </c>
      <c r="C52" s="63">
        <v>0</v>
      </c>
      <c r="D52" s="63">
        <v>3</v>
      </c>
      <c r="E52" s="62" t="s">
        <v>9</v>
      </c>
      <c r="F52" s="62" t="s">
        <v>294</v>
      </c>
      <c r="G52" s="62" t="s">
        <v>295</v>
      </c>
    </row>
    <row r="53" spans="1:7" ht="16">
      <c r="A53" s="64" t="s">
        <v>293</v>
      </c>
      <c r="B53" s="126" t="s">
        <v>75</v>
      </c>
      <c r="C53" s="61">
        <v>150</v>
      </c>
      <c r="D53" s="63">
        <v>188.3</v>
      </c>
      <c r="E53" s="62" t="s">
        <v>26</v>
      </c>
      <c r="F53" s="62" t="s">
        <v>294</v>
      </c>
      <c r="G53" s="62" t="s">
        <v>295</v>
      </c>
    </row>
    <row r="54" spans="1:7" ht="16">
      <c r="A54" s="64" t="s">
        <v>293</v>
      </c>
      <c r="B54" s="126" t="s">
        <v>76</v>
      </c>
      <c r="C54" s="61">
        <v>15</v>
      </c>
      <c r="D54" s="61">
        <v>15</v>
      </c>
      <c r="E54" s="62" t="s">
        <v>11</v>
      </c>
      <c r="F54" s="62" t="s">
        <v>294</v>
      </c>
      <c r="G54" s="62" t="s">
        <v>295</v>
      </c>
    </row>
    <row r="55" spans="1:7" ht="16">
      <c r="A55" s="64" t="s">
        <v>293</v>
      </c>
      <c r="B55" s="126" t="s">
        <v>77</v>
      </c>
      <c r="C55" s="61">
        <v>65</v>
      </c>
      <c r="D55" s="61">
        <v>65.7</v>
      </c>
      <c r="E55" s="62" t="s">
        <v>26</v>
      </c>
      <c r="F55" s="62" t="s">
        <v>294</v>
      </c>
      <c r="G55" s="62" t="s">
        <v>295</v>
      </c>
    </row>
    <row r="56" spans="1:7" ht="16">
      <c r="A56" s="64" t="s">
        <v>293</v>
      </c>
      <c r="B56" s="127" t="s">
        <v>78</v>
      </c>
      <c r="C56" s="61">
        <v>200</v>
      </c>
      <c r="D56" s="61">
        <v>147.03167400000001</v>
      </c>
      <c r="E56" s="62" t="s">
        <v>26</v>
      </c>
      <c r="F56" s="62" t="s">
        <v>294</v>
      </c>
      <c r="G56" s="62" t="s">
        <v>295</v>
      </c>
    </row>
    <row r="57" spans="1:7" ht="16">
      <c r="A57" s="64" t="s">
        <v>296</v>
      </c>
      <c r="B57" s="126" t="s">
        <v>80</v>
      </c>
      <c r="C57" s="61">
        <v>300</v>
      </c>
      <c r="D57" s="61">
        <v>700.55005700000004</v>
      </c>
      <c r="E57" s="62" t="s">
        <v>11</v>
      </c>
      <c r="F57" s="62" t="s">
        <v>297</v>
      </c>
      <c r="G57" s="62" t="s">
        <v>297</v>
      </c>
    </row>
    <row r="58" spans="1:7" ht="16">
      <c r="A58" s="64" t="s">
        <v>296</v>
      </c>
      <c r="B58" s="127" t="s">
        <v>81</v>
      </c>
      <c r="C58" s="63">
        <v>415</v>
      </c>
      <c r="D58" s="63">
        <v>60</v>
      </c>
      <c r="E58" s="62" t="s">
        <v>11</v>
      </c>
      <c r="F58" s="62" t="s">
        <v>297</v>
      </c>
      <c r="G58" s="62" t="s">
        <v>297</v>
      </c>
    </row>
    <row r="59" spans="1:7" ht="16">
      <c r="A59" s="64" t="s">
        <v>296</v>
      </c>
      <c r="B59" s="127" t="s">
        <v>82</v>
      </c>
      <c r="C59" s="63">
        <v>150</v>
      </c>
      <c r="D59" s="63">
        <v>31.764014546999999</v>
      </c>
      <c r="E59" s="62" t="s">
        <v>11</v>
      </c>
      <c r="F59" s="62" t="s">
        <v>297</v>
      </c>
      <c r="G59" s="62" t="s">
        <v>297</v>
      </c>
    </row>
    <row r="60" spans="1:7" ht="16">
      <c r="A60" s="64" t="s">
        <v>298</v>
      </c>
      <c r="B60" s="127" t="s">
        <v>84</v>
      </c>
      <c r="C60" s="63">
        <v>231</v>
      </c>
      <c r="D60" s="63">
        <v>2</v>
      </c>
      <c r="E60" s="62" t="s">
        <v>9</v>
      </c>
      <c r="F60" s="62" t="s">
        <v>299</v>
      </c>
      <c r="G60" s="62" t="s">
        <v>299</v>
      </c>
    </row>
    <row r="61" spans="1:7" ht="16">
      <c r="A61" s="64" t="s">
        <v>298</v>
      </c>
      <c r="B61" s="127" t="s">
        <v>85</v>
      </c>
      <c r="C61" s="63">
        <v>500</v>
      </c>
      <c r="D61" s="63">
        <v>330.42403027620003</v>
      </c>
      <c r="E61" s="62" t="s">
        <v>11</v>
      </c>
      <c r="F61" s="62" t="s">
        <v>299</v>
      </c>
      <c r="G61" s="62" t="s">
        <v>299</v>
      </c>
    </row>
    <row r="62" spans="1:7" ht="16">
      <c r="A62" s="64" t="s">
        <v>298</v>
      </c>
      <c r="B62" s="127" t="s">
        <v>86</v>
      </c>
      <c r="C62" s="63">
        <v>350</v>
      </c>
      <c r="D62" s="63">
        <v>703.67000000000007</v>
      </c>
      <c r="E62" s="62" t="s">
        <v>11</v>
      </c>
      <c r="F62" s="62" t="s">
        <v>299</v>
      </c>
      <c r="G62" s="62" t="s">
        <v>299</v>
      </c>
    </row>
    <row r="63" spans="1:7" ht="16">
      <c r="A63" s="64" t="s">
        <v>298</v>
      </c>
      <c r="B63" s="127" t="s">
        <v>24</v>
      </c>
      <c r="C63" s="61">
        <v>1500</v>
      </c>
      <c r="D63" s="61">
        <v>750</v>
      </c>
      <c r="E63" s="62" t="s">
        <v>11</v>
      </c>
      <c r="F63" s="62" t="s">
        <v>299</v>
      </c>
      <c r="G63" s="62" t="s">
        <v>299</v>
      </c>
    </row>
    <row r="64" spans="1:7" ht="16">
      <c r="A64" s="64" t="s">
        <v>298</v>
      </c>
      <c r="B64" s="127" t="s">
        <v>87</v>
      </c>
      <c r="C64" s="61">
        <v>500</v>
      </c>
      <c r="D64" s="61">
        <v>503</v>
      </c>
      <c r="E64" s="62" t="s">
        <v>26</v>
      </c>
      <c r="F64" s="62" t="s">
        <v>299</v>
      </c>
      <c r="G64" s="62" t="s">
        <v>299</v>
      </c>
    </row>
    <row r="65" spans="1:8" ht="16">
      <c r="A65" s="64" t="s">
        <v>298</v>
      </c>
      <c r="B65" s="126" t="s">
        <v>88</v>
      </c>
      <c r="C65" s="61">
        <v>0</v>
      </c>
      <c r="D65" s="61">
        <v>500</v>
      </c>
      <c r="E65" s="62" t="s">
        <v>11</v>
      </c>
      <c r="F65" s="62" t="s">
        <v>299</v>
      </c>
      <c r="G65" s="62" t="s">
        <v>299</v>
      </c>
    </row>
    <row r="66" spans="1:8" ht="16">
      <c r="A66" s="64" t="s">
        <v>298</v>
      </c>
      <c r="B66" s="126" t="s">
        <v>300</v>
      </c>
      <c r="C66" s="63">
        <v>200</v>
      </c>
      <c r="D66" s="63">
        <v>13</v>
      </c>
      <c r="E66" s="62" t="s">
        <v>9</v>
      </c>
      <c r="F66" s="62" t="s">
        <v>299</v>
      </c>
      <c r="G66" s="62" t="s">
        <v>299</v>
      </c>
    </row>
    <row r="67" spans="1:8" ht="16">
      <c r="A67" s="64" t="s">
        <v>298</v>
      </c>
      <c r="B67" s="126" t="s">
        <v>301</v>
      </c>
      <c r="C67" s="61">
        <v>0</v>
      </c>
      <c r="D67" s="61">
        <v>223.94</v>
      </c>
      <c r="E67" s="62" t="s">
        <v>11</v>
      </c>
      <c r="F67" s="62" t="s">
        <v>299</v>
      </c>
      <c r="G67" s="62" t="s">
        <v>299</v>
      </c>
    </row>
    <row r="68" spans="1:8" ht="32">
      <c r="A68" s="64" t="s">
        <v>298</v>
      </c>
      <c r="B68" s="126" t="s">
        <v>91</v>
      </c>
      <c r="C68" s="61">
        <v>251</v>
      </c>
      <c r="D68" s="61">
        <v>8.879999999999999</v>
      </c>
      <c r="E68" s="62" t="s">
        <v>9</v>
      </c>
      <c r="F68" s="62" t="s">
        <v>299</v>
      </c>
      <c r="G68" s="62" t="s">
        <v>299</v>
      </c>
    </row>
    <row r="69" spans="1:8" ht="16">
      <c r="A69" s="64" t="s">
        <v>298</v>
      </c>
      <c r="B69" s="126" t="s">
        <v>92</v>
      </c>
      <c r="C69" s="63">
        <v>346</v>
      </c>
      <c r="D69" s="63">
        <v>148</v>
      </c>
      <c r="E69" s="62" t="s">
        <v>11</v>
      </c>
      <c r="F69" s="62" t="s">
        <v>299</v>
      </c>
      <c r="G69" s="62" t="s">
        <v>299</v>
      </c>
    </row>
    <row r="70" spans="1:8" ht="16">
      <c r="A70" s="64" t="s">
        <v>298</v>
      </c>
      <c r="B70" s="126" t="s">
        <v>93</v>
      </c>
      <c r="C70" s="63">
        <v>132.80000000000001</v>
      </c>
      <c r="D70" s="63">
        <v>2</v>
      </c>
      <c r="E70" s="62" t="s">
        <v>9</v>
      </c>
      <c r="F70" s="62" t="s">
        <v>299</v>
      </c>
      <c r="G70" s="62" t="s">
        <v>299</v>
      </c>
    </row>
    <row r="71" spans="1:8" ht="16">
      <c r="A71" s="64" t="s">
        <v>298</v>
      </c>
      <c r="B71" s="126" t="s">
        <v>94</v>
      </c>
      <c r="C71" s="63">
        <v>926</v>
      </c>
      <c r="D71" s="63">
        <v>260</v>
      </c>
      <c r="E71" s="62" t="s">
        <v>11</v>
      </c>
      <c r="F71" s="62" t="s">
        <v>299</v>
      </c>
      <c r="G71" s="62" t="s">
        <v>299</v>
      </c>
    </row>
    <row r="72" spans="1:8" ht="16">
      <c r="A72" s="64" t="s">
        <v>298</v>
      </c>
      <c r="B72" s="126" t="s">
        <v>95</v>
      </c>
      <c r="C72" s="61">
        <v>490</v>
      </c>
      <c r="D72" s="61">
        <v>147.29823099999999</v>
      </c>
      <c r="E72" s="62" t="s">
        <v>11</v>
      </c>
      <c r="F72" s="62" t="s">
        <v>299</v>
      </c>
      <c r="G72" s="62" t="s">
        <v>299</v>
      </c>
    </row>
    <row r="73" spans="1:8" ht="16">
      <c r="A73" s="64" t="s">
        <v>298</v>
      </c>
      <c r="B73" s="126" t="s">
        <v>96</v>
      </c>
      <c r="C73" s="61">
        <v>220</v>
      </c>
      <c r="D73" s="61">
        <v>119.91233</v>
      </c>
      <c r="E73" s="62" t="s">
        <v>11</v>
      </c>
      <c r="F73" s="62" t="s">
        <v>299</v>
      </c>
      <c r="G73" s="62" t="s">
        <v>299</v>
      </c>
    </row>
    <row r="74" spans="1:8" s="237" customFormat="1" ht="16">
      <c r="A74" s="64" t="s">
        <v>298</v>
      </c>
      <c r="B74" s="126" t="s">
        <v>97</v>
      </c>
      <c r="C74" s="61">
        <v>190</v>
      </c>
      <c r="D74" s="61">
        <v>16.326477050000001</v>
      </c>
      <c r="E74" s="62" t="s">
        <v>11</v>
      </c>
      <c r="F74" s="62" t="s">
        <v>299</v>
      </c>
      <c r="G74" s="62" t="s">
        <v>299</v>
      </c>
      <c r="H74" s="60"/>
    </row>
    <row r="75" spans="1:8" s="237" customFormat="1" ht="16">
      <c r="A75" s="64" t="s">
        <v>298</v>
      </c>
      <c r="B75" s="126" t="s">
        <v>44</v>
      </c>
      <c r="C75" s="61">
        <v>1500</v>
      </c>
      <c r="D75" s="61">
        <v>500</v>
      </c>
      <c r="E75" s="62" t="s">
        <v>11</v>
      </c>
      <c r="F75" s="62" t="s">
        <v>299</v>
      </c>
      <c r="G75" s="62" t="s">
        <v>299</v>
      </c>
      <c r="H75" s="60"/>
    </row>
    <row r="76" spans="1:8" s="237" customFormat="1" ht="16">
      <c r="A76" s="64" t="s">
        <v>298</v>
      </c>
      <c r="B76" s="126" t="s">
        <v>302</v>
      </c>
      <c r="C76" s="61">
        <v>250</v>
      </c>
      <c r="D76" s="61">
        <v>46</v>
      </c>
      <c r="E76" s="62" t="s">
        <v>11</v>
      </c>
      <c r="F76" s="62" t="s">
        <v>299</v>
      </c>
      <c r="G76" s="62" t="s">
        <v>299</v>
      </c>
    </row>
    <row r="77" spans="1:8" ht="16">
      <c r="A77" s="64" t="s">
        <v>298</v>
      </c>
      <c r="B77" s="128" t="s">
        <v>99</v>
      </c>
      <c r="C77" s="61">
        <v>169</v>
      </c>
      <c r="D77" s="61">
        <v>2</v>
      </c>
      <c r="E77" s="62" t="s">
        <v>9</v>
      </c>
      <c r="F77" s="62" t="s">
        <v>299</v>
      </c>
      <c r="G77" s="237" t="s">
        <v>299</v>
      </c>
    </row>
    <row r="78" spans="1:8" ht="16">
      <c r="A78" s="64" t="s">
        <v>298</v>
      </c>
      <c r="B78" s="286" t="s">
        <v>100</v>
      </c>
      <c r="C78" s="63">
        <v>240</v>
      </c>
      <c r="D78" s="63">
        <v>3</v>
      </c>
      <c r="E78" s="62" t="s">
        <v>9</v>
      </c>
      <c r="F78" s="62" t="s">
        <v>299</v>
      </c>
      <c r="G78" s="237" t="s">
        <v>299</v>
      </c>
    </row>
    <row r="79" spans="1:8" ht="16">
      <c r="A79" s="64" t="s">
        <v>303</v>
      </c>
      <c r="B79" s="286" t="s">
        <v>102</v>
      </c>
      <c r="C79" s="63">
        <v>500</v>
      </c>
      <c r="D79" s="63">
        <v>462.24</v>
      </c>
      <c r="E79" s="62" t="s">
        <v>11</v>
      </c>
      <c r="F79" s="62" t="s">
        <v>304</v>
      </c>
      <c r="G79" s="237" t="s">
        <v>305</v>
      </c>
    </row>
    <row r="80" spans="1:8" ht="16">
      <c r="A80" s="64" t="s">
        <v>303</v>
      </c>
      <c r="B80" s="286" t="s">
        <v>103</v>
      </c>
      <c r="C80" s="63">
        <v>500</v>
      </c>
      <c r="D80" s="63">
        <v>100</v>
      </c>
      <c r="E80" s="62" t="s">
        <v>11</v>
      </c>
      <c r="F80" s="62" t="s">
        <v>304</v>
      </c>
      <c r="G80" s="237" t="s">
        <v>305</v>
      </c>
    </row>
    <row r="81" spans="1:7" ht="16">
      <c r="A81" s="64" t="s">
        <v>303</v>
      </c>
      <c r="B81" s="128" t="s">
        <v>24</v>
      </c>
      <c r="C81" s="61">
        <v>1500</v>
      </c>
      <c r="D81" s="63">
        <v>2942.1821772399999</v>
      </c>
      <c r="E81" s="62" t="s">
        <v>11</v>
      </c>
      <c r="F81" s="62" t="s">
        <v>304</v>
      </c>
      <c r="G81" s="237" t="s">
        <v>305</v>
      </c>
    </row>
    <row r="82" spans="1:7" ht="16">
      <c r="A82" s="64" t="s">
        <v>303</v>
      </c>
      <c r="B82" s="286" t="s">
        <v>104</v>
      </c>
      <c r="C82" s="63">
        <v>500</v>
      </c>
      <c r="D82" s="63">
        <v>239.02</v>
      </c>
      <c r="E82" s="62" t="s">
        <v>11</v>
      </c>
      <c r="F82" s="62" t="s">
        <v>304</v>
      </c>
      <c r="G82" s="237" t="s">
        <v>305</v>
      </c>
    </row>
    <row r="83" spans="1:7" ht="16">
      <c r="A83" s="64" t="s">
        <v>303</v>
      </c>
      <c r="B83" s="286" t="s">
        <v>105</v>
      </c>
      <c r="C83" s="63">
        <v>500</v>
      </c>
      <c r="D83" s="63">
        <v>553.70000000000005</v>
      </c>
      <c r="E83" s="62" t="s">
        <v>11</v>
      </c>
      <c r="F83" s="62" t="s">
        <v>304</v>
      </c>
      <c r="G83" s="237" t="s">
        <v>305</v>
      </c>
    </row>
    <row r="84" spans="1:7" ht="16">
      <c r="A84" s="64" t="s">
        <v>303</v>
      </c>
      <c r="B84" s="286" t="s">
        <v>106</v>
      </c>
      <c r="C84" s="63">
        <v>300</v>
      </c>
      <c r="D84" s="63">
        <v>35</v>
      </c>
      <c r="E84" s="62" t="s">
        <v>11</v>
      </c>
      <c r="F84" s="62" t="s">
        <v>304</v>
      </c>
      <c r="G84" s="237" t="s">
        <v>305</v>
      </c>
    </row>
    <row r="85" spans="1:7" ht="16">
      <c r="A85" s="64" t="s">
        <v>303</v>
      </c>
      <c r="B85" s="128" t="s">
        <v>107</v>
      </c>
      <c r="C85" s="61">
        <v>500</v>
      </c>
      <c r="D85" s="61">
        <v>227.125</v>
      </c>
      <c r="E85" s="62" t="s">
        <v>11</v>
      </c>
      <c r="F85" s="62" t="s">
        <v>304</v>
      </c>
      <c r="G85" s="237" t="s">
        <v>305</v>
      </c>
    </row>
    <row r="86" spans="1:7" ht="16">
      <c r="A86" s="64" t="s">
        <v>303</v>
      </c>
      <c r="B86" s="286" t="s">
        <v>108</v>
      </c>
      <c r="C86" s="63">
        <v>500</v>
      </c>
      <c r="D86" s="63">
        <v>340.32</v>
      </c>
      <c r="E86" s="62" t="s">
        <v>11</v>
      </c>
      <c r="F86" s="62" t="s">
        <v>304</v>
      </c>
      <c r="G86" s="237" t="s">
        <v>305</v>
      </c>
    </row>
    <row r="87" spans="1:7" ht="16">
      <c r="A87" s="64" t="s">
        <v>303</v>
      </c>
      <c r="B87" s="286" t="s">
        <v>109</v>
      </c>
      <c r="C87" s="63">
        <v>500</v>
      </c>
      <c r="D87" s="63">
        <v>367</v>
      </c>
      <c r="E87" s="62" t="s">
        <v>11</v>
      </c>
      <c r="F87" s="62" t="s">
        <v>304</v>
      </c>
      <c r="G87" s="237" t="s">
        <v>305</v>
      </c>
    </row>
    <row r="88" spans="1:7" ht="16">
      <c r="A88" s="64" t="s">
        <v>303</v>
      </c>
      <c r="B88" s="128" t="s">
        <v>110</v>
      </c>
      <c r="C88" s="61">
        <v>600</v>
      </c>
      <c r="D88" s="61">
        <v>310</v>
      </c>
      <c r="E88" s="62" t="s">
        <v>11</v>
      </c>
      <c r="F88" s="62" t="s">
        <v>304</v>
      </c>
      <c r="G88" s="237" t="s">
        <v>305</v>
      </c>
    </row>
    <row r="89" spans="1:7" ht="32">
      <c r="A89" s="64" t="s">
        <v>303</v>
      </c>
      <c r="B89" s="128" t="s">
        <v>111</v>
      </c>
      <c r="C89" s="61">
        <v>600</v>
      </c>
      <c r="D89" s="61">
        <v>6</v>
      </c>
      <c r="E89" s="62" t="s">
        <v>9</v>
      </c>
      <c r="F89" s="62" t="s">
        <v>304</v>
      </c>
      <c r="G89" s="237" t="s">
        <v>305</v>
      </c>
    </row>
    <row r="90" spans="1:7" ht="16">
      <c r="A90" s="64" t="s">
        <v>306</v>
      </c>
      <c r="B90" s="129" t="s">
        <v>24</v>
      </c>
      <c r="C90" s="63">
        <v>1000</v>
      </c>
      <c r="D90" s="63">
        <v>750</v>
      </c>
      <c r="E90" s="62" t="s">
        <v>11</v>
      </c>
      <c r="F90" s="62" t="s">
        <v>307</v>
      </c>
      <c r="G90" s="237" t="s">
        <v>307</v>
      </c>
    </row>
    <row r="91" spans="1:7" ht="16">
      <c r="A91" s="64" t="s">
        <v>308</v>
      </c>
      <c r="B91" s="128" t="s">
        <v>115</v>
      </c>
      <c r="C91" s="61">
        <v>12</v>
      </c>
      <c r="D91" s="61">
        <v>30</v>
      </c>
      <c r="E91" s="62" t="s">
        <v>9</v>
      </c>
      <c r="F91" s="62" t="s">
        <v>309</v>
      </c>
      <c r="G91" s="237" t="s">
        <v>309</v>
      </c>
    </row>
    <row r="92" spans="1:7" ht="16">
      <c r="A92" s="64" t="s">
        <v>308</v>
      </c>
      <c r="B92" s="60" t="s">
        <v>116</v>
      </c>
      <c r="C92" s="61">
        <v>8</v>
      </c>
      <c r="D92" s="61">
        <v>5.7</v>
      </c>
      <c r="E92" s="62" t="s">
        <v>9</v>
      </c>
      <c r="F92" s="62" t="s">
        <v>309</v>
      </c>
      <c r="G92" s="237" t="s">
        <v>309</v>
      </c>
    </row>
    <row r="93" spans="1:7" ht="16">
      <c r="A93" s="64" t="s">
        <v>308</v>
      </c>
      <c r="B93" s="66" t="s">
        <v>117</v>
      </c>
      <c r="C93" s="61">
        <v>33</v>
      </c>
      <c r="D93" s="61">
        <v>46.177156000000004</v>
      </c>
      <c r="E93" s="62" t="s">
        <v>9</v>
      </c>
      <c r="F93" s="62" t="s">
        <v>309</v>
      </c>
      <c r="G93" s="237" t="s">
        <v>309</v>
      </c>
    </row>
    <row r="94" spans="1:7" ht="16">
      <c r="A94" s="64" t="s">
        <v>308</v>
      </c>
      <c r="B94" s="60" t="s">
        <v>118</v>
      </c>
      <c r="C94" s="61">
        <v>2.5</v>
      </c>
      <c r="D94" s="61">
        <v>7.3599999999999994</v>
      </c>
      <c r="E94" s="62" t="s">
        <v>9</v>
      </c>
      <c r="F94" s="62" t="s">
        <v>309</v>
      </c>
      <c r="G94" s="237" t="s">
        <v>309</v>
      </c>
    </row>
    <row r="95" spans="1:7" ht="16">
      <c r="A95" s="64" t="s">
        <v>310</v>
      </c>
      <c r="B95" s="60" t="s">
        <v>120</v>
      </c>
      <c r="C95" s="61">
        <v>50</v>
      </c>
      <c r="D95" s="61">
        <v>0.65</v>
      </c>
      <c r="E95" s="62" t="s">
        <v>9</v>
      </c>
      <c r="F95" s="62" t="s">
        <v>311</v>
      </c>
      <c r="G95" s="237" t="s">
        <v>311</v>
      </c>
    </row>
    <row r="96" spans="1:7" ht="16">
      <c r="A96" s="64" t="s">
        <v>312</v>
      </c>
      <c r="B96" s="65" t="s">
        <v>122</v>
      </c>
      <c r="C96" s="61">
        <v>45</v>
      </c>
      <c r="D96" s="61">
        <v>50.169109519999999</v>
      </c>
      <c r="E96" s="62" t="s">
        <v>26</v>
      </c>
      <c r="F96" s="62" t="s">
        <v>313</v>
      </c>
      <c r="G96" s="237" t="s">
        <v>313</v>
      </c>
    </row>
    <row r="97" spans="1:7" ht="16">
      <c r="A97" s="64" t="s">
        <v>314</v>
      </c>
      <c r="B97" s="60" t="s">
        <v>24</v>
      </c>
      <c r="C97" s="61">
        <v>50</v>
      </c>
      <c r="D97" s="61">
        <v>47.357453999999997</v>
      </c>
      <c r="E97" s="62" t="s">
        <v>11</v>
      </c>
      <c r="F97" s="62" t="s">
        <v>315</v>
      </c>
      <c r="G97" s="237" t="s">
        <v>316</v>
      </c>
    </row>
    <row r="98" spans="1:7" ht="16">
      <c r="A98" s="64" t="s">
        <v>314</v>
      </c>
      <c r="B98" s="60" t="s">
        <v>124</v>
      </c>
      <c r="C98" s="61">
        <v>33.07</v>
      </c>
      <c r="D98" s="61">
        <v>2</v>
      </c>
      <c r="E98" s="62" t="s">
        <v>9</v>
      </c>
      <c r="F98" s="62" t="s">
        <v>315</v>
      </c>
      <c r="G98" s="237" t="s">
        <v>316</v>
      </c>
    </row>
    <row r="99" spans="1:7" ht="16">
      <c r="A99" s="64" t="s">
        <v>314</v>
      </c>
      <c r="B99" s="126" t="s">
        <v>125</v>
      </c>
      <c r="C99" s="61">
        <v>73.39</v>
      </c>
      <c r="D99" s="61">
        <v>70</v>
      </c>
      <c r="E99" s="62" t="s">
        <v>26</v>
      </c>
      <c r="F99" s="62" t="s">
        <v>315</v>
      </c>
      <c r="G99" s="237" t="s">
        <v>316</v>
      </c>
    </row>
    <row r="100" spans="1:7" ht="16">
      <c r="A100" s="64" t="s">
        <v>317</v>
      </c>
      <c r="B100" s="126" t="s">
        <v>318</v>
      </c>
      <c r="C100" s="61">
        <v>0</v>
      </c>
      <c r="D100" s="61">
        <v>4</v>
      </c>
      <c r="E100" s="62" t="s">
        <v>9</v>
      </c>
      <c r="F100" s="62" t="s">
        <v>319</v>
      </c>
      <c r="G100" s="237" t="s">
        <v>320</v>
      </c>
    </row>
    <row r="101" spans="1:7" ht="16">
      <c r="A101" s="64" t="s">
        <v>317</v>
      </c>
      <c r="B101" s="126" t="s">
        <v>321</v>
      </c>
      <c r="C101" s="61">
        <v>0</v>
      </c>
      <c r="D101" s="61">
        <v>0.5</v>
      </c>
      <c r="E101" s="62" t="s">
        <v>9</v>
      </c>
      <c r="F101" s="62" t="s">
        <v>319</v>
      </c>
      <c r="G101" s="237" t="s">
        <v>320</v>
      </c>
    </row>
    <row r="102" spans="1:7" ht="16">
      <c r="A102" s="64" t="s">
        <v>317</v>
      </c>
      <c r="B102" s="126" t="s">
        <v>130</v>
      </c>
      <c r="C102" s="61">
        <v>100</v>
      </c>
      <c r="D102" s="61">
        <v>100</v>
      </c>
      <c r="E102" s="62" t="s">
        <v>11</v>
      </c>
      <c r="F102" s="62" t="s">
        <v>319</v>
      </c>
      <c r="G102" s="237" t="s">
        <v>320</v>
      </c>
    </row>
    <row r="103" spans="1:7" ht="16">
      <c r="A103" s="64" t="s">
        <v>317</v>
      </c>
      <c r="B103" s="126" t="s">
        <v>322</v>
      </c>
      <c r="C103" s="61">
        <v>25</v>
      </c>
      <c r="D103" s="61">
        <v>2</v>
      </c>
      <c r="E103" s="62" t="s">
        <v>9</v>
      </c>
      <c r="F103" s="62" t="s">
        <v>319</v>
      </c>
      <c r="G103" s="237" t="s">
        <v>320</v>
      </c>
    </row>
    <row r="104" spans="1:7" ht="16">
      <c r="A104" s="64" t="s">
        <v>317</v>
      </c>
      <c r="B104" s="127" t="s">
        <v>132</v>
      </c>
      <c r="C104" s="61">
        <v>100</v>
      </c>
      <c r="D104" s="61">
        <v>3</v>
      </c>
      <c r="E104" s="62" t="s">
        <v>9</v>
      </c>
      <c r="F104" s="62" t="s">
        <v>319</v>
      </c>
      <c r="G104" s="237" t="s">
        <v>320</v>
      </c>
    </row>
    <row r="105" spans="1:7" ht="32">
      <c r="A105" s="64" t="s">
        <v>317</v>
      </c>
      <c r="B105" s="127" t="s">
        <v>133</v>
      </c>
      <c r="C105" s="61">
        <v>76.14</v>
      </c>
      <c r="D105" s="61">
        <v>3.48</v>
      </c>
      <c r="E105" s="62" t="s">
        <v>9</v>
      </c>
      <c r="F105" s="62" t="s">
        <v>319</v>
      </c>
      <c r="G105" s="237" t="s">
        <v>320</v>
      </c>
    </row>
    <row r="106" spans="1:7" ht="16">
      <c r="A106" s="64" t="s">
        <v>317</v>
      </c>
      <c r="B106" s="126" t="s">
        <v>134</v>
      </c>
      <c r="C106" s="61">
        <v>0</v>
      </c>
      <c r="D106" s="61">
        <v>2</v>
      </c>
      <c r="E106" s="62" t="s">
        <v>9</v>
      </c>
      <c r="F106" s="62" t="s">
        <v>319</v>
      </c>
      <c r="G106" s="237" t="s">
        <v>320</v>
      </c>
    </row>
    <row r="107" spans="1:7" ht="16">
      <c r="A107" s="64" t="s">
        <v>317</v>
      </c>
      <c r="B107" s="126" t="s">
        <v>135</v>
      </c>
      <c r="C107" s="61">
        <v>0</v>
      </c>
      <c r="D107" s="61">
        <v>2</v>
      </c>
      <c r="E107" s="62" t="s">
        <v>9</v>
      </c>
      <c r="F107" s="62" t="s">
        <v>319</v>
      </c>
      <c r="G107" s="237" t="s">
        <v>320</v>
      </c>
    </row>
    <row r="108" spans="1:7" ht="16">
      <c r="A108" s="64" t="s">
        <v>317</v>
      </c>
      <c r="B108" s="126" t="s">
        <v>136</v>
      </c>
      <c r="C108" s="63">
        <v>58.5</v>
      </c>
      <c r="D108" s="63">
        <v>1.5</v>
      </c>
      <c r="E108" s="62" t="s">
        <v>9</v>
      </c>
      <c r="F108" s="62" t="s">
        <v>319</v>
      </c>
      <c r="G108" s="237" t="s">
        <v>320</v>
      </c>
    </row>
    <row r="109" spans="1:7" ht="16">
      <c r="A109" s="64" t="s">
        <v>317</v>
      </c>
      <c r="B109" s="126" t="s">
        <v>137</v>
      </c>
      <c r="C109" s="61">
        <v>0</v>
      </c>
      <c r="D109" s="61">
        <v>2</v>
      </c>
      <c r="E109" s="62" t="s">
        <v>9</v>
      </c>
      <c r="F109" s="62" t="s">
        <v>319</v>
      </c>
      <c r="G109" s="237" t="s">
        <v>320</v>
      </c>
    </row>
    <row r="110" spans="1:7" ht="16">
      <c r="A110" s="64" t="s">
        <v>317</v>
      </c>
      <c r="B110" s="127" t="s">
        <v>138</v>
      </c>
      <c r="C110" s="61">
        <v>26.4</v>
      </c>
      <c r="D110" s="61">
        <v>5</v>
      </c>
      <c r="E110" s="62" t="s">
        <v>11</v>
      </c>
      <c r="F110" s="62" t="s">
        <v>319</v>
      </c>
      <c r="G110" s="237" t="s">
        <v>320</v>
      </c>
    </row>
    <row r="111" spans="1:7" ht="16">
      <c r="A111" s="64" t="s">
        <v>317</v>
      </c>
      <c r="B111" s="126" t="s">
        <v>139</v>
      </c>
      <c r="C111" s="61">
        <v>0</v>
      </c>
      <c r="D111" s="61">
        <v>5</v>
      </c>
      <c r="E111" s="62" t="s">
        <v>9</v>
      </c>
      <c r="F111" s="62" t="s">
        <v>319</v>
      </c>
      <c r="G111" s="237" t="s">
        <v>320</v>
      </c>
    </row>
    <row r="112" spans="1:7" ht="32">
      <c r="A112" s="64" t="s">
        <v>317</v>
      </c>
      <c r="B112" s="126" t="s">
        <v>140</v>
      </c>
      <c r="C112" s="61">
        <v>19</v>
      </c>
      <c r="D112" s="61">
        <v>21</v>
      </c>
      <c r="E112" s="62" t="s">
        <v>11</v>
      </c>
      <c r="F112" s="62" t="s">
        <v>319</v>
      </c>
      <c r="G112" s="237" t="s">
        <v>320</v>
      </c>
    </row>
    <row r="113" spans="1:7" ht="16">
      <c r="A113" s="64" t="s">
        <v>317</v>
      </c>
      <c r="B113" s="126" t="s">
        <v>141</v>
      </c>
      <c r="C113" s="61">
        <v>0</v>
      </c>
      <c r="D113" s="61">
        <v>2</v>
      </c>
      <c r="E113" s="62" t="s">
        <v>9</v>
      </c>
      <c r="F113" s="62" t="s">
        <v>319</v>
      </c>
      <c r="G113" s="237" t="s">
        <v>320</v>
      </c>
    </row>
    <row r="114" spans="1:7" ht="16">
      <c r="A114" s="64" t="s">
        <v>317</v>
      </c>
      <c r="B114" s="126" t="s">
        <v>142</v>
      </c>
      <c r="C114" s="61">
        <v>30</v>
      </c>
      <c r="D114" s="61">
        <v>2</v>
      </c>
      <c r="E114" s="62" t="s">
        <v>9</v>
      </c>
      <c r="F114" s="62" t="s">
        <v>319</v>
      </c>
      <c r="G114" s="237" t="s">
        <v>320</v>
      </c>
    </row>
    <row r="115" spans="1:7" ht="16">
      <c r="A115" s="64" t="s">
        <v>317</v>
      </c>
      <c r="B115" s="126" t="s">
        <v>143</v>
      </c>
      <c r="C115" s="61">
        <v>130</v>
      </c>
      <c r="D115" s="61">
        <v>60</v>
      </c>
      <c r="E115" s="62" t="s">
        <v>11</v>
      </c>
      <c r="F115" s="62" t="s">
        <v>319</v>
      </c>
      <c r="G115" s="237" t="s">
        <v>320</v>
      </c>
    </row>
    <row r="116" spans="1:7" ht="16">
      <c r="A116" s="64" t="s">
        <v>317</v>
      </c>
      <c r="B116" s="126" t="s">
        <v>144</v>
      </c>
      <c r="C116" s="61">
        <v>0</v>
      </c>
      <c r="D116" s="61">
        <v>3</v>
      </c>
      <c r="E116" s="62" t="s">
        <v>9</v>
      </c>
      <c r="F116" s="62" t="s">
        <v>319</v>
      </c>
      <c r="G116" s="237" t="s">
        <v>320</v>
      </c>
    </row>
    <row r="117" spans="1:7" ht="16">
      <c r="A117" s="64" t="s">
        <v>317</v>
      </c>
      <c r="B117" s="126" t="s">
        <v>145</v>
      </c>
      <c r="C117" s="61">
        <v>80</v>
      </c>
      <c r="D117" s="61">
        <v>148</v>
      </c>
      <c r="E117" s="62" t="s">
        <v>26</v>
      </c>
      <c r="F117" s="62" t="s">
        <v>319</v>
      </c>
      <c r="G117" s="237" t="s">
        <v>320</v>
      </c>
    </row>
    <row r="118" spans="1:7" ht="16">
      <c r="A118" s="64" t="s">
        <v>317</v>
      </c>
      <c r="B118" s="126" t="s">
        <v>146</v>
      </c>
      <c r="C118" s="61">
        <v>43.65</v>
      </c>
      <c r="D118" s="61">
        <v>18.649999999999999</v>
      </c>
      <c r="E118" s="62" t="s">
        <v>11</v>
      </c>
      <c r="F118" s="62" t="s">
        <v>319</v>
      </c>
      <c r="G118" s="237" t="s">
        <v>320</v>
      </c>
    </row>
    <row r="119" spans="1:7" ht="16">
      <c r="A119" s="64" t="s">
        <v>317</v>
      </c>
      <c r="B119" s="60" t="s">
        <v>147</v>
      </c>
      <c r="C119" s="61">
        <v>40</v>
      </c>
      <c r="D119" s="61">
        <v>20.6</v>
      </c>
      <c r="E119" s="62" t="s">
        <v>9</v>
      </c>
      <c r="F119" s="62" t="s">
        <v>319</v>
      </c>
      <c r="G119" s="237" t="s">
        <v>320</v>
      </c>
    </row>
    <row r="120" spans="1:7" ht="16">
      <c r="A120" s="64" t="s">
        <v>317</v>
      </c>
      <c r="B120" s="60" t="s">
        <v>148</v>
      </c>
      <c r="C120" s="61">
        <v>40</v>
      </c>
      <c r="D120" s="61">
        <v>2</v>
      </c>
      <c r="E120" s="62" t="s">
        <v>9</v>
      </c>
      <c r="F120" s="62" t="s">
        <v>319</v>
      </c>
      <c r="G120" s="237" t="s">
        <v>320</v>
      </c>
    </row>
    <row r="121" spans="1:7" ht="16">
      <c r="A121" s="64" t="s">
        <v>317</v>
      </c>
      <c r="B121" s="60" t="s">
        <v>149</v>
      </c>
      <c r="C121" s="61">
        <v>100</v>
      </c>
      <c r="D121" s="61">
        <v>100</v>
      </c>
      <c r="E121" s="62" t="s">
        <v>11</v>
      </c>
      <c r="F121" s="62" t="s">
        <v>319</v>
      </c>
      <c r="G121" s="237" t="s">
        <v>320</v>
      </c>
    </row>
    <row r="122" spans="1:7" ht="16">
      <c r="A122" s="64" t="s">
        <v>323</v>
      </c>
      <c r="B122" s="60" t="s">
        <v>51</v>
      </c>
      <c r="C122" s="61">
        <v>40.5</v>
      </c>
      <c r="D122" s="61">
        <v>22</v>
      </c>
      <c r="E122" s="62" t="s">
        <v>9</v>
      </c>
      <c r="F122" s="62" t="s">
        <v>324</v>
      </c>
      <c r="G122" s="237" t="s">
        <v>325</v>
      </c>
    </row>
    <row r="123" spans="1:7" ht="16">
      <c r="A123" s="64" t="s">
        <v>323</v>
      </c>
      <c r="B123" s="60" t="s">
        <v>326</v>
      </c>
      <c r="C123" s="61">
        <v>195</v>
      </c>
      <c r="D123" s="61">
        <v>3</v>
      </c>
      <c r="E123" s="62" t="s">
        <v>9</v>
      </c>
      <c r="F123" s="62" t="s">
        <v>324</v>
      </c>
      <c r="G123" s="237" t="s">
        <v>325</v>
      </c>
    </row>
    <row r="124" spans="1:7" ht="16">
      <c r="A124" s="64" t="s">
        <v>323</v>
      </c>
      <c r="B124" s="60" t="s">
        <v>152</v>
      </c>
      <c r="C124" s="61">
        <v>483.8</v>
      </c>
      <c r="D124" s="61">
        <v>254.8</v>
      </c>
      <c r="E124" s="62" t="s">
        <v>11</v>
      </c>
      <c r="F124" s="62" t="s">
        <v>324</v>
      </c>
      <c r="G124" s="237" t="s">
        <v>325</v>
      </c>
    </row>
    <row r="125" spans="1:7" ht="16">
      <c r="A125" s="64" t="s">
        <v>323</v>
      </c>
      <c r="B125" s="60" t="s">
        <v>153</v>
      </c>
      <c r="C125" s="61">
        <v>80</v>
      </c>
      <c r="D125" s="61">
        <v>23.4</v>
      </c>
      <c r="E125" s="62" t="s">
        <v>11</v>
      </c>
      <c r="F125" s="62" t="s">
        <v>324</v>
      </c>
      <c r="G125" s="237" t="s">
        <v>325</v>
      </c>
    </row>
    <row r="126" spans="1:7" ht="16">
      <c r="A126" s="64" t="s">
        <v>327</v>
      </c>
      <c r="B126" s="60" t="s">
        <v>156</v>
      </c>
      <c r="C126" s="61">
        <v>5</v>
      </c>
      <c r="D126" s="61">
        <v>0.32</v>
      </c>
      <c r="E126" s="62" t="s">
        <v>9</v>
      </c>
      <c r="F126" s="62" t="s">
        <v>328</v>
      </c>
      <c r="G126" s="237" t="s">
        <v>329</v>
      </c>
    </row>
    <row r="127" spans="1:7" ht="16">
      <c r="A127" s="64" t="s">
        <v>327</v>
      </c>
      <c r="B127" s="60" t="s">
        <v>157</v>
      </c>
      <c r="C127" s="61">
        <v>21.3</v>
      </c>
      <c r="D127" s="61">
        <v>40.987000000000002</v>
      </c>
      <c r="E127" s="62" t="s">
        <v>9</v>
      </c>
      <c r="F127" s="62" t="s">
        <v>328</v>
      </c>
      <c r="G127" s="237" t="s">
        <v>329</v>
      </c>
    </row>
    <row r="128" spans="1:7" ht="16">
      <c r="A128" s="64" t="s">
        <v>330</v>
      </c>
      <c r="B128" s="128" t="s">
        <v>159</v>
      </c>
      <c r="C128" s="61">
        <v>158.864</v>
      </c>
      <c r="D128" s="61">
        <v>5</v>
      </c>
      <c r="E128" s="62" t="s">
        <v>9</v>
      </c>
      <c r="F128" s="62" t="s">
        <v>331</v>
      </c>
      <c r="G128" s="237" t="s">
        <v>332</v>
      </c>
    </row>
    <row r="129" spans="1:7" ht="16">
      <c r="A129" s="64" t="s">
        <v>330</v>
      </c>
      <c r="B129" s="128" t="s">
        <v>160</v>
      </c>
      <c r="C129" s="61">
        <v>70</v>
      </c>
      <c r="D129" s="61">
        <v>9</v>
      </c>
      <c r="E129" s="62" t="s">
        <v>9</v>
      </c>
      <c r="F129" s="62" t="s">
        <v>331</v>
      </c>
      <c r="G129" s="237" t="s">
        <v>332</v>
      </c>
    </row>
    <row r="130" spans="1:7" ht="32">
      <c r="A130" s="64" t="s">
        <v>330</v>
      </c>
      <c r="B130" s="128" t="s">
        <v>161</v>
      </c>
      <c r="C130" s="61">
        <v>0</v>
      </c>
      <c r="D130" s="61">
        <v>5</v>
      </c>
      <c r="E130" s="62" t="s">
        <v>9</v>
      </c>
      <c r="F130" s="62" t="s">
        <v>331</v>
      </c>
      <c r="G130" s="237" t="s">
        <v>332</v>
      </c>
    </row>
    <row r="131" spans="1:7" ht="32">
      <c r="A131" s="64" t="s">
        <v>330</v>
      </c>
      <c r="B131" s="128" t="s">
        <v>162</v>
      </c>
      <c r="C131" s="61">
        <v>200</v>
      </c>
      <c r="D131" s="61">
        <v>35</v>
      </c>
      <c r="E131" s="62" t="s">
        <v>9</v>
      </c>
      <c r="F131" s="62" t="s">
        <v>331</v>
      </c>
      <c r="G131" s="237" t="s">
        <v>332</v>
      </c>
    </row>
    <row r="132" spans="1:7" ht="16">
      <c r="A132" s="64" t="s">
        <v>330</v>
      </c>
      <c r="B132" s="128" t="s">
        <v>333</v>
      </c>
      <c r="C132" s="61">
        <v>0</v>
      </c>
      <c r="D132" s="61">
        <v>5.5</v>
      </c>
      <c r="E132" s="62" t="s">
        <v>9</v>
      </c>
      <c r="F132" s="62" t="s">
        <v>331</v>
      </c>
      <c r="G132" s="237" t="s">
        <v>332</v>
      </c>
    </row>
    <row r="133" spans="1:7" ht="16">
      <c r="A133" s="64" t="s">
        <v>330</v>
      </c>
      <c r="B133" s="128" t="s">
        <v>164</v>
      </c>
      <c r="C133" s="61">
        <v>200</v>
      </c>
      <c r="D133" s="61">
        <v>15.209999999999999</v>
      </c>
      <c r="E133" s="62" t="s">
        <v>9</v>
      </c>
      <c r="F133" s="62" t="s">
        <v>331</v>
      </c>
      <c r="G133" s="237" t="s">
        <v>332</v>
      </c>
    </row>
    <row r="134" spans="1:7" ht="16">
      <c r="A134" s="64" t="s">
        <v>330</v>
      </c>
      <c r="B134" s="128" t="s">
        <v>334</v>
      </c>
      <c r="C134" s="61">
        <v>0</v>
      </c>
      <c r="D134" s="61">
        <v>33.55130861</v>
      </c>
      <c r="E134" s="62" t="s">
        <v>9</v>
      </c>
      <c r="F134" s="62" t="s">
        <v>331</v>
      </c>
      <c r="G134" s="237" t="s">
        <v>332</v>
      </c>
    </row>
    <row r="135" spans="1:7" ht="16">
      <c r="A135" s="64" t="s">
        <v>335</v>
      </c>
      <c r="B135" s="65" t="s">
        <v>167</v>
      </c>
      <c r="C135" s="61">
        <v>300</v>
      </c>
      <c r="D135" s="61">
        <v>250</v>
      </c>
      <c r="E135" s="62" t="s">
        <v>11</v>
      </c>
      <c r="F135" s="62" t="s">
        <v>336</v>
      </c>
      <c r="G135" s="237" t="s">
        <v>336</v>
      </c>
    </row>
    <row r="136" spans="1:7" ht="16">
      <c r="A136" s="64" t="s">
        <v>335</v>
      </c>
      <c r="B136" s="65" t="s">
        <v>168</v>
      </c>
      <c r="C136" s="61">
        <v>100</v>
      </c>
      <c r="D136" s="61">
        <v>5</v>
      </c>
      <c r="E136" s="62" t="s">
        <v>9</v>
      </c>
      <c r="F136" s="62" t="s">
        <v>336</v>
      </c>
      <c r="G136" s="237" t="s">
        <v>336</v>
      </c>
    </row>
    <row r="137" spans="1:7" ht="16">
      <c r="A137" s="64" t="s">
        <v>335</v>
      </c>
      <c r="B137" s="65" t="s">
        <v>169</v>
      </c>
      <c r="C137" s="61">
        <v>1500</v>
      </c>
      <c r="D137" s="61">
        <v>500</v>
      </c>
      <c r="E137" s="62" t="s">
        <v>11</v>
      </c>
      <c r="F137" s="62" t="s">
        <v>336</v>
      </c>
      <c r="G137" s="237" t="s">
        <v>336</v>
      </c>
    </row>
    <row r="138" spans="1:7" ht="16">
      <c r="A138" s="64" t="s">
        <v>335</v>
      </c>
      <c r="B138" s="65" t="s">
        <v>24</v>
      </c>
      <c r="C138" s="61">
        <v>500</v>
      </c>
      <c r="D138" s="61">
        <v>1050</v>
      </c>
      <c r="E138" s="62" t="s">
        <v>11</v>
      </c>
      <c r="F138" s="62" t="s">
        <v>336</v>
      </c>
      <c r="G138" s="237" t="s">
        <v>336</v>
      </c>
    </row>
    <row r="139" spans="1:7" ht="16">
      <c r="A139" s="64" t="s">
        <v>335</v>
      </c>
      <c r="B139" s="65" t="s">
        <v>170</v>
      </c>
      <c r="C139" s="61">
        <v>300</v>
      </c>
      <c r="D139" s="61">
        <v>226.43436847000001</v>
      </c>
      <c r="E139" s="62" t="s">
        <v>26</v>
      </c>
      <c r="F139" s="62" t="s">
        <v>336</v>
      </c>
      <c r="G139" s="237" t="s">
        <v>336</v>
      </c>
    </row>
    <row r="140" spans="1:7" ht="16">
      <c r="A140" s="64" t="s">
        <v>335</v>
      </c>
      <c r="B140" s="65" t="s">
        <v>171</v>
      </c>
      <c r="C140" s="61">
        <v>300</v>
      </c>
      <c r="D140" s="61">
        <v>80</v>
      </c>
      <c r="E140" s="62" t="s">
        <v>11</v>
      </c>
      <c r="F140" s="62" t="s">
        <v>336</v>
      </c>
      <c r="G140" s="237" t="s">
        <v>336</v>
      </c>
    </row>
    <row r="141" spans="1:7" ht="16">
      <c r="A141" s="64" t="s">
        <v>335</v>
      </c>
      <c r="B141" s="65" t="s">
        <v>172</v>
      </c>
      <c r="C141" s="61">
        <v>100</v>
      </c>
      <c r="D141" s="61">
        <v>19.62</v>
      </c>
      <c r="E141" s="62" t="s">
        <v>9</v>
      </c>
      <c r="F141" s="62" t="s">
        <v>336</v>
      </c>
      <c r="G141" s="237" t="s">
        <v>336</v>
      </c>
    </row>
    <row r="142" spans="1:7" ht="16">
      <c r="A142" s="64" t="s">
        <v>335</v>
      </c>
      <c r="B142" s="67" t="s">
        <v>173</v>
      </c>
      <c r="C142" s="61">
        <v>603</v>
      </c>
      <c r="D142" s="61">
        <v>24.48</v>
      </c>
      <c r="E142" s="62" t="s">
        <v>9</v>
      </c>
      <c r="F142" s="62" t="s">
        <v>336</v>
      </c>
      <c r="G142" s="237" t="s">
        <v>336</v>
      </c>
    </row>
    <row r="143" spans="1:7" ht="16">
      <c r="A143" s="64" t="s">
        <v>335</v>
      </c>
      <c r="B143" s="65" t="s">
        <v>174</v>
      </c>
      <c r="C143" s="61">
        <v>235</v>
      </c>
      <c r="D143" s="61">
        <v>192.6</v>
      </c>
      <c r="E143" s="62" t="s">
        <v>26</v>
      </c>
      <c r="F143" s="62" t="s">
        <v>336</v>
      </c>
      <c r="G143" s="237" t="s">
        <v>336</v>
      </c>
    </row>
    <row r="144" spans="1:7" ht="16">
      <c r="A144" s="64" t="s">
        <v>335</v>
      </c>
      <c r="B144" s="65" t="s">
        <v>175</v>
      </c>
      <c r="C144" s="61">
        <v>385</v>
      </c>
      <c r="D144" s="61">
        <v>200</v>
      </c>
      <c r="E144" s="62" t="s">
        <v>11</v>
      </c>
      <c r="F144" s="62" t="s">
        <v>336</v>
      </c>
      <c r="G144" s="237" t="s">
        <v>336</v>
      </c>
    </row>
    <row r="145" spans="1:7" ht="16">
      <c r="A145" s="64" t="s">
        <v>335</v>
      </c>
      <c r="B145" s="65" t="s">
        <v>337</v>
      </c>
      <c r="C145" s="61">
        <v>7</v>
      </c>
      <c r="D145" s="61">
        <v>2</v>
      </c>
      <c r="E145" s="62" t="s">
        <v>9</v>
      </c>
      <c r="F145" s="62" t="s">
        <v>336</v>
      </c>
      <c r="G145" s="237" t="s">
        <v>336</v>
      </c>
    </row>
    <row r="146" spans="1:7" ht="16">
      <c r="A146" s="64" t="s">
        <v>335</v>
      </c>
      <c r="B146" s="65" t="s">
        <v>338</v>
      </c>
      <c r="C146" s="61">
        <v>0</v>
      </c>
      <c r="D146" s="61">
        <v>1.5</v>
      </c>
      <c r="E146" s="62" t="s">
        <v>9</v>
      </c>
      <c r="F146" s="62" t="s">
        <v>336</v>
      </c>
      <c r="G146" s="237" t="s">
        <v>336</v>
      </c>
    </row>
    <row r="147" spans="1:7" ht="16">
      <c r="A147" s="64" t="s">
        <v>335</v>
      </c>
      <c r="B147" s="65" t="s">
        <v>178</v>
      </c>
      <c r="C147" s="61">
        <v>280</v>
      </c>
      <c r="D147" s="61">
        <v>4</v>
      </c>
      <c r="E147" s="62" t="s">
        <v>9</v>
      </c>
      <c r="F147" s="62" t="s">
        <v>336</v>
      </c>
      <c r="G147" s="237" t="s">
        <v>336</v>
      </c>
    </row>
    <row r="148" spans="1:7" ht="16">
      <c r="A148" s="64" t="s">
        <v>339</v>
      </c>
      <c r="B148" s="65" t="s">
        <v>180</v>
      </c>
      <c r="C148" s="61">
        <v>0.76644199999999996</v>
      </c>
      <c r="D148" s="61">
        <v>2.95</v>
      </c>
      <c r="E148" s="62" t="s">
        <v>9</v>
      </c>
      <c r="F148" s="62" t="s">
        <v>340</v>
      </c>
      <c r="G148" s="237" t="s">
        <v>341</v>
      </c>
    </row>
    <row r="149" spans="1:7" ht="16">
      <c r="A149" s="64" t="s">
        <v>339</v>
      </c>
      <c r="B149" s="128" t="s">
        <v>181</v>
      </c>
      <c r="C149" s="61">
        <v>0</v>
      </c>
      <c r="D149" s="61">
        <v>3</v>
      </c>
      <c r="E149" s="62" t="s">
        <v>9</v>
      </c>
      <c r="F149" s="62" t="s">
        <v>340</v>
      </c>
      <c r="G149" s="237" t="s">
        <v>341</v>
      </c>
    </row>
    <row r="150" spans="1:7" ht="16">
      <c r="A150" s="64" t="s">
        <v>342</v>
      </c>
      <c r="B150" s="128" t="s">
        <v>343</v>
      </c>
      <c r="C150" s="61">
        <v>0</v>
      </c>
      <c r="D150" s="61">
        <v>7.9750009999999998</v>
      </c>
      <c r="E150" s="62" t="s">
        <v>9</v>
      </c>
      <c r="F150" s="62" t="s">
        <v>344</v>
      </c>
      <c r="G150" s="237" t="s">
        <v>344</v>
      </c>
    </row>
    <row r="151" spans="1:7" ht="16">
      <c r="A151" s="64" t="s">
        <v>342</v>
      </c>
      <c r="B151" s="128" t="s">
        <v>345</v>
      </c>
      <c r="C151" s="61">
        <v>0</v>
      </c>
      <c r="D151" s="61">
        <v>38</v>
      </c>
      <c r="E151" s="62" t="s">
        <v>9</v>
      </c>
      <c r="F151" s="62" t="s">
        <v>344</v>
      </c>
      <c r="G151" s="237" t="s">
        <v>344</v>
      </c>
    </row>
    <row r="152" spans="1:7" ht="16">
      <c r="A152" s="64" t="s">
        <v>342</v>
      </c>
      <c r="B152" s="128" t="s">
        <v>185</v>
      </c>
      <c r="C152" s="61">
        <v>150</v>
      </c>
      <c r="D152" s="61">
        <v>287.797392</v>
      </c>
      <c r="E152" s="62" t="s">
        <v>11</v>
      </c>
      <c r="F152" s="62" t="s">
        <v>344</v>
      </c>
      <c r="G152" s="237" t="s">
        <v>344</v>
      </c>
    </row>
    <row r="153" spans="1:7" ht="16">
      <c r="A153" s="64" t="s">
        <v>342</v>
      </c>
      <c r="B153" s="128" t="s">
        <v>346</v>
      </c>
      <c r="C153" s="61">
        <v>0</v>
      </c>
      <c r="D153" s="61">
        <v>1.1100000000000001</v>
      </c>
      <c r="E153" s="62" t="s">
        <v>9</v>
      </c>
      <c r="F153" s="62" t="s">
        <v>344</v>
      </c>
      <c r="G153" s="237" t="s">
        <v>344</v>
      </c>
    </row>
    <row r="154" spans="1:7" ht="16">
      <c r="A154" s="64" t="s">
        <v>342</v>
      </c>
      <c r="B154" s="128" t="s">
        <v>187</v>
      </c>
      <c r="C154" s="61">
        <v>50</v>
      </c>
      <c r="D154" s="61">
        <v>10.69</v>
      </c>
      <c r="E154" s="62" t="s">
        <v>9</v>
      </c>
      <c r="F154" s="62" t="s">
        <v>344</v>
      </c>
      <c r="G154" s="237" t="s">
        <v>344</v>
      </c>
    </row>
    <row r="155" spans="1:7" ht="16">
      <c r="A155" s="64" t="s">
        <v>342</v>
      </c>
      <c r="B155" s="128" t="s">
        <v>188</v>
      </c>
      <c r="C155" s="61">
        <v>208.6</v>
      </c>
      <c r="D155" s="61">
        <v>72.3</v>
      </c>
      <c r="E155" s="62" t="s">
        <v>26</v>
      </c>
      <c r="F155" s="62" t="s">
        <v>344</v>
      </c>
      <c r="G155" s="237" t="s">
        <v>344</v>
      </c>
    </row>
    <row r="156" spans="1:7" ht="16">
      <c r="A156" s="64" t="s">
        <v>342</v>
      </c>
      <c r="B156" s="128" t="s">
        <v>189</v>
      </c>
      <c r="C156" s="61">
        <v>150</v>
      </c>
      <c r="D156" s="61">
        <v>1</v>
      </c>
      <c r="E156" s="62" t="s">
        <v>9</v>
      </c>
      <c r="F156" s="62" t="s">
        <v>344</v>
      </c>
      <c r="G156" s="237" t="s">
        <v>344</v>
      </c>
    </row>
    <row r="157" spans="1:7" ht="16">
      <c r="A157" s="64" t="s">
        <v>342</v>
      </c>
      <c r="B157" s="128" t="s">
        <v>190</v>
      </c>
      <c r="C157" s="61">
        <v>250</v>
      </c>
      <c r="D157" s="61">
        <v>1</v>
      </c>
      <c r="E157" s="62" t="s">
        <v>9</v>
      </c>
      <c r="F157" s="62" t="s">
        <v>344</v>
      </c>
      <c r="G157" s="237" t="s">
        <v>344</v>
      </c>
    </row>
    <row r="158" spans="1:7" ht="16">
      <c r="A158" s="64" t="s">
        <v>342</v>
      </c>
      <c r="B158" s="128" t="s">
        <v>191</v>
      </c>
      <c r="C158" s="61">
        <v>325</v>
      </c>
      <c r="D158" s="61">
        <v>50</v>
      </c>
      <c r="E158" s="62" t="s">
        <v>11</v>
      </c>
      <c r="F158" s="62" t="s">
        <v>344</v>
      </c>
      <c r="G158" s="237" t="s">
        <v>344</v>
      </c>
    </row>
    <row r="159" spans="1:7" ht="16">
      <c r="A159" s="64" t="s">
        <v>342</v>
      </c>
      <c r="B159" s="128" t="s">
        <v>192</v>
      </c>
      <c r="C159" s="61">
        <v>0</v>
      </c>
      <c r="D159" s="61">
        <v>0.8</v>
      </c>
      <c r="E159" s="62" t="s">
        <v>9</v>
      </c>
      <c r="F159" s="62" t="s">
        <v>344</v>
      </c>
      <c r="G159" s="237" t="s">
        <v>344</v>
      </c>
    </row>
    <row r="160" spans="1:7" ht="32">
      <c r="A160" s="64" t="s">
        <v>347</v>
      </c>
      <c r="B160" s="128" t="s">
        <v>348</v>
      </c>
      <c r="C160" s="61">
        <v>0</v>
      </c>
      <c r="D160" s="61">
        <v>600</v>
      </c>
      <c r="E160" s="62" t="s">
        <v>11</v>
      </c>
      <c r="F160" s="62" t="s">
        <v>349</v>
      </c>
      <c r="G160" s="237" t="s">
        <v>350</v>
      </c>
    </row>
    <row r="161" spans="1:7" ht="32">
      <c r="A161" s="64" t="s">
        <v>347</v>
      </c>
      <c r="B161" s="128" t="s">
        <v>196</v>
      </c>
      <c r="C161" s="61">
        <v>300</v>
      </c>
      <c r="D161" s="61">
        <v>206.5</v>
      </c>
      <c r="E161" s="62" t="s">
        <v>11</v>
      </c>
      <c r="F161" s="62" t="s">
        <v>349</v>
      </c>
      <c r="G161" s="237" t="s">
        <v>350</v>
      </c>
    </row>
    <row r="162" spans="1:7" ht="16">
      <c r="A162" s="64" t="s">
        <v>347</v>
      </c>
      <c r="B162" s="128" t="s">
        <v>197</v>
      </c>
      <c r="C162" s="61">
        <v>100</v>
      </c>
      <c r="D162" s="61">
        <v>58.884977620000001</v>
      </c>
      <c r="E162" s="62" t="s">
        <v>11</v>
      </c>
      <c r="F162" s="62" t="s">
        <v>349</v>
      </c>
      <c r="G162" s="237" t="s">
        <v>350</v>
      </c>
    </row>
    <row r="163" spans="1:7" ht="16">
      <c r="A163" s="64" t="s">
        <v>347</v>
      </c>
      <c r="B163" s="128" t="s">
        <v>198</v>
      </c>
      <c r="C163" s="61">
        <v>150</v>
      </c>
      <c r="D163" s="61">
        <v>70.930000000000007</v>
      </c>
      <c r="E163" s="62" t="s">
        <v>11</v>
      </c>
      <c r="F163" s="62" t="s">
        <v>349</v>
      </c>
      <c r="G163" s="237" t="s">
        <v>350</v>
      </c>
    </row>
    <row r="164" spans="1:7" ht="16">
      <c r="A164" s="64" t="s">
        <v>347</v>
      </c>
      <c r="B164" s="128" t="s">
        <v>199</v>
      </c>
      <c r="C164" s="130">
        <v>200</v>
      </c>
      <c r="D164" s="130">
        <v>200</v>
      </c>
      <c r="E164" s="62" t="s">
        <v>11</v>
      </c>
      <c r="F164" s="62" t="s">
        <v>349</v>
      </c>
      <c r="G164" s="237" t="s">
        <v>350</v>
      </c>
    </row>
    <row r="165" spans="1:7" ht="16">
      <c r="A165" s="64" t="s">
        <v>347</v>
      </c>
      <c r="B165" s="129" t="s">
        <v>200</v>
      </c>
      <c r="C165" s="63">
        <v>100</v>
      </c>
      <c r="D165" s="130">
        <v>298.21997880000004</v>
      </c>
      <c r="E165" s="62" t="s">
        <v>11</v>
      </c>
      <c r="F165" s="62" t="s">
        <v>349</v>
      </c>
      <c r="G165" s="237" t="s">
        <v>350</v>
      </c>
    </row>
    <row r="166" spans="1:7" ht="16">
      <c r="A166" s="64" t="s">
        <v>351</v>
      </c>
      <c r="B166" s="128" t="s">
        <v>202</v>
      </c>
      <c r="C166" s="61">
        <v>250</v>
      </c>
      <c r="D166" s="61">
        <v>171.67499799999999</v>
      </c>
      <c r="E166" s="62" t="s">
        <v>11</v>
      </c>
      <c r="F166" s="62" t="s">
        <v>352</v>
      </c>
      <c r="G166" s="237" t="s">
        <v>353</v>
      </c>
    </row>
    <row r="167" spans="1:7" ht="16">
      <c r="A167" s="64" t="s">
        <v>351</v>
      </c>
      <c r="B167" s="286" t="s">
        <v>24</v>
      </c>
      <c r="C167" s="63">
        <v>1500</v>
      </c>
      <c r="D167" s="61">
        <v>1450.492389</v>
      </c>
      <c r="E167" s="62" t="s">
        <v>11</v>
      </c>
      <c r="F167" s="62" t="s">
        <v>352</v>
      </c>
      <c r="G167" s="237" t="s">
        <v>353</v>
      </c>
    </row>
    <row r="168" spans="1:7" ht="16">
      <c r="A168" s="64" t="s">
        <v>351</v>
      </c>
      <c r="B168" s="286" t="s">
        <v>203</v>
      </c>
      <c r="C168" s="63">
        <v>400</v>
      </c>
      <c r="D168" s="63">
        <v>8</v>
      </c>
      <c r="E168" s="62" t="s">
        <v>9</v>
      </c>
      <c r="F168" s="62" t="s">
        <v>352</v>
      </c>
      <c r="G168" s="237" t="s">
        <v>353</v>
      </c>
    </row>
    <row r="169" spans="1:7" ht="16">
      <c r="A169" s="64" t="s">
        <v>351</v>
      </c>
      <c r="B169" s="286" t="s">
        <v>204</v>
      </c>
      <c r="C169" s="63">
        <v>123</v>
      </c>
      <c r="D169" s="63">
        <v>15</v>
      </c>
      <c r="E169" s="62" t="s">
        <v>11</v>
      </c>
      <c r="F169" s="62" t="s">
        <v>352</v>
      </c>
      <c r="G169" s="237" t="s">
        <v>353</v>
      </c>
    </row>
    <row r="170" spans="1:7" ht="16">
      <c r="A170" s="64" t="s">
        <v>351</v>
      </c>
      <c r="B170" s="286" t="s">
        <v>205</v>
      </c>
      <c r="C170" s="63">
        <v>500</v>
      </c>
      <c r="D170" s="63">
        <v>300</v>
      </c>
      <c r="E170" s="62" t="s">
        <v>11</v>
      </c>
      <c r="F170" s="62" t="s">
        <v>352</v>
      </c>
      <c r="G170" s="237" t="s">
        <v>353</v>
      </c>
    </row>
    <row r="171" spans="1:7" ht="16">
      <c r="A171" s="64" t="s">
        <v>351</v>
      </c>
      <c r="B171" s="286" t="s">
        <v>206</v>
      </c>
      <c r="C171" s="63">
        <v>300</v>
      </c>
      <c r="D171" s="63">
        <v>179</v>
      </c>
      <c r="E171" s="62" t="s">
        <v>11</v>
      </c>
      <c r="F171" s="62" t="s">
        <v>352</v>
      </c>
      <c r="G171" s="237" t="s">
        <v>353</v>
      </c>
    </row>
    <row r="172" spans="1:7" ht="16">
      <c r="A172" s="64" t="s">
        <v>351</v>
      </c>
      <c r="B172" s="128" t="s">
        <v>207</v>
      </c>
      <c r="C172" s="61">
        <v>300</v>
      </c>
      <c r="D172" s="61">
        <v>174</v>
      </c>
      <c r="E172" s="62" t="s">
        <v>11</v>
      </c>
      <c r="F172" s="62" t="s">
        <v>352</v>
      </c>
      <c r="G172" s="237" t="s">
        <v>353</v>
      </c>
    </row>
    <row r="173" spans="1:7" ht="16">
      <c r="A173" s="64" t="s">
        <v>351</v>
      </c>
      <c r="B173" s="286" t="s">
        <v>208</v>
      </c>
      <c r="C173" s="63">
        <v>1300</v>
      </c>
      <c r="D173" s="63">
        <v>2011</v>
      </c>
      <c r="E173" s="62" t="s">
        <v>11</v>
      </c>
      <c r="F173" s="62" t="s">
        <v>352</v>
      </c>
      <c r="G173" s="237" t="s">
        <v>353</v>
      </c>
    </row>
    <row r="174" spans="1:7" ht="32">
      <c r="A174" s="64" t="s">
        <v>351</v>
      </c>
      <c r="B174" s="286" t="s">
        <v>209</v>
      </c>
      <c r="C174" s="63">
        <v>650</v>
      </c>
      <c r="D174" s="63">
        <v>550</v>
      </c>
      <c r="E174" s="62" t="s">
        <v>11</v>
      </c>
      <c r="F174" s="62" t="s">
        <v>352</v>
      </c>
      <c r="G174" s="237" t="s">
        <v>353</v>
      </c>
    </row>
    <row r="175" spans="1:7" ht="16">
      <c r="A175" s="64" t="s">
        <v>354</v>
      </c>
      <c r="B175" s="286" t="s">
        <v>211</v>
      </c>
      <c r="C175" s="63">
        <v>7.5</v>
      </c>
      <c r="D175" s="63">
        <v>30.9</v>
      </c>
      <c r="E175" s="62" t="s">
        <v>9</v>
      </c>
      <c r="F175" s="62" t="s">
        <v>355</v>
      </c>
      <c r="G175" s="237" t="s">
        <v>356</v>
      </c>
    </row>
    <row r="176" spans="1:7" ht="16">
      <c r="A176" s="64" t="s">
        <v>357</v>
      </c>
      <c r="B176" s="128" t="s">
        <v>130</v>
      </c>
      <c r="C176" s="61">
        <v>20</v>
      </c>
      <c r="D176" s="61">
        <v>23.882307999999998</v>
      </c>
      <c r="E176" s="62" t="s">
        <v>11</v>
      </c>
      <c r="F176" s="62" t="s">
        <v>358</v>
      </c>
      <c r="G176" s="237" t="s">
        <v>359</v>
      </c>
    </row>
    <row r="177" spans="1:7" ht="16">
      <c r="A177" s="64" t="s">
        <v>357</v>
      </c>
      <c r="B177" s="128" t="s">
        <v>213</v>
      </c>
      <c r="C177" s="61">
        <v>5.5</v>
      </c>
      <c r="D177" s="61">
        <v>10</v>
      </c>
      <c r="E177" s="62" t="s">
        <v>9</v>
      </c>
      <c r="F177" s="62" t="s">
        <v>358</v>
      </c>
      <c r="G177" s="237" t="s">
        <v>359</v>
      </c>
    </row>
    <row r="178" spans="1:7" ht="16">
      <c r="A178" s="64" t="s">
        <v>357</v>
      </c>
      <c r="B178" s="286" t="s">
        <v>214</v>
      </c>
      <c r="C178" s="63">
        <v>5</v>
      </c>
      <c r="D178" s="61">
        <v>16.399999999999999</v>
      </c>
      <c r="E178" s="62" t="s">
        <v>9</v>
      </c>
      <c r="F178" s="62" t="s">
        <v>358</v>
      </c>
      <c r="G178" s="237" t="s">
        <v>359</v>
      </c>
    </row>
    <row r="179" spans="1:7" ht="16">
      <c r="A179" s="64" t="s">
        <v>357</v>
      </c>
      <c r="B179" s="65" t="s">
        <v>215</v>
      </c>
      <c r="C179" s="61">
        <v>10</v>
      </c>
      <c r="D179" s="61">
        <v>32.955500000000001</v>
      </c>
      <c r="E179" s="62" t="s">
        <v>26</v>
      </c>
      <c r="F179" s="62" t="s">
        <v>358</v>
      </c>
      <c r="G179" s="237" t="s">
        <v>359</v>
      </c>
    </row>
    <row r="180" spans="1:7" ht="16">
      <c r="A180" s="64" t="s">
        <v>357</v>
      </c>
      <c r="B180" s="65" t="s">
        <v>216</v>
      </c>
      <c r="C180" s="61">
        <v>30</v>
      </c>
      <c r="D180" s="61">
        <v>175.5</v>
      </c>
      <c r="E180" s="62" t="s">
        <v>26</v>
      </c>
      <c r="F180" s="62" t="s">
        <v>358</v>
      </c>
      <c r="G180" s="237" t="s">
        <v>359</v>
      </c>
    </row>
    <row r="181" spans="1:7" ht="16">
      <c r="A181" s="64" t="s">
        <v>357</v>
      </c>
      <c r="B181" s="128" t="s">
        <v>217</v>
      </c>
      <c r="C181" s="61">
        <v>37</v>
      </c>
      <c r="D181" s="61">
        <v>39.934156000000002</v>
      </c>
      <c r="E181" s="62" t="s">
        <v>26</v>
      </c>
      <c r="F181" s="62" t="s">
        <v>358</v>
      </c>
      <c r="G181" s="237" t="s">
        <v>359</v>
      </c>
    </row>
    <row r="182" spans="1:7" ht="16">
      <c r="A182" s="64" t="s">
        <v>360</v>
      </c>
      <c r="B182" s="65" t="s">
        <v>219</v>
      </c>
      <c r="C182" s="61">
        <v>200</v>
      </c>
      <c r="D182" s="61">
        <v>278</v>
      </c>
      <c r="E182" s="62" t="s">
        <v>26</v>
      </c>
      <c r="F182" s="62" t="s">
        <v>361</v>
      </c>
      <c r="G182" s="237" t="s">
        <v>362</v>
      </c>
    </row>
    <row r="183" spans="1:7" ht="32">
      <c r="A183" s="64" t="s">
        <v>360</v>
      </c>
      <c r="B183" s="128" t="s">
        <v>220</v>
      </c>
      <c r="C183" s="61">
        <v>150</v>
      </c>
      <c r="D183" s="61">
        <v>30</v>
      </c>
      <c r="E183" s="62" t="s">
        <v>11</v>
      </c>
      <c r="F183" s="62" t="s">
        <v>361</v>
      </c>
      <c r="G183" s="242" t="s">
        <v>362</v>
      </c>
    </row>
    <row r="184" spans="1:7" ht="16">
      <c r="A184" s="64" t="s">
        <v>360</v>
      </c>
      <c r="B184" s="128" t="s">
        <v>221</v>
      </c>
      <c r="C184" s="61">
        <v>110</v>
      </c>
      <c r="D184" s="61">
        <v>103</v>
      </c>
      <c r="E184" s="62" t="s">
        <v>26</v>
      </c>
      <c r="F184" s="62" t="s">
        <v>361</v>
      </c>
      <c r="G184" s="242" t="s">
        <v>362</v>
      </c>
    </row>
    <row r="185" spans="1:7" ht="16">
      <c r="A185" s="64" t="s">
        <v>360</v>
      </c>
      <c r="B185" s="128" t="s">
        <v>363</v>
      </c>
      <c r="C185" s="61">
        <v>100</v>
      </c>
      <c r="D185" s="61">
        <v>3</v>
      </c>
      <c r="E185" s="62" t="s">
        <v>9</v>
      </c>
      <c r="F185" s="62" t="s">
        <v>361</v>
      </c>
      <c r="G185" s="242" t="s">
        <v>362</v>
      </c>
    </row>
    <row r="186" spans="1:7" ht="16">
      <c r="A186" s="64" t="s">
        <v>360</v>
      </c>
      <c r="B186" s="128" t="s">
        <v>364</v>
      </c>
      <c r="C186" s="61">
        <v>240</v>
      </c>
      <c r="D186" s="61">
        <v>10.75</v>
      </c>
      <c r="E186" s="62" t="s">
        <v>9</v>
      </c>
      <c r="F186" s="62" t="s">
        <v>361</v>
      </c>
      <c r="G186" s="242" t="s">
        <v>362</v>
      </c>
    </row>
    <row r="187" spans="1:7" ht="16">
      <c r="A187" s="64" t="s">
        <v>360</v>
      </c>
      <c r="B187" s="128" t="s">
        <v>224</v>
      </c>
      <c r="C187" s="61">
        <v>300</v>
      </c>
      <c r="D187" s="61">
        <v>342.72800000000001</v>
      </c>
      <c r="E187" s="62" t="s">
        <v>11</v>
      </c>
      <c r="F187" s="62" t="s">
        <v>361</v>
      </c>
      <c r="G187" s="242" t="s">
        <v>362</v>
      </c>
    </row>
    <row r="188" spans="1:7" ht="16">
      <c r="A188" s="64" t="s">
        <v>365</v>
      </c>
      <c r="B188" s="128" t="s">
        <v>226</v>
      </c>
      <c r="C188" s="61">
        <v>110</v>
      </c>
      <c r="D188" s="61">
        <v>190</v>
      </c>
      <c r="E188" s="62" t="s">
        <v>11</v>
      </c>
      <c r="F188" s="62" t="s">
        <v>366</v>
      </c>
      <c r="G188" s="242" t="s">
        <v>367</v>
      </c>
    </row>
    <row r="189" spans="1:7" ht="16">
      <c r="A189" s="64" t="s">
        <v>365</v>
      </c>
      <c r="B189" s="128" t="s">
        <v>227</v>
      </c>
      <c r="C189" s="61">
        <v>32</v>
      </c>
      <c r="D189" s="61">
        <v>10.42</v>
      </c>
      <c r="E189" s="62" t="s">
        <v>9</v>
      </c>
      <c r="F189" s="62" t="s">
        <v>366</v>
      </c>
      <c r="G189" s="242" t="s">
        <v>367</v>
      </c>
    </row>
    <row r="190" spans="1:7" ht="16">
      <c r="A190" s="64" t="s">
        <v>365</v>
      </c>
      <c r="B190" s="128" t="s">
        <v>228</v>
      </c>
      <c r="C190" s="61">
        <v>105</v>
      </c>
      <c r="D190" s="61">
        <v>25</v>
      </c>
      <c r="E190" s="62" t="s">
        <v>11</v>
      </c>
      <c r="F190" s="62" t="s">
        <v>366</v>
      </c>
      <c r="G190" s="242" t="s">
        <v>367</v>
      </c>
    </row>
    <row r="191" spans="1:7" ht="16">
      <c r="A191" s="64" t="s">
        <v>365</v>
      </c>
      <c r="B191" s="128" t="s">
        <v>229</v>
      </c>
      <c r="C191" s="61">
        <v>30</v>
      </c>
      <c r="D191" s="61">
        <v>1.5</v>
      </c>
      <c r="E191" s="62" t="s">
        <v>9</v>
      </c>
      <c r="F191" s="62" t="s">
        <v>366</v>
      </c>
      <c r="G191" s="242" t="s">
        <v>367</v>
      </c>
    </row>
    <row r="192" spans="1:7" ht="16">
      <c r="A192" s="64" t="s">
        <v>365</v>
      </c>
      <c r="B192" s="128" t="s">
        <v>368</v>
      </c>
      <c r="C192" s="61">
        <v>6.5</v>
      </c>
      <c r="D192" s="61">
        <v>5</v>
      </c>
      <c r="E192" s="62" t="s">
        <v>9</v>
      </c>
      <c r="F192" s="62" t="s">
        <v>366</v>
      </c>
      <c r="G192" s="242" t="s">
        <v>367</v>
      </c>
    </row>
    <row r="193" spans="1:7" ht="16">
      <c r="A193" s="64" t="s">
        <v>369</v>
      </c>
      <c r="B193" s="65" t="s">
        <v>24</v>
      </c>
      <c r="C193" s="61">
        <v>1500</v>
      </c>
      <c r="D193" s="61">
        <v>385.50501200000002</v>
      </c>
      <c r="E193" s="62" t="s">
        <v>11</v>
      </c>
      <c r="F193" s="62" t="s">
        <v>370</v>
      </c>
      <c r="G193" s="237" t="s">
        <v>370</v>
      </c>
    </row>
    <row r="194" spans="1:7" ht="16">
      <c r="A194" s="64" t="s">
        <v>371</v>
      </c>
      <c r="B194" s="65" t="s">
        <v>233</v>
      </c>
      <c r="C194" s="61">
        <v>0</v>
      </c>
      <c r="D194" s="61">
        <v>3</v>
      </c>
      <c r="E194" s="62" t="s">
        <v>9</v>
      </c>
      <c r="F194" s="62" t="s">
        <v>372</v>
      </c>
      <c r="G194" s="237" t="s">
        <v>373</v>
      </c>
    </row>
    <row r="195" spans="1:7" ht="16">
      <c r="A195" s="64" t="s">
        <v>371</v>
      </c>
      <c r="B195" s="65" t="s">
        <v>234</v>
      </c>
      <c r="C195" s="61">
        <v>135</v>
      </c>
      <c r="D195" s="61">
        <v>44</v>
      </c>
      <c r="E195" s="62" t="s">
        <v>9</v>
      </c>
      <c r="F195" s="62" t="s">
        <v>372</v>
      </c>
      <c r="G195" s="237" t="s">
        <v>373</v>
      </c>
    </row>
    <row r="196" spans="1:7" ht="16">
      <c r="A196" s="64" t="s">
        <v>371</v>
      </c>
      <c r="B196" s="65" t="s">
        <v>235</v>
      </c>
      <c r="C196" s="61">
        <v>47</v>
      </c>
      <c r="D196" s="61">
        <v>3</v>
      </c>
      <c r="E196" s="62" t="s">
        <v>9</v>
      </c>
      <c r="F196" s="62" t="s">
        <v>372</v>
      </c>
      <c r="G196" s="237" t="s">
        <v>373</v>
      </c>
    </row>
    <row r="197" spans="1:7" ht="16">
      <c r="A197" s="64" t="s">
        <v>374</v>
      </c>
      <c r="B197" s="65" t="s">
        <v>237</v>
      </c>
      <c r="C197" s="61">
        <v>5</v>
      </c>
      <c r="D197" s="61">
        <v>10.5</v>
      </c>
      <c r="E197" s="62" t="s">
        <v>9</v>
      </c>
      <c r="F197" s="62" t="s">
        <v>375</v>
      </c>
      <c r="G197" s="237" t="s">
        <v>375</v>
      </c>
    </row>
    <row r="198" spans="1:7" ht="16">
      <c r="A198" s="64" t="s">
        <v>374</v>
      </c>
      <c r="B198" s="65" t="s">
        <v>238</v>
      </c>
      <c r="C198" s="61">
        <v>5</v>
      </c>
      <c r="D198" s="61">
        <v>23.4</v>
      </c>
      <c r="E198" s="62" t="s">
        <v>9</v>
      </c>
      <c r="F198" s="62" t="s">
        <v>375</v>
      </c>
      <c r="G198" s="237" t="s">
        <v>375</v>
      </c>
    </row>
    <row r="199" spans="1:7" ht="16">
      <c r="A199" s="64" t="s">
        <v>374</v>
      </c>
      <c r="B199" s="65" t="s">
        <v>376</v>
      </c>
      <c r="C199" s="61">
        <v>0</v>
      </c>
      <c r="D199" s="61">
        <v>0.29193400000000003</v>
      </c>
      <c r="E199" s="62" t="s">
        <v>9</v>
      </c>
      <c r="F199" s="62" t="s">
        <v>375</v>
      </c>
      <c r="G199" s="242" t="s">
        <v>375</v>
      </c>
    </row>
    <row r="200" spans="1:7" ht="16">
      <c r="A200" s="64" t="s">
        <v>374</v>
      </c>
      <c r="B200" s="128" t="s">
        <v>377</v>
      </c>
      <c r="C200" s="61">
        <v>5.5</v>
      </c>
      <c r="D200" s="61">
        <v>5.2911353099999996</v>
      </c>
      <c r="E200" s="62" t="s">
        <v>9</v>
      </c>
      <c r="F200" s="62" t="s">
        <v>375</v>
      </c>
      <c r="G200" s="237" t="s">
        <v>375</v>
      </c>
    </row>
    <row r="201" spans="1:7" ht="16">
      <c r="A201" s="64" t="s">
        <v>374</v>
      </c>
      <c r="B201" s="128" t="s">
        <v>241</v>
      </c>
      <c r="C201" s="61">
        <v>12.2</v>
      </c>
      <c r="D201" s="61">
        <v>32.4</v>
      </c>
      <c r="E201" s="62" t="s">
        <v>9</v>
      </c>
      <c r="F201" s="62" t="s">
        <v>375</v>
      </c>
      <c r="G201" s="237" t="s">
        <v>375</v>
      </c>
    </row>
    <row r="202" spans="1:7" ht="16">
      <c r="A202" s="64" t="s">
        <v>374</v>
      </c>
      <c r="B202" s="128" t="s">
        <v>242</v>
      </c>
      <c r="C202" s="61">
        <v>12.2</v>
      </c>
      <c r="D202" s="61">
        <v>16.7</v>
      </c>
      <c r="E202" s="62" t="s">
        <v>9</v>
      </c>
      <c r="F202" s="62" t="s">
        <v>375</v>
      </c>
      <c r="G202" s="237" t="s">
        <v>375</v>
      </c>
    </row>
    <row r="203" spans="1:7" ht="16">
      <c r="A203" s="64" t="s">
        <v>378</v>
      </c>
      <c r="B203" s="128" t="s">
        <v>244</v>
      </c>
      <c r="C203" s="61">
        <v>4</v>
      </c>
      <c r="D203" s="61">
        <v>10.6</v>
      </c>
      <c r="E203" s="62" t="s">
        <v>9</v>
      </c>
      <c r="F203" s="62" t="s">
        <v>379</v>
      </c>
      <c r="G203" s="62" t="s">
        <v>379</v>
      </c>
    </row>
    <row r="204" spans="1:7" ht="32">
      <c r="A204" s="64" t="s">
        <v>380</v>
      </c>
      <c r="B204" s="128" t="s">
        <v>246</v>
      </c>
      <c r="C204" s="61">
        <v>162</v>
      </c>
      <c r="D204" s="61">
        <v>108</v>
      </c>
      <c r="E204" s="62" t="s">
        <v>11</v>
      </c>
      <c r="F204" s="62" t="s">
        <v>381</v>
      </c>
      <c r="G204" s="237" t="s">
        <v>381</v>
      </c>
    </row>
    <row r="205" spans="1:7" ht="16">
      <c r="A205" s="64" t="s">
        <v>380</v>
      </c>
      <c r="B205" s="65" t="s">
        <v>247</v>
      </c>
      <c r="C205" s="61">
        <v>153</v>
      </c>
      <c r="D205" s="61">
        <v>0.3</v>
      </c>
      <c r="E205" s="62" t="s">
        <v>9</v>
      </c>
      <c r="F205" s="62" t="s">
        <v>381</v>
      </c>
      <c r="G205" s="237" t="s">
        <v>381</v>
      </c>
    </row>
    <row r="206" spans="1:7" ht="16">
      <c r="A206" s="64" t="s">
        <v>380</v>
      </c>
      <c r="B206" s="65" t="s">
        <v>248</v>
      </c>
      <c r="C206" s="61">
        <v>100</v>
      </c>
      <c r="D206" s="61">
        <v>100</v>
      </c>
      <c r="E206" s="62" t="s">
        <v>11</v>
      </c>
      <c r="F206" s="62" t="s">
        <v>381</v>
      </c>
      <c r="G206" s="237" t="s">
        <v>381</v>
      </c>
    </row>
    <row r="207" spans="1:7" ht="16">
      <c r="A207" s="64" t="s">
        <v>380</v>
      </c>
      <c r="B207" s="286" t="s">
        <v>249</v>
      </c>
      <c r="C207" s="63">
        <v>300</v>
      </c>
      <c r="D207" s="63">
        <v>670.56502499999999</v>
      </c>
      <c r="E207" s="62" t="s">
        <v>11</v>
      </c>
      <c r="F207" s="62" t="s">
        <v>381</v>
      </c>
      <c r="G207" s="237" t="s">
        <v>381</v>
      </c>
    </row>
    <row r="208" spans="1:7" ht="16">
      <c r="A208" s="64" t="s">
        <v>380</v>
      </c>
      <c r="B208" s="286" t="s">
        <v>250</v>
      </c>
      <c r="C208" s="63">
        <v>300</v>
      </c>
      <c r="D208" s="63">
        <v>55.505000000000003</v>
      </c>
      <c r="E208" s="62" t="s">
        <v>11</v>
      </c>
      <c r="F208" s="62" t="s">
        <v>381</v>
      </c>
      <c r="G208" s="237" t="s">
        <v>381</v>
      </c>
    </row>
    <row r="209" spans="1:7" ht="16">
      <c r="A209" s="64" t="s">
        <v>380</v>
      </c>
      <c r="B209" s="128" t="s">
        <v>251</v>
      </c>
      <c r="C209" s="61">
        <v>450</v>
      </c>
      <c r="D209" s="61">
        <v>640</v>
      </c>
      <c r="E209" s="62" t="s">
        <v>11</v>
      </c>
      <c r="F209" s="62" t="s">
        <v>381</v>
      </c>
      <c r="G209" s="237" t="s">
        <v>381</v>
      </c>
    </row>
    <row r="210" spans="1:7" ht="16">
      <c r="A210" s="64" t="s">
        <v>380</v>
      </c>
      <c r="B210" s="128" t="s">
        <v>252</v>
      </c>
      <c r="C210" s="61">
        <v>200</v>
      </c>
      <c r="D210" s="61">
        <v>168.84</v>
      </c>
      <c r="E210" s="62" t="s">
        <v>11</v>
      </c>
      <c r="F210" s="62" t="s">
        <v>381</v>
      </c>
      <c r="G210" s="237" t="s">
        <v>381</v>
      </c>
    </row>
    <row r="211" spans="1:7" ht="16">
      <c r="A211" s="64" t="s">
        <v>382</v>
      </c>
      <c r="B211" s="128" t="s">
        <v>180</v>
      </c>
      <c r="C211" s="61">
        <v>3.5</v>
      </c>
      <c r="D211" s="61">
        <v>1.75</v>
      </c>
      <c r="E211" s="62" t="s">
        <v>9</v>
      </c>
      <c r="F211" s="62" t="s">
        <v>383</v>
      </c>
      <c r="G211" s="237" t="s">
        <v>384</v>
      </c>
    </row>
    <row r="212" spans="1:7" ht="16">
      <c r="A212" s="64" t="s">
        <v>382</v>
      </c>
      <c r="B212" s="128" t="s">
        <v>254</v>
      </c>
      <c r="C212" s="61">
        <v>9.64</v>
      </c>
      <c r="D212" s="61">
        <v>2.9935780000000003</v>
      </c>
      <c r="E212" s="62" t="s">
        <v>9</v>
      </c>
      <c r="F212" s="62" t="s">
        <v>383</v>
      </c>
      <c r="G212" s="237" t="s">
        <v>384</v>
      </c>
    </row>
    <row r="213" spans="1:7" ht="16">
      <c r="A213" s="64" t="s">
        <v>385</v>
      </c>
      <c r="B213" s="128" t="s">
        <v>256</v>
      </c>
      <c r="C213" s="61">
        <v>58</v>
      </c>
      <c r="D213" s="61">
        <v>2</v>
      </c>
      <c r="E213" s="62" t="s">
        <v>9</v>
      </c>
      <c r="F213" s="62" t="s">
        <v>386</v>
      </c>
      <c r="G213" s="237" t="s">
        <v>387</v>
      </c>
    </row>
    <row r="214" spans="1:7" ht="16">
      <c r="A214" s="64" t="s">
        <v>385</v>
      </c>
      <c r="B214" s="286" t="s">
        <v>257</v>
      </c>
      <c r="C214" s="63">
        <v>0</v>
      </c>
      <c r="D214" s="63">
        <v>5</v>
      </c>
      <c r="E214" s="62" t="s">
        <v>9</v>
      </c>
      <c r="F214" s="62" t="s">
        <v>386</v>
      </c>
      <c r="G214" s="237" t="s">
        <v>387</v>
      </c>
    </row>
    <row r="215" spans="1:7" ht="16">
      <c r="A215" s="64" t="s">
        <v>385</v>
      </c>
      <c r="B215" s="286" t="s">
        <v>258</v>
      </c>
      <c r="C215" s="63">
        <v>188.36</v>
      </c>
      <c r="D215" s="63">
        <v>4.4809999999999999</v>
      </c>
      <c r="E215" s="62" t="s">
        <v>9</v>
      </c>
      <c r="F215" s="62" t="s">
        <v>386</v>
      </c>
      <c r="G215" s="237" t="s">
        <v>387</v>
      </c>
    </row>
    <row r="216" spans="1:7" ht="16">
      <c r="A216" s="64" t="s">
        <v>385</v>
      </c>
      <c r="B216" s="128" t="s">
        <v>259</v>
      </c>
      <c r="C216" s="61">
        <v>80</v>
      </c>
      <c r="D216" s="61">
        <v>3</v>
      </c>
      <c r="E216" s="62" t="s">
        <v>9</v>
      </c>
      <c r="F216" s="62" t="s">
        <v>386</v>
      </c>
      <c r="G216" s="237" t="s">
        <v>387</v>
      </c>
    </row>
    <row r="217" spans="1:7" ht="16">
      <c r="A217" s="64" t="s">
        <v>385</v>
      </c>
      <c r="B217" s="128" t="s">
        <v>260</v>
      </c>
      <c r="C217" s="61">
        <v>170</v>
      </c>
      <c r="D217" s="61">
        <v>6</v>
      </c>
      <c r="E217" s="62" t="s">
        <v>9</v>
      </c>
      <c r="F217" s="62" t="s">
        <v>386</v>
      </c>
      <c r="G217" s="237" t="s">
        <v>387</v>
      </c>
    </row>
    <row r="218" spans="1:7" ht="16">
      <c r="A218" s="64" t="s">
        <v>385</v>
      </c>
      <c r="B218" s="128" t="s">
        <v>261</v>
      </c>
      <c r="C218" s="61">
        <v>75</v>
      </c>
      <c r="D218" s="61">
        <v>3</v>
      </c>
      <c r="E218" s="62" t="s">
        <v>9</v>
      </c>
      <c r="F218" s="62" t="s">
        <v>386</v>
      </c>
      <c r="G218" s="237" t="s">
        <v>387</v>
      </c>
    </row>
    <row r="219" spans="1:7" ht="16">
      <c r="A219" s="64" t="s">
        <v>385</v>
      </c>
      <c r="B219" s="128" t="s">
        <v>262</v>
      </c>
      <c r="C219" s="61">
        <v>100</v>
      </c>
      <c r="D219" s="61">
        <v>0.75</v>
      </c>
      <c r="E219" s="62" t="s">
        <v>9</v>
      </c>
      <c r="F219" s="62" t="s">
        <v>386</v>
      </c>
      <c r="G219" s="237" t="s">
        <v>387</v>
      </c>
    </row>
    <row r="220" spans="1:7">
      <c r="B220" s="128"/>
      <c r="C220" s="243">
        <f>SUBTOTAL(9,C2:C219)</f>
        <v>43542.720441999991</v>
      </c>
      <c r="D220" s="243">
        <f>SUBTOTAL(9,D2:D219)</f>
        <v>31787.723135943204</v>
      </c>
    </row>
    <row r="221" spans="1:7">
      <c r="B221" s="128"/>
    </row>
    <row r="222" spans="1:7">
      <c r="B222" s="128"/>
      <c r="E222" s="255"/>
      <c r="F222" s="256"/>
    </row>
    <row r="223" spans="1:7">
      <c r="E223" s="254"/>
    </row>
    <row r="224" spans="1:7">
      <c r="D224" s="252"/>
    </row>
  </sheetData>
  <autoFilter ref="A1:H219" xr:uid="{F382144E-CF5A-46B2-8979-3EE36172AADA}"/>
  <pageMargins left="0.7" right="0.7" top="0.75" bottom="0.75" header="0.3" footer="0.3"/>
  <pageSetup orientation="portrait" r:id="rId1"/>
  <headerFooter>
    <oddFooter>&amp;L&amp;"Calibri"&amp;11&amp;K000000_x000D_&amp;1#&amp;"Calibri"&amp;9&amp;K000000INTERNAL. This information is accessible to ADB Management and staff. It may be shared outside ADB with appropriate permission.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4C6C-91D2-49FB-93DC-57A3E8C4C500}">
  <sheetPr>
    <tabColor rgb="FFFFFF00"/>
  </sheetPr>
  <dimension ref="A1:K123"/>
  <sheetViews>
    <sheetView zoomScale="120" zoomScaleNormal="120" workbookViewId="0">
      <pane xSplit="1" ySplit="1" topLeftCell="B110" activePane="bottomRight" state="frozen"/>
      <selection pane="topRight" activeCell="B1" sqref="B1"/>
      <selection pane="bottomLeft" activeCell="A2" sqref="A2"/>
      <selection pane="bottomRight" activeCell="I15" sqref="I15"/>
    </sheetView>
  </sheetViews>
  <sheetFormatPr baseColWidth="10" defaultColWidth="8.83203125" defaultRowHeight="15"/>
  <cols>
    <col min="1" max="1" width="10.83203125" customWidth="1"/>
    <col min="2" max="2" width="25.83203125" style="75" customWidth="1"/>
    <col min="3" max="3" width="18.5" style="75" customWidth="1"/>
    <col min="4" max="4" width="19.1640625" style="79" customWidth="1"/>
    <col min="5" max="5" width="14.5" style="75" customWidth="1"/>
    <col min="6" max="7" width="8.83203125" style="75"/>
    <col min="8" max="8" width="22.33203125" style="75" bestFit="1" customWidth="1"/>
    <col min="9" max="16384" width="8.83203125" style="75"/>
  </cols>
  <sheetData>
    <row r="1" spans="1:11" s="70" customFormat="1" ht="16">
      <c r="A1" s="154" t="s">
        <v>263</v>
      </c>
      <c r="B1" s="68" t="s">
        <v>388</v>
      </c>
      <c r="C1" s="68" t="s">
        <v>389</v>
      </c>
      <c r="D1" s="69" t="s">
        <v>390</v>
      </c>
      <c r="E1" s="155" t="s">
        <v>266</v>
      </c>
      <c r="F1" s="138" t="s">
        <v>267</v>
      </c>
      <c r="H1" s="75"/>
      <c r="I1" s="75"/>
      <c r="J1" s="75"/>
      <c r="K1" s="75"/>
    </row>
    <row r="2" spans="1:11" ht="16">
      <c r="A2" t="s">
        <v>268</v>
      </c>
      <c r="B2" s="71" t="s">
        <v>391</v>
      </c>
      <c r="C2" s="72">
        <v>6</v>
      </c>
      <c r="D2" s="73">
        <f>SUM(D3:D5)</f>
        <v>435.05</v>
      </c>
      <c r="E2" s="74" t="s">
        <v>269</v>
      </c>
      <c r="F2" s="75" t="s">
        <v>269</v>
      </c>
    </row>
    <row r="3" spans="1:11" ht="16">
      <c r="A3" t="s">
        <v>268</v>
      </c>
      <c r="B3" s="71" t="s">
        <v>392</v>
      </c>
      <c r="C3" s="72">
        <v>1</v>
      </c>
      <c r="D3" s="73">
        <v>15</v>
      </c>
      <c r="E3" s="74" t="s">
        <v>269</v>
      </c>
      <c r="F3" s="75" t="s">
        <v>269</v>
      </c>
    </row>
    <row r="4" spans="1:11" ht="16">
      <c r="A4" t="s">
        <v>268</v>
      </c>
      <c r="B4" s="71" t="s">
        <v>393</v>
      </c>
      <c r="C4" s="72">
        <v>3</v>
      </c>
      <c r="D4" s="73">
        <v>418</v>
      </c>
      <c r="E4" s="74" t="s">
        <v>269</v>
      </c>
      <c r="F4" s="75" t="s">
        <v>269</v>
      </c>
    </row>
    <row r="5" spans="1:11" ht="16">
      <c r="A5" t="s">
        <v>268</v>
      </c>
      <c r="B5" s="71" t="s">
        <v>394</v>
      </c>
      <c r="C5" s="72">
        <v>2</v>
      </c>
      <c r="D5" s="73">
        <v>2.0499999999999998</v>
      </c>
      <c r="E5" s="74" t="s">
        <v>269</v>
      </c>
      <c r="F5" s="75" t="s">
        <v>269</v>
      </c>
    </row>
    <row r="6" spans="1:11" ht="16">
      <c r="A6" t="s">
        <v>270</v>
      </c>
      <c r="B6" s="71" t="s">
        <v>391</v>
      </c>
      <c r="C6" s="76">
        <v>4</v>
      </c>
      <c r="D6" s="73">
        <f>SUM(D7:D8)</f>
        <v>102.85</v>
      </c>
      <c r="E6" s="77" t="s">
        <v>271</v>
      </c>
      <c r="F6" s="75" t="s">
        <v>271</v>
      </c>
    </row>
    <row r="7" spans="1:11" ht="16">
      <c r="A7" t="s">
        <v>270</v>
      </c>
      <c r="B7" s="71" t="s">
        <v>392</v>
      </c>
      <c r="C7" s="76">
        <v>1</v>
      </c>
      <c r="D7" s="73">
        <v>100</v>
      </c>
      <c r="E7" s="77" t="s">
        <v>271</v>
      </c>
      <c r="F7" s="75" t="s">
        <v>271</v>
      </c>
    </row>
    <row r="8" spans="1:11" ht="16">
      <c r="A8" t="s">
        <v>270</v>
      </c>
      <c r="B8" s="71" t="s">
        <v>394</v>
      </c>
      <c r="C8" s="72">
        <v>3</v>
      </c>
      <c r="D8" s="73">
        <v>2.85</v>
      </c>
      <c r="E8" s="77" t="s">
        <v>271</v>
      </c>
      <c r="F8" s="75" t="s">
        <v>271</v>
      </c>
    </row>
    <row r="9" spans="1:11" ht="16">
      <c r="A9" t="s">
        <v>272</v>
      </c>
      <c r="B9" s="71" t="s">
        <v>391</v>
      </c>
      <c r="C9" s="72">
        <v>5</v>
      </c>
      <c r="D9" s="73">
        <f>SUM(D10:D11)</f>
        <v>276.3</v>
      </c>
      <c r="E9" s="77" t="s">
        <v>273</v>
      </c>
      <c r="F9" s="75" t="s">
        <v>273</v>
      </c>
    </row>
    <row r="10" spans="1:11" ht="16">
      <c r="A10" t="s">
        <v>272</v>
      </c>
      <c r="B10" s="71" t="s">
        <v>395</v>
      </c>
      <c r="C10" s="72">
        <v>2</v>
      </c>
      <c r="D10" s="73">
        <v>275</v>
      </c>
      <c r="E10" s="77" t="s">
        <v>273</v>
      </c>
      <c r="F10" s="75" t="s">
        <v>273</v>
      </c>
    </row>
    <row r="11" spans="1:11" ht="16">
      <c r="A11" t="s">
        <v>272</v>
      </c>
      <c r="B11" s="71" t="s">
        <v>394</v>
      </c>
      <c r="C11" s="72">
        <v>3</v>
      </c>
      <c r="D11" s="73">
        <v>1.3</v>
      </c>
      <c r="E11" s="77" t="s">
        <v>273</v>
      </c>
      <c r="F11" s="75" t="s">
        <v>273</v>
      </c>
    </row>
    <row r="12" spans="1:11" ht="16">
      <c r="A12" t="s">
        <v>274</v>
      </c>
      <c r="B12" s="71" t="s">
        <v>391</v>
      </c>
      <c r="C12" s="76">
        <v>29</v>
      </c>
      <c r="D12" s="73">
        <f>SUM(D13:D15)</f>
        <v>4250.224130999999</v>
      </c>
      <c r="E12" s="77" t="s">
        <v>275</v>
      </c>
      <c r="F12" s="75" t="s">
        <v>276</v>
      </c>
    </row>
    <row r="13" spans="1:11" ht="16">
      <c r="A13" t="s">
        <v>274</v>
      </c>
      <c r="B13" s="71" t="s">
        <v>395</v>
      </c>
      <c r="C13" s="72">
        <v>10</v>
      </c>
      <c r="D13" s="73">
        <v>3876.4711619999998</v>
      </c>
      <c r="E13" s="77" t="s">
        <v>275</v>
      </c>
      <c r="F13" s="75" t="s">
        <v>276</v>
      </c>
    </row>
    <row r="14" spans="1:11" ht="16">
      <c r="A14" t="s">
        <v>274</v>
      </c>
      <c r="B14" s="71" t="s">
        <v>393</v>
      </c>
      <c r="C14" s="72">
        <v>10</v>
      </c>
      <c r="D14" s="73">
        <v>357.834969</v>
      </c>
      <c r="E14" s="77" t="s">
        <v>275</v>
      </c>
      <c r="F14" s="75" t="s">
        <v>276</v>
      </c>
    </row>
    <row r="15" spans="1:11" ht="16">
      <c r="A15" t="s">
        <v>274</v>
      </c>
      <c r="B15" s="71" t="s">
        <v>394</v>
      </c>
      <c r="C15" s="72">
        <v>13</v>
      </c>
      <c r="D15" s="73">
        <v>15.917999999999999</v>
      </c>
      <c r="E15" s="77" t="s">
        <v>275</v>
      </c>
      <c r="F15" s="75" t="s">
        <v>276</v>
      </c>
    </row>
    <row r="16" spans="1:11" ht="16">
      <c r="A16" t="s">
        <v>280</v>
      </c>
      <c r="B16" s="71" t="s">
        <v>391</v>
      </c>
      <c r="C16" s="76">
        <v>6</v>
      </c>
      <c r="D16" s="73">
        <f>SUM(D17:D18)</f>
        <v>10.95</v>
      </c>
      <c r="E16" s="77" t="s">
        <v>281</v>
      </c>
      <c r="F16" t="s">
        <v>282</v>
      </c>
    </row>
    <row r="17" spans="1:8" ht="16">
      <c r="A17" t="s">
        <v>280</v>
      </c>
      <c r="B17" s="71" t="s">
        <v>393</v>
      </c>
      <c r="C17" s="72">
        <v>3</v>
      </c>
      <c r="D17" s="73">
        <v>8</v>
      </c>
      <c r="E17" s="77" t="s">
        <v>281</v>
      </c>
      <c r="F17" t="s">
        <v>282</v>
      </c>
    </row>
    <row r="18" spans="1:8" ht="16">
      <c r="A18" t="s">
        <v>280</v>
      </c>
      <c r="B18" s="71" t="s">
        <v>396</v>
      </c>
      <c r="C18" s="72">
        <v>3</v>
      </c>
      <c r="D18" s="73">
        <v>2.95</v>
      </c>
      <c r="E18" s="77" t="s">
        <v>281</v>
      </c>
      <c r="F18" t="s">
        <v>282</v>
      </c>
      <c r="H18" s="38"/>
    </row>
    <row r="19" spans="1:8" ht="16">
      <c r="A19" t="s">
        <v>283</v>
      </c>
      <c r="B19" s="71" t="s">
        <v>391</v>
      </c>
      <c r="C19" s="76">
        <v>26</v>
      </c>
      <c r="D19" s="73">
        <f>SUM(D20:D22)</f>
        <v>666.26923250000004</v>
      </c>
      <c r="E19" s="77" t="s">
        <v>284</v>
      </c>
      <c r="F19" t="s">
        <v>285</v>
      </c>
    </row>
    <row r="20" spans="1:8" ht="16">
      <c r="A20" t="s">
        <v>283</v>
      </c>
      <c r="B20" s="71" t="s">
        <v>395</v>
      </c>
      <c r="C20" s="72">
        <v>12</v>
      </c>
      <c r="D20" s="73">
        <v>577.02923250000003</v>
      </c>
      <c r="E20" s="77" t="s">
        <v>284</v>
      </c>
      <c r="F20" t="s">
        <v>285</v>
      </c>
    </row>
    <row r="21" spans="1:8" ht="16">
      <c r="A21" t="s">
        <v>283</v>
      </c>
      <c r="B21" s="71" t="s">
        <v>393</v>
      </c>
      <c r="C21" s="72">
        <v>12</v>
      </c>
      <c r="D21" s="73">
        <v>80.19</v>
      </c>
      <c r="E21" s="77" t="s">
        <v>284</v>
      </c>
      <c r="F21" t="s">
        <v>285</v>
      </c>
    </row>
    <row r="22" spans="1:8" ht="16">
      <c r="A22" t="s">
        <v>283</v>
      </c>
      <c r="B22" s="71" t="s">
        <v>394</v>
      </c>
      <c r="C22" s="72">
        <v>7</v>
      </c>
      <c r="D22" s="73">
        <v>9.0500000000000007</v>
      </c>
      <c r="E22" s="77" t="s">
        <v>284</v>
      </c>
      <c r="F22" t="s">
        <v>285</v>
      </c>
    </row>
    <row r="23" spans="1:8" ht="16">
      <c r="A23" t="s">
        <v>289</v>
      </c>
      <c r="B23" s="71" t="s">
        <v>391</v>
      </c>
      <c r="C23" s="72">
        <v>5</v>
      </c>
      <c r="D23" s="73">
        <f>SUM(D24:D25)</f>
        <v>75.099999999999994</v>
      </c>
      <c r="E23" s="74" t="s">
        <v>290</v>
      </c>
      <c r="F23" s="75" t="s">
        <v>291</v>
      </c>
    </row>
    <row r="24" spans="1:8" ht="16">
      <c r="A24" t="s">
        <v>289</v>
      </c>
      <c r="B24" s="71" t="s">
        <v>392</v>
      </c>
      <c r="C24" s="72">
        <v>1</v>
      </c>
      <c r="D24" s="73">
        <v>20</v>
      </c>
      <c r="E24" s="74" t="s">
        <v>290</v>
      </c>
      <c r="F24" s="75" t="s">
        <v>291</v>
      </c>
    </row>
    <row r="25" spans="1:8" ht="16">
      <c r="A25" t="s">
        <v>289</v>
      </c>
      <c r="B25" s="71" t="s">
        <v>393</v>
      </c>
      <c r="C25" s="72">
        <v>5</v>
      </c>
      <c r="D25" s="73">
        <v>55.1</v>
      </c>
      <c r="E25" s="74" t="s">
        <v>290</v>
      </c>
      <c r="F25" s="75" t="s">
        <v>291</v>
      </c>
      <c r="H25" s="38"/>
    </row>
    <row r="26" spans="1:8" ht="16">
      <c r="A26" t="s">
        <v>293</v>
      </c>
      <c r="B26" s="71" t="s">
        <v>391</v>
      </c>
      <c r="C26" s="72">
        <v>8</v>
      </c>
      <c r="D26" s="73">
        <f>SUM(D27:D29)</f>
        <v>422.09975899999995</v>
      </c>
      <c r="E26" s="71" t="s">
        <v>294</v>
      </c>
      <c r="F26" s="75" t="s">
        <v>295</v>
      </c>
    </row>
    <row r="27" spans="1:8" ht="16">
      <c r="A27" t="s">
        <v>293</v>
      </c>
      <c r="B27" s="71" t="s">
        <v>395</v>
      </c>
      <c r="C27" s="72">
        <v>4</v>
      </c>
      <c r="D27" s="73">
        <v>350.43167399999999</v>
      </c>
      <c r="E27" s="71" t="s">
        <v>294</v>
      </c>
      <c r="F27" s="75" t="s">
        <v>295</v>
      </c>
    </row>
    <row r="28" spans="1:8" ht="16">
      <c r="A28" t="s">
        <v>293</v>
      </c>
      <c r="B28" s="71" t="s">
        <v>393</v>
      </c>
      <c r="C28" s="72">
        <v>4</v>
      </c>
      <c r="D28" s="73">
        <v>68.599999999999994</v>
      </c>
      <c r="E28" s="71" t="s">
        <v>294</v>
      </c>
      <c r="F28" s="75" t="s">
        <v>295</v>
      </c>
    </row>
    <row r="29" spans="1:8" ht="16">
      <c r="A29" t="s">
        <v>293</v>
      </c>
      <c r="B29" s="71" t="s">
        <v>394</v>
      </c>
      <c r="C29" s="72">
        <v>3</v>
      </c>
      <c r="D29" s="73">
        <v>3.068085</v>
      </c>
      <c r="E29" s="71" t="s">
        <v>294</v>
      </c>
      <c r="F29" s="75" t="s">
        <v>295</v>
      </c>
    </row>
    <row r="30" spans="1:8" ht="16">
      <c r="A30" t="s">
        <v>296</v>
      </c>
      <c r="B30" s="71" t="s">
        <v>391</v>
      </c>
      <c r="C30" s="76">
        <v>6</v>
      </c>
      <c r="D30" s="73">
        <f>SUM(D31:D32)</f>
        <v>794.03907154700005</v>
      </c>
      <c r="E30" s="78" t="s">
        <v>297</v>
      </c>
      <c r="F30" s="75" t="s">
        <v>297</v>
      </c>
    </row>
    <row r="31" spans="1:8" ht="16">
      <c r="A31" t="s">
        <v>296</v>
      </c>
      <c r="B31" s="71" t="s">
        <v>395</v>
      </c>
      <c r="C31" s="72">
        <v>3</v>
      </c>
      <c r="D31" s="73">
        <v>792.31407154700003</v>
      </c>
      <c r="E31" s="78" t="s">
        <v>297</v>
      </c>
      <c r="F31" s="75" t="s">
        <v>297</v>
      </c>
    </row>
    <row r="32" spans="1:8" ht="16">
      <c r="A32" t="s">
        <v>296</v>
      </c>
      <c r="B32" s="71" t="s">
        <v>394</v>
      </c>
      <c r="C32" s="72">
        <v>3</v>
      </c>
      <c r="D32" s="73">
        <v>1.7250000000000001</v>
      </c>
      <c r="E32" s="78" t="s">
        <v>297</v>
      </c>
      <c r="F32" s="75" t="s">
        <v>297</v>
      </c>
    </row>
    <row r="33" spans="1:8" ht="16">
      <c r="A33" t="s">
        <v>298</v>
      </c>
      <c r="B33" s="71" t="s">
        <v>391</v>
      </c>
      <c r="C33" s="76">
        <v>41</v>
      </c>
      <c r="D33" s="73">
        <f>SUM(D34:D36)</f>
        <v>4321.7624383262</v>
      </c>
      <c r="E33" s="77" t="s">
        <v>299</v>
      </c>
      <c r="F33" s="75" t="s">
        <v>299</v>
      </c>
    </row>
    <row r="34" spans="1:8" ht="16">
      <c r="A34" t="s">
        <v>298</v>
      </c>
      <c r="B34" s="71" t="s">
        <v>397</v>
      </c>
      <c r="C34" s="72">
        <v>13</v>
      </c>
      <c r="D34" s="73">
        <v>4245.5710683261996</v>
      </c>
      <c r="E34" s="74" t="s">
        <v>299</v>
      </c>
      <c r="F34" s="75" t="s">
        <v>299</v>
      </c>
    </row>
    <row r="35" spans="1:8" ht="16">
      <c r="A35" t="s">
        <v>298</v>
      </c>
      <c r="B35" s="71" t="s">
        <v>393</v>
      </c>
      <c r="C35" s="72">
        <v>7</v>
      </c>
      <c r="D35" s="73">
        <v>33.880000000000003</v>
      </c>
      <c r="E35" s="74" t="s">
        <v>299</v>
      </c>
      <c r="F35" s="75" t="s">
        <v>299</v>
      </c>
    </row>
    <row r="36" spans="1:8" ht="16">
      <c r="A36" t="s">
        <v>298</v>
      </c>
      <c r="B36" s="71" t="s">
        <v>394</v>
      </c>
      <c r="C36" s="72">
        <v>22</v>
      </c>
      <c r="D36" s="73">
        <v>42.311369999999997</v>
      </c>
      <c r="E36" s="74" t="s">
        <v>299</v>
      </c>
      <c r="F36" s="75" t="s">
        <v>299</v>
      </c>
    </row>
    <row r="37" spans="1:8" ht="16">
      <c r="A37" t="s">
        <v>303</v>
      </c>
      <c r="B37" s="71" t="s">
        <v>391</v>
      </c>
      <c r="C37" s="76">
        <v>33</v>
      </c>
      <c r="D37" s="73">
        <f>SUM(D38:D40)</f>
        <v>5624.4051772399998</v>
      </c>
      <c r="E37" s="77" t="s">
        <v>304</v>
      </c>
      <c r="F37" s="75" t="s">
        <v>305</v>
      </c>
    </row>
    <row r="38" spans="1:8" ht="16">
      <c r="A38" t="s">
        <v>303</v>
      </c>
      <c r="B38" s="71" t="s">
        <v>395</v>
      </c>
      <c r="C38" s="72">
        <v>10</v>
      </c>
      <c r="D38" s="73">
        <v>5576.5871772399996</v>
      </c>
      <c r="E38" s="74" t="s">
        <v>304</v>
      </c>
      <c r="F38" s="75" t="s">
        <v>305</v>
      </c>
    </row>
    <row r="39" spans="1:8" ht="16">
      <c r="A39" t="s">
        <v>303</v>
      </c>
      <c r="B39" s="71" t="s">
        <v>398</v>
      </c>
      <c r="C39" s="72">
        <v>1</v>
      </c>
      <c r="D39" s="73">
        <v>6</v>
      </c>
      <c r="E39" s="74" t="s">
        <v>304</v>
      </c>
      <c r="F39" s="75" t="s">
        <v>305</v>
      </c>
    </row>
    <row r="40" spans="1:8" ht="16">
      <c r="A40" t="s">
        <v>303</v>
      </c>
      <c r="B40" s="71" t="s">
        <v>394</v>
      </c>
      <c r="C40" s="72">
        <v>22</v>
      </c>
      <c r="D40" s="73">
        <v>41.817999999999998</v>
      </c>
      <c r="E40" s="74" t="s">
        <v>304</v>
      </c>
      <c r="F40" s="75" t="s">
        <v>305</v>
      </c>
    </row>
    <row r="41" spans="1:8" ht="16">
      <c r="A41" t="s">
        <v>306</v>
      </c>
      <c r="B41" s="71" t="s">
        <v>391</v>
      </c>
      <c r="C41" s="76">
        <v>6</v>
      </c>
      <c r="D41" s="73">
        <f>SUM(D42:D43)</f>
        <v>754.7</v>
      </c>
      <c r="E41" s="77" t="s">
        <v>307</v>
      </c>
      <c r="F41" s="75" t="s">
        <v>307</v>
      </c>
    </row>
    <row r="42" spans="1:8" ht="16">
      <c r="A42" t="s">
        <v>306</v>
      </c>
      <c r="B42" s="71" t="s">
        <v>392</v>
      </c>
      <c r="C42" s="72">
        <v>1</v>
      </c>
      <c r="D42" s="73">
        <v>750</v>
      </c>
      <c r="E42" s="74" t="s">
        <v>307</v>
      </c>
      <c r="F42" s="75" t="s">
        <v>307</v>
      </c>
    </row>
    <row r="43" spans="1:8" ht="16">
      <c r="A43" t="s">
        <v>306</v>
      </c>
      <c r="B43" s="71" t="s">
        <v>394</v>
      </c>
      <c r="C43" s="72">
        <v>5</v>
      </c>
      <c r="D43" s="73">
        <v>4.7</v>
      </c>
      <c r="E43" s="74" t="s">
        <v>307</v>
      </c>
      <c r="F43" s="75" t="s">
        <v>307</v>
      </c>
    </row>
    <row r="44" spans="1:8" ht="16">
      <c r="A44" t="s">
        <v>308</v>
      </c>
      <c r="B44" s="71" t="s">
        <v>391</v>
      </c>
      <c r="C44" s="72">
        <v>4</v>
      </c>
      <c r="D44" s="73">
        <f>SUM(D45)</f>
        <v>89.237155999999999</v>
      </c>
      <c r="E44" s="74" t="s">
        <v>309</v>
      </c>
      <c r="F44" s="75" t="s">
        <v>309</v>
      </c>
    </row>
    <row r="45" spans="1:8" ht="16">
      <c r="A45" t="s">
        <v>308</v>
      </c>
      <c r="B45" s="71" t="s">
        <v>393</v>
      </c>
      <c r="C45" s="72">
        <v>4</v>
      </c>
      <c r="D45" s="73">
        <v>89.237155999999999</v>
      </c>
      <c r="E45" s="74" t="s">
        <v>309</v>
      </c>
      <c r="F45" s="75" t="s">
        <v>309</v>
      </c>
      <c r="H45" s="38"/>
    </row>
    <row r="46" spans="1:8" ht="16">
      <c r="A46" t="s">
        <v>310</v>
      </c>
      <c r="B46" s="71" t="s">
        <v>391</v>
      </c>
      <c r="C46" s="72">
        <v>2</v>
      </c>
      <c r="D46" s="73">
        <f>SUM(D47:D48)</f>
        <v>1.1499999999999999</v>
      </c>
      <c r="E46" s="74" t="s">
        <v>311</v>
      </c>
      <c r="F46" s="75" t="s">
        <v>311</v>
      </c>
    </row>
    <row r="47" spans="1:8" ht="16">
      <c r="A47" t="s">
        <v>310</v>
      </c>
      <c r="B47" s="71" t="s">
        <v>398</v>
      </c>
      <c r="C47" s="72">
        <v>1</v>
      </c>
      <c r="D47" s="73">
        <v>0.65</v>
      </c>
      <c r="E47" s="74" t="s">
        <v>311</v>
      </c>
      <c r="F47" s="75" t="s">
        <v>311</v>
      </c>
    </row>
    <row r="48" spans="1:8" ht="16">
      <c r="A48" t="s">
        <v>310</v>
      </c>
      <c r="B48" s="71" t="s">
        <v>394</v>
      </c>
      <c r="C48" s="72">
        <v>1</v>
      </c>
      <c r="D48" s="73">
        <v>0.5</v>
      </c>
      <c r="E48" s="74" t="s">
        <v>311</v>
      </c>
      <c r="F48" s="75" t="s">
        <v>311</v>
      </c>
      <c r="H48" s="38"/>
    </row>
    <row r="49" spans="1:8" ht="16">
      <c r="A49" t="s">
        <v>399</v>
      </c>
      <c r="B49" s="71" t="s">
        <v>391</v>
      </c>
      <c r="C49" s="76">
        <v>3</v>
      </c>
      <c r="D49" s="73">
        <f>SUM(D50:D52)</f>
        <v>52.544109519999999</v>
      </c>
      <c r="E49" s="77" t="s">
        <v>313</v>
      </c>
      <c r="F49" s="75" t="s">
        <v>313</v>
      </c>
    </row>
    <row r="50" spans="1:8" ht="16">
      <c r="A50" t="s">
        <v>399</v>
      </c>
      <c r="B50" s="71" t="s">
        <v>392</v>
      </c>
      <c r="C50" s="72">
        <v>1</v>
      </c>
      <c r="D50" s="73">
        <v>21</v>
      </c>
      <c r="E50" s="74" t="s">
        <v>313</v>
      </c>
      <c r="F50" s="75" t="s">
        <v>313</v>
      </c>
    </row>
    <row r="51" spans="1:8" ht="16">
      <c r="A51" t="s">
        <v>399</v>
      </c>
      <c r="B51" s="71" t="s">
        <v>398</v>
      </c>
      <c r="C51" s="72">
        <v>1</v>
      </c>
      <c r="D51" s="73">
        <v>29.169109519999999</v>
      </c>
      <c r="E51" s="74" t="s">
        <v>313</v>
      </c>
      <c r="F51" s="75" t="s">
        <v>313</v>
      </c>
    </row>
    <row r="52" spans="1:8" ht="16">
      <c r="A52" t="s">
        <v>399</v>
      </c>
      <c r="B52" s="71" t="s">
        <v>394</v>
      </c>
      <c r="C52" s="72">
        <v>2</v>
      </c>
      <c r="D52" s="73">
        <v>2.375</v>
      </c>
      <c r="E52" s="74" t="s">
        <v>313</v>
      </c>
      <c r="F52" s="75" t="s">
        <v>313</v>
      </c>
      <c r="H52" s="38"/>
    </row>
    <row r="53" spans="1:8" ht="16">
      <c r="A53" t="s">
        <v>314</v>
      </c>
      <c r="B53" s="71" t="s">
        <v>391</v>
      </c>
      <c r="C53" s="72">
        <v>6</v>
      </c>
      <c r="D53" s="73">
        <f>SUM(D54:D56)</f>
        <v>122.857454</v>
      </c>
      <c r="E53" s="74" t="s">
        <v>315</v>
      </c>
      <c r="F53" s="75" t="s">
        <v>316</v>
      </c>
    </row>
    <row r="54" spans="1:8" ht="16">
      <c r="A54" t="s">
        <v>314</v>
      </c>
      <c r="B54" s="71" t="s">
        <v>395</v>
      </c>
      <c r="C54" s="72">
        <v>2</v>
      </c>
      <c r="D54" s="73">
        <v>107.357454</v>
      </c>
      <c r="E54" s="74" t="s">
        <v>315</v>
      </c>
      <c r="F54" s="75" t="s">
        <v>316</v>
      </c>
    </row>
    <row r="55" spans="1:8" ht="16">
      <c r="A55" t="s">
        <v>314</v>
      </c>
      <c r="B55" s="71" t="s">
        <v>393</v>
      </c>
      <c r="C55" s="72">
        <v>2</v>
      </c>
      <c r="D55" s="73">
        <v>12</v>
      </c>
      <c r="E55" s="74" t="s">
        <v>315</v>
      </c>
      <c r="F55" s="75" t="s">
        <v>316</v>
      </c>
    </row>
    <row r="56" spans="1:8" ht="16">
      <c r="A56" t="s">
        <v>314</v>
      </c>
      <c r="B56" s="71" t="s">
        <v>394</v>
      </c>
      <c r="C56" s="72">
        <v>3</v>
      </c>
      <c r="D56" s="73">
        <v>3.5</v>
      </c>
      <c r="E56" s="74" t="s">
        <v>315</v>
      </c>
      <c r="F56" s="75" t="s">
        <v>316</v>
      </c>
      <c r="H56" s="38"/>
    </row>
    <row r="57" spans="1:8" ht="16">
      <c r="A57" t="s">
        <v>317</v>
      </c>
      <c r="B57" s="71" t="s">
        <v>391</v>
      </c>
      <c r="C57" s="76">
        <v>45</v>
      </c>
      <c r="D57" s="73">
        <f>SUM(D58:D60)</f>
        <v>529.98</v>
      </c>
      <c r="E57" s="77" t="s">
        <v>319</v>
      </c>
      <c r="F57" s="75" t="s">
        <v>320</v>
      </c>
    </row>
    <row r="58" spans="1:8" ht="16">
      <c r="A58" t="s">
        <v>317</v>
      </c>
      <c r="B58" s="71" t="s">
        <v>395</v>
      </c>
      <c r="C58" s="72">
        <v>7</v>
      </c>
      <c r="D58" s="73">
        <v>399.65</v>
      </c>
      <c r="E58" s="74" t="s">
        <v>319</v>
      </c>
      <c r="F58" s="75" t="s">
        <v>320</v>
      </c>
    </row>
    <row r="59" spans="1:8" ht="16">
      <c r="A59" t="s">
        <v>317</v>
      </c>
      <c r="B59" s="71" t="s">
        <v>393</v>
      </c>
      <c r="C59" s="72">
        <v>17</v>
      </c>
      <c r="D59" s="73">
        <v>108.08</v>
      </c>
      <c r="E59" s="74" t="s">
        <v>319</v>
      </c>
      <c r="F59" s="75" t="s">
        <v>320</v>
      </c>
    </row>
    <row r="60" spans="1:8" ht="16">
      <c r="A60" t="s">
        <v>317</v>
      </c>
      <c r="B60" s="71" t="s">
        <v>394</v>
      </c>
      <c r="C60" s="72">
        <v>22</v>
      </c>
      <c r="D60" s="73">
        <v>22.25</v>
      </c>
      <c r="E60" s="74" t="s">
        <v>319</v>
      </c>
      <c r="F60" s="75" t="s">
        <v>320</v>
      </c>
    </row>
    <row r="61" spans="1:8" ht="16">
      <c r="A61" t="s">
        <v>323</v>
      </c>
      <c r="B61" s="71" t="s">
        <v>391</v>
      </c>
      <c r="C61" s="76">
        <v>9</v>
      </c>
      <c r="D61" s="73">
        <f>SUM(D62:D64)</f>
        <v>336.61655400000001</v>
      </c>
      <c r="E61" s="77" t="s">
        <v>324</v>
      </c>
      <c r="F61" s="75" t="s">
        <v>325</v>
      </c>
    </row>
    <row r="62" spans="1:8" ht="16">
      <c r="A62" t="s">
        <v>323</v>
      </c>
      <c r="B62" s="71" t="s">
        <v>395</v>
      </c>
      <c r="C62" s="72">
        <v>2</v>
      </c>
      <c r="D62" s="73">
        <v>278.2</v>
      </c>
      <c r="E62" s="74" t="s">
        <v>324</v>
      </c>
      <c r="F62" s="75" t="s">
        <v>325</v>
      </c>
    </row>
    <row r="63" spans="1:8" ht="16">
      <c r="A63" t="s">
        <v>323</v>
      </c>
      <c r="B63" s="71" t="s">
        <v>393</v>
      </c>
      <c r="C63" s="72">
        <v>2</v>
      </c>
      <c r="D63" s="73">
        <v>25</v>
      </c>
      <c r="E63" s="74" t="s">
        <v>324</v>
      </c>
      <c r="F63" s="75" t="s">
        <v>325</v>
      </c>
    </row>
    <row r="64" spans="1:8" ht="16">
      <c r="A64" t="s">
        <v>323</v>
      </c>
      <c r="B64" s="71" t="s">
        <v>394</v>
      </c>
      <c r="C64" s="72">
        <v>5</v>
      </c>
      <c r="D64" s="73">
        <v>33.416553999999998</v>
      </c>
      <c r="E64" s="74" t="s">
        <v>324</v>
      </c>
      <c r="F64" s="75" t="s">
        <v>325</v>
      </c>
    </row>
    <row r="65" spans="1:8" ht="16">
      <c r="A65" t="s">
        <v>327</v>
      </c>
      <c r="B65" s="71" t="s">
        <v>391</v>
      </c>
      <c r="C65" s="72">
        <v>3</v>
      </c>
      <c r="D65" s="73">
        <f>SUM(D66:D67)</f>
        <v>41.532000000000004</v>
      </c>
      <c r="E65" s="74" t="s">
        <v>328</v>
      </c>
      <c r="F65" s="75" t="s">
        <v>329</v>
      </c>
    </row>
    <row r="66" spans="1:8" ht="16">
      <c r="A66" t="s">
        <v>327</v>
      </c>
      <c r="B66" s="71" t="s">
        <v>393</v>
      </c>
      <c r="C66" s="72">
        <v>2</v>
      </c>
      <c r="D66" s="73">
        <v>41.307000000000002</v>
      </c>
      <c r="E66" s="74" t="s">
        <v>328</v>
      </c>
      <c r="F66" s="75" t="s">
        <v>329</v>
      </c>
    </row>
    <row r="67" spans="1:8" ht="16">
      <c r="A67" t="s">
        <v>327</v>
      </c>
      <c r="B67" s="71" t="s">
        <v>396</v>
      </c>
      <c r="C67" s="72">
        <v>1</v>
      </c>
      <c r="D67" s="73">
        <v>0.22500000000000001</v>
      </c>
      <c r="E67" s="74" t="s">
        <v>328</v>
      </c>
      <c r="F67" s="75" t="s">
        <v>329</v>
      </c>
      <c r="H67" s="38"/>
    </row>
    <row r="68" spans="1:8" ht="16">
      <c r="A68" t="s">
        <v>330</v>
      </c>
      <c r="B68" s="71" t="s">
        <v>391</v>
      </c>
      <c r="C68" s="76">
        <v>13</v>
      </c>
      <c r="D68" s="73">
        <f>SUM(D69:D70)</f>
        <v>120.91747361</v>
      </c>
      <c r="E68" s="77" t="s">
        <v>331</v>
      </c>
      <c r="F68" t="s">
        <v>332</v>
      </c>
    </row>
    <row r="69" spans="1:8" ht="16">
      <c r="A69" t="s">
        <v>330</v>
      </c>
      <c r="B69" s="71" t="s">
        <v>393</v>
      </c>
      <c r="C69" s="72">
        <v>7</v>
      </c>
      <c r="D69" s="73">
        <v>108.26130861</v>
      </c>
      <c r="E69" s="74" t="s">
        <v>331</v>
      </c>
      <c r="F69" t="s">
        <v>332</v>
      </c>
    </row>
    <row r="70" spans="1:8" ht="16">
      <c r="A70" t="s">
        <v>330</v>
      </c>
      <c r="B70" s="71" t="s">
        <v>394</v>
      </c>
      <c r="C70" s="72">
        <v>6</v>
      </c>
      <c r="D70" s="73">
        <v>12.656165</v>
      </c>
      <c r="E70" s="74" t="s">
        <v>331</v>
      </c>
      <c r="F70" t="s">
        <v>332</v>
      </c>
    </row>
    <row r="71" spans="1:8" ht="16">
      <c r="A71" t="s">
        <v>335</v>
      </c>
      <c r="B71" s="71" t="s">
        <v>391</v>
      </c>
      <c r="C71" s="76">
        <v>29</v>
      </c>
      <c r="D71" s="73">
        <f>SUM(D72:D74)</f>
        <v>2581.2473784700001</v>
      </c>
      <c r="E71" t="s">
        <v>336</v>
      </c>
      <c r="F71" t="s">
        <v>336</v>
      </c>
    </row>
    <row r="72" spans="1:8" ht="16">
      <c r="A72" t="s">
        <v>335</v>
      </c>
      <c r="B72" s="71" t="s">
        <v>395</v>
      </c>
      <c r="C72" s="72">
        <v>7</v>
      </c>
      <c r="D72" s="73">
        <v>2481.95359981</v>
      </c>
      <c r="E72" t="s">
        <v>336</v>
      </c>
      <c r="F72" t="s">
        <v>336</v>
      </c>
    </row>
    <row r="73" spans="1:8" ht="16">
      <c r="A73" t="s">
        <v>335</v>
      </c>
      <c r="B73" s="71" t="s">
        <v>393</v>
      </c>
      <c r="C73" s="72">
        <v>8</v>
      </c>
      <c r="D73" s="73">
        <v>73.680768659999998</v>
      </c>
      <c r="E73" t="s">
        <v>336</v>
      </c>
      <c r="F73" t="s">
        <v>336</v>
      </c>
    </row>
    <row r="74" spans="1:8" ht="16">
      <c r="A74" t="s">
        <v>335</v>
      </c>
      <c r="B74" s="71" t="s">
        <v>394</v>
      </c>
      <c r="C74" s="72">
        <v>16</v>
      </c>
      <c r="D74" s="73">
        <v>25.613009999999999</v>
      </c>
      <c r="E74" t="s">
        <v>336</v>
      </c>
      <c r="F74" t="s">
        <v>336</v>
      </c>
    </row>
    <row r="75" spans="1:8" ht="16">
      <c r="A75" t="s">
        <v>339</v>
      </c>
      <c r="B75" s="71" t="s">
        <v>391</v>
      </c>
      <c r="C75" s="72">
        <v>3</v>
      </c>
      <c r="D75" s="73">
        <f>SUM(D76:D77)</f>
        <v>7.45</v>
      </c>
      <c r="E75" t="s">
        <v>340</v>
      </c>
      <c r="F75" t="s">
        <v>341</v>
      </c>
    </row>
    <row r="76" spans="1:8" ht="16">
      <c r="A76" t="s">
        <v>339</v>
      </c>
      <c r="B76" s="71" t="s">
        <v>393</v>
      </c>
      <c r="C76" s="72">
        <v>2</v>
      </c>
      <c r="D76" s="73">
        <v>5.95</v>
      </c>
      <c r="E76" t="s">
        <v>340</v>
      </c>
      <c r="F76" t="s">
        <v>341</v>
      </c>
    </row>
    <row r="77" spans="1:8" ht="16">
      <c r="A77" t="s">
        <v>339</v>
      </c>
      <c r="B77" s="71" t="s">
        <v>394</v>
      </c>
      <c r="C77" s="72">
        <v>1</v>
      </c>
      <c r="D77" s="73">
        <v>1.5</v>
      </c>
      <c r="E77" t="s">
        <v>340</v>
      </c>
      <c r="F77" t="s">
        <v>341</v>
      </c>
      <c r="H77" s="38"/>
    </row>
    <row r="78" spans="1:8" ht="16">
      <c r="A78" t="s">
        <v>342</v>
      </c>
      <c r="B78" s="71" t="s">
        <v>391</v>
      </c>
      <c r="C78" s="72">
        <v>13</v>
      </c>
      <c r="D78" s="73">
        <f>SUM(D79:D81)</f>
        <v>474.15279299999997</v>
      </c>
      <c r="E78" t="s">
        <v>344</v>
      </c>
      <c r="F78" t="s">
        <v>344</v>
      </c>
    </row>
    <row r="79" spans="1:8" ht="16">
      <c r="A79" t="s">
        <v>342</v>
      </c>
      <c r="B79" s="71" t="s">
        <v>395</v>
      </c>
      <c r="C79" s="72">
        <v>3</v>
      </c>
      <c r="D79" s="73">
        <v>397.297392</v>
      </c>
      <c r="E79" t="s">
        <v>344</v>
      </c>
      <c r="F79" t="s">
        <v>344</v>
      </c>
    </row>
    <row r="80" spans="1:8" ht="16">
      <c r="A80" t="s">
        <v>342</v>
      </c>
      <c r="B80" s="71" t="s">
        <v>393</v>
      </c>
      <c r="C80" s="72">
        <v>8</v>
      </c>
      <c r="D80" s="73">
        <v>73.375000999999997</v>
      </c>
      <c r="E80" t="s">
        <v>344</v>
      </c>
      <c r="F80" t="s">
        <v>344</v>
      </c>
    </row>
    <row r="81" spans="1:9" ht="16">
      <c r="A81" t="s">
        <v>342</v>
      </c>
      <c r="B81" s="71" t="s">
        <v>394</v>
      </c>
      <c r="C81" s="72">
        <v>3</v>
      </c>
      <c r="D81" s="73">
        <v>3.4803999999999999</v>
      </c>
      <c r="E81" t="s">
        <v>344</v>
      </c>
      <c r="F81" t="s">
        <v>344</v>
      </c>
      <c r="H81" s="38"/>
    </row>
    <row r="82" spans="1:9" ht="16">
      <c r="A82" t="s">
        <v>400</v>
      </c>
      <c r="B82" s="71" t="s">
        <v>391</v>
      </c>
      <c r="C82" s="76">
        <v>25</v>
      </c>
      <c r="D82" s="73">
        <f>SUM(D83:D84)</f>
        <v>1456.2368404200001</v>
      </c>
      <c r="E82" t="s">
        <v>349</v>
      </c>
      <c r="F82" t="s">
        <v>350</v>
      </c>
    </row>
    <row r="83" spans="1:9" ht="16">
      <c r="A83" t="s">
        <v>400</v>
      </c>
      <c r="B83" s="71" t="s">
        <v>395</v>
      </c>
      <c r="C83" s="76">
        <v>6</v>
      </c>
      <c r="D83" s="73">
        <v>1434.5349564200001</v>
      </c>
      <c r="E83" t="s">
        <v>349</v>
      </c>
      <c r="F83" t="s">
        <v>350</v>
      </c>
    </row>
    <row r="84" spans="1:9" ht="16">
      <c r="A84" t="s">
        <v>400</v>
      </c>
      <c r="B84" s="71" t="s">
        <v>394</v>
      </c>
      <c r="C84" s="76">
        <v>19</v>
      </c>
      <c r="D84" s="73">
        <v>21.701884</v>
      </c>
      <c r="E84" t="s">
        <v>349</v>
      </c>
      <c r="F84" t="s">
        <v>350</v>
      </c>
    </row>
    <row r="85" spans="1:9" ht="16">
      <c r="A85" t="s">
        <v>351</v>
      </c>
      <c r="B85" s="71" t="s">
        <v>391</v>
      </c>
      <c r="C85" s="76">
        <v>22</v>
      </c>
      <c r="D85" s="73">
        <f>SUM(D86:D88)</f>
        <v>4880.5323870000002</v>
      </c>
      <c r="E85" t="s">
        <v>352</v>
      </c>
      <c r="F85" t="s">
        <v>353</v>
      </c>
      <c r="G85"/>
      <c r="H85"/>
      <c r="I85"/>
    </row>
    <row r="86" spans="1:9" ht="16">
      <c r="A86" t="s">
        <v>351</v>
      </c>
      <c r="B86" s="71" t="s">
        <v>395</v>
      </c>
      <c r="C86" s="72">
        <v>9</v>
      </c>
      <c r="D86" s="73">
        <v>4851.1673870000004</v>
      </c>
      <c r="E86" t="s">
        <v>352</v>
      </c>
      <c r="F86" t="s">
        <v>353</v>
      </c>
      <c r="G86"/>
      <c r="H86"/>
      <c r="I86"/>
    </row>
    <row r="87" spans="1:9" ht="16">
      <c r="A87" t="s">
        <v>351</v>
      </c>
      <c r="B87" s="71" t="s">
        <v>398</v>
      </c>
      <c r="C87" s="72">
        <v>1</v>
      </c>
      <c r="D87" s="73">
        <v>8</v>
      </c>
      <c r="E87" t="s">
        <v>352</v>
      </c>
      <c r="F87" t="s">
        <v>353</v>
      </c>
      <c r="G87"/>
      <c r="H87"/>
      <c r="I87"/>
    </row>
    <row r="88" spans="1:9" ht="16">
      <c r="A88" t="s">
        <v>351</v>
      </c>
      <c r="B88" s="71" t="s">
        <v>394</v>
      </c>
      <c r="C88" s="72">
        <v>12</v>
      </c>
      <c r="D88" s="73">
        <v>21.364999999999998</v>
      </c>
      <c r="E88" t="s">
        <v>352</v>
      </c>
      <c r="F88" t="s">
        <v>353</v>
      </c>
      <c r="G88"/>
      <c r="H88"/>
      <c r="I88"/>
    </row>
    <row r="89" spans="1:9" ht="16">
      <c r="A89" t="s">
        <v>354</v>
      </c>
      <c r="B89" s="71" t="s">
        <v>391</v>
      </c>
      <c r="C89" s="72">
        <v>1</v>
      </c>
      <c r="D89" s="73">
        <f>SUM(D90)</f>
        <v>30.9</v>
      </c>
      <c r="E89" s="74" t="s">
        <v>355</v>
      </c>
      <c r="F89" t="s">
        <v>356</v>
      </c>
    </row>
    <row r="90" spans="1:9" ht="16">
      <c r="A90" t="s">
        <v>354</v>
      </c>
      <c r="B90" s="71" t="s">
        <v>398</v>
      </c>
      <c r="C90" s="72">
        <v>1</v>
      </c>
      <c r="D90" s="73">
        <v>30.9</v>
      </c>
      <c r="E90" s="74" t="s">
        <v>355</v>
      </c>
      <c r="F90" t="s">
        <v>356</v>
      </c>
    </row>
    <row r="91" spans="1:9" ht="16">
      <c r="A91" t="s">
        <v>357</v>
      </c>
      <c r="B91" s="71" t="s">
        <v>401</v>
      </c>
      <c r="C91" s="72">
        <v>6</v>
      </c>
      <c r="D91" s="73">
        <f>SUM(D92:D93)</f>
        <v>298.671964</v>
      </c>
      <c r="E91" s="74" t="s">
        <v>358</v>
      </c>
      <c r="F91" t="s">
        <v>359</v>
      </c>
    </row>
    <row r="92" spans="1:9" ht="16">
      <c r="A92" t="s">
        <v>357</v>
      </c>
      <c r="B92" s="71" t="s">
        <v>395</v>
      </c>
      <c r="C92" s="72">
        <v>4</v>
      </c>
      <c r="D92" s="73">
        <v>180.48230799999999</v>
      </c>
      <c r="E92" s="74" t="s">
        <v>358</v>
      </c>
      <c r="F92" t="s">
        <v>359</v>
      </c>
    </row>
    <row r="93" spans="1:9" ht="16">
      <c r="A93" t="s">
        <v>357</v>
      </c>
      <c r="B93" s="71" t="s">
        <v>393</v>
      </c>
      <c r="C93" s="72">
        <v>5</v>
      </c>
      <c r="D93" s="73">
        <v>118.189656</v>
      </c>
      <c r="E93" s="74" t="s">
        <v>358</v>
      </c>
      <c r="F93" t="s">
        <v>359</v>
      </c>
      <c r="H93" s="38"/>
    </row>
    <row r="94" spans="1:9" ht="16">
      <c r="A94" t="s">
        <v>360</v>
      </c>
      <c r="B94" s="71" t="s">
        <v>391</v>
      </c>
      <c r="C94" s="76">
        <v>13</v>
      </c>
      <c r="D94" s="73">
        <f>SUM(D95:D97)</f>
        <v>776.92199999999991</v>
      </c>
      <c r="E94" s="77" t="s">
        <v>361</v>
      </c>
      <c r="F94" t="s">
        <v>362</v>
      </c>
    </row>
    <row r="95" spans="1:9" ht="16">
      <c r="A95" t="s">
        <v>360</v>
      </c>
      <c r="B95" s="71" t="s">
        <v>395</v>
      </c>
      <c r="C95" s="72">
        <v>4</v>
      </c>
      <c r="D95" s="73">
        <v>747.72799999999995</v>
      </c>
      <c r="E95" s="74" t="s">
        <v>361</v>
      </c>
      <c r="F95" t="s">
        <v>362</v>
      </c>
      <c r="G95"/>
      <c r="H95"/>
      <c r="I95"/>
    </row>
    <row r="96" spans="1:9" ht="16">
      <c r="A96" t="s">
        <v>360</v>
      </c>
      <c r="B96" s="71" t="s">
        <v>393</v>
      </c>
      <c r="C96" s="72">
        <v>4</v>
      </c>
      <c r="D96" s="73">
        <v>19.75</v>
      </c>
      <c r="E96" s="74" t="s">
        <v>361</v>
      </c>
      <c r="F96" t="s">
        <v>362</v>
      </c>
      <c r="G96"/>
      <c r="H96"/>
      <c r="I96"/>
    </row>
    <row r="97" spans="1:10" ht="16">
      <c r="A97" t="s">
        <v>360</v>
      </c>
      <c r="B97" s="71" t="s">
        <v>394</v>
      </c>
      <c r="C97" s="72">
        <v>7</v>
      </c>
      <c r="D97" s="73">
        <v>9.4440000000000008</v>
      </c>
      <c r="E97" s="74" t="s">
        <v>361</v>
      </c>
      <c r="F97" t="s">
        <v>362</v>
      </c>
      <c r="G97"/>
      <c r="H97"/>
      <c r="I97"/>
    </row>
    <row r="98" spans="1:10" ht="16">
      <c r="A98" t="s">
        <v>365</v>
      </c>
      <c r="B98" s="71" t="s">
        <v>391</v>
      </c>
      <c r="C98" s="76">
        <v>6</v>
      </c>
      <c r="D98" s="73">
        <f>SUM(D99:D101)</f>
        <v>232.72000000000003</v>
      </c>
      <c r="E98" s="77" t="s">
        <v>366</v>
      </c>
      <c r="F98" t="s">
        <v>367</v>
      </c>
    </row>
    <row r="99" spans="1:10" ht="16">
      <c r="A99" t="s">
        <v>365</v>
      </c>
      <c r="B99" s="71" t="s">
        <v>395</v>
      </c>
      <c r="C99" s="72">
        <v>2</v>
      </c>
      <c r="D99" s="73">
        <v>215</v>
      </c>
      <c r="E99" s="74" t="s">
        <v>366</v>
      </c>
      <c r="F99" t="s">
        <v>367</v>
      </c>
    </row>
    <row r="100" spans="1:10" ht="16">
      <c r="A100" t="s">
        <v>365</v>
      </c>
      <c r="B100" s="71" t="s">
        <v>393</v>
      </c>
      <c r="C100" s="72">
        <v>3</v>
      </c>
      <c r="D100" s="73">
        <v>16.920000000000002</v>
      </c>
      <c r="E100" s="74" t="s">
        <v>366</v>
      </c>
      <c r="F100" t="s">
        <v>367</v>
      </c>
    </row>
    <row r="101" spans="1:10" ht="16">
      <c r="A101" t="s">
        <v>365</v>
      </c>
      <c r="B101" s="71" t="s">
        <v>394</v>
      </c>
      <c r="C101" s="72">
        <v>1</v>
      </c>
      <c r="D101" s="73">
        <v>0.8</v>
      </c>
      <c r="E101" s="74" t="s">
        <v>366</v>
      </c>
      <c r="F101" t="s">
        <v>367</v>
      </c>
    </row>
    <row r="102" spans="1:10" ht="16">
      <c r="A102" t="s">
        <v>369</v>
      </c>
      <c r="B102" s="71" t="s">
        <v>391</v>
      </c>
      <c r="C102" s="72">
        <v>3</v>
      </c>
      <c r="D102" s="73">
        <f>SUM(D103:D104)</f>
        <v>388.33801200000005</v>
      </c>
      <c r="E102" s="74" t="s">
        <v>370</v>
      </c>
      <c r="F102" t="s">
        <v>370</v>
      </c>
      <c r="G102"/>
      <c r="H102"/>
      <c r="I102"/>
    </row>
    <row r="103" spans="1:10" ht="16">
      <c r="A103" t="s">
        <v>369</v>
      </c>
      <c r="B103" s="71" t="s">
        <v>392</v>
      </c>
      <c r="C103" s="72">
        <v>1</v>
      </c>
      <c r="D103" s="73">
        <v>385.50501200000002</v>
      </c>
      <c r="E103" s="74" t="s">
        <v>370</v>
      </c>
      <c r="F103" t="s">
        <v>370</v>
      </c>
      <c r="G103"/>
      <c r="H103"/>
      <c r="I103"/>
    </row>
    <row r="104" spans="1:10" ht="16">
      <c r="A104" t="s">
        <v>369</v>
      </c>
      <c r="B104" s="71" t="s">
        <v>394</v>
      </c>
      <c r="C104" s="72">
        <v>2</v>
      </c>
      <c r="D104" s="73">
        <v>2.8330000000000002</v>
      </c>
      <c r="E104" s="74" t="s">
        <v>370</v>
      </c>
      <c r="F104" t="s">
        <v>370</v>
      </c>
      <c r="G104"/>
      <c r="H104"/>
      <c r="I104"/>
    </row>
    <row r="105" spans="1:10" ht="16">
      <c r="A105" t="s">
        <v>371</v>
      </c>
      <c r="B105" s="71" t="s">
        <v>391</v>
      </c>
      <c r="C105" s="72">
        <v>5</v>
      </c>
      <c r="D105" s="73">
        <v>51.026060000000001</v>
      </c>
      <c r="E105" s="74" t="s">
        <v>372</v>
      </c>
      <c r="F105" t="s">
        <v>373</v>
      </c>
      <c r="G105"/>
      <c r="H105"/>
      <c r="I105"/>
      <c r="J105"/>
    </row>
    <row r="106" spans="1:10" ht="16">
      <c r="A106" t="s">
        <v>371</v>
      </c>
      <c r="B106" s="71" t="s">
        <v>393</v>
      </c>
      <c r="C106" s="72">
        <v>3</v>
      </c>
      <c r="D106" s="73">
        <v>50</v>
      </c>
      <c r="E106" s="74" t="s">
        <v>372</v>
      </c>
      <c r="F106" t="s">
        <v>373</v>
      </c>
      <c r="G106"/>
      <c r="H106"/>
      <c r="I106"/>
      <c r="J106"/>
    </row>
    <row r="107" spans="1:10" ht="16">
      <c r="A107" t="s">
        <v>371</v>
      </c>
      <c r="B107" s="71" t="s">
        <v>394</v>
      </c>
      <c r="C107" s="72">
        <v>2</v>
      </c>
      <c r="D107" s="73">
        <v>1.02746</v>
      </c>
      <c r="E107" s="74" t="s">
        <v>372</v>
      </c>
      <c r="F107" t="s">
        <v>373</v>
      </c>
      <c r="G107"/>
      <c r="H107" s="38"/>
      <c r="I107"/>
      <c r="J107"/>
    </row>
    <row r="108" spans="1:10" ht="16">
      <c r="A108" t="s">
        <v>374</v>
      </c>
      <c r="B108" s="71" t="s">
        <v>391</v>
      </c>
      <c r="C108" s="72">
        <v>6</v>
      </c>
      <c r="D108" s="73">
        <f>SUM(D109)</f>
        <v>88.583069309999999</v>
      </c>
      <c r="E108" s="74" t="s">
        <v>375</v>
      </c>
      <c r="F108" t="s">
        <v>375</v>
      </c>
    </row>
    <row r="109" spans="1:10" ht="16">
      <c r="A109" t="s">
        <v>374</v>
      </c>
      <c r="B109" s="71" t="s">
        <v>393</v>
      </c>
      <c r="C109" s="72">
        <v>6</v>
      </c>
      <c r="D109" s="73">
        <v>88.583069309999999</v>
      </c>
      <c r="E109" s="74" t="s">
        <v>375</v>
      </c>
      <c r="F109" t="s">
        <v>375</v>
      </c>
      <c r="H109" s="38"/>
    </row>
    <row r="110" spans="1:10" ht="16">
      <c r="A110" t="s">
        <v>402</v>
      </c>
      <c r="B110" s="71" t="s">
        <v>391</v>
      </c>
      <c r="C110" s="72">
        <v>2</v>
      </c>
      <c r="D110" s="73">
        <v>2</v>
      </c>
      <c r="E110" s="75" t="s">
        <v>403</v>
      </c>
      <c r="F110" s="75" t="s">
        <v>403</v>
      </c>
    </row>
    <row r="111" spans="1:10" ht="16">
      <c r="A111" t="s">
        <v>402</v>
      </c>
      <c r="B111" s="71" t="s">
        <v>404</v>
      </c>
      <c r="C111" s="72">
        <v>2</v>
      </c>
      <c r="D111" s="73">
        <v>2</v>
      </c>
      <c r="E111" s="75" t="s">
        <v>403</v>
      </c>
      <c r="F111" s="75" t="s">
        <v>403</v>
      </c>
      <c r="H111" s="38"/>
    </row>
    <row r="112" spans="1:10" ht="16">
      <c r="A112" t="s">
        <v>378</v>
      </c>
      <c r="B112" s="71" t="s">
        <v>391</v>
      </c>
      <c r="C112" s="72">
        <v>1</v>
      </c>
      <c r="D112" s="73">
        <f>SUM(D113)</f>
        <v>10.6</v>
      </c>
      <c r="E112" s="74" t="s">
        <v>379</v>
      </c>
      <c r="F112" t="s">
        <v>379</v>
      </c>
    </row>
    <row r="113" spans="1:9" ht="16">
      <c r="A113" t="s">
        <v>378</v>
      </c>
      <c r="B113" s="71" t="s">
        <v>398</v>
      </c>
      <c r="C113" s="72">
        <v>1</v>
      </c>
      <c r="D113" s="73">
        <v>10.6</v>
      </c>
      <c r="E113" s="74" t="s">
        <v>379</v>
      </c>
      <c r="F113" t="s">
        <v>379</v>
      </c>
      <c r="H113" s="38"/>
    </row>
    <row r="114" spans="1:9" ht="16">
      <c r="A114" t="s">
        <v>380</v>
      </c>
      <c r="B114" s="71" t="s">
        <v>391</v>
      </c>
      <c r="C114" s="76">
        <v>19</v>
      </c>
      <c r="D114" s="73">
        <f>SUM(D115:D117)</f>
        <v>1757.1600249999999</v>
      </c>
      <c r="E114" s="77" t="s">
        <v>381</v>
      </c>
      <c r="F114" t="s">
        <v>381</v>
      </c>
    </row>
    <row r="115" spans="1:9" ht="16">
      <c r="A115" t="s">
        <v>380</v>
      </c>
      <c r="B115" s="71" t="s">
        <v>395</v>
      </c>
      <c r="C115" s="72">
        <v>6</v>
      </c>
      <c r="D115" s="73">
        <v>1742.9100249999999</v>
      </c>
      <c r="E115" s="77" t="s">
        <v>381</v>
      </c>
      <c r="F115" t="s">
        <v>381</v>
      </c>
    </row>
    <row r="116" spans="1:9" ht="16">
      <c r="A116" t="s">
        <v>380</v>
      </c>
      <c r="B116" s="71" t="s">
        <v>398</v>
      </c>
      <c r="C116" s="72">
        <v>1</v>
      </c>
      <c r="D116" s="73">
        <v>0.3</v>
      </c>
      <c r="E116" s="77" t="s">
        <v>381</v>
      </c>
      <c r="F116" t="s">
        <v>381</v>
      </c>
    </row>
    <row r="117" spans="1:9" ht="16">
      <c r="A117" t="s">
        <v>380</v>
      </c>
      <c r="B117" s="71" t="s">
        <v>394</v>
      </c>
      <c r="C117" s="72">
        <v>12</v>
      </c>
      <c r="D117" s="73">
        <v>13.95</v>
      </c>
      <c r="E117" s="77" t="s">
        <v>381</v>
      </c>
      <c r="F117" t="s">
        <v>381</v>
      </c>
      <c r="G117"/>
      <c r="H117"/>
      <c r="I117"/>
    </row>
    <row r="118" spans="1:9" ht="16">
      <c r="A118" t="s">
        <v>382</v>
      </c>
      <c r="B118" s="71" t="s">
        <v>391</v>
      </c>
      <c r="C118" s="72">
        <v>2</v>
      </c>
      <c r="D118" s="73">
        <f>SUM(D119)</f>
        <v>4.7435780000000003</v>
      </c>
      <c r="E118" s="74" t="s">
        <v>383</v>
      </c>
      <c r="F118" t="s">
        <v>384</v>
      </c>
      <c r="G118"/>
      <c r="H118"/>
      <c r="I118"/>
    </row>
    <row r="119" spans="1:9" ht="16">
      <c r="A119" t="s">
        <v>382</v>
      </c>
      <c r="B119" s="71" t="s">
        <v>393</v>
      </c>
      <c r="C119" s="72">
        <v>2</v>
      </c>
      <c r="D119" s="73">
        <v>4.7435780000000003</v>
      </c>
      <c r="E119" s="74" t="s">
        <v>383</v>
      </c>
      <c r="F119" t="s">
        <v>384</v>
      </c>
      <c r="G119"/>
      <c r="H119" s="38"/>
      <c r="I119"/>
    </row>
    <row r="120" spans="1:9" ht="16">
      <c r="A120" t="s">
        <v>385</v>
      </c>
      <c r="B120" s="71" t="s">
        <v>391</v>
      </c>
      <c r="C120" s="76">
        <v>12</v>
      </c>
      <c r="D120" s="73">
        <f>SUM(D121:D122)</f>
        <v>51.754091000000003</v>
      </c>
      <c r="E120" s="77" t="s">
        <v>386</v>
      </c>
      <c r="F120" t="s">
        <v>387</v>
      </c>
    </row>
    <row r="121" spans="1:9" ht="16">
      <c r="A121" t="s">
        <v>385</v>
      </c>
      <c r="B121" s="71" t="s">
        <v>393</v>
      </c>
      <c r="C121" s="72">
        <v>7</v>
      </c>
      <c r="D121" s="73">
        <v>24.231000000000002</v>
      </c>
      <c r="E121" s="74" t="s">
        <v>386</v>
      </c>
      <c r="F121" t="s">
        <v>387</v>
      </c>
    </row>
    <row r="122" spans="1:9" ht="16">
      <c r="A122" t="s">
        <v>385</v>
      </c>
      <c r="B122" s="71" t="s">
        <v>394</v>
      </c>
      <c r="C122" s="72">
        <v>5</v>
      </c>
      <c r="D122" s="73">
        <v>27.523091000000001</v>
      </c>
      <c r="E122" s="74" t="s">
        <v>386</v>
      </c>
      <c r="F122" t="s">
        <v>387</v>
      </c>
    </row>
    <row r="123" spans="1:9">
      <c r="C123" s="152"/>
      <c r="D123" s="153"/>
    </row>
  </sheetData>
  <autoFilter ref="A1:F122" xr:uid="{DFE94C6C-91D2-49FB-93DC-57A3E8C4C500}"/>
  <pageMargins left="0.7" right="0.7" top="0.75" bottom="0.75" header="0.3" footer="0.3"/>
  <pageSetup orientation="portrait" r:id="rId1"/>
  <headerFooter>
    <oddFooter>&amp;L&amp;"Calibri"&amp;11&amp;K000000_x000D_&amp;1#&amp;"Calibri"&amp;9&amp;K000000INTERNAL. This information is accessible to ADB Management and staff. It may be shared outside ADB with appropriate permission.</oddFooter>
  </headerFooter>
  <ignoredErrors>
    <ignoredError sqref="D9:D10 D12 D19 D23:D25 D26 D33 D37 D53:D57 D61 D71 D85 D98:D101 D68 D49 D2 D6 D30 D41 D82 D91 D94 D102 D114 D1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8397-2EF2-4525-BC8C-E13D85B77749}">
  <sheetPr>
    <tabColor rgb="FFFFFF00"/>
  </sheetPr>
  <dimension ref="A2:G428"/>
  <sheetViews>
    <sheetView zoomScale="120" zoomScaleNormal="120" workbookViewId="0"/>
  </sheetViews>
  <sheetFormatPr baseColWidth="10" defaultColWidth="8.83203125" defaultRowHeight="13"/>
  <cols>
    <col min="1" max="1" width="45.83203125" style="38" customWidth="1"/>
    <col min="2" max="3" width="15.83203125" style="38" customWidth="1"/>
    <col min="4" max="16384" width="8.83203125" style="38"/>
  </cols>
  <sheetData>
    <row r="2" spans="1:3">
      <c r="A2" s="295" t="s">
        <v>405</v>
      </c>
      <c r="B2" s="295"/>
      <c r="C2" s="295"/>
    </row>
    <row r="3" spans="1:3" ht="28">
      <c r="A3" s="149" t="s">
        <v>388</v>
      </c>
      <c r="B3" s="150" t="s">
        <v>406</v>
      </c>
      <c r="C3" s="150" t="s">
        <v>407</v>
      </c>
    </row>
    <row r="4" spans="1:3" ht="14">
      <c r="A4" s="149" t="s">
        <v>408</v>
      </c>
      <c r="B4" s="87">
        <f>SUM(B5:B7)</f>
        <v>435.05</v>
      </c>
      <c r="C4" s="150">
        <v>6</v>
      </c>
    </row>
    <row r="5" spans="1:3" ht="14">
      <c r="A5" s="151" t="s">
        <v>409</v>
      </c>
      <c r="B5" s="85">
        <v>15</v>
      </c>
      <c r="C5" s="86">
        <v>1</v>
      </c>
    </row>
    <row r="6" spans="1:3" ht="14">
      <c r="A6" s="151" t="s">
        <v>410</v>
      </c>
      <c r="B6" s="85">
        <v>418</v>
      </c>
      <c r="C6" s="86">
        <v>3</v>
      </c>
    </row>
    <row r="7" spans="1:3" ht="14">
      <c r="A7" s="151" t="s">
        <v>411</v>
      </c>
      <c r="B7" s="85">
        <v>2.0499999999999998</v>
      </c>
      <c r="C7" s="86">
        <v>2</v>
      </c>
    </row>
    <row r="8" spans="1:3" ht="15">
      <c r="A8" s="261" t="s">
        <v>412</v>
      </c>
      <c r="B8" s="87">
        <v>13.85</v>
      </c>
      <c r="C8" s="150">
        <v>2</v>
      </c>
    </row>
    <row r="9" spans="1:3" ht="14">
      <c r="A9" s="289"/>
      <c r="B9" s="54"/>
      <c r="C9" s="48"/>
    </row>
    <row r="11" spans="1:3">
      <c r="A11" s="296" t="s">
        <v>413</v>
      </c>
      <c r="B11" s="296"/>
      <c r="C11" s="296"/>
    </row>
    <row r="12" spans="1:3" ht="28">
      <c r="A12" s="149" t="s">
        <v>388</v>
      </c>
      <c r="B12" s="150" t="s">
        <v>406</v>
      </c>
      <c r="C12" s="150" t="s">
        <v>407</v>
      </c>
    </row>
    <row r="13" spans="1:3" ht="14">
      <c r="A13" s="149" t="s">
        <v>408</v>
      </c>
      <c r="B13" s="87">
        <f>SUM(B14:B15)</f>
        <v>102.85</v>
      </c>
      <c r="C13" s="41">
        <v>4</v>
      </c>
    </row>
    <row r="14" spans="1:3" ht="14">
      <c r="A14" s="151" t="s">
        <v>409</v>
      </c>
      <c r="B14" s="85">
        <v>100</v>
      </c>
      <c r="C14" s="86">
        <v>1</v>
      </c>
    </row>
    <row r="15" spans="1:3" ht="14">
      <c r="A15" s="151" t="s">
        <v>411</v>
      </c>
      <c r="B15" s="85">
        <v>2.85</v>
      </c>
      <c r="C15" s="86">
        <v>3</v>
      </c>
    </row>
    <row r="16" spans="1:3" ht="15">
      <c r="A16" s="261" t="s">
        <v>412</v>
      </c>
      <c r="B16" s="87">
        <v>221.67</v>
      </c>
      <c r="C16" s="150">
        <v>3</v>
      </c>
    </row>
    <row r="17" spans="1:3">
      <c r="A17" s="290"/>
      <c r="B17" s="291"/>
      <c r="C17" s="57"/>
    </row>
    <row r="19" spans="1:3">
      <c r="A19" s="295" t="s">
        <v>414</v>
      </c>
      <c r="B19" s="295"/>
      <c r="C19" s="295"/>
    </row>
    <row r="20" spans="1:3" ht="28">
      <c r="A20" s="149" t="s">
        <v>388</v>
      </c>
      <c r="B20" s="150" t="s">
        <v>406</v>
      </c>
      <c r="C20" s="150" t="s">
        <v>407</v>
      </c>
    </row>
    <row r="21" spans="1:3" ht="14">
      <c r="A21" s="149" t="s">
        <v>408</v>
      </c>
      <c r="B21" s="87">
        <f>SUM(B22:B23)</f>
        <v>276.3</v>
      </c>
      <c r="C21" s="150">
        <v>5</v>
      </c>
    </row>
    <row r="22" spans="1:3" ht="14">
      <c r="A22" s="151" t="s">
        <v>415</v>
      </c>
      <c r="B22" s="85">
        <v>275</v>
      </c>
      <c r="C22" s="86">
        <v>2</v>
      </c>
    </row>
    <row r="23" spans="1:3" ht="14">
      <c r="A23" s="151" t="s">
        <v>411</v>
      </c>
      <c r="B23" s="85">
        <v>1.3</v>
      </c>
      <c r="C23" s="86">
        <v>3</v>
      </c>
    </row>
    <row r="24" spans="1:3" ht="15">
      <c r="A24" s="261" t="s">
        <v>412</v>
      </c>
      <c r="B24" s="87">
        <v>107.56644</v>
      </c>
      <c r="C24" s="150">
        <v>2</v>
      </c>
    </row>
    <row r="26" spans="1:3">
      <c r="A26" s="295" t="s">
        <v>416</v>
      </c>
      <c r="B26" s="295"/>
      <c r="C26" s="295"/>
    </row>
    <row r="27" spans="1:3" ht="28">
      <c r="A27" s="149" t="s">
        <v>388</v>
      </c>
      <c r="B27" s="150" t="s">
        <v>406</v>
      </c>
      <c r="C27" s="150" t="s">
        <v>407</v>
      </c>
    </row>
    <row r="28" spans="1:3" ht="16">
      <c r="A28" s="149" t="s">
        <v>417</v>
      </c>
      <c r="B28" s="87">
        <f>SUM(B29:B31)</f>
        <v>4250.224130999999</v>
      </c>
      <c r="C28" s="150">
        <v>29</v>
      </c>
    </row>
    <row r="29" spans="1:3" ht="14">
      <c r="A29" s="151" t="s">
        <v>415</v>
      </c>
      <c r="B29" s="85">
        <v>3876.4711619999998</v>
      </c>
      <c r="C29" s="86">
        <v>10</v>
      </c>
    </row>
    <row r="30" spans="1:3" ht="14">
      <c r="A30" s="151" t="s">
        <v>410</v>
      </c>
      <c r="B30" s="85">
        <v>357.834969</v>
      </c>
      <c r="C30" s="86">
        <v>10</v>
      </c>
    </row>
    <row r="31" spans="1:3" ht="14">
      <c r="A31" s="151" t="s">
        <v>411</v>
      </c>
      <c r="B31" s="85">
        <v>15.917999999999999</v>
      </c>
      <c r="C31" s="86">
        <v>13</v>
      </c>
    </row>
    <row r="32" spans="1:3" ht="15">
      <c r="A32" s="261" t="s">
        <v>412</v>
      </c>
      <c r="B32" s="87">
        <v>4748.59</v>
      </c>
      <c r="C32" s="150">
        <v>6</v>
      </c>
    </row>
    <row r="33" spans="1:3">
      <c r="A33" s="58" t="s">
        <v>418</v>
      </c>
    </row>
    <row r="36" spans="1:3">
      <c r="A36" s="295" t="s">
        <v>419</v>
      </c>
      <c r="B36" s="295"/>
      <c r="C36" s="295"/>
    </row>
    <row r="37" spans="1:3" ht="28">
      <c r="A37" s="149" t="s">
        <v>388</v>
      </c>
      <c r="B37" s="150" t="s">
        <v>406</v>
      </c>
      <c r="C37" s="150" t="s">
        <v>407</v>
      </c>
    </row>
    <row r="38" spans="1:3" ht="14">
      <c r="A38" s="149" t="s">
        <v>408</v>
      </c>
      <c r="B38" s="87">
        <f>SUM(B39:B40)</f>
        <v>10.95</v>
      </c>
      <c r="C38" s="150">
        <v>6</v>
      </c>
    </row>
    <row r="39" spans="1:3" ht="14">
      <c r="A39" s="151" t="s">
        <v>410</v>
      </c>
      <c r="B39" s="85">
        <v>8</v>
      </c>
      <c r="C39" s="86">
        <v>3</v>
      </c>
    </row>
    <row r="40" spans="1:3" ht="14">
      <c r="A40" s="151" t="s">
        <v>411</v>
      </c>
      <c r="B40" s="85">
        <v>2.95</v>
      </c>
      <c r="C40" s="86">
        <v>3</v>
      </c>
    </row>
    <row r="42" spans="1:3">
      <c r="A42" s="295" t="s">
        <v>420</v>
      </c>
      <c r="B42" s="295"/>
      <c r="C42" s="295"/>
    </row>
    <row r="43" spans="1:3" ht="28">
      <c r="A43" s="44" t="s">
        <v>388</v>
      </c>
      <c r="B43" s="40" t="s">
        <v>406</v>
      </c>
      <c r="C43" s="40" t="s">
        <v>407</v>
      </c>
    </row>
    <row r="44" spans="1:3" ht="16">
      <c r="A44" s="44" t="s">
        <v>417</v>
      </c>
      <c r="B44" s="45">
        <f>SUM(B45:B47)</f>
        <v>666.26923250000004</v>
      </c>
      <c r="C44" s="40">
        <v>26</v>
      </c>
    </row>
    <row r="45" spans="1:3" ht="14">
      <c r="A45" s="46" t="s">
        <v>415</v>
      </c>
      <c r="B45" s="85">
        <v>577.02923250000003</v>
      </c>
      <c r="C45" s="86">
        <v>12</v>
      </c>
    </row>
    <row r="46" spans="1:3" ht="14">
      <c r="A46" s="46" t="s">
        <v>410</v>
      </c>
      <c r="B46" s="85">
        <v>80.19</v>
      </c>
      <c r="C46" s="86">
        <v>12</v>
      </c>
    </row>
    <row r="47" spans="1:3" ht="14">
      <c r="A47" s="46" t="s">
        <v>411</v>
      </c>
      <c r="B47" s="85">
        <v>9.0500000000000007</v>
      </c>
      <c r="C47" s="86">
        <v>7</v>
      </c>
    </row>
    <row r="48" spans="1:3" ht="15">
      <c r="A48" s="261" t="s">
        <v>412</v>
      </c>
      <c r="B48" s="87">
        <v>27.5</v>
      </c>
      <c r="C48" s="150">
        <v>1</v>
      </c>
    </row>
    <row r="49" spans="1:3">
      <c r="A49" s="58" t="s">
        <v>418</v>
      </c>
    </row>
    <row r="50" spans="1:3">
      <c r="A50" s="58"/>
    </row>
    <row r="52" spans="1:3">
      <c r="A52" s="295" t="s">
        <v>421</v>
      </c>
      <c r="B52" s="295"/>
      <c r="C52" s="295"/>
    </row>
    <row r="53" spans="1:3" ht="28">
      <c r="A53" s="44" t="s">
        <v>388</v>
      </c>
      <c r="B53" s="40" t="s">
        <v>406</v>
      </c>
      <c r="C53" s="40" t="s">
        <v>407</v>
      </c>
    </row>
    <row r="54" spans="1:3" ht="16">
      <c r="A54" s="44" t="s">
        <v>417</v>
      </c>
      <c r="B54" s="45">
        <f>SUM(B55:B56)</f>
        <v>75.099999999999994</v>
      </c>
      <c r="C54" s="40">
        <v>5</v>
      </c>
    </row>
    <row r="55" spans="1:3" ht="14">
      <c r="A55" s="46" t="s">
        <v>409</v>
      </c>
      <c r="B55" s="85">
        <v>20</v>
      </c>
      <c r="C55" s="86">
        <v>1</v>
      </c>
    </row>
    <row r="56" spans="1:3" ht="14">
      <c r="A56" s="46" t="s">
        <v>410</v>
      </c>
      <c r="B56" s="85">
        <v>55.1</v>
      </c>
      <c r="C56" s="86">
        <v>5</v>
      </c>
    </row>
    <row r="57" spans="1:3">
      <c r="A57" s="58" t="s">
        <v>418</v>
      </c>
    </row>
    <row r="58" spans="1:3">
      <c r="A58" s="58"/>
    </row>
    <row r="60" spans="1:3">
      <c r="A60" s="295" t="s">
        <v>422</v>
      </c>
      <c r="B60" s="295"/>
      <c r="C60" s="295"/>
    </row>
    <row r="61" spans="1:3" ht="28">
      <c r="A61" s="149" t="s">
        <v>388</v>
      </c>
      <c r="B61" s="150" t="s">
        <v>406</v>
      </c>
      <c r="C61" s="150" t="s">
        <v>407</v>
      </c>
    </row>
    <row r="62" spans="1:3" ht="16">
      <c r="A62" s="149" t="s">
        <v>417</v>
      </c>
      <c r="B62" s="87">
        <f>SUM(B63:B65)</f>
        <v>422.09975899999995</v>
      </c>
      <c r="C62" s="150">
        <v>8</v>
      </c>
    </row>
    <row r="63" spans="1:3" ht="14">
      <c r="A63" s="151" t="s">
        <v>415</v>
      </c>
      <c r="B63" s="85">
        <v>350.43167399999999</v>
      </c>
      <c r="C63" s="86">
        <v>4</v>
      </c>
    </row>
    <row r="64" spans="1:3" ht="14">
      <c r="A64" s="151" t="s">
        <v>410</v>
      </c>
      <c r="B64" s="85">
        <v>68.599999999999994</v>
      </c>
      <c r="C64" s="86">
        <v>4</v>
      </c>
    </row>
    <row r="65" spans="1:7" ht="14">
      <c r="A65" s="151" t="s">
        <v>411</v>
      </c>
      <c r="B65" s="85">
        <v>3.068085</v>
      </c>
      <c r="C65" s="86">
        <v>3</v>
      </c>
    </row>
    <row r="66" spans="1:7" ht="15">
      <c r="A66" s="261" t="s">
        <v>412</v>
      </c>
      <c r="B66" s="87">
        <v>25</v>
      </c>
      <c r="C66" s="150">
        <v>1</v>
      </c>
    </row>
    <row r="67" spans="1:7">
      <c r="A67" s="58" t="s">
        <v>418</v>
      </c>
    </row>
    <row r="68" spans="1:7">
      <c r="A68" s="58"/>
    </row>
    <row r="70" spans="1:7">
      <c r="A70" s="295" t="s">
        <v>423</v>
      </c>
      <c r="B70" s="295"/>
      <c r="C70" s="295"/>
    </row>
    <row r="71" spans="1:7" ht="28">
      <c r="A71" s="149" t="s">
        <v>388</v>
      </c>
      <c r="B71" s="150" t="s">
        <v>406</v>
      </c>
      <c r="C71" s="150" t="s">
        <v>407</v>
      </c>
    </row>
    <row r="72" spans="1:7" ht="14">
      <c r="A72" s="149" t="s">
        <v>408</v>
      </c>
      <c r="B72" s="87">
        <f>SUM(B73:B74)</f>
        <v>794.03907154700005</v>
      </c>
      <c r="C72" s="41">
        <v>6</v>
      </c>
    </row>
    <row r="73" spans="1:7" ht="14">
      <c r="A73" s="151" t="s">
        <v>415</v>
      </c>
      <c r="B73" s="85">
        <v>792.31407154700003</v>
      </c>
      <c r="C73" s="86">
        <v>3</v>
      </c>
    </row>
    <row r="74" spans="1:7" ht="14">
      <c r="A74" s="151" t="s">
        <v>411</v>
      </c>
      <c r="B74" s="85">
        <v>1.7250000000000001</v>
      </c>
      <c r="C74" s="86">
        <v>3</v>
      </c>
    </row>
    <row r="75" spans="1:7" ht="15">
      <c r="A75" s="261" t="s">
        <v>412</v>
      </c>
      <c r="B75" s="87">
        <v>475.26</v>
      </c>
      <c r="C75" s="150">
        <v>6</v>
      </c>
    </row>
    <row r="76" spans="1:7">
      <c r="A76" s="290"/>
      <c r="B76" s="291"/>
      <c r="C76" s="57"/>
    </row>
    <row r="78" spans="1:7">
      <c r="A78" s="295" t="s">
        <v>424</v>
      </c>
      <c r="B78" s="295"/>
      <c r="C78" s="295"/>
    </row>
    <row r="79" spans="1:7" ht="28">
      <c r="A79" s="149" t="s">
        <v>388</v>
      </c>
      <c r="B79" s="150" t="s">
        <v>406</v>
      </c>
      <c r="C79" s="150" t="s">
        <v>407</v>
      </c>
    </row>
    <row r="80" spans="1:7" ht="16">
      <c r="A80" s="44" t="s">
        <v>417</v>
      </c>
      <c r="B80" s="45">
        <f>SUM(B81:B83)</f>
        <v>4321.7624383262</v>
      </c>
      <c r="C80" s="41">
        <v>41</v>
      </c>
      <c r="G80" s="207"/>
    </row>
    <row r="81" spans="1:7" ht="14">
      <c r="A81" s="46" t="s">
        <v>415</v>
      </c>
      <c r="B81" s="85">
        <v>4245.5710683261996</v>
      </c>
      <c r="C81" s="86">
        <v>13</v>
      </c>
      <c r="G81" s="207"/>
    </row>
    <row r="82" spans="1:7" ht="14">
      <c r="A82" s="46" t="s">
        <v>410</v>
      </c>
      <c r="B82" s="85">
        <v>33.880000000000003</v>
      </c>
      <c r="C82" s="86">
        <v>7</v>
      </c>
    </row>
    <row r="83" spans="1:7" ht="14">
      <c r="A83" s="46" t="s">
        <v>411</v>
      </c>
      <c r="B83" s="85">
        <v>42.311369999999997</v>
      </c>
      <c r="C83" s="86">
        <v>22</v>
      </c>
    </row>
    <row r="84" spans="1:7" ht="15">
      <c r="A84" s="261" t="s">
        <v>412</v>
      </c>
      <c r="B84" s="87">
        <v>2078.7199999999998</v>
      </c>
      <c r="C84" s="150">
        <v>25</v>
      </c>
    </row>
    <row r="85" spans="1:7">
      <c r="A85" s="58" t="s">
        <v>418</v>
      </c>
    </row>
    <row r="86" spans="1:7">
      <c r="A86" s="58"/>
    </row>
    <row r="88" spans="1:7">
      <c r="A88" s="295" t="s">
        <v>425</v>
      </c>
      <c r="B88" s="295"/>
      <c r="C88" s="295"/>
    </row>
    <row r="89" spans="1:7" ht="28">
      <c r="A89" s="149" t="s">
        <v>388</v>
      </c>
      <c r="B89" s="150" t="s">
        <v>406</v>
      </c>
      <c r="C89" s="150" t="s">
        <v>407</v>
      </c>
    </row>
    <row r="90" spans="1:7" ht="14">
      <c r="A90" s="149" t="s">
        <v>408</v>
      </c>
      <c r="B90" s="87">
        <f>SUM(B91:B93)</f>
        <v>5624.4051772399998</v>
      </c>
      <c r="C90" s="41">
        <v>33</v>
      </c>
      <c r="G90" s="207"/>
    </row>
    <row r="91" spans="1:7" ht="14">
      <c r="A91" s="151" t="s">
        <v>415</v>
      </c>
      <c r="B91" s="85">
        <v>5576.5871772399996</v>
      </c>
      <c r="C91" s="86">
        <v>10</v>
      </c>
      <c r="G91" s="207"/>
    </row>
    <row r="92" spans="1:7" ht="14">
      <c r="A92" s="151" t="s">
        <v>426</v>
      </c>
      <c r="B92" s="85">
        <v>6</v>
      </c>
      <c r="C92" s="86">
        <v>1</v>
      </c>
    </row>
    <row r="93" spans="1:7" ht="14">
      <c r="A93" s="151" t="s">
        <v>411</v>
      </c>
      <c r="B93" s="85">
        <v>41.817999999999998</v>
      </c>
      <c r="C93" s="86">
        <v>22</v>
      </c>
    </row>
    <row r="94" spans="1:7" ht="15">
      <c r="A94" s="261" t="s">
        <v>412</v>
      </c>
      <c r="B94" s="87">
        <v>1784.61</v>
      </c>
      <c r="C94" s="150">
        <v>11</v>
      </c>
    </row>
    <row r="96" spans="1:7">
      <c r="A96" s="295" t="s">
        <v>427</v>
      </c>
      <c r="B96" s="295"/>
      <c r="C96" s="295"/>
    </row>
    <row r="97" spans="1:3" ht="28">
      <c r="A97" s="149" t="s">
        <v>388</v>
      </c>
      <c r="B97" s="150" t="s">
        <v>406</v>
      </c>
      <c r="C97" s="150" t="s">
        <v>407</v>
      </c>
    </row>
    <row r="98" spans="1:3" ht="14">
      <c r="A98" s="149" t="s">
        <v>408</v>
      </c>
      <c r="B98" s="87">
        <f>SUM(B99:B100)</f>
        <v>754.7</v>
      </c>
      <c r="C98" s="41">
        <v>6</v>
      </c>
    </row>
    <row r="99" spans="1:3" ht="14">
      <c r="A99" s="151" t="s">
        <v>409</v>
      </c>
      <c r="B99" s="85">
        <v>750</v>
      </c>
      <c r="C99" s="86">
        <v>1</v>
      </c>
    </row>
    <row r="100" spans="1:3" ht="14">
      <c r="A100" s="151" t="s">
        <v>411</v>
      </c>
      <c r="B100" s="85">
        <v>4.7</v>
      </c>
      <c r="C100" s="86">
        <v>5</v>
      </c>
    </row>
    <row r="101" spans="1:3" ht="15">
      <c r="A101" s="261" t="s">
        <v>412</v>
      </c>
      <c r="B101" s="87">
        <v>121.6</v>
      </c>
      <c r="C101" s="150">
        <v>2</v>
      </c>
    </row>
    <row r="103" spans="1:3">
      <c r="A103" s="295" t="s">
        <v>428</v>
      </c>
      <c r="B103" s="295"/>
      <c r="C103" s="295"/>
    </row>
    <row r="104" spans="1:3" ht="28">
      <c r="A104" s="44" t="s">
        <v>388</v>
      </c>
      <c r="B104" s="40" t="s">
        <v>406</v>
      </c>
      <c r="C104" s="40" t="s">
        <v>407</v>
      </c>
    </row>
    <row r="105" spans="1:3" ht="14">
      <c r="A105" s="44" t="s">
        <v>408</v>
      </c>
      <c r="B105" s="45">
        <f>SUM(B106:B106)</f>
        <v>89.237155999999999</v>
      </c>
      <c r="C105" s="41">
        <v>4</v>
      </c>
    </row>
    <row r="106" spans="1:3" ht="14">
      <c r="A106" s="46" t="s">
        <v>410</v>
      </c>
      <c r="B106" s="85">
        <v>89.237155999999999</v>
      </c>
      <c r="C106" s="86">
        <v>4</v>
      </c>
    </row>
    <row r="109" spans="1:3">
      <c r="A109" s="296" t="s">
        <v>429</v>
      </c>
      <c r="B109" s="296"/>
      <c r="C109" s="296"/>
    </row>
    <row r="110" spans="1:3" ht="28">
      <c r="A110" s="44" t="s">
        <v>388</v>
      </c>
      <c r="B110" s="40" t="s">
        <v>406</v>
      </c>
      <c r="C110" s="40" t="s">
        <v>407</v>
      </c>
    </row>
    <row r="111" spans="1:3" ht="14">
      <c r="A111" s="44" t="s">
        <v>408</v>
      </c>
      <c r="B111" s="45">
        <f>SUM(B112:B113)</f>
        <v>1.1499999999999999</v>
      </c>
      <c r="C111" s="41">
        <v>2</v>
      </c>
    </row>
    <row r="112" spans="1:3" ht="14">
      <c r="A112" s="46" t="s">
        <v>426</v>
      </c>
      <c r="B112" s="85">
        <v>0.65</v>
      </c>
      <c r="C112" s="86">
        <v>1</v>
      </c>
    </row>
    <row r="113" spans="1:5" ht="14">
      <c r="A113" s="46" t="s">
        <v>411</v>
      </c>
      <c r="B113" s="85">
        <v>0.5</v>
      </c>
      <c r="C113" s="86">
        <v>1</v>
      </c>
    </row>
    <row r="114" spans="1:5">
      <c r="A114" s="55"/>
      <c r="B114" s="288"/>
      <c r="C114" s="57"/>
    </row>
    <row r="116" spans="1:5">
      <c r="A116" s="295" t="s">
        <v>430</v>
      </c>
      <c r="B116" s="295"/>
      <c r="C116" s="295"/>
    </row>
    <row r="117" spans="1:5" ht="30">
      <c r="A117" s="44" t="s">
        <v>388</v>
      </c>
      <c r="B117" s="40" t="s">
        <v>431</v>
      </c>
      <c r="C117" s="40" t="s">
        <v>407</v>
      </c>
    </row>
    <row r="118" spans="1:5" ht="16">
      <c r="A118" s="44" t="s">
        <v>432</v>
      </c>
      <c r="B118" s="45">
        <f>SUM(B119:B121)</f>
        <v>52.544109519999999</v>
      </c>
      <c r="C118" s="41">
        <v>3</v>
      </c>
    </row>
    <row r="119" spans="1:5" ht="14">
      <c r="A119" s="46" t="s">
        <v>409</v>
      </c>
      <c r="B119" s="85">
        <v>21</v>
      </c>
      <c r="C119" s="86">
        <v>1</v>
      </c>
    </row>
    <row r="120" spans="1:5" ht="14">
      <c r="A120" s="46" t="s">
        <v>426</v>
      </c>
      <c r="B120" s="85">
        <v>29.169109519999999</v>
      </c>
      <c r="C120" s="86">
        <v>1</v>
      </c>
    </row>
    <row r="121" spans="1:5" ht="14">
      <c r="A121" s="46" t="s">
        <v>411</v>
      </c>
      <c r="B121" s="85">
        <v>2.375</v>
      </c>
      <c r="C121" s="86">
        <v>2</v>
      </c>
    </row>
    <row r="122" spans="1:5">
      <c r="A122" s="58" t="s">
        <v>433</v>
      </c>
    </row>
    <row r="123" spans="1:5">
      <c r="A123" s="58" t="s">
        <v>434</v>
      </c>
    </row>
    <row r="124" spans="1:5">
      <c r="A124" s="58"/>
    </row>
    <row r="125" spans="1:5">
      <c r="A125" s="295" t="s">
        <v>435</v>
      </c>
      <c r="B125" s="295"/>
      <c r="C125" s="295"/>
    </row>
    <row r="126" spans="1:5" ht="28">
      <c r="A126" s="44" t="s">
        <v>388</v>
      </c>
      <c r="B126" s="40" t="s">
        <v>406</v>
      </c>
      <c r="C126" s="40" t="s">
        <v>407</v>
      </c>
    </row>
    <row r="127" spans="1:5" ht="15">
      <c r="A127" s="261" t="s">
        <v>412</v>
      </c>
      <c r="B127" s="87">
        <v>131.88999999999999</v>
      </c>
      <c r="C127" s="150">
        <v>1</v>
      </c>
      <c r="E127" s="38" t="s">
        <v>436</v>
      </c>
    </row>
    <row r="128" spans="1:5">
      <c r="A128" s="58"/>
    </row>
    <row r="129" spans="1:3">
      <c r="A129" s="295" t="s">
        <v>437</v>
      </c>
      <c r="B129" s="295"/>
      <c r="C129" s="295"/>
    </row>
    <row r="130" spans="1:3" ht="28">
      <c r="A130" s="149" t="s">
        <v>388</v>
      </c>
      <c r="B130" s="150" t="s">
        <v>406</v>
      </c>
      <c r="C130" s="150" t="s">
        <v>407</v>
      </c>
    </row>
    <row r="131" spans="1:3" ht="16">
      <c r="A131" s="149" t="s">
        <v>417</v>
      </c>
      <c r="B131" s="87">
        <f>SUM(B132:B134)</f>
        <v>122.857454</v>
      </c>
      <c r="C131" s="41">
        <v>6</v>
      </c>
    </row>
    <row r="132" spans="1:3" ht="14">
      <c r="A132" s="151" t="s">
        <v>415</v>
      </c>
      <c r="B132" s="85">
        <v>107.357454</v>
      </c>
      <c r="C132" s="86">
        <v>2</v>
      </c>
    </row>
    <row r="133" spans="1:3" ht="14">
      <c r="A133" s="46" t="s">
        <v>410</v>
      </c>
      <c r="B133" s="85">
        <v>12</v>
      </c>
      <c r="C133" s="86">
        <v>2</v>
      </c>
    </row>
    <row r="134" spans="1:3" ht="14">
      <c r="A134" s="46" t="s">
        <v>411</v>
      </c>
      <c r="B134" s="85">
        <v>3.5</v>
      </c>
      <c r="C134" s="86">
        <v>3</v>
      </c>
    </row>
    <row r="135" spans="1:3" ht="15">
      <c r="A135" s="261" t="s">
        <v>412</v>
      </c>
      <c r="B135" s="87">
        <v>15.91</v>
      </c>
      <c r="C135" s="150">
        <v>1</v>
      </c>
    </row>
    <row r="136" spans="1:3">
      <c r="A136" s="58" t="s">
        <v>418</v>
      </c>
    </row>
    <row r="137" spans="1:3">
      <c r="A137" s="58"/>
    </row>
    <row r="139" spans="1:3">
      <c r="A139" s="295" t="s">
        <v>438</v>
      </c>
      <c r="B139" s="295"/>
      <c r="C139" s="295"/>
    </row>
    <row r="140" spans="1:3" ht="30">
      <c r="A140" s="149" t="s">
        <v>388</v>
      </c>
      <c r="B140" s="150" t="s">
        <v>441</v>
      </c>
      <c r="C140" s="150" t="s">
        <v>407</v>
      </c>
    </row>
    <row r="141" spans="1:3" ht="16">
      <c r="A141" s="149" t="s">
        <v>417</v>
      </c>
      <c r="B141" s="87">
        <f>SUM(B142:B144)</f>
        <v>529.98</v>
      </c>
      <c r="C141" s="41">
        <v>45</v>
      </c>
    </row>
    <row r="142" spans="1:3" ht="14">
      <c r="A142" s="151" t="s">
        <v>415</v>
      </c>
      <c r="B142" s="85">
        <v>399.65</v>
      </c>
      <c r="C142" s="86">
        <v>7</v>
      </c>
    </row>
    <row r="143" spans="1:3" ht="14">
      <c r="A143" s="151" t="s">
        <v>410</v>
      </c>
      <c r="B143" s="85">
        <v>108.08</v>
      </c>
      <c r="C143" s="86">
        <v>17</v>
      </c>
    </row>
    <row r="144" spans="1:3" ht="14">
      <c r="A144" s="151" t="s">
        <v>411</v>
      </c>
      <c r="B144" s="85">
        <v>22.25</v>
      </c>
      <c r="C144" s="86">
        <v>22</v>
      </c>
    </row>
    <row r="145" spans="1:4" ht="15">
      <c r="A145" s="261" t="s">
        <v>412</v>
      </c>
      <c r="B145" s="87">
        <v>51.33</v>
      </c>
      <c r="C145" s="150">
        <v>2</v>
      </c>
    </row>
    <row r="146" spans="1:4">
      <c r="A146" s="58" t="s">
        <v>418</v>
      </c>
    </row>
    <row r="147" spans="1:4">
      <c r="A147" s="58"/>
    </row>
    <row r="149" spans="1:4">
      <c r="A149" s="295" t="s">
        <v>439</v>
      </c>
      <c r="B149" s="295"/>
      <c r="C149" s="295"/>
    </row>
    <row r="150" spans="1:4" ht="28">
      <c r="A150" s="149" t="s">
        <v>388</v>
      </c>
      <c r="B150" s="150" t="s">
        <v>406</v>
      </c>
      <c r="C150" s="150" t="s">
        <v>407</v>
      </c>
    </row>
    <row r="151" spans="1:4" ht="14">
      <c r="A151" s="149" t="s">
        <v>408</v>
      </c>
      <c r="B151" s="87">
        <f>SUM(B152:B154)</f>
        <v>336.61655400000001</v>
      </c>
      <c r="C151" s="41">
        <v>9</v>
      </c>
    </row>
    <row r="152" spans="1:4" ht="14">
      <c r="A152" s="151" t="s">
        <v>415</v>
      </c>
      <c r="B152" s="85">
        <v>278.2</v>
      </c>
      <c r="C152" s="86">
        <v>2</v>
      </c>
      <c r="D152" s="50"/>
    </row>
    <row r="153" spans="1:4" ht="14">
      <c r="A153" s="46" t="s">
        <v>410</v>
      </c>
      <c r="B153" s="85">
        <v>25</v>
      </c>
      <c r="C153" s="86">
        <v>2</v>
      </c>
    </row>
    <row r="154" spans="1:4" ht="14">
      <c r="A154" s="46" t="s">
        <v>411</v>
      </c>
      <c r="B154" s="85">
        <v>33.416553999999998</v>
      </c>
      <c r="C154" s="86">
        <v>5</v>
      </c>
    </row>
    <row r="155" spans="1:4" ht="15">
      <c r="A155" s="261" t="s">
        <v>412</v>
      </c>
      <c r="B155" s="87">
        <v>284.43</v>
      </c>
      <c r="C155" s="150">
        <v>5</v>
      </c>
    </row>
    <row r="157" spans="1:4">
      <c r="A157" s="295" t="s">
        <v>440</v>
      </c>
      <c r="B157" s="295"/>
      <c r="C157" s="295"/>
    </row>
    <row r="158" spans="1:4" ht="30">
      <c r="A158" s="44" t="s">
        <v>388</v>
      </c>
      <c r="B158" s="40" t="s">
        <v>441</v>
      </c>
      <c r="C158" s="40" t="s">
        <v>407</v>
      </c>
    </row>
    <row r="159" spans="1:4" ht="14">
      <c r="A159" s="44" t="s">
        <v>408</v>
      </c>
      <c r="B159" s="45">
        <f>SUM(B160:B161)</f>
        <v>41.532000000000004</v>
      </c>
      <c r="C159" s="41">
        <v>3</v>
      </c>
    </row>
    <row r="160" spans="1:4" ht="14">
      <c r="A160" s="46" t="s">
        <v>410</v>
      </c>
      <c r="B160" s="85">
        <v>41.307000000000002</v>
      </c>
      <c r="C160" s="86">
        <v>2</v>
      </c>
    </row>
    <row r="161" spans="1:7" ht="14">
      <c r="A161" s="46" t="s">
        <v>411</v>
      </c>
      <c r="B161" s="85">
        <v>0.22500000000000001</v>
      </c>
      <c r="C161" s="86">
        <v>1</v>
      </c>
    </row>
    <row r="162" spans="1:7">
      <c r="A162" s="58" t="s">
        <v>433</v>
      </c>
      <c r="B162" s="56"/>
      <c r="C162" s="57"/>
    </row>
    <row r="165" spans="1:7">
      <c r="A165" s="295" t="s">
        <v>442</v>
      </c>
      <c r="B165" s="295"/>
      <c r="C165" s="295"/>
    </row>
    <row r="166" spans="1:7" ht="28">
      <c r="A166" s="149" t="s">
        <v>388</v>
      </c>
      <c r="B166" s="150" t="s">
        <v>406</v>
      </c>
      <c r="C166" s="150" t="s">
        <v>407</v>
      </c>
    </row>
    <row r="167" spans="1:7" ht="14">
      <c r="A167" s="149" t="s">
        <v>408</v>
      </c>
      <c r="B167" s="87">
        <f>SUM(B168:B169)</f>
        <v>120.91747361</v>
      </c>
      <c r="C167" s="41">
        <v>13</v>
      </c>
    </row>
    <row r="168" spans="1:7" ht="14">
      <c r="A168" s="151" t="s">
        <v>410</v>
      </c>
      <c r="B168" s="85">
        <v>108.26130861</v>
      </c>
      <c r="C168" s="86">
        <v>7</v>
      </c>
    </row>
    <row r="169" spans="1:7" ht="14">
      <c r="A169" s="151" t="s">
        <v>411</v>
      </c>
      <c r="B169" s="85">
        <v>12.656165</v>
      </c>
      <c r="C169" s="86">
        <v>6</v>
      </c>
    </row>
    <row r="170" spans="1:7" ht="15">
      <c r="A170" s="261" t="s">
        <v>412</v>
      </c>
      <c r="B170" s="87">
        <v>188.61</v>
      </c>
      <c r="C170" s="150">
        <v>2</v>
      </c>
    </row>
    <row r="172" spans="1:7">
      <c r="A172" s="295" t="s">
        <v>443</v>
      </c>
      <c r="B172" s="295"/>
      <c r="C172" s="295"/>
    </row>
    <row r="173" spans="1:7" ht="30">
      <c r="A173" s="149" t="s">
        <v>388</v>
      </c>
      <c r="B173" s="150" t="s">
        <v>441</v>
      </c>
      <c r="C173" s="150" t="s">
        <v>407</v>
      </c>
    </row>
    <row r="174" spans="1:7" ht="16">
      <c r="A174" s="149" t="s">
        <v>432</v>
      </c>
      <c r="B174" s="87">
        <f>SUM(B175:B177)</f>
        <v>2581.2473784700001</v>
      </c>
      <c r="C174" s="150">
        <v>29</v>
      </c>
      <c r="G174" s="207"/>
    </row>
    <row r="175" spans="1:7" ht="14">
      <c r="A175" s="46" t="s">
        <v>415</v>
      </c>
      <c r="B175" s="85">
        <v>2481.95359981</v>
      </c>
      <c r="C175" s="86">
        <v>7</v>
      </c>
      <c r="G175" s="207"/>
    </row>
    <row r="176" spans="1:7" ht="14">
      <c r="A176" s="46" t="s">
        <v>410</v>
      </c>
      <c r="B176" s="85">
        <v>73.680768659999998</v>
      </c>
      <c r="C176" s="86">
        <v>8</v>
      </c>
    </row>
    <row r="177" spans="1:3" ht="14">
      <c r="A177" s="46" t="s">
        <v>411</v>
      </c>
      <c r="B177" s="85">
        <v>25.613009999999999</v>
      </c>
      <c r="C177" s="86">
        <v>16</v>
      </c>
    </row>
    <row r="178" spans="1:3" ht="15">
      <c r="A178" s="261" t="s">
        <v>412</v>
      </c>
      <c r="B178" s="87">
        <v>5582.31</v>
      </c>
      <c r="C178" s="150">
        <v>4</v>
      </c>
    </row>
    <row r="179" spans="1:3">
      <c r="A179" s="58" t="s">
        <v>434</v>
      </c>
    </row>
    <row r="180" spans="1:3">
      <c r="A180" s="58"/>
    </row>
    <row r="182" spans="1:3">
      <c r="A182" s="295" t="s">
        <v>444</v>
      </c>
      <c r="B182" s="295"/>
      <c r="C182" s="295"/>
    </row>
    <row r="183" spans="1:3" ht="28">
      <c r="A183" s="44" t="s">
        <v>388</v>
      </c>
      <c r="B183" s="40" t="s">
        <v>406</v>
      </c>
      <c r="C183" s="40" t="s">
        <v>407</v>
      </c>
    </row>
    <row r="184" spans="1:3" ht="14">
      <c r="A184" s="44" t="s">
        <v>408</v>
      </c>
      <c r="B184" s="45">
        <f>SUM(B185:B186)</f>
        <v>7.45</v>
      </c>
      <c r="C184" s="40">
        <v>3</v>
      </c>
    </row>
    <row r="185" spans="1:3" ht="14">
      <c r="A185" s="46" t="s">
        <v>410</v>
      </c>
      <c r="B185" s="85">
        <v>5.95</v>
      </c>
      <c r="C185" s="86">
        <v>2</v>
      </c>
    </row>
    <row r="186" spans="1:3" ht="14">
      <c r="A186" s="46" t="s">
        <v>411</v>
      </c>
      <c r="B186" s="85">
        <v>1.5</v>
      </c>
      <c r="C186" s="86">
        <v>1</v>
      </c>
    </row>
    <row r="189" spans="1:3">
      <c r="A189" s="295" t="s">
        <v>445</v>
      </c>
      <c r="B189" s="295"/>
      <c r="C189" s="295"/>
    </row>
    <row r="190" spans="1:3" ht="30">
      <c r="A190" s="44" t="s">
        <v>388</v>
      </c>
      <c r="B190" s="40" t="s">
        <v>441</v>
      </c>
      <c r="C190" s="40" t="s">
        <v>407</v>
      </c>
    </row>
    <row r="191" spans="1:3" ht="16">
      <c r="A191" s="44" t="s">
        <v>432</v>
      </c>
      <c r="B191" s="45">
        <f>SUM(B192:B194)</f>
        <v>474.15279299999997</v>
      </c>
      <c r="C191" s="40">
        <v>13</v>
      </c>
    </row>
    <row r="192" spans="1:3" ht="14">
      <c r="A192" s="46" t="s">
        <v>415</v>
      </c>
      <c r="B192" s="85">
        <v>397.297392</v>
      </c>
      <c r="C192" s="86">
        <v>3</v>
      </c>
    </row>
    <row r="193" spans="1:7" ht="14">
      <c r="A193" s="46" t="s">
        <v>410</v>
      </c>
      <c r="B193" s="85">
        <v>73.375000999999997</v>
      </c>
      <c r="C193" s="86">
        <v>8</v>
      </c>
    </row>
    <row r="194" spans="1:7" ht="14">
      <c r="A194" s="46" t="s">
        <v>411</v>
      </c>
      <c r="B194" s="85">
        <v>3.4803999999999999</v>
      </c>
      <c r="C194" s="86">
        <v>3</v>
      </c>
    </row>
    <row r="195" spans="1:7" ht="15">
      <c r="A195" s="261" t="s">
        <v>412</v>
      </c>
      <c r="B195" s="87">
        <v>52</v>
      </c>
      <c r="C195" s="150">
        <v>1</v>
      </c>
    </row>
    <row r="196" spans="1:7">
      <c r="A196" s="58" t="s">
        <v>433</v>
      </c>
      <c r="B196" s="56"/>
      <c r="C196" s="57"/>
    </row>
    <row r="197" spans="1:7">
      <c r="A197" s="58" t="s">
        <v>434</v>
      </c>
      <c r="B197" s="56"/>
      <c r="C197" s="57"/>
    </row>
    <row r="200" spans="1:7">
      <c r="A200" s="295" t="s">
        <v>446</v>
      </c>
      <c r="B200" s="295"/>
      <c r="C200" s="295"/>
    </row>
    <row r="201" spans="1:7" ht="30">
      <c r="A201" s="149" t="s">
        <v>388</v>
      </c>
      <c r="B201" s="150" t="s">
        <v>441</v>
      </c>
      <c r="C201" s="150" t="s">
        <v>407</v>
      </c>
    </row>
    <row r="202" spans="1:7" ht="14">
      <c r="A202" s="149" t="s">
        <v>408</v>
      </c>
      <c r="B202" s="87">
        <f>SUM(B203:B204)</f>
        <v>1456.2368404200001</v>
      </c>
      <c r="C202" s="150">
        <v>25</v>
      </c>
      <c r="G202" s="207"/>
    </row>
    <row r="203" spans="1:7" ht="14">
      <c r="A203" s="151" t="s">
        <v>415</v>
      </c>
      <c r="B203" s="85">
        <v>1434.5349564200001</v>
      </c>
      <c r="C203" s="86">
        <v>6</v>
      </c>
      <c r="G203" s="207"/>
    </row>
    <row r="204" spans="1:7" ht="14">
      <c r="A204" s="151" t="s">
        <v>411</v>
      </c>
      <c r="B204" s="85">
        <v>21.701884</v>
      </c>
      <c r="C204" s="86">
        <v>19</v>
      </c>
    </row>
    <row r="205" spans="1:7" ht="15">
      <c r="A205" s="261" t="s">
        <v>412</v>
      </c>
      <c r="B205" s="87">
        <v>1483.33</v>
      </c>
      <c r="C205" s="150">
        <v>14</v>
      </c>
    </row>
    <row r="206" spans="1:7">
      <c r="A206" s="58" t="s">
        <v>433</v>
      </c>
    </row>
    <row r="209" spans="1:3">
      <c r="A209" s="295" t="s">
        <v>447</v>
      </c>
      <c r="B209" s="295"/>
      <c r="C209" s="295"/>
    </row>
    <row r="210" spans="1:3" ht="30">
      <c r="A210" s="149" t="s">
        <v>388</v>
      </c>
      <c r="B210" s="150" t="s">
        <v>431</v>
      </c>
      <c r="C210" s="150" t="s">
        <v>407</v>
      </c>
    </row>
    <row r="211" spans="1:3" ht="14">
      <c r="A211" s="149" t="s">
        <v>408</v>
      </c>
      <c r="B211" s="87">
        <f>SUM(B212:B214)</f>
        <v>4880.5323870000002</v>
      </c>
      <c r="C211" s="150">
        <v>22</v>
      </c>
    </row>
    <row r="212" spans="1:3" ht="14">
      <c r="A212" s="151" t="s">
        <v>415</v>
      </c>
      <c r="B212" s="85">
        <v>4851.1673870000004</v>
      </c>
      <c r="C212" s="86">
        <v>9</v>
      </c>
    </row>
    <row r="213" spans="1:3" ht="14">
      <c r="A213" s="151" t="s">
        <v>426</v>
      </c>
      <c r="B213" s="85">
        <v>8</v>
      </c>
      <c r="C213" s="86">
        <v>1</v>
      </c>
    </row>
    <row r="214" spans="1:3" ht="14">
      <c r="A214" s="151" t="s">
        <v>411</v>
      </c>
      <c r="B214" s="85">
        <v>21.364999999999998</v>
      </c>
      <c r="C214" s="86">
        <v>12</v>
      </c>
    </row>
    <row r="215" spans="1:3" ht="15">
      <c r="A215" s="261" t="s">
        <v>412</v>
      </c>
      <c r="B215" s="87">
        <v>15.94</v>
      </c>
      <c r="C215" s="150">
        <v>2</v>
      </c>
    </row>
    <row r="216" spans="1:3">
      <c r="A216" s="58" t="s">
        <v>433</v>
      </c>
      <c r="B216" s="212"/>
      <c r="C216" s="213"/>
    </row>
    <row r="219" spans="1:3">
      <c r="A219" s="295" t="s">
        <v>448</v>
      </c>
      <c r="B219" s="295"/>
      <c r="C219" s="295"/>
    </row>
    <row r="220" spans="1:3" ht="28">
      <c r="A220" s="149" t="s">
        <v>388</v>
      </c>
      <c r="B220" s="150" t="s">
        <v>406</v>
      </c>
      <c r="C220" s="150" t="s">
        <v>407</v>
      </c>
    </row>
    <row r="221" spans="1:3" ht="14">
      <c r="A221" s="44" t="s">
        <v>408</v>
      </c>
      <c r="B221" s="45">
        <f>SUM(B222)</f>
        <v>30.9</v>
      </c>
      <c r="C221" s="40">
        <v>1</v>
      </c>
    </row>
    <row r="222" spans="1:3" ht="14">
      <c r="A222" s="46" t="s">
        <v>426</v>
      </c>
      <c r="B222" s="85">
        <v>30.9</v>
      </c>
      <c r="C222" s="86">
        <v>1</v>
      </c>
    </row>
    <row r="223" spans="1:3">
      <c r="A223" s="58"/>
    </row>
    <row r="225" spans="1:3">
      <c r="A225" s="295" t="s">
        <v>449</v>
      </c>
      <c r="B225" s="295"/>
      <c r="C225" s="295"/>
    </row>
    <row r="226" spans="1:3" ht="28">
      <c r="A226" s="44" t="s">
        <v>388</v>
      </c>
      <c r="B226" s="40" t="s">
        <v>406</v>
      </c>
      <c r="C226" s="40" t="s">
        <v>407</v>
      </c>
    </row>
    <row r="227" spans="1:3" ht="14">
      <c r="A227" s="44" t="s">
        <v>408</v>
      </c>
      <c r="B227" s="45">
        <f>SUM(B228:B229)</f>
        <v>298.671964</v>
      </c>
      <c r="C227" s="40">
        <v>6</v>
      </c>
    </row>
    <row r="228" spans="1:3" ht="14">
      <c r="A228" s="46" t="s">
        <v>415</v>
      </c>
      <c r="B228" s="85">
        <v>180.48230799999999</v>
      </c>
      <c r="C228" s="86">
        <v>4</v>
      </c>
    </row>
    <row r="229" spans="1:3" ht="14">
      <c r="A229" s="46" t="s">
        <v>410</v>
      </c>
      <c r="B229" s="85">
        <v>118.189656</v>
      </c>
      <c r="C229" s="86">
        <v>5</v>
      </c>
    </row>
    <row r="230" spans="1:3">
      <c r="A230" s="58" t="s">
        <v>418</v>
      </c>
    </row>
    <row r="231" spans="1:3">
      <c r="A231" s="58"/>
    </row>
    <row r="233" spans="1:3">
      <c r="A233" s="295" t="s">
        <v>450</v>
      </c>
      <c r="B233" s="295"/>
      <c r="C233" s="295"/>
    </row>
    <row r="234" spans="1:3" ht="28">
      <c r="A234" s="149" t="s">
        <v>388</v>
      </c>
      <c r="B234" s="150" t="s">
        <v>406</v>
      </c>
      <c r="C234" s="150" t="s">
        <v>407</v>
      </c>
    </row>
    <row r="235" spans="1:3" ht="16">
      <c r="A235" s="149" t="s">
        <v>417</v>
      </c>
      <c r="B235" s="87">
        <f>SUM(B236:B238)</f>
        <v>776.92199999999991</v>
      </c>
      <c r="C235" s="150">
        <v>13</v>
      </c>
    </row>
    <row r="236" spans="1:3" ht="14">
      <c r="A236" s="151" t="s">
        <v>415</v>
      </c>
      <c r="B236" s="85">
        <v>747.72799999999995</v>
      </c>
      <c r="C236" s="86">
        <v>4</v>
      </c>
    </row>
    <row r="237" spans="1:3" ht="14">
      <c r="A237" s="151" t="s">
        <v>410</v>
      </c>
      <c r="B237" s="85">
        <v>19.75</v>
      </c>
      <c r="C237" s="86">
        <v>4</v>
      </c>
    </row>
    <row r="238" spans="1:3" ht="14">
      <c r="A238" s="151" t="s">
        <v>411</v>
      </c>
      <c r="B238" s="85">
        <v>9.4440000000000008</v>
      </c>
      <c r="C238" s="86">
        <v>7</v>
      </c>
    </row>
    <row r="239" spans="1:3" ht="15">
      <c r="A239" s="261" t="s">
        <v>412</v>
      </c>
      <c r="B239" s="87">
        <v>3808.7</v>
      </c>
      <c r="C239" s="150">
        <v>3</v>
      </c>
    </row>
    <row r="240" spans="1:3">
      <c r="A240" s="58" t="s">
        <v>418</v>
      </c>
    </row>
    <row r="243" spans="1:3">
      <c r="A243" s="295" t="s">
        <v>451</v>
      </c>
      <c r="B243" s="295"/>
      <c r="C243" s="295"/>
    </row>
    <row r="244" spans="1:3" ht="28">
      <c r="A244" s="149" t="s">
        <v>388</v>
      </c>
      <c r="B244" s="150" t="s">
        <v>406</v>
      </c>
      <c r="C244" s="150" t="s">
        <v>407</v>
      </c>
    </row>
    <row r="245" spans="1:3" ht="14">
      <c r="A245" s="149" t="s">
        <v>408</v>
      </c>
      <c r="B245" s="87">
        <f>SUM(B246:B248)</f>
        <v>232.72000000000003</v>
      </c>
      <c r="C245" s="150">
        <v>6</v>
      </c>
    </row>
    <row r="246" spans="1:3" ht="14">
      <c r="A246" s="151" t="s">
        <v>415</v>
      </c>
      <c r="B246" s="85">
        <v>215</v>
      </c>
      <c r="C246" s="86">
        <v>2</v>
      </c>
    </row>
    <row r="247" spans="1:3" ht="14">
      <c r="A247" s="151" t="s">
        <v>410</v>
      </c>
      <c r="B247" s="85">
        <v>16.920000000000002</v>
      </c>
      <c r="C247" s="86">
        <v>3</v>
      </c>
    </row>
    <row r="248" spans="1:3" ht="14">
      <c r="A248" s="151" t="s">
        <v>411</v>
      </c>
      <c r="B248" s="85">
        <v>0.8</v>
      </c>
      <c r="C248" s="86">
        <v>1</v>
      </c>
    </row>
    <row r="249" spans="1:3" ht="15">
      <c r="A249" s="261" t="s">
        <v>412</v>
      </c>
      <c r="B249" s="87">
        <v>1.88</v>
      </c>
      <c r="C249" s="150">
        <v>1</v>
      </c>
    </row>
    <row r="251" spans="1:3">
      <c r="A251" s="295" t="s">
        <v>452</v>
      </c>
      <c r="B251" s="295"/>
      <c r="C251" s="295"/>
    </row>
    <row r="252" spans="1:3" ht="28">
      <c r="A252" s="149" t="s">
        <v>388</v>
      </c>
      <c r="B252" s="150" t="s">
        <v>406</v>
      </c>
      <c r="C252" s="150" t="s">
        <v>407</v>
      </c>
    </row>
    <row r="253" spans="1:3" ht="14">
      <c r="A253" s="149" t="s">
        <v>408</v>
      </c>
      <c r="B253" s="87">
        <f>SUM(B254:B255)</f>
        <v>388.33801200000005</v>
      </c>
      <c r="C253" s="150">
        <v>3</v>
      </c>
    </row>
    <row r="254" spans="1:3" ht="14">
      <c r="A254" s="151" t="s">
        <v>409</v>
      </c>
      <c r="B254" s="85">
        <v>385.50501200000002</v>
      </c>
      <c r="C254" s="86">
        <v>1</v>
      </c>
    </row>
    <row r="255" spans="1:3" ht="14">
      <c r="A255" s="151" t="s">
        <v>411</v>
      </c>
      <c r="B255" s="85">
        <v>2.8330000000000002</v>
      </c>
      <c r="C255" s="86">
        <v>2</v>
      </c>
    </row>
    <row r="256" spans="1:3" ht="15">
      <c r="A256" s="261" t="s">
        <v>412</v>
      </c>
      <c r="B256" s="87">
        <v>2591.1799999999998</v>
      </c>
      <c r="C256" s="150">
        <v>8</v>
      </c>
    </row>
    <row r="258" spans="1:3">
      <c r="A258" s="295" t="s">
        <v>453</v>
      </c>
      <c r="B258" s="295"/>
      <c r="C258" s="295"/>
    </row>
    <row r="259" spans="1:3" ht="28">
      <c r="A259" s="149" t="s">
        <v>388</v>
      </c>
      <c r="B259" s="150" t="s">
        <v>406</v>
      </c>
      <c r="C259" s="150" t="s">
        <v>407</v>
      </c>
    </row>
    <row r="260" spans="1:3" ht="14">
      <c r="A260" s="149" t="s">
        <v>408</v>
      </c>
      <c r="B260" s="87">
        <f>SUM(B261:B262)</f>
        <v>51.027459999999998</v>
      </c>
      <c r="C260" s="150">
        <v>5</v>
      </c>
    </row>
    <row r="261" spans="1:3" ht="14">
      <c r="A261" s="151" t="s">
        <v>410</v>
      </c>
      <c r="B261" s="85">
        <v>50</v>
      </c>
      <c r="C261" s="86">
        <v>3</v>
      </c>
    </row>
    <row r="262" spans="1:3" ht="14">
      <c r="A262" s="151" t="s">
        <v>411</v>
      </c>
      <c r="B262" s="85">
        <v>1.02746</v>
      </c>
      <c r="C262" s="86">
        <v>2</v>
      </c>
    </row>
    <row r="265" spans="1:3">
      <c r="A265" s="295" t="s">
        <v>454</v>
      </c>
      <c r="B265" s="295"/>
      <c r="C265" s="295"/>
    </row>
    <row r="266" spans="1:3" ht="28">
      <c r="A266" s="44" t="s">
        <v>388</v>
      </c>
      <c r="B266" s="40" t="s">
        <v>406</v>
      </c>
      <c r="C266" s="40" t="s">
        <v>407</v>
      </c>
    </row>
    <row r="267" spans="1:3" ht="14">
      <c r="A267" s="44" t="s">
        <v>408</v>
      </c>
      <c r="B267" s="45">
        <f>SUM(B268)</f>
        <v>88.583069309999999</v>
      </c>
      <c r="C267" s="40">
        <v>6</v>
      </c>
    </row>
    <row r="268" spans="1:3" ht="14">
      <c r="A268" s="46" t="s">
        <v>410</v>
      </c>
      <c r="B268" s="85">
        <v>88.583069309999999</v>
      </c>
      <c r="C268" s="86">
        <v>6</v>
      </c>
    </row>
    <row r="269" spans="1:3">
      <c r="A269" s="58"/>
    </row>
    <row r="271" spans="1:3">
      <c r="A271" s="295" t="s">
        <v>455</v>
      </c>
      <c r="B271" s="295"/>
      <c r="C271" s="295"/>
    </row>
    <row r="272" spans="1:3" ht="28">
      <c r="A272" s="44" t="s">
        <v>388</v>
      </c>
      <c r="B272" s="40" t="s">
        <v>406</v>
      </c>
      <c r="C272" s="40" t="s">
        <v>407</v>
      </c>
    </row>
    <row r="273" spans="1:7" ht="14">
      <c r="A273" s="44" t="s">
        <v>408</v>
      </c>
      <c r="B273" s="45">
        <f>SUM(B274:B274)</f>
        <v>2</v>
      </c>
      <c r="C273" s="40">
        <v>2</v>
      </c>
    </row>
    <row r="274" spans="1:7" ht="14">
      <c r="A274" s="46" t="s">
        <v>411</v>
      </c>
      <c r="B274" s="85">
        <v>2</v>
      </c>
      <c r="C274" s="86">
        <v>2</v>
      </c>
    </row>
    <row r="277" spans="1:7">
      <c r="A277" s="295" t="s">
        <v>456</v>
      </c>
      <c r="B277" s="295"/>
      <c r="C277" s="295"/>
    </row>
    <row r="278" spans="1:7" ht="28">
      <c r="A278" s="44" t="s">
        <v>388</v>
      </c>
      <c r="B278" s="40" t="s">
        <v>406</v>
      </c>
      <c r="C278" s="40" t="s">
        <v>407</v>
      </c>
    </row>
    <row r="279" spans="1:7" ht="14">
      <c r="A279" s="44" t="s">
        <v>408</v>
      </c>
      <c r="B279" s="45">
        <f>SUM(B280)</f>
        <v>10.6</v>
      </c>
      <c r="C279" s="40">
        <v>1</v>
      </c>
    </row>
    <row r="280" spans="1:7" ht="14">
      <c r="A280" s="46" t="s">
        <v>426</v>
      </c>
      <c r="B280" s="85">
        <v>10.6</v>
      </c>
      <c r="C280" s="86">
        <v>1</v>
      </c>
    </row>
    <row r="283" spans="1:7">
      <c r="A283" s="295" t="s">
        <v>457</v>
      </c>
      <c r="B283" s="295"/>
      <c r="C283" s="295"/>
    </row>
    <row r="284" spans="1:7" ht="28">
      <c r="A284" s="42" t="s">
        <v>388</v>
      </c>
      <c r="B284" s="43" t="s">
        <v>406</v>
      </c>
      <c r="C284" s="43" t="s">
        <v>407</v>
      </c>
    </row>
    <row r="285" spans="1:7" ht="14">
      <c r="A285" s="44" t="s">
        <v>408</v>
      </c>
      <c r="B285" s="45">
        <f>SUM(B286:B288)</f>
        <v>1757.1600249999999</v>
      </c>
      <c r="C285" s="40">
        <v>19</v>
      </c>
      <c r="G285" s="207"/>
    </row>
    <row r="286" spans="1:7" ht="14">
      <c r="A286" s="46" t="s">
        <v>415</v>
      </c>
      <c r="B286" s="85">
        <v>1742.9100249999999</v>
      </c>
      <c r="C286" s="86">
        <v>6</v>
      </c>
      <c r="G286" s="207"/>
    </row>
    <row r="287" spans="1:7" ht="14">
      <c r="A287" s="46" t="s">
        <v>458</v>
      </c>
      <c r="B287" s="85">
        <v>0.3</v>
      </c>
      <c r="C287" s="86">
        <v>1</v>
      </c>
    </row>
    <row r="288" spans="1:7" ht="14">
      <c r="A288" s="46" t="s">
        <v>411</v>
      </c>
      <c r="B288" s="85">
        <v>13.95</v>
      </c>
      <c r="C288" s="86">
        <v>12</v>
      </c>
    </row>
    <row r="289" spans="1:3" ht="15">
      <c r="A289" s="261" t="s">
        <v>412</v>
      </c>
      <c r="B289" s="292">
        <v>665.85</v>
      </c>
      <c r="C289" s="150">
        <v>4</v>
      </c>
    </row>
    <row r="291" spans="1:3">
      <c r="A291" s="295" t="s">
        <v>459</v>
      </c>
      <c r="B291" s="295"/>
      <c r="C291" s="295"/>
    </row>
    <row r="292" spans="1:3" ht="28">
      <c r="A292" s="44" t="s">
        <v>388</v>
      </c>
      <c r="B292" s="40" t="s">
        <v>406</v>
      </c>
      <c r="C292" s="40" t="s">
        <v>407</v>
      </c>
    </row>
    <row r="293" spans="1:3" ht="14">
      <c r="A293" s="44" t="s">
        <v>408</v>
      </c>
      <c r="B293" s="45">
        <f>SUM(B294:B294)</f>
        <v>4.7435780000000003</v>
      </c>
      <c r="C293" s="40">
        <v>2</v>
      </c>
    </row>
    <row r="294" spans="1:3" ht="14">
      <c r="A294" s="46" t="s">
        <v>410</v>
      </c>
      <c r="B294" s="85">
        <v>4.7435780000000003</v>
      </c>
      <c r="C294" s="86">
        <v>2</v>
      </c>
    </row>
    <row r="296" spans="1:3" ht="14" customHeight="1"/>
    <row r="297" spans="1:3">
      <c r="A297" s="295" t="s">
        <v>460</v>
      </c>
      <c r="B297" s="295"/>
      <c r="C297" s="295"/>
    </row>
    <row r="298" spans="1:3" ht="28">
      <c r="A298" s="44" t="s">
        <v>388</v>
      </c>
      <c r="B298" s="40" t="s">
        <v>406</v>
      </c>
      <c r="C298" s="40" t="s">
        <v>407</v>
      </c>
    </row>
    <row r="299" spans="1:3" ht="14">
      <c r="A299" s="44" t="s">
        <v>408</v>
      </c>
      <c r="B299" s="45">
        <f>SUM(B300:B301)</f>
        <v>51.754091000000003</v>
      </c>
      <c r="C299" s="40">
        <v>12</v>
      </c>
    </row>
    <row r="300" spans="1:3" ht="14">
      <c r="A300" s="46" t="s">
        <v>410</v>
      </c>
      <c r="B300" s="85">
        <v>24.231000000000002</v>
      </c>
      <c r="C300" s="86">
        <v>7</v>
      </c>
    </row>
    <row r="301" spans="1:3" ht="14">
      <c r="A301" s="46" t="s">
        <v>411</v>
      </c>
      <c r="B301" s="85">
        <v>27.523091000000001</v>
      </c>
      <c r="C301" s="86">
        <v>5</v>
      </c>
    </row>
    <row r="302" spans="1:3" ht="15">
      <c r="A302" s="261" t="s">
        <v>412</v>
      </c>
      <c r="B302" s="87">
        <v>7798.65</v>
      </c>
      <c r="C302" s="150">
        <v>17</v>
      </c>
    </row>
    <row r="303" spans="1:3">
      <c r="B303" s="51"/>
      <c r="C303" s="52"/>
    </row>
    <row r="304" spans="1:3">
      <c r="A304" s="39"/>
      <c r="B304" s="49"/>
      <c r="C304" s="50"/>
    </row>
    <row r="307" spans="1:3">
      <c r="A307" s="53"/>
      <c r="B307" s="53"/>
      <c r="C307" s="53"/>
    </row>
    <row r="308" spans="1:3">
      <c r="A308" s="53"/>
      <c r="B308" s="53"/>
      <c r="C308" s="53"/>
    </row>
    <row r="309" spans="1:3">
      <c r="A309" s="53"/>
      <c r="B309" s="48"/>
      <c r="C309" s="48"/>
    </row>
    <row r="310" spans="1:3">
      <c r="A310" s="53"/>
      <c r="B310" s="54"/>
      <c r="C310" s="48"/>
    </row>
    <row r="311" spans="1:3">
      <c r="A311" s="55"/>
      <c r="B311" s="56"/>
      <c r="C311" s="57"/>
    </row>
    <row r="312" spans="1:3">
      <c r="A312" s="55"/>
      <c r="B312" s="56"/>
      <c r="C312" s="57"/>
    </row>
    <row r="313" spans="1:3">
      <c r="A313" s="55"/>
      <c r="B313" s="56"/>
      <c r="C313" s="57"/>
    </row>
    <row r="314" spans="1:3">
      <c r="A314" s="53"/>
      <c r="B314" s="54"/>
      <c r="C314" s="48"/>
    </row>
    <row r="317" spans="1:3">
      <c r="A317" s="37"/>
    </row>
    <row r="318" spans="1:3">
      <c r="A318" s="39"/>
    </row>
    <row r="319" spans="1:3">
      <c r="A319" s="47"/>
      <c r="B319" s="48"/>
      <c r="C319" s="48"/>
    </row>
    <row r="320" spans="1:3">
      <c r="A320" s="39"/>
      <c r="B320" s="49"/>
      <c r="C320" s="50"/>
    </row>
    <row r="321" spans="1:3">
      <c r="B321" s="51"/>
      <c r="C321" s="52"/>
    </row>
    <row r="322" spans="1:3">
      <c r="B322" s="51"/>
      <c r="C322" s="52"/>
    </row>
    <row r="323" spans="1:3">
      <c r="A323" s="39"/>
      <c r="B323" s="49"/>
      <c r="C323" s="50"/>
    </row>
    <row r="326" spans="1:3">
      <c r="A326" s="53"/>
      <c r="B326" s="53"/>
      <c r="C326" s="53"/>
    </row>
    <row r="327" spans="1:3">
      <c r="A327" s="53"/>
      <c r="B327" s="53"/>
      <c r="C327" s="53"/>
    </row>
    <row r="328" spans="1:3">
      <c r="A328" s="53"/>
      <c r="B328" s="48"/>
      <c r="C328" s="48"/>
    </row>
    <row r="329" spans="1:3">
      <c r="A329" s="53"/>
      <c r="B329" s="54"/>
      <c r="C329" s="48"/>
    </row>
    <row r="330" spans="1:3">
      <c r="A330" s="55"/>
      <c r="B330" s="56"/>
      <c r="C330" s="57"/>
    </row>
    <row r="331" spans="1:3">
      <c r="A331" s="55"/>
      <c r="B331" s="56"/>
      <c r="C331" s="57"/>
    </row>
    <row r="332" spans="1:3">
      <c r="A332" s="55"/>
      <c r="B332" s="56"/>
      <c r="C332" s="57"/>
    </row>
    <row r="333" spans="1:3">
      <c r="A333" s="53"/>
      <c r="B333" s="54"/>
      <c r="C333" s="48"/>
    </row>
    <row r="336" spans="1:3">
      <c r="A336" s="37"/>
    </row>
    <row r="337" spans="1:3">
      <c r="A337" s="39"/>
    </row>
    <row r="338" spans="1:3">
      <c r="A338" s="47"/>
      <c r="B338" s="48"/>
      <c r="C338" s="48"/>
    </row>
    <row r="339" spans="1:3">
      <c r="A339" s="39"/>
      <c r="B339" s="49"/>
      <c r="C339" s="50"/>
    </row>
    <row r="340" spans="1:3">
      <c r="B340" s="51"/>
      <c r="C340" s="52"/>
    </row>
    <row r="341" spans="1:3">
      <c r="B341" s="51"/>
      <c r="C341" s="52"/>
    </row>
    <row r="342" spans="1:3">
      <c r="A342" s="39"/>
      <c r="B342" s="49"/>
      <c r="C342" s="50"/>
    </row>
    <row r="345" spans="1:3">
      <c r="A345" s="53"/>
      <c r="B345" s="53"/>
      <c r="C345" s="53"/>
    </row>
    <row r="346" spans="1:3">
      <c r="A346" s="53"/>
      <c r="B346" s="53"/>
      <c r="C346" s="53"/>
    </row>
    <row r="347" spans="1:3">
      <c r="A347" s="53"/>
      <c r="B347" s="48"/>
      <c r="C347" s="48"/>
    </row>
    <row r="348" spans="1:3">
      <c r="A348" s="53"/>
      <c r="B348" s="54"/>
      <c r="C348" s="48"/>
    </row>
    <row r="349" spans="1:3">
      <c r="A349" s="55"/>
      <c r="B349" s="56"/>
      <c r="C349" s="57"/>
    </row>
    <row r="350" spans="1:3">
      <c r="A350" s="55"/>
      <c r="B350" s="56"/>
      <c r="C350" s="57"/>
    </row>
    <row r="351" spans="1:3">
      <c r="A351" s="55"/>
      <c r="B351" s="56"/>
      <c r="C351" s="57"/>
    </row>
    <row r="352" spans="1:3">
      <c r="A352" s="53"/>
      <c r="B352" s="54"/>
      <c r="C352" s="48"/>
    </row>
    <row r="355" spans="1:3">
      <c r="A355" s="37"/>
    </row>
    <row r="356" spans="1:3">
      <c r="A356" s="39"/>
    </row>
    <row r="357" spans="1:3">
      <c r="A357" s="47"/>
      <c r="B357" s="48"/>
      <c r="C357" s="48"/>
    </row>
    <row r="358" spans="1:3">
      <c r="A358" s="39"/>
      <c r="B358" s="49"/>
      <c r="C358" s="50"/>
    </row>
    <row r="359" spans="1:3">
      <c r="B359" s="51"/>
      <c r="C359" s="52"/>
    </row>
    <row r="360" spans="1:3">
      <c r="B360" s="51"/>
      <c r="C360" s="52"/>
    </row>
    <row r="361" spans="1:3">
      <c r="A361" s="39"/>
      <c r="B361" s="49"/>
      <c r="C361" s="50"/>
    </row>
    <row r="364" spans="1:3">
      <c r="A364" s="53"/>
      <c r="B364" s="53"/>
      <c r="C364" s="53"/>
    </row>
    <row r="365" spans="1:3">
      <c r="A365" s="53"/>
      <c r="B365" s="53"/>
      <c r="C365" s="53"/>
    </row>
    <row r="366" spans="1:3">
      <c r="A366" s="53"/>
      <c r="B366" s="48"/>
      <c r="C366" s="48"/>
    </row>
    <row r="367" spans="1:3">
      <c r="A367" s="53"/>
      <c r="B367" s="54"/>
      <c r="C367" s="48"/>
    </row>
    <row r="368" spans="1:3">
      <c r="A368" s="55"/>
      <c r="B368" s="56"/>
      <c r="C368" s="57"/>
    </row>
    <row r="369" spans="1:3">
      <c r="A369" s="55"/>
      <c r="B369" s="56"/>
      <c r="C369" s="57"/>
    </row>
    <row r="370" spans="1:3">
      <c r="A370" s="55"/>
      <c r="B370" s="56"/>
      <c r="C370" s="57"/>
    </row>
    <row r="371" spans="1:3">
      <c r="A371" s="53"/>
      <c r="B371" s="54"/>
      <c r="C371" s="48"/>
    </row>
    <row r="374" spans="1:3">
      <c r="A374" s="37"/>
    </row>
    <row r="375" spans="1:3">
      <c r="A375" s="39"/>
    </row>
    <row r="376" spans="1:3">
      <c r="A376" s="47"/>
      <c r="B376" s="48"/>
      <c r="C376" s="48"/>
    </row>
    <row r="377" spans="1:3">
      <c r="A377" s="39"/>
      <c r="B377" s="49"/>
      <c r="C377" s="50"/>
    </row>
    <row r="378" spans="1:3">
      <c r="B378" s="51"/>
      <c r="C378" s="52"/>
    </row>
    <row r="379" spans="1:3">
      <c r="B379" s="51"/>
      <c r="C379" s="52"/>
    </row>
    <row r="380" spans="1:3">
      <c r="A380" s="39"/>
      <c r="B380" s="49"/>
      <c r="C380" s="50"/>
    </row>
    <row r="383" spans="1:3">
      <c r="A383" s="53"/>
      <c r="B383" s="53"/>
      <c r="C383" s="53"/>
    </row>
    <row r="384" spans="1:3">
      <c r="A384" s="53"/>
      <c r="B384" s="53"/>
      <c r="C384" s="53"/>
    </row>
    <row r="385" spans="1:3">
      <c r="A385" s="53"/>
      <c r="B385" s="48"/>
      <c r="C385" s="48"/>
    </row>
    <row r="386" spans="1:3">
      <c r="A386" s="53"/>
      <c r="B386" s="54"/>
      <c r="C386" s="48"/>
    </row>
    <row r="387" spans="1:3">
      <c r="A387" s="55"/>
      <c r="B387" s="56"/>
      <c r="C387" s="57"/>
    </row>
    <row r="388" spans="1:3">
      <c r="A388" s="55"/>
      <c r="B388" s="56"/>
      <c r="C388" s="57"/>
    </row>
    <row r="389" spans="1:3">
      <c r="A389" s="55"/>
      <c r="B389" s="56"/>
      <c r="C389" s="57"/>
    </row>
    <row r="390" spans="1:3">
      <c r="A390" s="53"/>
      <c r="B390" s="54"/>
      <c r="C390" s="48"/>
    </row>
    <row r="393" spans="1:3">
      <c r="A393" s="37"/>
    </row>
    <row r="394" spans="1:3">
      <c r="A394" s="39"/>
    </row>
    <row r="395" spans="1:3">
      <c r="A395" s="47"/>
      <c r="B395" s="48"/>
      <c r="C395" s="48"/>
    </row>
    <row r="396" spans="1:3">
      <c r="A396" s="39"/>
      <c r="B396" s="49"/>
      <c r="C396" s="50"/>
    </row>
    <row r="397" spans="1:3">
      <c r="B397" s="51"/>
      <c r="C397" s="52"/>
    </row>
    <row r="398" spans="1:3">
      <c r="B398" s="51"/>
      <c r="C398" s="52"/>
    </row>
    <row r="399" spans="1:3">
      <c r="A399" s="39"/>
      <c r="B399" s="49"/>
      <c r="C399" s="50"/>
    </row>
    <row r="402" spans="1:3">
      <c r="A402" s="53"/>
      <c r="B402" s="53"/>
      <c r="C402" s="53"/>
    </row>
    <row r="403" spans="1:3">
      <c r="A403" s="53"/>
      <c r="B403" s="53"/>
      <c r="C403" s="53"/>
    </row>
    <row r="404" spans="1:3">
      <c r="A404" s="53"/>
      <c r="B404" s="48"/>
      <c r="C404" s="48"/>
    </row>
    <row r="405" spans="1:3">
      <c r="A405" s="53"/>
      <c r="B405" s="54"/>
      <c r="C405" s="48"/>
    </row>
    <row r="406" spans="1:3">
      <c r="A406" s="55"/>
      <c r="B406" s="56"/>
      <c r="C406" s="57"/>
    </row>
    <row r="407" spans="1:3">
      <c r="A407" s="55"/>
      <c r="B407" s="56"/>
      <c r="C407" s="57"/>
    </row>
    <row r="408" spans="1:3">
      <c r="A408" s="55"/>
      <c r="B408" s="56"/>
      <c r="C408" s="57"/>
    </row>
    <row r="409" spans="1:3">
      <c r="A409" s="53"/>
      <c r="B409" s="54"/>
      <c r="C409" s="48"/>
    </row>
    <row r="412" spans="1:3">
      <c r="A412" s="37"/>
    </row>
    <row r="413" spans="1:3">
      <c r="A413" s="39"/>
    </row>
    <row r="414" spans="1:3">
      <c r="A414" s="47"/>
      <c r="B414" s="48"/>
      <c r="C414" s="48"/>
    </row>
    <row r="415" spans="1:3">
      <c r="A415" s="39"/>
      <c r="B415" s="49"/>
      <c r="C415" s="50"/>
    </row>
    <row r="416" spans="1:3">
      <c r="B416" s="51"/>
      <c r="C416" s="52"/>
    </row>
    <row r="417" spans="1:3">
      <c r="B417" s="51"/>
      <c r="C417" s="52"/>
    </row>
    <row r="418" spans="1:3">
      <c r="A418" s="39"/>
      <c r="B418" s="49"/>
      <c r="C418" s="50"/>
    </row>
    <row r="421" spans="1:3">
      <c r="A421" s="53"/>
      <c r="B421" s="53"/>
      <c r="C421" s="53"/>
    </row>
    <row r="422" spans="1:3">
      <c r="A422" s="53"/>
      <c r="B422" s="53"/>
      <c r="C422" s="53"/>
    </row>
    <row r="423" spans="1:3">
      <c r="A423" s="53"/>
      <c r="B423" s="48"/>
      <c r="C423" s="48"/>
    </row>
    <row r="424" spans="1:3">
      <c r="A424" s="53"/>
      <c r="B424" s="54"/>
      <c r="C424" s="48"/>
    </row>
    <row r="425" spans="1:3">
      <c r="A425" s="55"/>
      <c r="B425" s="56"/>
      <c r="C425" s="57"/>
    </row>
    <row r="426" spans="1:3">
      <c r="A426" s="55"/>
      <c r="B426" s="56"/>
      <c r="C426" s="57"/>
    </row>
    <row r="427" spans="1:3">
      <c r="A427" s="55"/>
      <c r="B427" s="56"/>
      <c r="C427" s="57"/>
    </row>
    <row r="428" spans="1:3">
      <c r="A428" s="53"/>
      <c r="B428" s="54"/>
      <c r="C428" s="48"/>
    </row>
  </sheetData>
  <mergeCells count="38">
    <mergeCell ref="A2:C2"/>
    <mergeCell ref="A11:C11"/>
    <mergeCell ref="A19:C19"/>
    <mergeCell ref="A26:C26"/>
    <mergeCell ref="A36:C36"/>
    <mergeCell ref="A42:C42"/>
    <mergeCell ref="A52:C52"/>
    <mergeCell ref="A60:C60"/>
    <mergeCell ref="A70:C70"/>
    <mergeCell ref="A78:C78"/>
    <mergeCell ref="A88:C88"/>
    <mergeCell ref="A96:C96"/>
    <mergeCell ref="A103:C103"/>
    <mergeCell ref="A109:C109"/>
    <mergeCell ref="A116:C116"/>
    <mergeCell ref="A209:C209"/>
    <mergeCell ref="A200:C200"/>
    <mergeCell ref="A129:C129"/>
    <mergeCell ref="A139:C139"/>
    <mergeCell ref="A149:C149"/>
    <mergeCell ref="A157:C157"/>
    <mergeCell ref="A165:C165"/>
    <mergeCell ref="A125:C125"/>
    <mergeCell ref="A258:C258"/>
    <mergeCell ref="A265:C265"/>
    <mergeCell ref="A291:C291"/>
    <mergeCell ref="A297:C297"/>
    <mergeCell ref="A271:C271"/>
    <mergeCell ref="A277:C277"/>
    <mergeCell ref="A283:C283"/>
    <mergeCell ref="A219:C219"/>
    <mergeCell ref="A225:C225"/>
    <mergeCell ref="A233:C233"/>
    <mergeCell ref="A243:C243"/>
    <mergeCell ref="A251:C251"/>
    <mergeCell ref="A172:C172"/>
    <mergeCell ref="A182:C182"/>
    <mergeCell ref="A189:C189"/>
  </mergeCells>
  <pageMargins left="0.7" right="0.7" top="0.75" bottom="0.75" header="0.3" footer="0.3"/>
  <pageSetup orientation="portrait" r:id="rId1"/>
  <headerFooter>
    <oddFooter>&amp;L&amp;"Calibri"&amp;11&amp;K000000_x000D_&amp;1#&amp;"Calibri"&amp;9&amp;K000000INTERNAL. This information is accessible to ADB Management and staff. It may be shared outside ADB with appropriate permission.</oddFooter>
  </headerFooter>
  <ignoredErrors>
    <ignoredError sqref="B4 B21 B72 B98 B174 B245 B285 B141 B62 B28 B80 B167 B44 B90 B151 B211 B299 B13 B235 B25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25B8-8423-44E1-A7F3-A905122DB35F}">
  <sheetPr>
    <tabColor rgb="FFFFFF00"/>
  </sheetPr>
  <dimension ref="A2:H140"/>
  <sheetViews>
    <sheetView tabSelected="1" zoomScale="110" zoomScaleNormal="110" workbookViewId="0"/>
  </sheetViews>
  <sheetFormatPr baseColWidth="10" defaultColWidth="8.83203125" defaultRowHeight="14"/>
  <cols>
    <col min="1" max="1" width="31.83203125" style="88" customWidth="1"/>
    <col min="2" max="2" width="30.1640625" style="88" customWidth="1"/>
    <col min="3" max="3" width="29.5" style="88" customWidth="1"/>
    <col min="4" max="5" width="8.83203125" style="88"/>
    <col min="6" max="6" width="9.83203125" style="88" bestFit="1" customWidth="1"/>
    <col min="7" max="16384" width="8.83203125" style="88"/>
  </cols>
  <sheetData>
    <row r="2" spans="1:3">
      <c r="A2" s="300" t="s">
        <v>461</v>
      </c>
      <c r="B2" s="300"/>
      <c r="C2" s="300"/>
    </row>
    <row r="3" spans="1:3" ht="15">
      <c r="A3" s="89" t="s">
        <v>388</v>
      </c>
      <c r="B3" s="89" t="s">
        <v>407</v>
      </c>
      <c r="C3" s="89" t="s">
        <v>462</v>
      </c>
    </row>
    <row r="4" spans="1:3" ht="16">
      <c r="A4" s="261" t="s">
        <v>463</v>
      </c>
      <c r="B4" s="91">
        <v>58</v>
      </c>
      <c r="C4" s="92">
        <f>SUM(C5:C7)</f>
        <v>1441.4682005700001</v>
      </c>
    </row>
    <row r="5" spans="1:3" ht="15">
      <c r="A5" s="90" t="s">
        <v>415</v>
      </c>
      <c r="B5" s="91">
        <v>2</v>
      </c>
      <c r="C5" s="92">
        <v>1151.6497730000001</v>
      </c>
    </row>
    <row r="6" spans="1:3" ht="15">
      <c r="A6" s="90" t="s">
        <v>410</v>
      </c>
      <c r="B6" s="93">
        <v>22</v>
      </c>
      <c r="C6" s="94">
        <v>204.38100130999999</v>
      </c>
    </row>
    <row r="7" spans="1:3" ht="15">
      <c r="A7" s="95" t="s">
        <v>404</v>
      </c>
      <c r="B7" s="93">
        <v>35</v>
      </c>
      <c r="C7" s="94">
        <v>85.437426259999995</v>
      </c>
    </row>
    <row r="8" spans="1:3" ht="15">
      <c r="A8" s="261" t="s">
        <v>412</v>
      </c>
      <c r="B8" s="89">
        <v>12</v>
      </c>
      <c r="C8" s="360">
        <v>318.33999999999997</v>
      </c>
    </row>
    <row r="9" spans="1:3">
      <c r="A9" s="289"/>
      <c r="B9" s="97"/>
      <c r="C9" s="98"/>
    </row>
    <row r="10" spans="1:3">
      <c r="A10" s="58" t="s">
        <v>418</v>
      </c>
      <c r="B10" s="97"/>
      <c r="C10" s="98"/>
    </row>
    <row r="13" spans="1:3">
      <c r="A13" s="300" t="s">
        <v>464</v>
      </c>
      <c r="B13" s="300"/>
      <c r="C13" s="300"/>
    </row>
    <row r="14" spans="1:3" ht="15">
      <c r="A14" s="89" t="s">
        <v>388</v>
      </c>
      <c r="B14" s="89" t="s">
        <v>407</v>
      </c>
      <c r="C14" s="89" t="s">
        <v>462</v>
      </c>
    </row>
    <row r="15" spans="1:3" ht="15">
      <c r="A15" s="261" t="s">
        <v>465</v>
      </c>
      <c r="B15" s="91">
        <v>6</v>
      </c>
      <c r="C15" s="131">
        <f>SUM(C16:C16)</f>
        <v>4.2667549999999999</v>
      </c>
    </row>
    <row r="16" spans="1:3" ht="15">
      <c r="A16" s="95" t="s">
        <v>404</v>
      </c>
      <c r="B16" s="93">
        <v>6</v>
      </c>
      <c r="C16" s="131">
        <v>4.2667549999999999</v>
      </c>
    </row>
    <row r="17" spans="1:8" ht="15">
      <c r="A17" s="261" t="s">
        <v>412</v>
      </c>
      <c r="B17" s="89">
        <v>2</v>
      </c>
      <c r="C17" s="360">
        <v>491.03</v>
      </c>
    </row>
    <row r="18" spans="1:8">
      <c r="A18" s="96"/>
      <c r="B18" s="117"/>
      <c r="C18" s="132"/>
    </row>
    <row r="19" spans="1:8">
      <c r="A19" s="96"/>
      <c r="B19" s="117"/>
      <c r="C19" s="132"/>
      <c r="G19" s="38"/>
      <c r="H19" s="38"/>
    </row>
    <row r="20" spans="1:8">
      <c r="A20" s="300" t="s">
        <v>466</v>
      </c>
      <c r="B20" s="300"/>
      <c r="C20" s="300"/>
    </row>
    <row r="21" spans="1:8" ht="15">
      <c r="A21" s="89" t="s">
        <v>388</v>
      </c>
      <c r="B21" s="89" t="s">
        <v>407</v>
      </c>
      <c r="C21" s="89" t="s">
        <v>462</v>
      </c>
    </row>
    <row r="22" spans="1:8" ht="15">
      <c r="A22" s="261" t="s">
        <v>465</v>
      </c>
      <c r="B22" s="91">
        <v>6</v>
      </c>
      <c r="C22" s="92">
        <f>SUM(C23:C23)</f>
        <v>4.8781379300000003</v>
      </c>
    </row>
    <row r="23" spans="1:8" ht="15">
      <c r="A23" s="95" t="s">
        <v>404</v>
      </c>
      <c r="B23" s="93">
        <v>6</v>
      </c>
      <c r="C23" s="94">
        <v>4.8781379300000003</v>
      </c>
    </row>
    <row r="24" spans="1:8" ht="15">
      <c r="A24" s="261" t="s">
        <v>412</v>
      </c>
      <c r="B24" s="89">
        <v>9</v>
      </c>
      <c r="C24" s="360">
        <v>248.77</v>
      </c>
    </row>
    <row r="25" spans="1:8">
      <c r="A25" s="96"/>
      <c r="B25" s="97"/>
      <c r="C25" s="98"/>
    </row>
    <row r="27" spans="1:8">
      <c r="A27" s="300" t="s">
        <v>467</v>
      </c>
      <c r="B27" s="300"/>
      <c r="C27" s="300"/>
    </row>
    <row r="28" spans="1:8" ht="15">
      <c r="A28" s="89" t="s">
        <v>388</v>
      </c>
      <c r="B28" s="89" t="s">
        <v>407</v>
      </c>
      <c r="C28" s="89" t="s">
        <v>462</v>
      </c>
    </row>
    <row r="29" spans="1:8" ht="15">
      <c r="A29" s="261" t="s">
        <v>465</v>
      </c>
      <c r="B29" s="91">
        <v>1</v>
      </c>
      <c r="C29" s="92">
        <f>SUM(C30:C30)</f>
        <v>230</v>
      </c>
    </row>
    <row r="30" spans="1:8" ht="15">
      <c r="A30" s="90" t="s">
        <v>409</v>
      </c>
      <c r="B30" s="93">
        <v>1</v>
      </c>
      <c r="C30" s="94">
        <v>230</v>
      </c>
    </row>
    <row r="31" spans="1:8" ht="15">
      <c r="A31" s="261" t="s">
        <v>412</v>
      </c>
      <c r="B31" s="89">
        <v>1</v>
      </c>
      <c r="C31" s="360">
        <v>0.28999999999999998</v>
      </c>
    </row>
    <row r="34" spans="1:3">
      <c r="A34" s="300" t="s">
        <v>468</v>
      </c>
      <c r="B34" s="300"/>
      <c r="C34" s="300"/>
    </row>
    <row r="35" spans="1:3" ht="15">
      <c r="A35" s="89" t="s">
        <v>388</v>
      </c>
      <c r="B35" s="89" t="s">
        <v>407</v>
      </c>
      <c r="C35" s="89" t="s">
        <v>462</v>
      </c>
    </row>
    <row r="36" spans="1:3" ht="15">
      <c r="A36" s="261" t="s">
        <v>465</v>
      </c>
      <c r="B36" s="91">
        <v>1</v>
      </c>
      <c r="C36" s="92">
        <f>SUM(C37:C37)</f>
        <v>7.51</v>
      </c>
    </row>
    <row r="37" spans="1:3" ht="15">
      <c r="A37" s="100" t="s">
        <v>426</v>
      </c>
      <c r="B37" s="93">
        <v>1</v>
      </c>
      <c r="C37" s="94">
        <v>7.51</v>
      </c>
    </row>
    <row r="38" spans="1:3" ht="15">
      <c r="A38" s="261" t="s">
        <v>412</v>
      </c>
      <c r="B38" s="89">
        <v>2</v>
      </c>
      <c r="C38" s="360">
        <v>16.09</v>
      </c>
    </row>
    <row r="41" spans="1:3">
      <c r="A41" s="300" t="s">
        <v>469</v>
      </c>
      <c r="B41" s="300"/>
      <c r="C41" s="300"/>
    </row>
    <row r="42" spans="1:3" ht="16">
      <c r="A42" s="89" t="s">
        <v>388</v>
      </c>
      <c r="B42" s="89" t="s">
        <v>407</v>
      </c>
      <c r="C42" s="89" t="s">
        <v>470</v>
      </c>
    </row>
    <row r="43" spans="1:3" ht="15">
      <c r="A43" s="261" t="s">
        <v>465</v>
      </c>
      <c r="B43" s="91">
        <v>30</v>
      </c>
      <c r="C43" s="92">
        <f>SUM(C44:C45)</f>
        <v>1816.4554373570002</v>
      </c>
    </row>
    <row r="44" spans="1:3" ht="15">
      <c r="A44" s="90" t="s">
        <v>415</v>
      </c>
      <c r="B44" s="93">
        <v>19</v>
      </c>
      <c r="C44" s="94">
        <v>1811.7926373570001</v>
      </c>
    </row>
    <row r="45" spans="1:3" ht="15">
      <c r="A45" s="95" t="s">
        <v>404</v>
      </c>
      <c r="B45" s="93">
        <v>11</v>
      </c>
      <c r="C45" s="94">
        <v>4.6627999999999998</v>
      </c>
    </row>
    <row r="46" spans="1:3">
      <c r="A46" s="58" t="s">
        <v>433</v>
      </c>
    </row>
    <row r="47" spans="1:3">
      <c r="A47" s="58"/>
    </row>
    <row r="49" spans="1:3">
      <c r="A49" s="300" t="s">
        <v>471</v>
      </c>
      <c r="B49" s="300"/>
      <c r="C49" s="300"/>
    </row>
    <row r="50" spans="1:3" ht="15">
      <c r="A50" s="89" t="s">
        <v>388</v>
      </c>
      <c r="B50" s="89" t="s">
        <v>407</v>
      </c>
      <c r="C50" s="89" t="s">
        <v>462</v>
      </c>
    </row>
    <row r="51" spans="1:3" ht="15">
      <c r="A51" s="261" t="s">
        <v>465</v>
      </c>
      <c r="B51" s="91">
        <v>19</v>
      </c>
      <c r="C51" s="92">
        <f>SUM(C52:C54)</f>
        <v>3797.2224415700002</v>
      </c>
    </row>
    <row r="52" spans="1:3" ht="15">
      <c r="A52" s="90" t="s">
        <v>415</v>
      </c>
      <c r="B52" s="93">
        <v>13</v>
      </c>
      <c r="C52" s="94">
        <v>3724.6799686600002</v>
      </c>
    </row>
    <row r="53" spans="1:3" ht="15">
      <c r="A53" s="100" t="s">
        <v>410</v>
      </c>
      <c r="B53" s="93">
        <v>3</v>
      </c>
      <c r="C53" s="94">
        <v>68.680418130000007</v>
      </c>
    </row>
    <row r="54" spans="1:3" ht="15">
      <c r="A54" s="95" t="s">
        <v>404</v>
      </c>
      <c r="B54" s="93">
        <v>3</v>
      </c>
      <c r="C54" s="94">
        <v>3.8620547799999998</v>
      </c>
    </row>
    <row r="55" spans="1:3" ht="15">
      <c r="A55" s="261" t="s">
        <v>412</v>
      </c>
      <c r="B55" s="89">
        <v>33</v>
      </c>
      <c r="C55" s="360">
        <v>5558.68</v>
      </c>
    </row>
    <row r="56" spans="1:3">
      <c r="A56" s="96"/>
      <c r="B56" s="117"/>
      <c r="C56" s="132"/>
    </row>
    <row r="57" spans="1:3">
      <c r="A57" s="96"/>
      <c r="B57" s="117"/>
      <c r="C57" s="132"/>
    </row>
    <row r="58" spans="1:3">
      <c r="A58" s="297" t="s">
        <v>472</v>
      </c>
      <c r="B58" s="298"/>
      <c r="C58" s="299"/>
    </row>
    <row r="59" spans="1:3" ht="15">
      <c r="A59" s="89" t="s">
        <v>388</v>
      </c>
      <c r="B59" s="89" t="s">
        <v>407</v>
      </c>
      <c r="C59" s="89" t="s">
        <v>462</v>
      </c>
    </row>
    <row r="60" spans="1:3" ht="15">
      <c r="A60" s="261" t="s">
        <v>465</v>
      </c>
      <c r="B60" s="91">
        <v>11</v>
      </c>
      <c r="C60" s="92">
        <f>SUM(C61:C62)</f>
        <v>7.8209999999999997</v>
      </c>
    </row>
    <row r="61" spans="1:3" ht="15">
      <c r="A61" s="100" t="s">
        <v>410</v>
      </c>
      <c r="B61" s="93">
        <v>3</v>
      </c>
      <c r="C61" s="94">
        <v>1.5</v>
      </c>
    </row>
    <row r="62" spans="1:3" ht="15">
      <c r="A62" s="95" t="s">
        <v>404</v>
      </c>
      <c r="B62" s="93">
        <v>8</v>
      </c>
      <c r="C62" s="94">
        <v>6.3209999999999997</v>
      </c>
    </row>
    <row r="63" spans="1:3">
      <c r="A63" s="133"/>
      <c r="B63" s="97"/>
      <c r="C63" s="98"/>
    </row>
    <row r="64" spans="1:3">
      <c r="A64" s="133"/>
      <c r="B64" s="97"/>
      <c r="C64" s="98"/>
    </row>
    <row r="65" spans="1:3" ht="14" customHeight="1">
      <c r="A65" s="297" t="s">
        <v>473</v>
      </c>
      <c r="B65" s="298"/>
      <c r="C65" s="299"/>
    </row>
    <row r="66" spans="1:3" ht="15">
      <c r="A66" s="89" t="s">
        <v>388</v>
      </c>
      <c r="B66" s="89" t="s">
        <v>407</v>
      </c>
      <c r="C66" s="89" t="s">
        <v>462</v>
      </c>
    </row>
    <row r="67" spans="1:3" ht="15">
      <c r="A67" s="261" t="s">
        <v>465</v>
      </c>
      <c r="B67" s="91">
        <v>164</v>
      </c>
      <c r="C67" s="92">
        <f>SUM(C68:C70)</f>
        <v>6328.4939647762003</v>
      </c>
    </row>
    <row r="68" spans="1:3" ht="15">
      <c r="A68" s="90" t="s">
        <v>415</v>
      </c>
      <c r="B68" s="93">
        <v>15</v>
      </c>
      <c r="C68" s="94">
        <v>5946.1610457761999</v>
      </c>
    </row>
    <row r="69" spans="1:3" ht="15">
      <c r="A69" s="100" t="s">
        <v>410</v>
      </c>
      <c r="B69" s="93">
        <v>50</v>
      </c>
      <c r="C69" s="94">
        <v>219.382969</v>
      </c>
    </row>
    <row r="70" spans="1:3" ht="15">
      <c r="A70" s="95" t="s">
        <v>404</v>
      </c>
      <c r="B70" s="93">
        <v>99</v>
      </c>
      <c r="C70" s="94">
        <v>162.94995</v>
      </c>
    </row>
    <row r="71" spans="1:3" ht="15">
      <c r="A71" s="261" t="s">
        <v>412</v>
      </c>
      <c r="B71" s="89">
        <v>61</v>
      </c>
      <c r="C71" s="360">
        <v>3747.25</v>
      </c>
    </row>
    <row r="72" spans="1:3">
      <c r="A72" s="96"/>
      <c r="B72" s="117"/>
      <c r="C72" s="132"/>
    </row>
    <row r="73" spans="1:3">
      <c r="A73" s="96"/>
      <c r="B73" s="117"/>
      <c r="C73" s="132"/>
    </row>
    <row r="74" spans="1:3">
      <c r="A74" s="300" t="s">
        <v>474</v>
      </c>
      <c r="B74" s="300"/>
      <c r="C74" s="300"/>
    </row>
    <row r="75" spans="1:3" ht="15">
      <c r="A75" s="89" t="s">
        <v>388</v>
      </c>
      <c r="B75" s="89" t="s">
        <v>407</v>
      </c>
      <c r="C75" s="89" t="s">
        <v>462</v>
      </c>
    </row>
    <row r="76" spans="1:3" ht="15">
      <c r="A76" s="261" t="s">
        <v>465</v>
      </c>
      <c r="B76" s="91">
        <v>14</v>
      </c>
      <c r="C76" s="92">
        <f>SUM(C77:C78)</f>
        <v>27.164999999999999</v>
      </c>
    </row>
    <row r="77" spans="1:3" ht="15">
      <c r="A77" s="100" t="s">
        <v>410</v>
      </c>
      <c r="B77" s="93">
        <v>2</v>
      </c>
      <c r="C77" s="94">
        <v>18.64</v>
      </c>
    </row>
    <row r="78" spans="1:3" ht="15">
      <c r="A78" s="95" t="s">
        <v>404</v>
      </c>
      <c r="B78" s="93">
        <v>12</v>
      </c>
      <c r="C78" s="94">
        <v>8.5250000000000004</v>
      </c>
    </row>
    <row r="79" spans="1:3" ht="15">
      <c r="A79" s="261" t="s">
        <v>412</v>
      </c>
      <c r="B79" s="89">
        <v>10</v>
      </c>
      <c r="C79" s="360">
        <v>220.77</v>
      </c>
    </row>
    <row r="82" spans="1:3">
      <c r="A82" s="300" t="s">
        <v>475</v>
      </c>
      <c r="B82" s="300"/>
      <c r="C82" s="300"/>
    </row>
    <row r="83" spans="1:3" ht="15">
      <c r="A83" s="89" t="s">
        <v>388</v>
      </c>
      <c r="B83" s="89" t="s">
        <v>407</v>
      </c>
      <c r="C83" s="89" t="s">
        <v>462</v>
      </c>
    </row>
    <row r="84" spans="1:3" ht="15">
      <c r="A84" s="261" t="s">
        <v>465</v>
      </c>
      <c r="B84" s="91">
        <v>27</v>
      </c>
      <c r="C84" s="92">
        <f>SUM(C85:C86)</f>
        <v>92.658419949999995</v>
      </c>
    </row>
    <row r="85" spans="1:3" ht="15">
      <c r="A85" s="100" t="s">
        <v>410</v>
      </c>
      <c r="B85" s="93">
        <v>18</v>
      </c>
      <c r="C85" s="94">
        <v>79.021299999999997</v>
      </c>
    </row>
    <row r="86" spans="1:3" ht="15">
      <c r="A86" s="95" t="s">
        <v>404</v>
      </c>
      <c r="B86" s="93">
        <v>9</v>
      </c>
      <c r="C86" s="94">
        <v>13.637119950000001</v>
      </c>
    </row>
    <row r="89" spans="1:3">
      <c r="A89" s="300" t="s">
        <v>476</v>
      </c>
      <c r="B89" s="300"/>
      <c r="C89" s="300"/>
    </row>
    <row r="90" spans="1:3" ht="15">
      <c r="A90" s="89" t="s">
        <v>388</v>
      </c>
      <c r="B90" s="89" t="s">
        <v>407</v>
      </c>
      <c r="C90" s="89" t="s">
        <v>462</v>
      </c>
    </row>
    <row r="91" spans="1:3" ht="15">
      <c r="A91" s="261" t="s">
        <v>465</v>
      </c>
      <c r="B91" s="91">
        <v>6</v>
      </c>
      <c r="C91" s="92">
        <f>SUM(C92:C93)</f>
        <v>53.626933659999999</v>
      </c>
    </row>
    <row r="92" spans="1:3" ht="15">
      <c r="A92" s="100" t="s">
        <v>410</v>
      </c>
      <c r="B92" s="93">
        <v>3</v>
      </c>
      <c r="C92" s="94">
        <v>47.040768659999998</v>
      </c>
    </row>
    <row r="93" spans="1:3" ht="15">
      <c r="A93" s="95" t="s">
        <v>404</v>
      </c>
      <c r="B93" s="93">
        <v>3</v>
      </c>
      <c r="C93" s="94">
        <v>6.5861650000000003</v>
      </c>
    </row>
    <row r="94" spans="1:3" ht="15">
      <c r="A94" s="261" t="s">
        <v>412</v>
      </c>
      <c r="B94" s="89">
        <v>1</v>
      </c>
      <c r="C94" s="360">
        <v>4.08</v>
      </c>
    </row>
    <row r="97" spans="1:3">
      <c r="A97" s="300" t="s">
        <v>477</v>
      </c>
      <c r="B97" s="300"/>
      <c r="C97" s="300"/>
    </row>
    <row r="98" spans="1:3" ht="15">
      <c r="A98" s="89" t="s">
        <v>388</v>
      </c>
      <c r="B98" s="89" t="s">
        <v>407</v>
      </c>
      <c r="C98" s="89" t="s">
        <v>462</v>
      </c>
    </row>
    <row r="99" spans="1:3" ht="15">
      <c r="A99" s="261" t="s">
        <v>465</v>
      </c>
      <c r="B99" s="91">
        <v>109</v>
      </c>
      <c r="C99" s="92">
        <f>SUM(C100:C102)</f>
        <v>562.41239889000008</v>
      </c>
    </row>
    <row r="100" spans="1:3" ht="15">
      <c r="A100" s="90" t="s">
        <v>415</v>
      </c>
      <c r="B100" s="93">
        <v>7</v>
      </c>
      <c r="C100" s="94">
        <v>491.6</v>
      </c>
    </row>
    <row r="101" spans="1:3" ht="15">
      <c r="A101" s="100" t="s">
        <v>410</v>
      </c>
      <c r="B101" s="93">
        <v>3</v>
      </c>
      <c r="C101" s="94">
        <v>9.5</v>
      </c>
    </row>
    <row r="102" spans="1:3" ht="15">
      <c r="A102" s="95" t="s">
        <v>404</v>
      </c>
      <c r="B102" s="93">
        <v>99</v>
      </c>
      <c r="C102" s="94">
        <v>61.312398889999997</v>
      </c>
    </row>
    <row r="103" spans="1:3" ht="15">
      <c r="A103" s="261" t="s">
        <v>412</v>
      </c>
      <c r="B103" s="89">
        <v>5</v>
      </c>
      <c r="C103" s="360">
        <v>765.85</v>
      </c>
    </row>
    <row r="104" spans="1:3">
      <c r="A104" s="96"/>
      <c r="B104" s="117"/>
      <c r="C104" s="132"/>
    </row>
    <row r="105" spans="1:3">
      <c r="A105" s="96"/>
      <c r="B105" s="117"/>
      <c r="C105" s="132"/>
    </row>
    <row r="106" spans="1:3">
      <c r="A106" s="300" t="s">
        <v>478</v>
      </c>
      <c r="B106" s="300"/>
      <c r="C106" s="300"/>
    </row>
    <row r="107" spans="1:3" ht="15">
      <c r="A107" s="89" t="s">
        <v>388</v>
      </c>
      <c r="B107" s="89" t="s">
        <v>407</v>
      </c>
      <c r="C107" s="89" t="s">
        <v>462</v>
      </c>
    </row>
    <row r="108" spans="1:3" ht="15">
      <c r="A108" s="261" t="s">
        <v>465</v>
      </c>
      <c r="B108" s="91">
        <v>5</v>
      </c>
      <c r="C108" s="92">
        <v>2</v>
      </c>
    </row>
    <row r="109" spans="1:3" ht="15">
      <c r="A109" s="95" t="s">
        <v>404</v>
      </c>
      <c r="B109" s="93">
        <v>5</v>
      </c>
      <c r="C109" s="94">
        <v>2</v>
      </c>
    </row>
    <row r="110" spans="1:3" ht="15">
      <c r="A110" s="261" t="s">
        <v>412</v>
      </c>
      <c r="B110" s="89">
        <v>1</v>
      </c>
      <c r="C110" s="360">
        <v>5.48</v>
      </c>
    </row>
    <row r="113" spans="1:3">
      <c r="A113" s="300" t="s">
        <v>479</v>
      </c>
      <c r="B113" s="300"/>
      <c r="C113" s="300"/>
    </row>
    <row r="114" spans="1:3" ht="15">
      <c r="A114" s="89" t="s">
        <v>388</v>
      </c>
      <c r="B114" s="89" t="s">
        <v>407</v>
      </c>
      <c r="C114" s="89" t="s">
        <v>462</v>
      </c>
    </row>
    <row r="115" spans="1:3" ht="15">
      <c r="A115" s="261" t="s">
        <v>465</v>
      </c>
      <c r="B115" s="91">
        <v>1</v>
      </c>
      <c r="C115" s="92">
        <f>SUM(C116:C116)</f>
        <v>2</v>
      </c>
    </row>
    <row r="116" spans="1:3" ht="15">
      <c r="A116" s="95" t="s">
        <v>404</v>
      </c>
      <c r="B116" s="93">
        <v>1</v>
      </c>
      <c r="C116" s="94">
        <v>2</v>
      </c>
    </row>
    <row r="119" spans="1:3">
      <c r="A119" s="300" t="s">
        <v>480</v>
      </c>
      <c r="B119" s="300"/>
      <c r="C119" s="300"/>
    </row>
    <row r="120" spans="1:3" ht="15">
      <c r="A120" s="89" t="s">
        <v>388</v>
      </c>
      <c r="B120" s="89" t="s">
        <v>407</v>
      </c>
      <c r="C120" s="89" t="s">
        <v>462</v>
      </c>
    </row>
    <row r="121" spans="1:3" ht="15">
      <c r="A121" s="261" t="s">
        <v>465</v>
      </c>
      <c r="B121" s="91">
        <v>2</v>
      </c>
      <c r="C121" s="92">
        <f>SUM(C122:C123)</f>
        <v>2.4699999999999998</v>
      </c>
    </row>
    <row r="122" spans="1:3" ht="15">
      <c r="A122" s="100" t="s">
        <v>426</v>
      </c>
      <c r="B122" s="93">
        <v>1</v>
      </c>
      <c r="C122" s="94">
        <v>1.5</v>
      </c>
    </row>
    <row r="123" spans="1:3" ht="15">
      <c r="A123" s="95" t="s">
        <v>404</v>
      </c>
      <c r="B123" s="93">
        <v>1</v>
      </c>
      <c r="C123" s="94">
        <v>0.97</v>
      </c>
    </row>
    <row r="124" spans="1:3" ht="15">
      <c r="A124" s="261" t="s">
        <v>412</v>
      </c>
      <c r="B124" s="89">
        <v>10</v>
      </c>
      <c r="C124" s="360">
        <v>4581.32</v>
      </c>
    </row>
    <row r="125" spans="1:3">
      <c r="A125" s="96"/>
      <c r="B125" s="117"/>
      <c r="C125" s="132"/>
    </row>
    <row r="126" spans="1:3">
      <c r="A126" s="96"/>
      <c r="B126" s="117"/>
      <c r="C126" s="132"/>
    </row>
    <row r="127" spans="1:3">
      <c r="A127" s="300" t="s">
        <v>481</v>
      </c>
      <c r="B127" s="300"/>
      <c r="C127" s="300"/>
    </row>
    <row r="128" spans="1:3" ht="15">
      <c r="A128" s="89" t="s">
        <v>388</v>
      </c>
      <c r="B128" s="89" t="s">
        <v>407</v>
      </c>
      <c r="C128" s="89" t="s">
        <v>462</v>
      </c>
    </row>
    <row r="129" spans="1:3" ht="15">
      <c r="A129" s="261" t="s">
        <v>465</v>
      </c>
      <c r="B129" s="91">
        <v>19</v>
      </c>
      <c r="C129" s="92">
        <f>SUM(C130:C131)</f>
        <v>55.845790000000008</v>
      </c>
    </row>
    <row r="130" spans="1:3" ht="15">
      <c r="A130" s="100" t="s">
        <v>426</v>
      </c>
      <c r="B130" s="93">
        <v>1</v>
      </c>
      <c r="C130" s="94">
        <v>19.62</v>
      </c>
    </row>
    <row r="131" spans="1:3" ht="15">
      <c r="A131" s="95" t="s">
        <v>404</v>
      </c>
      <c r="B131" s="93">
        <v>18</v>
      </c>
      <c r="C131" s="94">
        <v>36.225790000000003</v>
      </c>
    </row>
    <row r="132" spans="1:3" ht="15">
      <c r="A132" s="261" t="s">
        <v>412</v>
      </c>
      <c r="B132" s="89">
        <v>9</v>
      </c>
      <c r="C132" s="360">
        <v>6191.96</v>
      </c>
    </row>
    <row r="135" spans="1:3">
      <c r="A135" s="300" t="s">
        <v>482</v>
      </c>
      <c r="B135" s="300"/>
      <c r="C135" s="300"/>
    </row>
    <row r="136" spans="1:3" ht="15">
      <c r="A136" s="89" t="s">
        <v>388</v>
      </c>
      <c r="B136" s="89" t="s">
        <v>407</v>
      </c>
      <c r="C136" s="89" t="s">
        <v>462</v>
      </c>
    </row>
    <row r="137" spans="1:3" ht="15">
      <c r="A137" s="261" t="s">
        <v>465</v>
      </c>
      <c r="B137" s="91">
        <v>4</v>
      </c>
      <c r="C137" s="92">
        <f>SUM(C138:C139)</f>
        <v>8.32761861</v>
      </c>
    </row>
    <row r="138" spans="1:3" ht="15">
      <c r="A138" s="90" t="s">
        <v>426</v>
      </c>
      <c r="B138" s="93">
        <v>1</v>
      </c>
      <c r="C138" s="94">
        <v>5.5</v>
      </c>
    </row>
    <row r="139" spans="1:3" ht="15">
      <c r="A139" s="95" t="s">
        <v>404</v>
      </c>
      <c r="B139" s="93">
        <v>3</v>
      </c>
      <c r="C139" s="94">
        <v>2.82761861</v>
      </c>
    </row>
    <row r="140" spans="1:3" ht="15">
      <c r="A140" s="261" t="s">
        <v>412</v>
      </c>
      <c r="B140" s="89">
        <v>17</v>
      </c>
      <c r="C140" s="360">
        <v>3242.78</v>
      </c>
    </row>
  </sheetData>
  <mergeCells count="18">
    <mergeCell ref="A34:C34"/>
    <mergeCell ref="A41:C41"/>
    <mergeCell ref="A49:C49"/>
    <mergeCell ref="A58:C58"/>
    <mergeCell ref="A2:C2"/>
    <mergeCell ref="A13:C13"/>
    <mergeCell ref="A20:C20"/>
    <mergeCell ref="A27:C27"/>
    <mergeCell ref="A135:C135"/>
    <mergeCell ref="A106:C106"/>
    <mergeCell ref="A113:C113"/>
    <mergeCell ref="A119:C119"/>
    <mergeCell ref="A127:C127"/>
    <mergeCell ref="A65:C65"/>
    <mergeCell ref="A74:C74"/>
    <mergeCell ref="A82:C82"/>
    <mergeCell ref="A89:C89"/>
    <mergeCell ref="A97:C97"/>
  </mergeCells>
  <pageMargins left="0.7" right="0.7" top="0.75" bottom="0.75" header="0.3" footer="0.3"/>
  <pageSetup orientation="portrait" r:id="rId1"/>
  <headerFooter>
    <oddFooter>&amp;L&amp;1#&amp;"Calibri"&amp;9&amp;K000000INTERNAL. This information is accessible to ADB Management and staff. It may be shared outside ADB with appropriate permission.</oddFooter>
  </headerFooter>
  <ignoredErrors>
    <ignoredError sqref="C4 C43 C51 C67 C76 C91 C99 C121 C129 C1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819D-27B4-4113-984A-CDD28FFFAAAF}">
  <sheetPr>
    <tabColor rgb="FFFFFF00"/>
  </sheetPr>
  <dimension ref="A2:K261"/>
  <sheetViews>
    <sheetView topLeftCell="A162" zoomScale="110" zoomScaleNormal="110" workbookViewId="0">
      <selection activeCell="C165" sqref="C165"/>
    </sheetView>
  </sheetViews>
  <sheetFormatPr baseColWidth="10" defaultColWidth="8.83203125" defaultRowHeight="14"/>
  <cols>
    <col min="1" max="1" width="20.83203125" style="2" customWidth="1"/>
    <col min="2" max="2" width="60.83203125" style="2" customWidth="1"/>
    <col min="3" max="4" width="15.83203125" style="101" customWidth="1"/>
    <col min="5" max="5" width="15.83203125" style="2" customWidth="1"/>
    <col min="6" max="6" width="10.5" style="2" bestFit="1" customWidth="1"/>
    <col min="7" max="16384" width="8.83203125" style="2"/>
  </cols>
  <sheetData>
    <row r="2" spans="1:5">
      <c r="A2" s="5" t="s">
        <v>483</v>
      </c>
      <c r="C2" s="285"/>
      <c r="D2" s="285"/>
    </row>
    <row r="3" spans="1:5" ht="45">
      <c r="A3" s="99" t="s">
        <v>263</v>
      </c>
      <c r="B3" s="99" t="s">
        <v>4</v>
      </c>
      <c r="C3" s="102" t="s">
        <v>484</v>
      </c>
      <c r="D3" s="102" t="s">
        <v>485</v>
      </c>
      <c r="E3" s="99" t="s">
        <v>486</v>
      </c>
    </row>
    <row r="4" spans="1:5" ht="15">
      <c r="A4" s="100" t="s">
        <v>283</v>
      </c>
      <c r="B4" s="100" t="s">
        <v>58</v>
      </c>
      <c r="C4" s="103">
        <v>119.16</v>
      </c>
      <c r="D4" s="103">
        <v>2.5</v>
      </c>
      <c r="E4" s="91" t="s">
        <v>9</v>
      </c>
    </row>
    <row r="5" spans="1:5" ht="15">
      <c r="A5" s="100" t="s">
        <v>293</v>
      </c>
      <c r="B5" s="100" t="s">
        <v>75</v>
      </c>
      <c r="C5" s="103">
        <v>150</v>
      </c>
      <c r="D5" s="103">
        <v>60.1</v>
      </c>
      <c r="E5" s="91" t="s">
        <v>11</v>
      </c>
    </row>
    <row r="6" spans="1:5" ht="15">
      <c r="A6" s="100" t="s">
        <v>293</v>
      </c>
      <c r="B6" s="100" t="s">
        <v>78</v>
      </c>
      <c r="C6" s="103">
        <v>200</v>
      </c>
      <c r="D6" s="103">
        <v>0.7</v>
      </c>
      <c r="E6" s="91" t="s">
        <v>9</v>
      </c>
    </row>
    <row r="7" spans="1:5" ht="15">
      <c r="A7" s="100" t="s">
        <v>303</v>
      </c>
      <c r="B7" s="100" t="s">
        <v>24</v>
      </c>
      <c r="C7" s="114">
        <v>1500</v>
      </c>
      <c r="D7" s="103">
        <v>1092.1500000000001</v>
      </c>
      <c r="E7" s="91" t="s">
        <v>11</v>
      </c>
    </row>
    <row r="8" spans="1:5" ht="15">
      <c r="A8" s="100" t="s">
        <v>308</v>
      </c>
      <c r="B8" s="100" t="s">
        <v>118</v>
      </c>
      <c r="C8" s="103">
        <v>2.5</v>
      </c>
      <c r="D8" s="103">
        <v>0.36</v>
      </c>
      <c r="E8" s="91" t="s">
        <v>9</v>
      </c>
    </row>
    <row r="9" spans="1:5" ht="15">
      <c r="A9" s="100" t="s">
        <v>327</v>
      </c>
      <c r="B9" s="100" t="s">
        <v>157</v>
      </c>
      <c r="C9" s="103">
        <v>21.3</v>
      </c>
      <c r="D9" s="103">
        <v>14.08</v>
      </c>
      <c r="E9" s="91" t="s">
        <v>9</v>
      </c>
    </row>
    <row r="10" spans="1:5" ht="31">
      <c r="A10" s="100" t="s">
        <v>342</v>
      </c>
      <c r="B10" s="100" t="s">
        <v>183</v>
      </c>
      <c r="C10" s="103">
        <v>0</v>
      </c>
      <c r="D10" s="103">
        <v>2.98</v>
      </c>
      <c r="E10" s="91" t="s">
        <v>9</v>
      </c>
    </row>
    <row r="11" spans="1:5" ht="31">
      <c r="A11" s="100" t="s">
        <v>342</v>
      </c>
      <c r="B11" s="100" t="s">
        <v>487</v>
      </c>
      <c r="C11" s="103">
        <v>0</v>
      </c>
      <c r="D11" s="103">
        <v>38</v>
      </c>
      <c r="E11" s="91" t="s">
        <v>9</v>
      </c>
    </row>
    <row r="12" spans="1:5" ht="30">
      <c r="A12" s="100" t="s">
        <v>342</v>
      </c>
      <c r="B12" s="100" t="s">
        <v>187</v>
      </c>
      <c r="C12" s="103">
        <v>50</v>
      </c>
      <c r="D12" s="103">
        <v>10.69</v>
      </c>
      <c r="E12" s="91" t="s">
        <v>9</v>
      </c>
    </row>
    <row r="13" spans="1:5" ht="15">
      <c r="A13" s="100" t="s">
        <v>342</v>
      </c>
      <c r="B13" s="100" t="s">
        <v>188</v>
      </c>
      <c r="C13" s="103">
        <v>208.6</v>
      </c>
      <c r="D13" s="103">
        <v>72.3</v>
      </c>
      <c r="E13" s="91" t="s">
        <v>26</v>
      </c>
    </row>
    <row r="14" spans="1:5" ht="15">
      <c r="A14" s="100" t="s">
        <v>354</v>
      </c>
      <c r="B14" s="100" t="s">
        <v>211</v>
      </c>
      <c r="C14" s="103">
        <v>7.5</v>
      </c>
      <c r="D14" s="103">
        <v>12.5</v>
      </c>
      <c r="E14" s="91" t="s">
        <v>9</v>
      </c>
    </row>
    <row r="15" spans="1:5" ht="15">
      <c r="A15" s="100" t="s">
        <v>357</v>
      </c>
      <c r="B15" s="100" t="s">
        <v>213</v>
      </c>
      <c r="C15" s="103">
        <v>5.5</v>
      </c>
      <c r="D15" s="103">
        <v>3.5</v>
      </c>
      <c r="E15" s="91" t="s">
        <v>9</v>
      </c>
    </row>
    <row r="16" spans="1:5" ht="15">
      <c r="A16" s="100" t="s">
        <v>357</v>
      </c>
      <c r="B16" s="100" t="s">
        <v>214</v>
      </c>
      <c r="C16" s="103">
        <v>5</v>
      </c>
      <c r="D16" s="103">
        <v>1.5</v>
      </c>
      <c r="E16" s="91" t="s">
        <v>9</v>
      </c>
    </row>
    <row r="17" spans="1:5" ht="15">
      <c r="A17" s="147" t="s">
        <v>357</v>
      </c>
      <c r="B17" s="100" t="s">
        <v>215</v>
      </c>
      <c r="C17" s="103">
        <v>10</v>
      </c>
      <c r="D17" s="103">
        <v>1.25</v>
      </c>
      <c r="E17" s="91" t="s">
        <v>9</v>
      </c>
    </row>
    <row r="18" spans="1:5" ht="15">
      <c r="A18" s="147" t="s">
        <v>357</v>
      </c>
      <c r="B18" s="100" t="s">
        <v>216</v>
      </c>
      <c r="C18" s="103">
        <v>30</v>
      </c>
      <c r="D18" s="103">
        <v>11.7</v>
      </c>
      <c r="E18" s="91" t="s">
        <v>9</v>
      </c>
    </row>
    <row r="19" spans="1:5" ht="15">
      <c r="A19" s="147" t="s">
        <v>374</v>
      </c>
      <c r="B19" s="100" t="s">
        <v>237</v>
      </c>
      <c r="C19" s="103">
        <v>5</v>
      </c>
      <c r="D19" s="103">
        <v>2.8</v>
      </c>
      <c r="E19" s="91" t="s">
        <v>9</v>
      </c>
    </row>
    <row r="20" spans="1:5" ht="15">
      <c r="A20" s="147" t="s">
        <v>374</v>
      </c>
      <c r="B20" s="100" t="s">
        <v>238</v>
      </c>
      <c r="C20" s="103">
        <v>5</v>
      </c>
      <c r="D20" s="103">
        <v>10.8</v>
      </c>
      <c r="E20" s="91" t="s">
        <v>9</v>
      </c>
    </row>
    <row r="21" spans="1:5" ht="16">
      <c r="A21" s="147" t="s">
        <v>374</v>
      </c>
      <c r="B21" s="100" t="s">
        <v>239</v>
      </c>
      <c r="C21" s="103">
        <v>0</v>
      </c>
      <c r="D21" s="103">
        <v>0.28999999999999998</v>
      </c>
      <c r="E21" s="91" t="s">
        <v>9</v>
      </c>
    </row>
    <row r="22" spans="1:5" ht="16">
      <c r="A22" s="147" t="s">
        <v>374</v>
      </c>
      <c r="B22" s="100" t="s">
        <v>240</v>
      </c>
      <c r="C22" s="103">
        <v>5.5</v>
      </c>
      <c r="D22" s="103">
        <v>2.65</v>
      </c>
      <c r="E22" s="91" t="s">
        <v>9</v>
      </c>
    </row>
    <row r="23" spans="1:5" ht="15">
      <c r="A23" s="147" t="s">
        <v>374</v>
      </c>
      <c r="B23" s="100" t="s">
        <v>241</v>
      </c>
      <c r="C23" s="103">
        <v>12.2</v>
      </c>
      <c r="D23" s="103">
        <v>2.5</v>
      </c>
      <c r="E23" s="91" t="s">
        <v>9</v>
      </c>
    </row>
    <row r="24" spans="1:5" ht="15">
      <c r="A24" s="147" t="s">
        <v>374</v>
      </c>
      <c r="B24" s="100" t="s">
        <v>242</v>
      </c>
      <c r="C24" s="103">
        <v>12.2</v>
      </c>
      <c r="D24" s="103">
        <v>7.2</v>
      </c>
      <c r="E24" s="91" t="s">
        <v>9</v>
      </c>
    </row>
    <row r="25" spans="1:5" ht="15">
      <c r="A25" s="147" t="s">
        <v>378</v>
      </c>
      <c r="B25" s="100" t="s">
        <v>244</v>
      </c>
      <c r="C25" s="103">
        <v>4</v>
      </c>
      <c r="D25" s="103">
        <v>1</v>
      </c>
      <c r="E25" s="91" t="s">
        <v>9</v>
      </c>
    </row>
    <row r="26" spans="1:5" ht="15">
      <c r="A26" s="147" t="s">
        <v>385</v>
      </c>
      <c r="B26" s="100" t="s">
        <v>258</v>
      </c>
      <c r="C26" s="103">
        <v>188.36</v>
      </c>
      <c r="D26" s="103">
        <v>4.4800000000000004</v>
      </c>
      <c r="E26" s="91" t="s">
        <v>9</v>
      </c>
    </row>
    <row r="27" spans="1:5" ht="15">
      <c r="A27" s="120" t="s">
        <v>488</v>
      </c>
      <c r="B27" s="59"/>
      <c r="C27" s="143"/>
      <c r="D27" s="143"/>
      <c r="E27" s="59"/>
    </row>
    <row r="28" spans="1:5" ht="15">
      <c r="A28" s="104" t="s">
        <v>489</v>
      </c>
      <c r="B28" s="15"/>
      <c r="C28" s="105"/>
      <c r="D28" s="105"/>
      <c r="E28" s="15"/>
    </row>
    <row r="29" spans="1:5" ht="15">
      <c r="A29" s="23" t="s">
        <v>490</v>
      </c>
      <c r="B29" s="59"/>
      <c r="C29" s="143"/>
      <c r="D29" s="59"/>
      <c r="E29" s="59"/>
    </row>
    <row r="30" spans="1:5" ht="15">
      <c r="A30" s="104" t="s">
        <v>491</v>
      </c>
      <c r="B30" s="15"/>
      <c r="C30" s="105"/>
      <c r="D30" s="105"/>
      <c r="E30" s="15"/>
    </row>
    <row r="31" spans="1:5" s="15" customFormat="1" ht="13">
      <c r="A31" s="38"/>
      <c r="C31" s="105"/>
      <c r="D31" s="105"/>
    </row>
    <row r="32" spans="1:5" s="15" customFormat="1" ht="13">
      <c r="A32" s="38"/>
      <c r="C32" s="105"/>
      <c r="D32" s="105"/>
    </row>
    <row r="33" spans="1:5">
      <c r="A33" s="5" t="s">
        <v>492</v>
      </c>
      <c r="C33" s="285"/>
      <c r="D33" s="285"/>
    </row>
    <row r="34" spans="1:5" ht="45">
      <c r="A34" s="99" t="s">
        <v>263</v>
      </c>
      <c r="B34" s="99" t="s">
        <v>4</v>
      </c>
      <c r="C34" s="102" t="s">
        <v>484</v>
      </c>
      <c r="D34" s="102" t="s">
        <v>485</v>
      </c>
      <c r="E34" s="99" t="s">
        <v>486</v>
      </c>
    </row>
    <row r="35" spans="1:5" ht="15">
      <c r="A35" s="100" t="s">
        <v>274</v>
      </c>
      <c r="B35" s="100" t="s">
        <v>28</v>
      </c>
      <c r="C35" s="103">
        <v>275</v>
      </c>
      <c r="D35" s="103">
        <v>230</v>
      </c>
      <c r="E35" s="91" t="s">
        <v>11</v>
      </c>
    </row>
    <row r="36" spans="1:5" ht="15">
      <c r="A36" s="104" t="s">
        <v>489</v>
      </c>
      <c r="B36" s="59"/>
      <c r="C36" s="59"/>
      <c r="D36" s="59"/>
      <c r="E36" s="59"/>
    </row>
    <row r="37" spans="1:5" ht="15">
      <c r="A37" s="104" t="s">
        <v>493</v>
      </c>
      <c r="B37" s="59"/>
      <c r="C37" s="59"/>
      <c r="D37" s="59"/>
      <c r="E37" s="59"/>
    </row>
    <row r="38" spans="1:5" ht="15">
      <c r="A38" s="38"/>
      <c r="B38" s="59"/>
      <c r="C38" s="59"/>
      <c r="D38" s="59"/>
      <c r="E38" s="59"/>
    </row>
    <row r="40" spans="1:5">
      <c r="A40" s="13" t="s">
        <v>494</v>
      </c>
      <c r="C40" s="285"/>
      <c r="D40" s="285"/>
    </row>
    <row r="41" spans="1:5" ht="45">
      <c r="A41" s="99" t="s">
        <v>263</v>
      </c>
      <c r="B41" s="99" t="s">
        <v>4</v>
      </c>
      <c r="C41" s="102" t="s">
        <v>484</v>
      </c>
      <c r="D41" s="102" t="s">
        <v>485</v>
      </c>
      <c r="E41" s="99" t="s">
        <v>486</v>
      </c>
    </row>
    <row r="42" spans="1:5" ht="15">
      <c r="A42" s="100" t="s">
        <v>330</v>
      </c>
      <c r="B42" s="100" t="s">
        <v>164</v>
      </c>
      <c r="C42" s="103">
        <v>200</v>
      </c>
      <c r="D42" s="103">
        <v>7.51</v>
      </c>
      <c r="E42" s="91" t="s">
        <v>9</v>
      </c>
    </row>
    <row r="43" spans="1:5" ht="15">
      <c r="A43" s="104" t="s">
        <v>489</v>
      </c>
      <c r="B43" s="59"/>
      <c r="C43" s="59"/>
      <c r="D43" s="59"/>
      <c r="E43" s="59"/>
    </row>
    <row r="44" spans="1:5" ht="15">
      <c r="A44" s="23" t="s">
        <v>495</v>
      </c>
      <c r="B44" s="59"/>
      <c r="C44" s="59"/>
      <c r="D44" s="59"/>
      <c r="E44" s="59"/>
    </row>
    <row r="45" spans="1:5" ht="15">
      <c r="B45" s="59"/>
      <c r="C45" s="59"/>
      <c r="D45" s="59"/>
      <c r="E45" s="59"/>
    </row>
    <row r="47" spans="1:5">
      <c r="A47" s="5" t="s">
        <v>496</v>
      </c>
      <c r="C47" s="285"/>
      <c r="D47" s="285"/>
    </row>
    <row r="48" spans="1:5" ht="45">
      <c r="A48" s="99" t="s">
        <v>263</v>
      </c>
      <c r="B48" s="99" t="s">
        <v>4</v>
      </c>
      <c r="C48" s="102" t="s">
        <v>484</v>
      </c>
      <c r="D48" s="102" t="s">
        <v>485</v>
      </c>
      <c r="E48" s="99" t="s">
        <v>486</v>
      </c>
    </row>
    <row r="49" spans="1:5" ht="30">
      <c r="A49" s="147" t="s">
        <v>270</v>
      </c>
      <c r="B49" s="100" t="s">
        <v>18</v>
      </c>
      <c r="C49" s="103">
        <v>100</v>
      </c>
      <c r="D49" s="103">
        <v>100</v>
      </c>
      <c r="E49" s="91" t="s">
        <v>11</v>
      </c>
    </row>
    <row r="50" spans="1:5" ht="15">
      <c r="A50" s="147" t="s">
        <v>272</v>
      </c>
      <c r="B50" s="100" t="s">
        <v>22</v>
      </c>
      <c r="C50" s="103">
        <v>400</v>
      </c>
      <c r="D50" s="103">
        <v>175</v>
      </c>
      <c r="E50" s="91" t="s">
        <v>11</v>
      </c>
    </row>
    <row r="51" spans="1:5" ht="31">
      <c r="A51" s="147" t="s">
        <v>274</v>
      </c>
      <c r="B51" s="100" t="s">
        <v>27</v>
      </c>
      <c r="C51" s="103">
        <v>140</v>
      </c>
      <c r="D51" s="103">
        <v>141.5</v>
      </c>
      <c r="E51" s="91" t="s">
        <v>11</v>
      </c>
    </row>
    <row r="52" spans="1:5" ht="15">
      <c r="A52" s="147" t="s">
        <v>274</v>
      </c>
      <c r="B52" s="100" t="s">
        <v>28</v>
      </c>
      <c r="C52" s="103">
        <v>275</v>
      </c>
      <c r="D52" s="103">
        <v>128</v>
      </c>
      <c r="E52" s="91" t="s">
        <v>11</v>
      </c>
    </row>
    <row r="53" spans="1:5" ht="15">
      <c r="A53" s="147" t="s">
        <v>283</v>
      </c>
      <c r="B53" s="100" t="s">
        <v>48</v>
      </c>
      <c r="C53" s="103">
        <v>70</v>
      </c>
      <c r="D53" s="103">
        <v>25</v>
      </c>
      <c r="E53" s="91" t="s">
        <v>11</v>
      </c>
    </row>
    <row r="54" spans="1:5" ht="15">
      <c r="A54" s="147" t="s">
        <v>283</v>
      </c>
      <c r="B54" s="100" t="s">
        <v>60</v>
      </c>
      <c r="C54" s="103">
        <v>50</v>
      </c>
      <c r="D54" s="103">
        <v>43.54</v>
      </c>
      <c r="E54" s="91" t="s">
        <v>11</v>
      </c>
    </row>
    <row r="55" spans="1:5" ht="15">
      <c r="A55" s="147" t="s">
        <v>283</v>
      </c>
      <c r="B55" s="100" t="s">
        <v>62</v>
      </c>
      <c r="C55" s="103">
        <v>60</v>
      </c>
      <c r="D55" s="103">
        <v>19.920000000000002</v>
      </c>
      <c r="E55" s="91" t="s">
        <v>11</v>
      </c>
    </row>
    <row r="56" spans="1:5" ht="15">
      <c r="A56" s="147" t="s">
        <v>283</v>
      </c>
      <c r="B56" s="100" t="s">
        <v>497</v>
      </c>
      <c r="C56" s="103">
        <v>63</v>
      </c>
      <c r="D56" s="103">
        <v>20</v>
      </c>
      <c r="E56" s="91" t="s">
        <v>11</v>
      </c>
    </row>
    <row r="57" spans="1:5" ht="30">
      <c r="A57" s="147" t="s">
        <v>498</v>
      </c>
      <c r="B57" s="100" t="s">
        <v>200</v>
      </c>
      <c r="C57" s="103">
        <v>100</v>
      </c>
      <c r="D57" s="103">
        <v>84.53</v>
      </c>
      <c r="E57" s="91" t="s">
        <v>11</v>
      </c>
    </row>
    <row r="58" spans="1:5" ht="29.5" customHeight="1">
      <c r="A58" s="147" t="s">
        <v>296</v>
      </c>
      <c r="B58" s="100" t="s">
        <v>82</v>
      </c>
      <c r="C58" s="103">
        <v>150</v>
      </c>
      <c r="D58" s="103">
        <v>31.76</v>
      </c>
      <c r="E58" s="91" t="s">
        <v>11</v>
      </c>
    </row>
    <row r="59" spans="1:5" ht="15">
      <c r="A59" s="147" t="s">
        <v>335</v>
      </c>
      <c r="B59" s="100" t="s">
        <v>170</v>
      </c>
      <c r="C59" s="103">
        <v>300</v>
      </c>
      <c r="D59" s="103">
        <v>21.15</v>
      </c>
      <c r="E59" s="91" t="s">
        <v>11</v>
      </c>
    </row>
    <row r="60" spans="1:5" ht="15">
      <c r="A60" s="147" t="s">
        <v>335</v>
      </c>
      <c r="B60" s="100" t="s">
        <v>174</v>
      </c>
      <c r="C60" s="103">
        <v>235</v>
      </c>
      <c r="D60" s="103">
        <v>71.8</v>
      </c>
      <c r="E60" s="91" t="s">
        <v>11</v>
      </c>
    </row>
    <row r="61" spans="1:5" ht="15">
      <c r="A61" s="147" t="s">
        <v>351</v>
      </c>
      <c r="B61" s="100" t="s">
        <v>202</v>
      </c>
      <c r="C61" s="103">
        <v>250</v>
      </c>
      <c r="D61" s="92">
        <v>171.67</v>
      </c>
      <c r="E61" s="91" t="s">
        <v>11</v>
      </c>
    </row>
    <row r="62" spans="1:5" ht="30">
      <c r="A62" s="147" t="s">
        <v>351</v>
      </c>
      <c r="B62" s="100" t="s">
        <v>206</v>
      </c>
      <c r="C62" s="103">
        <v>300</v>
      </c>
      <c r="D62" s="103">
        <v>179</v>
      </c>
      <c r="E62" s="91" t="s">
        <v>11</v>
      </c>
    </row>
    <row r="63" spans="1:5" ht="15">
      <c r="A63" s="147" t="s">
        <v>351</v>
      </c>
      <c r="B63" s="100" t="s">
        <v>207</v>
      </c>
      <c r="C63" s="103">
        <v>300</v>
      </c>
      <c r="D63" s="103">
        <v>174</v>
      </c>
      <c r="E63" s="91" t="s">
        <v>11</v>
      </c>
    </row>
    <row r="64" spans="1:5" ht="30">
      <c r="A64" s="147" t="s">
        <v>360</v>
      </c>
      <c r="B64" s="100" t="s">
        <v>220</v>
      </c>
      <c r="C64" s="103">
        <v>150</v>
      </c>
      <c r="D64" s="103">
        <v>30</v>
      </c>
      <c r="E64" s="91" t="s">
        <v>11</v>
      </c>
    </row>
    <row r="65" spans="1:5" ht="15">
      <c r="A65" s="147" t="s">
        <v>380</v>
      </c>
      <c r="B65" s="100" t="s">
        <v>249</v>
      </c>
      <c r="C65" s="92">
        <v>300</v>
      </c>
      <c r="D65" s="92">
        <v>170.57</v>
      </c>
      <c r="E65" s="91" t="s">
        <v>11</v>
      </c>
    </row>
    <row r="66" spans="1:5" ht="15">
      <c r="A66" s="147" t="s">
        <v>380</v>
      </c>
      <c r="B66" s="100" t="s">
        <v>250</v>
      </c>
      <c r="C66" s="92">
        <v>300</v>
      </c>
      <c r="D66" s="92">
        <v>55.51</v>
      </c>
      <c r="E66" s="91" t="s">
        <v>11</v>
      </c>
    </row>
    <row r="67" spans="1:5" ht="15">
      <c r="A67" s="147" t="s">
        <v>380</v>
      </c>
      <c r="B67" s="100" t="s">
        <v>252</v>
      </c>
      <c r="C67" s="92">
        <v>200</v>
      </c>
      <c r="D67" s="92">
        <v>168.84</v>
      </c>
      <c r="E67" s="91" t="s">
        <v>11</v>
      </c>
    </row>
    <row r="68" spans="1:5" ht="15">
      <c r="A68" s="120" t="s">
        <v>499</v>
      </c>
      <c r="B68" s="59"/>
      <c r="C68" s="143"/>
      <c r="D68" s="143"/>
      <c r="E68" s="59"/>
    </row>
    <row r="69" spans="1:5" ht="15">
      <c r="A69" s="104" t="s">
        <v>489</v>
      </c>
      <c r="B69" s="59"/>
      <c r="C69" s="59"/>
      <c r="D69" s="59"/>
      <c r="E69" s="59"/>
    </row>
    <row r="70" spans="1:5" ht="15">
      <c r="A70" s="23" t="s">
        <v>500</v>
      </c>
      <c r="B70" s="59"/>
      <c r="C70" s="59"/>
      <c r="D70" s="59"/>
      <c r="E70" s="59"/>
    </row>
    <row r="71" spans="1:5" ht="15">
      <c r="A71" s="104" t="s">
        <v>491</v>
      </c>
      <c r="B71" s="59"/>
      <c r="C71" s="59"/>
      <c r="D71" s="59"/>
      <c r="E71" s="59"/>
    </row>
    <row r="74" spans="1:5">
      <c r="A74" s="13" t="s">
        <v>501</v>
      </c>
      <c r="C74" s="285"/>
      <c r="D74" s="285"/>
    </row>
    <row r="75" spans="1:5" ht="45">
      <c r="A75" s="99" t="s">
        <v>263</v>
      </c>
      <c r="B75" s="99" t="s">
        <v>4</v>
      </c>
      <c r="C75" s="102" t="s">
        <v>484</v>
      </c>
      <c r="D75" s="102" t="s">
        <v>485</v>
      </c>
      <c r="E75" s="99" t="s">
        <v>486</v>
      </c>
    </row>
    <row r="76" spans="1:5" ht="30">
      <c r="A76" s="147" t="s">
        <v>502</v>
      </c>
      <c r="B76" s="100" t="s">
        <v>197</v>
      </c>
      <c r="C76" s="114">
        <v>100</v>
      </c>
      <c r="D76" s="103">
        <v>58.88</v>
      </c>
      <c r="E76" s="91" t="s">
        <v>11</v>
      </c>
    </row>
    <row r="77" spans="1:5" ht="30">
      <c r="A77" s="147" t="s">
        <v>502</v>
      </c>
      <c r="B77" s="100" t="s">
        <v>198</v>
      </c>
      <c r="C77" s="114">
        <v>150</v>
      </c>
      <c r="D77" s="103">
        <v>70.930000000000007</v>
      </c>
      <c r="E77" s="91" t="s">
        <v>11</v>
      </c>
    </row>
    <row r="78" spans="1:5" ht="30">
      <c r="A78" s="147" t="s">
        <v>502</v>
      </c>
      <c r="B78" s="100" t="s">
        <v>199</v>
      </c>
      <c r="C78" s="103">
        <v>200</v>
      </c>
      <c r="D78" s="103">
        <v>200</v>
      </c>
      <c r="E78" s="91" t="s">
        <v>11</v>
      </c>
    </row>
    <row r="79" spans="1:5" ht="30">
      <c r="A79" s="147" t="s">
        <v>502</v>
      </c>
      <c r="B79" s="100" t="s">
        <v>200</v>
      </c>
      <c r="C79" s="103">
        <v>100</v>
      </c>
      <c r="D79" s="103">
        <v>113.69</v>
      </c>
      <c r="E79" s="91" t="s">
        <v>11</v>
      </c>
    </row>
    <row r="80" spans="1:5" ht="16">
      <c r="A80" s="147" t="s">
        <v>298</v>
      </c>
      <c r="B80" s="100" t="s">
        <v>90</v>
      </c>
      <c r="C80" s="103">
        <v>0</v>
      </c>
      <c r="D80" s="103">
        <v>223.94</v>
      </c>
      <c r="E80" s="91" t="s">
        <v>11</v>
      </c>
    </row>
    <row r="81" spans="1:7" ht="30">
      <c r="A81" s="147" t="s">
        <v>303</v>
      </c>
      <c r="B81" s="100" t="s">
        <v>102</v>
      </c>
      <c r="C81" s="103">
        <v>500</v>
      </c>
      <c r="D81" s="103">
        <v>462.24</v>
      </c>
      <c r="E81" s="91" t="s">
        <v>11</v>
      </c>
    </row>
    <row r="82" spans="1:7" ht="15">
      <c r="A82" s="147" t="s">
        <v>303</v>
      </c>
      <c r="B82" s="100" t="s">
        <v>24</v>
      </c>
      <c r="C82" s="103">
        <v>1500</v>
      </c>
      <c r="D82" s="103">
        <v>632.83000000000004</v>
      </c>
      <c r="E82" s="91" t="s">
        <v>11</v>
      </c>
    </row>
    <row r="83" spans="1:7" ht="15">
      <c r="A83" s="147" t="s">
        <v>303</v>
      </c>
      <c r="B83" s="100" t="s">
        <v>104</v>
      </c>
      <c r="C83" s="103">
        <v>500</v>
      </c>
      <c r="D83" s="103">
        <v>239.02</v>
      </c>
      <c r="E83" s="91" t="s">
        <v>11</v>
      </c>
    </row>
    <row r="84" spans="1:7" ht="15">
      <c r="A84" s="147" t="s">
        <v>303</v>
      </c>
      <c r="B84" s="100" t="s">
        <v>105</v>
      </c>
      <c r="C84" s="103">
        <v>500</v>
      </c>
      <c r="D84" s="103">
        <v>553.70000000000005</v>
      </c>
      <c r="E84" s="91" t="s">
        <v>11</v>
      </c>
    </row>
    <row r="85" spans="1:7" ht="15">
      <c r="A85" s="147" t="s">
        <v>303</v>
      </c>
      <c r="B85" s="100" t="s">
        <v>107</v>
      </c>
      <c r="C85" s="103">
        <v>500</v>
      </c>
      <c r="D85" s="103">
        <v>227.13</v>
      </c>
      <c r="E85" s="91" t="s">
        <v>11</v>
      </c>
    </row>
    <row r="86" spans="1:7" ht="30">
      <c r="A86" s="147" t="s">
        <v>303</v>
      </c>
      <c r="B86" s="100" t="s">
        <v>108</v>
      </c>
      <c r="C86" s="103">
        <v>500</v>
      </c>
      <c r="D86" s="103">
        <v>340.32</v>
      </c>
      <c r="E86" s="91" t="s">
        <v>11</v>
      </c>
    </row>
    <row r="87" spans="1:7" ht="15">
      <c r="A87" s="147" t="s">
        <v>303</v>
      </c>
      <c r="B87" s="100" t="s">
        <v>109</v>
      </c>
      <c r="C87" s="103">
        <v>500</v>
      </c>
      <c r="D87" s="103">
        <v>292</v>
      </c>
      <c r="E87" s="91" t="s">
        <v>11</v>
      </c>
    </row>
    <row r="88" spans="1:7" ht="30">
      <c r="A88" s="147" t="s">
        <v>303</v>
      </c>
      <c r="B88" s="100" t="s">
        <v>110</v>
      </c>
      <c r="C88" s="92">
        <v>600</v>
      </c>
      <c r="D88" s="92">
        <v>310</v>
      </c>
      <c r="E88" s="91" t="s">
        <v>11</v>
      </c>
      <c r="G88" s="2" t="s">
        <v>503</v>
      </c>
    </row>
    <row r="89" spans="1:7" ht="30">
      <c r="A89" s="147" t="s">
        <v>312</v>
      </c>
      <c r="B89" s="100" t="s">
        <v>504</v>
      </c>
      <c r="C89" s="103">
        <v>45</v>
      </c>
      <c r="D89" s="103">
        <v>24.71</v>
      </c>
      <c r="E89" s="91" t="s">
        <v>9</v>
      </c>
    </row>
    <row r="90" spans="1:7" ht="16">
      <c r="A90" s="147" t="s">
        <v>330</v>
      </c>
      <c r="B90" s="100" t="s">
        <v>165</v>
      </c>
      <c r="C90" s="103">
        <v>0</v>
      </c>
      <c r="D90" s="103">
        <v>33.549999999999997</v>
      </c>
      <c r="E90" s="91" t="s">
        <v>9</v>
      </c>
    </row>
    <row r="91" spans="1:7" ht="15">
      <c r="A91" s="147" t="s">
        <v>365</v>
      </c>
      <c r="B91" s="100" t="s">
        <v>227</v>
      </c>
      <c r="C91" s="103">
        <v>32</v>
      </c>
      <c r="D91" s="103">
        <v>10.42</v>
      </c>
      <c r="E91" s="91" t="s">
        <v>9</v>
      </c>
    </row>
    <row r="92" spans="1:7" ht="15">
      <c r="A92" s="120" t="s">
        <v>488</v>
      </c>
      <c r="B92" s="59"/>
      <c r="C92" s="143"/>
      <c r="D92" s="143"/>
      <c r="E92" s="59"/>
    </row>
    <row r="93" spans="1:7" ht="15">
      <c r="A93" s="104" t="s">
        <v>489</v>
      </c>
      <c r="B93" s="59"/>
      <c r="C93" s="59"/>
      <c r="D93" s="59"/>
      <c r="E93" s="59"/>
    </row>
    <row r="94" spans="1:7" ht="15">
      <c r="A94" s="23" t="s">
        <v>490</v>
      </c>
      <c r="B94" s="59"/>
      <c r="C94" s="59"/>
      <c r="D94" s="59"/>
      <c r="E94" s="59"/>
    </row>
    <row r="95" spans="1:7" ht="15">
      <c r="A95" s="104" t="s">
        <v>491</v>
      </c>
      <c r="B95" s="59"/>
      <c r="C95" s="59"/>
      <c r="D95" s="59"/>
      <c r="E95" s="59"/>
    </row>
    <row r="96" spans="1:7" ht="15">
      <c r="A96" s="104"/>
      <c r="B96" s="59"/>
      <c r="C96" s="59"/>
      <c r="D96" s="59"/>
      <c r="E96" s="59"/>
    </row>
    <row r="97" spans="1:5" ht="15">
      <c r="A97" s="104"/>
      <c r="B97" s="59"/>
      <c r="C97" s="59"/>
      <c r="D97" s="59"/>
      <c r="E97" s="59"/>
    </row>
    <row r="98" spans="1:5">
      <c r="A98" s="5" t="s">
        <v>505</v>
      </c>
      <c r="C98" s="285"/>
      <c r="D98" s="285"/>
    </row>
    <row r="99" spans="1:5" ht="45">
      <c r="A99" s="99" t="s">
        <v>263</v>
      </c>
      <c r="B99" s="99" t="s">
        <v>4</v>
      </c>
      <c r="C99" s="102" t="s">
        <v>484</v>
      </c>
      <c r="D99" s="102" t="s">
        <v>485</v>
      </c>
      <c r="E99" s="99" t="s">
        <v>486</v>
      </c>
    </row>
    <row r="100" spans="1:5" ht="15">
      <c r="A100" s="147" t="s">
        <v>339</v>
      </c>
      <c r="B100" s="100" t="s">
        <v>180</v>
      </c>
      <c r="C100" s="103">
        <v>0.77</v>
      </c>
      <c r="D100" s="103">
        <v>0.55000000000000004</v>
      </c>
      <c r="E100" s="91" t="s">
        <v>9</v>
      </c>
    </row>
    <row r="101" spans="1:5" ht="15">
      <c r="A101" s="147" t="s">
        <v>382</v>
      </c>
      <c r="B101" s="100" t="s">
        <v>180</v>
      </c>
      <c r="C101" s="103">
        <v>3.5</v>
      </c>
      <c r="D101" s="103">
        <v>0.25</v>
      </c>
      <c r="E101" s="91" t="s">
        <v>9</v>
      </c>
    </row>
    <row r="102" spans="1:5" ht="15">
      <c r="A102" s="147" t="s">
        <v>382</v>
      </c>
      <c r="B102" s="100" t="s">
        <v>254</v>
      </c>
      <c r="C102" s="92">
        <v>9.64</v>
      </c>
      <c r="D102" s="103">
        <v>0.7</v>
      </c>
      <c r="E102" s="91" t="s">
        <v>9</v>
      </c>
    </row>
    <row r="103" spans="1:5">
      <c r="A103" s="120" t="s">
        <v>499</v>
      </c>
      <c r="B103" s="115"/>
      <c r="C103" s="116"/>
      <c r="D103" s="116"/>
      <c r="E103" s="117"/>
    </row>
    <row r="104" spans="1:5" ht="15">
      <c r="A104" s="104" t="s">
        <v>489</v>
      </c>
      <c r="B104" s="59"/>
      <c r="C104" s="59"/>
      <c r="D104" s="59"/>
      <c r="E104" s="59"/>
    </row>
    <row r="105" spans="1:5" ht="15">
      <c r="A105" s="104" t="s">
        <v>506</v>
      </c>
      <c r="B105" s="59"/>
      <c r="C105" s="59"/>
      <c r="D105" s="59"/>
      <c r="E105" s="59"/>
    </row>
    <row r="106" spans="1:5" ht="15">
      <c r="A106" s="104"/>
      <c r="B106" s="59"/>
      <c r="C106" s="59"/>
      <c r="D106" s="59"/>
      <c r="E106" s="59"/>
    </row>
    <row r="107" spans="1:5" ht="15">
      <c r="A107" s="104"/>
      <c r="B107" s="59"/>
      <c r="C107" s="59"/>
      <c r="D107" s="59"/>
      <c r="E107" s="59"/>
    </row>
    <row r="108" spans="1:5">
      <c r="A108" s="5" t="s">
        <v>507</v>
      </c>
      <c r="C108" s="285"/>
      <c r="D108" s="285"/>
    </row>
    <row r="109" spans="1:5" ht="45">
      <c r="A109" s="99" t="s">
        <v>263</v>
      </c>
      <c r="B109" s="99" t="s">
        <v>4</v>
      </c>
      <c r="C109" s="102" t="s">
        <v>484</v>
      </c>
      <c r="D109" s="102" t="s">
        <v>485</v>
      </c>
      <c r="E109" s="99" t="s">
        <v>486</v>
      </c>
    </row>
    <row r="110" spans="1:5" ht="15">
      <c r="A110" s="147" t="s">
        <v>274</v>
      </c>
      <c r="B110" s="147" t="s">
        <v>24</v>
      </c>
      <c r="C110" s="92">
        <v>500</v>
      </c>
      <c r="D110" s="92">
        <v>331.06</v>
      </c>
      <c r="E110" s="91" t="s">
        <v>11</v>
      </c>
    </row>
    <row r="111" spans="1:5" ht="15">
      <c r="A111" s="147" t="s">
        <v>274</v>
      </c>
      <c r="B111" s="147" t="s">
        <v>32</v>
      </c>
      <c r="C111" s="92">
        <v>500</v>
      </c>
      <c r="D111" s="92">
        <v>1.5</v>
      </c>
      <c r="E111" s="91" t="s">
        <v>9</v>
      </c>
    </row>
    <row r="112" spans="1:5" ht="15">
      <c r="A112" s="147" t="s">
        <v>274</v>
      </c>
      <c r="B112" s="100" t="s">
        <v>35</v>
      </c>
      <c r="C112" s="92">
        <v>350</v>
      </c>
      <c r="D112" s="92">
        <v>7</v>
      </c>
      <c r="E112" s="91" t="s">
        <v>9</v>
      </c>
    </row>
    <row r="113" spans="1:6" ht="15">
      <c r="A113" s="147" t="s">
        <v>274</v>
      </c>
      <c r="B113" s="100" t="s">
        <v>36</v>
      </c>
      <c r="C113" s="92">
        <v>250</v>
      </c>
      <c r="D113" s="92">
        <v>350.91</v>
      </c>
      <c r="E113" s="91" t="s">
        <v>11</v>
      </c>
    </row>
    <row r="114" spans="1:6" ht="15">
      <c r="A114" s="147" t="s">
        <v>274</v>
      </c>
      <c r="B114" s="100" t="s">
        <v>38</v>
      </c>
      <c r="C114" s="92">
        <v>500</v>
      </c>
      <c r="D114" s="92">
        <v>23.75</v>
      </c>
      <c r="E114" s="91" t="s">
        <v>9</v>
      </c>
    </row>
    <row r="115" spans="1:6" ht="15">
      <c r="A115" s="147" t="s">
        <v>280</v>
      </c>
      <c r="B115" s="100" t="s">
        <v>43</v>
      </c>
      <c r="C115" s="92">
        <v>0</v>
      </c>
      <c r="D115" s="92">
        <v>3</v>
      </c>
      <c r="E115" s="91" t="s">
        <v>9</v>
      </c>
      <c r="F115" s="142"/>
    </row>
    <row r="116" spans="1:6" ht="30">
      <c r="A116" s="147" t="s">
        <v>280</v>
      </c>
      <c r="B116" s="100" t="s">
        <v>508</v>
      </c>
      <c r="C116" s="92">
        <v>10</v>
      </c>
      <c r="D116" s="92">
        <v>3</v>
      </c>
      <c r="E116" s="91" t="s">
        <v>9</v>
      </c>
      <c r="F116" s="142"/>
    </row>
    <row r="117" spans="1:6" ht="15">
      <c r="A117" s="147" t="s">
        <v>280</v>
      </c>
      <c r="B117" s="100" t="s">
        <v>45</v>
      </c>
      <c r="C117" s="92">
        <v>20</v>
      </c>
      <c r="D117" s="92">
        <v>2</v>
      </c>
      <c r="E117" s="91" t="s">
        <v>9</v>
      </c>
    </row>
    <row r="118" spans="1:6" ht="15">
      <c r="A118" s="147" t="s">
        <v>283</v>
      </c>
      <c r="B118" s="100" t="s">
        <v>48</v>
      </c>
      <c r="C118" s="92">
        <v>70</v>
      </c>
      <c r="D118" s="92">
        <v>3</v>
      </c>
      <c r="E118" s="91" t="s">
        <v>9</v>
      </c>
    </row>
    <row r="119" spans="1:6" ht="15">
      <c r="A119" s="147" t="s">
        <v>283</v>
      </c>
      <c r="B119" s="100" t="s">
        <v>52</v>
      </c>
      <c r="C119" s="92">
        <v>0</v>
      </c>
      <c r="D119" s="92">
        <v>3</v>
      </c>
      <c r="E119" s="91" t="s">
        <v>9</v>
      </c>
    </row>
    <row r="120" spans="1:6" ht="15">
      <c r="A120" s="147" t="s">
        <v>283</v>
      </c>
      <c r="B120" s="100" t="s">
        <v>24</v>
      </c>
      <c r="C120" s="92">
        <v>250</v>
      </c>
      <c r="D120" s="92">
        <v>241.57</v>
      </c>
      <c r="E120" s="91" t="s">
        <v>11</v>
      </c>
    </row>
    <row r="121" spans="1:6" ht="16">
      <c r="A121" s="147" t="s">
        <v>283</v>
      </c>
      <c r="B121" s="100" t="s">
        <v>56</v>
      </c>
      <c r="C121" s="92">
        <v>25</v>
      </c>
      <c r="D121" s="92">
        <v>5</v>
      </c>
      <c r="E121" s="91" t="s">
        <v>9</v>
      </c>
    </row>
    <row r="122" spans="1:6" ht="15">
      <c r="A122" s="147" t="s">
        <v>283</v>
      </c>
      <c r="B122" s="100" t="s">
        <v>60</v>
      </c>
      <c r="C122" s="92">
        <v>50</v>
      </c>
      <c r="D122" s="92">
        <v>10</v>
      </c>
      <c r="E122" s="91" t="s">
        <v>9</v>
      </c>
    </row>
    <row r="123" spans="1:6" ht="15">
      <c r="A123" s="147" t="s">
        <v>289</v>
      </c>
      <c r="B123" s="100" t="s">
        <v>70</v>
      </c>
      <c r="C123" s="92">
        <v>0</v>
      </c>
      <c r="D123" s="92">
        <v>2</v>
      </c>
      <c r="E123" s="91" t="s">
        <v>9</v>
      </c>
    </row>
    <row r="124" spans="1:6" ht="15">
      <c r="A124" s="147" t="s">
        <v>293</v>
      </c>
      <c r="B124" s="100" t="s">
        <v>74</v>
      </c>
      <c r="C124" s="92">
        <v>0</v>
      </c>
      <c r="D124" s="92">
        <v>3</v>
      </c>
      <c r="E124" s="91" t="s">
        <v>9</v>
      </c>
    </row>
    <row r="125" spans="1:6" ht="15">
      <c r="A125" s="147" t="s">
        <v>293</v>
      </c>
      <c r="B125" s="100" t="s">
        <v>75</v>
      </c>
      <c r="C125" s="92">
        <v>150</v>
      </c>
      <c r="D125" s="92">
        <v>76.599999999999994</v>
      </c>
      <c r="E125" s="91" t="s">
        <v>11</v>
      </c>
    </row>
    <row r="126" spans="1:6" ht="15">
      <c r="A126" s="147" t="s">
        <v>293</v>
      </c>
      <c r="B126" s="100" t="s">
        <v>78</v>
      </c>
      <c r="C126" s="92">
        <v>200</v>
      </c>
      <c r="D126" s="92">
        <v>94.83</v>
      </c>
      <c r="E126" s="91" t="s">
        <v>11</v>
      </c>
    </row>
    <row r="127" spans="1:6" ht="15">
      <c r="A127" s="147" t="s">
        <v>509</v>
      </c>
      <c r="B127" s="100" t="s">
        <v>84</v>
      </c>
      <c r="C127" s="92">
        <v>231</v>
      </c>
      <c r="D127" s="92">
        <v>2</v>
      </c>
      <c r="E127" s="91" t="s">
        <v>9</v>
      </c>
    </row>
    <row r="128" spans="1:6" ht="15">
      <c r="A128" s="100" t="s">
        <v>509</v>
      </c>
      <c r="B128" s="100" t="s">
        <v>85</v>
      </c>
      <c r="C128" s="144">
        <v>500</v>
      </c>
      <c r="D128" s="92">
        <v>330.42</v>
      </c>
      <c r="E128" s="91" t="s">
        <v>11</v>
      </c>
    </row>
    <row r="129" spans="1:5" ht="15">
      <c r="A129" s="147" t="s">
        <v>509</v>
      </c>
      <c r="B129" s="100" t="s">
        <v>87</v>
      </c>
      <c r="C129" s="144">
        <v>500</v>
      </c>
      <c r="D129" s="92">
        <v>3</v>
      </c>
      <c r="E129" s="91" t="s">
        <v>9</v>
      </c>
    </row>
    <row r="130" spans="1:5" ht="30">
      <c r="A130" s="147" t="s">
        <v>298</v>
      </c>
      <c r="B130" s="100" t="s">
        <v>91</v>
      </c>
      <c r="C130" s="144">
        <v>251</v>
      </c>
      <c r="D130" s="92">
        <v>2</v>
      </c>
      <c r="E130" s="91" t="s">
        <v>9</v>
      </c>
    </row>
    <row r="131" spans="1:5" ht="15">
      <c r="A131" s="147" t="s">
        <v>509</v>
      </c>
      <c r="B131" s="147" t="s">
        <v>93</v>
      </c>
      <c r="C131" s="92">
        <v>132.80000000000001</v>
      </c>
      <c r="D131" s="92">
        <v>2</v>
      </c>
      <c r="E131" s="91" t="s">
        <v>9</v>
      </c>
    </row>
    <row r="132" spans="1:5" ht="15">
      <c r="A132" s="147" t="s">
        <v>509</v>
      </c>
      <c r="B132" s="100" t="s">
        <v>99</v>
      </c>
      <c r="C132" s="144">
        <v>169</v>
      </c>
      <c r="D132" s="92">
        <v>2</v>
      </c>
      <c r="E132" s="91" t="s">
        <v>9</v>
      </c>
    </row>
    <row r="133" spans="1:5" ht="15">
      <c r="A133" s="147" t="s">
        <v>509</v>
      </c>
      <c r="B133" s="100" t="s">
        <v>100</v>
      </c>
      <c r="C133" s="144">
        <v>240</v>
      </c>
      <c r="D133" s="92">
        <v>3</v>
      </c>
      <c r="E133" s="91" t="s">
        <v>9</v>
      </c>
    </row>
    <row r="134" spans="1:5" ht="15">
      <c r="A134" s="147" t="s">
        <v>303</v>
      </c>
      <c r="B134" s="100" t="s">
        <v>24</v>
      </c>
      <c r="C134" s="144">
        <v>1500</v>
      </c>
      <c r="D134" s="92">
        <v>467.2</v>
      </c>
      <c r="E134" s="91" t="s">
        <v>11</v>
      </c>
    </row>
    <row r="135" spans="1:5" ht="30">
      <c r="A135" s="147" t="s">
        <v>303</v>
      </c>
      <c r="B135" s="100" t="s">
        <v>111</v>
      </c>
      <c r="C135" s="144">
        <v>600</v>
      </c>
      <c r="D135" s="92">
        <v>6</v>
      </c>
      <c r="E135" s="91" t="s">
        <v>9</v>
      </c>
    </row>
    <row r="136" spans="1:5" ht="15">
      <c r="A136" s="147" t="s">
        <v>314</v>
      </c>
      <c r="B136" s="100" t="s">
        <v>24</v>
      </c>
      <c r="C136" s="92">
        <v>50</v>
      </c>
      <c r="D136" s="92">
        <v>47.36</v>
      </c>
      <c r="E136" s="91" t="s">
        <v>11</v>
      </c>
    </row>
    <row r="137" spans="1:5" ht="15">
      <c r="A137" s="147" t="s">
        <v>314</v>
      </c>
      <c r="B137" s="100" t="s">
        <v>124</v>
      </c>
      <c r="C137" s="144">
        <v>33.07</v>
      </c>
      <c r="D137" s="92">
        <v>2</v>
      </c>
      <c r="E137" s="91" t="s">
        <v>9</v>
      </c>
    </row>
    <row r="138" spans="1:5" ht="15">
      <c r="A138" s="147" t="s">
        <v>314</v>
      </c>
      <c r="B138" s="100" t="s">
        <v>125</v>
      </c>
      <c r="C138" s="144">
        <v>73.39</v>
      </c>
      <c r="D138" s="92">
        <v>10</v>
      </c>
      <c r="E138" s="91" t="s">
        <v>9</v>
      </c>
    </row>
    <row r="139" spans="1:5" ht="15">
      <c r="A139" s="147" t="s">
        <v>317</v>
      </c>
      <c r="B139" s="100" t="s">
        <v>318</v>
      </c>
      <c r="C139" s="144">
        <v>0</v>
      </c>
      <c r="D139" s="92">
        <v>4</v>
      </c>
      <c r="E139" s="91" t="s">
        <v>9</v>
      </c>
    </row>
    <row r="140" spans="1:5" ht="30">
      <c r="A140" s="147" t="s">
        <v>317</v>
      </c>
      <c r="B140" s="100" t="s">
        <v>322</v>
      </c>
      <c r="C140" s="144">
        <v>25</v>
      </c>
      <c r="D140" s="92">
        <v>2</v>
      </c>
      <c r="E140" s="91" t="s">
        <v>9</v>
      </c>
    </row>
    <row r="141" spans="1:5" ht="30">
      <c r="A141" s="147" t="s">
        <v>317</v>
      </c>
      <c r="B141" s="100" t="s">
        <v>510</v>
      </c>
      <c r="C141" s="144">
        <v>76.14</v>
      </c>
      <c r="D141" s="92">
        <v>3.48</v>
      </c>
      <c r="E141" s="91" t="s">
        <v>9</v>
      </c>
    </row>
    <row r="142" spans="1:5" ht="15">
      <c r="A142" s="147" t="s">
        <v>317</v>
      </c>
      <c r="B142" s="100" t="s">
        <v>134</v>
      </c>
      <c r="C142" s="92">
        <v>0</v>
      </c>
      <c r="D142" s="92">
        <v>2</v>
      </c>
      <c r="E142" s="91" t="s">
        <v>9</v>
      </c>
    </row>
    <row r="143" spans="1:5" ht="15">
      <c r="A143" s="147" t="s">
        <v>317</v>
      </c>
      <c r="B143" s="100" t="s">
        <v>135</v>
      </c>
      <c r="C143" s="144">
        <v>0</v>
      </c>
      <c r="D143" s="92">
        <v>2</v>
      </c>
      <c r="E143" s="91" t="s">
        <v>9</v>
      </c>
    </row>
    <row r="144" spans="1:5" ht="15">
      <c r="A144" s="147" t="s">
        <v>317</v>
      </c>
      <c r="B144" s="100" t="s">
        <v>137</v>
      </c>
      <c r="C144" s="144">
        <v>0</v>
      </c>
      <c r="D144" s="92">
        <v>2</v>
      </c>
      <c r="E144" s="91" t="s">
        <v>9</v>
      </c>
    </row>
    <row r="145" spans="1:5" ht="15">
      <c r="A145" s="147" t="s">
        <v>317</v>
      </c>
      <c r="B145" s="100" t="s">
        <v>139</v>
      </c>
      <c r="C145" s="144">
        <v>0</v>
      </c>
      <c r="D145" s="92">
        <v>5</v>
      </c>
      <c r="E145" s="91" t="s">
        <v>9</v>
      </c>
    </row>
    <row r="146" spans="1:5" ht="15">
      <c r="A146" s="147" t="s">
        <v>317</v>
      </c>
      <c r="B146" s="100" t="s">
        <v>141</v>
      </c>
      <c r="C146" s="144">
        <v>0</v>
      </c>
      <c r="D146" s="92">
        <v>2</v>
      </c>
      <c r="E146" s="91" t="s">
        <v>9</v>
      </c>
    </row>
    <row r="147" spans="1:5" ht="15">
      <c r="A147" s="147" t="s">
        <v>317</v>
      </c>
      <c r="B147" s="100" t="s">
        <v>142</v>
      </c>
      <c r="C147" s="92">
        <v>30</v>
      </c>
      <c r="D147" s="92">
        <v>2</v>
      </c>
      <c r="E147" s="91" t="s">
        <v>9</v>
      </c>
    </row>
    <row r="148" spans="1:5" ht="15">
      <c r="A148" s="147" t="s">
        <v>317</v>
      </c>
      <c r="B148" s="100" t="s">
        <v>144</v>
      </c>
      <c r="C148" s="92">
        <v>0</v>
      </c>
      <c r="D148" s="92">
        <v>3</v>
      </c>
      <c r="E148" s="91" t="s">
        <v>9</v>
      </c>
    </row>
    <row r="149" spans="1:5" ht="15">
      <c r="A149" s="147" t="s">
        <v>317</v>
      </c>
      <c r="B149" s="100" t="s">
        <v>147</v>
      </c>
      <c r="C149" s="92">
        <v>40</v>
      </c>
      <c r="D149" s="92">
        <v>6</v>
      </c>
      <c r="E149" s="91" t="s">
        <v>9</v>
      </c>
    </row>
    <row r="150" spans="1:5" ht="15">
      <c r="A150" s="147" t="s">
        <v>317</v>
      </c>
      <c r="B150" s="100" t="s">
        <v>148</v>
      </c>
      <c r="C150" s="92">
        <v>40</v>
      </c>
      <c r="D150" s="92">
        <v>2</v>
      </c>
      <c r="E150" s="91" t="s">
        <v>9</v>
      </c>
    </row>
    <row r="151" spans="1:5" ht="15">
      <c r="A151" s="147" t="s">
        <v>323</v>
      </c>
      <c r="B151" s="100" t="s">
        <v>326</v>
      </c>
      <c r="C151" s="92">
        <v>195</v>
      </c>
      <c r="D151" s="92">
        <v>3</v>
      </c>
      <c r="E151" s="91" t="s">
        <v>9</v>
      </c>
    </row>
    <row r="152" spans="1:5" ht="15">
      <c r="A152" s="147" t="s">
        <v>323</v>
      </c>
      <c r="B152" s="100" t="s">
        <v>152</v>
      </c>
      <c r="C152" s="92">
        <v>483.8</v>
      </c>
      <c r="D152" s="92">
        <v>254.8</v>
      </c>
      <c r="E152" s="91" t="s">
        <v>11</v>
      </c>
    </row>
    <row r="153" spans="1:5" ht="30">
      <c r="A153" s="147" t="s">
        <v>330</v>
      </c>
      <c r="B153" s="100" t="s">
        <v>161</v>
      </c>
      <c r="C153" s="92">
        <v>0</v>
      </c>
      <c r="D153" s="92">
        <v>5</v>
      </c>
      <c r="E153" s="91" t="s">
        <v>9</v>
      </c>
    </row>
    <row r="154" spans="1:5" ht="15">
      <c r="A154" s="147" t="s">
        <v>335</v>
      </c>
      <c r="B154" s="100" t="s">
        <v>168</v>
      </c>
      <c r="C154" s="92">
        <v>100</v>
      </c>
      <c r="D154" s="92">
        <v>3</v>
      </c>
      <c r="E154" s="91" t="s">
        <v>9</v>
      </c>
    </row>
    <row r="155" spans="1:5" ht="15">
      <c r="A155" s="147" t="s">
        <v>339</v>
      </c>
      <c r="B155" s="100" t="s">
        <v>180</v>
      </c>
      <c r="C155" s="92">
        <v>0.77</v>
      </c>
      <c r="D155" s="92">
        <v>2.4</v>
      </c>
      <c r="E155" s="91" t="s">
        <v>9</v>
      </c>
    </row>
    <row r="156" spans="1:5" ht="15">
      <c r="A156" s="147" t="s">
        <v>339</v>
      </c>
      <c r="B156" s="100" t="s">
        <v>181</v>
      </c>
      <c r="C156" s="92">
        <v>0</v>
      </c>
      <c r="D156" s="92">
        <v>3</v>
      </c>
      <c r="E156" s="91" t="s">
        <v>9</v>
      </c>
    </row>
    <row r="157" spans="1:5" ht="15">
      <c r="A157" s="147" t="s">
        <v>342</v>
      </c>
      <c r="B157" s="100" t="s">
        <v>185</v>
      </c>
      <c r="C157" s="92">
        <v>150</v>
      </c>
      <c r="D157" s="92">
        <v>287.8</v>
      </c>
      <c r="E157" s="91" t="s">
        <v>11</v>
      </c>
    </row>
    <row r="158" spans="1:5" ht="15">
      <c r="A158" s="147" t="s">
        <v>351</v>
      </c>
      <c r="B158" s="100" t="s">
        <v>24</v>
      </c>
      <c r="C158" s="92">
        <v>1500</v>
      </c>
      <c r="D158" s="92">
        <v>700.49</v>
      </c>
      <c r="E158" s="91" t="s">
        <v>11</v>
      </c>
    </row>
    <row r="159" spans="1:5" ht="15">
      <c r="A159" s="147" t="s">
        <v>351</v>
      </c>
      <c r="B159" s="100" t="s">
        <v>203</v>
      </c>
      <c r="C159" s="92">
        <v>400</v>
      </c>
      <c r="D159" s="92">
        <v>3</v>
      </c>
      <c r="E159" s="91" t="s">
        <v>9</v>
      </c>
    </row>
    <row r="160" spans="1:5" ht="15">
      <c r="A160" s="147" t="s">
        <v>351</v>
      </c>
      <c r="B160" s="100" t="s">
        <v>208</v>
      </c>
      <c r="C160" s="92">
        <v>1300</v>
      </c>
      <c r="D160" s="92">
        <v>2011</v>
      </c>
      <c r="E160" s="91" t="s">
        <v>11</v>
      </c>
    </row>
    <row r="161" spans="1:5" ht="15">
      <c r="A161" s="147" t="s">
        <v>357</v>
      </c>
      <c r="B161" s="100" t="s">
        <v>130</v>
      </c>
      <c r="C161" s="92">
        <v>20</v>
      </c>
      <c r="D161" s="92">
        <v>23.88</v>
      </c>
      <c r="E161" s="91" t="s">
        <v>11</v>
      </c>
    </row>
    <row r="162" spans="1:5" ht="15">
      <c r="A162" s="147" t="s">
        <v>360</v>
      </c>
      <c r="B162" s="100" t="s">
        <v>219</v>
      </c>
      <c r="C162" s="92">
        <v>200</v>
      </c>
      <c r="D162" s="92">
        <v>3</v>
      </c>
      <c r="E162" s="91" t="s">
        <v>9</v>
      </c>
    </row>
    <row r="163" spans="1:5" ht="15">
      <c r="A163" s="147" t="s">
        <v>360</v>
      </c>
      <c r="B163" s="100" t="s">
        <v>511</v>
      </c>
      <c r="C163" s="92">
        <v>110</v>
      </c>
      <c r="D163" s="92">
        <v>3</v>
      </c>
      <c r="E163" s="91" t="s">
        <v>9</v>
      </c>
    </row>
    <row r="164" spans="1:5" ht="16">
      <c r="A164" s="147" t="s">
        <v>360</v>
      </c>
      <c r="B164" s="100" t="s">
        <v>222</v>
      </c>
      <c r="C164" s="92">
        <v>100</v>
      </c>
      <c r="D164" s="92">
        <v>3</v>
      </c>
      <c r="E164" s="91" t="s">
        <v>9</v>
      </c>
    </row>
    <row r="165" spans="1:5" ht="31">
      <c r="A165" s="147" t="s">
        <v>360</v>
      </c>
      <c r="B165" s="100" t="s">
        <v>223</v>
      </c>
      <c r="C165" s="92">
        <v>240</v>
      </c>
      <c r="D165" s="92">
        <v>1.25</v>
      </c>
      <c r="E165" s="91" t="s">
        <v>9</v>
      </c>
    </row>
    <row r="166" spans="1:5" ht="30">
      <c r="A166" s="147" t="s">
        <v>360</v>
      </c>
      <c r="B166" s="100" t="s">
        <v>224</v>
      </c>
      <c r="C166" s="92">
        <v>300</v>
      </c>
      <c r="D166" s="92">
        <v>342.73</v>
      </c>
      <c r="E166" s="91" t="s">
        <v>11</v>
      </c>
    </row>
    <row r="167" spans="1:5" ht="15">
      <c r="A167" s="147" t="s">
        <v>365</v>
      </c>
      <c r="B167" s="100" t="s">
        <v>229</v>
      </c>
      <c r="C167" s="92">
        <v>30</v>
      </c>
      <c r="D167" s="92">
        <v>1.5</v>
      </c>
      <c r="E167" s="91" t="s">
        <v>9</v>
      </c>
    </row>
    <row r="168" spans="1:5" ht="15">
      <c r="A168" s="147" t="s">
        <v>369</v>
      </c>
      <c r="B168" s="100" t="s">
        <v>24</v>
      </c>
      <c r="C168" s="92">
        <v>1500</v>
      </c>
      <c r="D168" s="92">
        <v>385.51</v>
      </c>
      <c r="E168" s="91" t="s">
        <v>11</v>
      </c>
    </row>
    <row r="169" spans="1:5" ht="15">
      <c r="A169" s="147" t="s">
        <v>371</v>
      </c>
      <c r="B169" s="100" t="s">
        <v>233</v>
      </c>
      <c r="C169" s="92">
        <v>0</v>
      </c>
      <c r="D169" s="92">
        <v>3</v>
      </c>
      <c r="E169" s="91" t="s">
        <v>9</v>
      </c>
    </row>
    <row r="170" spans="1:5" ht="15">
      <c r="A170" s="147" t="s">
        <v>371</v>
      </c>
      <c r="B170" s="100" t="s">
        <v>234</v>
      </c>
      <c r="C170" s="92">
        <v>135</v>
      </c>
      <c r="D170" s="92">
        <v>44</v>
      </c>
      <c r="E170" s="91" t="s">
        <v>9</v>
      </c>
    </row>
    <row r="171" spans="1:5" ht="15">
      <c r="A171" s="147" t="s">
        <v>382</v>
      </c>
      <c r="B171" s="100" t="s">
        <v>180</v>
      </c>
      <c r="C171" s="92">
        <v>3.5</v>
      </c>
      <c r="D171" s="92">
        <v>1.5</v>
      </c>
      <c r="E171" s="91" t="s">
        <v>9</v>
      </c>
    </row>
    <row r="172" spans="1:5" ht="15">
      <c r="A172" s="147" t="s">
        <v>385</v>
      </c>
      <c r="B172" s="100" t="s">
        <v>259</v>
      </c>
      <c r="C172" s="92">
        <v>80</v>
      </c>
      <c r="D172" s="92">
        <v>3</v>
      </c>
      <c r="E172" s="91" t="s">
        <v>9</v>
      </c>
    </row>
    <row r="173" spans="1:5" ht="15">
      <c r="A173" s="147" t="s">
        <v>385</v>
      </c>
      <c r="B173" s="100" t="s">
        <v>261</v>
      </c>
      <c r="C173" s="92">
        <v>75</v>
      </c>
      <c r="D173" s="92">
        <v>3</v>
      </c>
      <c r="E173" s="91" t="s">
        <v>9</v>
      </c>
    </row>
    <row r="174" spans="1:5" ht="15">
      <c r="A174" s="23" t="s">
        <v>512</v>
      </c>
      <c r="B174" s="59"/>
      <c r="C174" s="143"/>
      <c r="D174" s="143"/>
      <c r="E174" s="59"/>
    </row>
    <row r="175" spans="1:5" ht="15">
      <c r="A175" s="104" t="s">
        <v>489</v>
      </c>
      <c r="B175" s="59"/>
      <c r="C175" s="59"/>
      <c r="D175" s="59"/>
      <c r="E175" s="59"/>
    </row>
    <row r="176" spans="1:5" ht="15">
      <c r="A176" s="104" t="s">
        <v>513</v>
      </c>
      <c r="B176" s="59"/>
      <c r="C176" s="59"/>
      <c r="D176" s="59"/>
      <c r="E176" s="59"/>
    </row>
    <row r="177" spans="1:5" ht="15">
      <c r="A177" s="104" t="s">
        <v>491</v>
      </c>
      <c r="B177" s="59"/>
      <c r="C177" s="59"/>
      <c r="D177" s="59"/>
      <c r="E177" s="59"/>
    </row>
    <row r="178" spans="1:5" ht="15">
      <c r="A178" s="106"/>
      <c r="B178" s="59"/>
      <c r="C178" s="59"/>
      <c r="D178" s="59"/>
      <c r="E178" s="59"/>
    </row>
    <row r="180" spans="1:5">
      <c r="A180" s="5" t="s">
        <v>514</v>
      </c>
      <c r="C180" s="285"/>
      <c r="D180" s="285"/>
    </row>
    <row r="181" spans="1:5" ht="45">
      <c r="A181" s="99" t="s">
        <v>263</v>
      </c>
      <c r="B181" s="99" t="s">
        <v>4</v>
      </c>
      <c r="C181" s="102" t="s">
        <v>484</v>
      </c>
      <c r="D181" s="102" t="s">
        <v>485</v>
      </c>
      <c r="E181" s="99" t="s">
        <v>486</v>
      </c>
    </row>
    <row r="182" spans="1:5" ht="30">
      <c r="A182" s="147" t="s">
        <v>274</v>
      </c>
      <c r="B182" s="100" t="s">
        <v>30</v>
      </c>
      <c r="C182" s="103">
        <v>157</v>
      </c>
      <c r="D182" s="103">
        <v>17.89</v>
      </c>
      <c r="E182" s="91" t="s">
        <v>9</v>
      </c>
    </row>
    <row r="183" spans="1:5" ht="15">
      <c r="A183" s="147" t="s">
        <v>385</v>
      </c>
      <c r="B183" s="100" t="s">
        <v>262</v>
      </c>
      <c r="C183" s="103">
        <v>100</v>
      </c>
      <c r="D183" s="103">
        <v>0.75</v>
      </c>
      <c r="E183" s="91" t="s">
        <v>9</v>
      </c>
    </row>
    <row r="184" spans="1:5" ht="15">
      <c r="A184" s="104" t="s">
        <v>489</v>
      </c>
      <c r="B184" s="59"/>
      <c r="C184" s="59"/>
      <c r="D184" s="143"/>
      <c r="E184" s="59"/>
    </row>
    <row r="185" spans="1:5" ht="15">
      <c r="A185" s="23" t="s">
        <v>495</v>
      </c>
      <c r="B185" s="59"/>
      <c r="C185" s="59"/>
      <c r="D185" s="59"/>
      <c r="E185" s="59"/>
    </row>
    <row r="186" spans="1:5" ht="15">
      <c r="A186" s="104"/>
      <c r="B186" s="59"/>
      <c r="C186" s="59"/>
      <c r="D186" s="59"/>
      <c r="E186" s="59"/>
    </row>
    <row r="188" spans="1:5">
      <c r="A188" s="13" t="s">
        <v>515</v>
      </c>
      <c r="C188" s="285"/>
      <c r="D188" s="285"/>
    </row>
    <row r="189" spans="1:5" ht="45">
      <c r="A189" s="99" t="s">
        <v>263</v>
      </c>
      <c r="B189" s="99" t="s">
        <v>4</v>
      </c>
      <c r="C189" s="102" t="s">
        <v>484</v>
      </c>
      <c r="D189" s="102" t="s">
        <v>485</v>
      </c>
      <c r="E189" s="99" t="s">
        <v>486</v>
      </c>
    </row>
    <row r="190" spans="1:5" ht="15">
      <c r="A190" s="147" t="s">
        <v>289</v>
      </c>
      <c r="B190" s="100" t="s">
        <v>67</v>
      </c>
      <c r="C190" s="103">
        <v>20</v>
      </c>
      <c r="D190" s="103">
        <v>9.9</v>
      </c>
      <c r="E190" s="91" t="s">
        <v>9</v>
      </c>
    </row>
    <row r="191" spans="1:5" ht="15">
      <c r="A191" s="147" t="s">
        <v>289</v>
      </c>
      <c r="B191" s="100" t="s">
        <v>68</v>
      </c>
      <c r="C191" s="103">
        <v>15</v>
      </c>
      <c r="D191" s="103">
        <v>10</v>
      </c>
      <c r="E191" s="91" t="s">
        <v>9</v>
      </c>
    </row>
    <row r="192" spans="1:5" ht="15">
      <c r="A192" s="147" t="s">
        <v>289</v>
      </c>
      <c r="B192" s="100" t="s">
        <v>71</v>
      </c>
      <c r="C192" s="103">
        <v>80</v>
      </c>
      <c r="D192" s="103">
        <v>21.2</v>
      </c>
      <c r="E192" s="91" t="s">
        <v>9</v>
      </c>
    </row>
    <row r="193" spans="1:5" ht="15">
      <c r="A193" s="147" t="s">
        <v>293</v>
      </c>
      <c r="B193" s="100" t="s">
        <v>75</v>
      </c>
      <c r="C193" s="103">
        <v>150</v>
      </c>
      <c r="D193" s="103">
        <v>1.6</v>
      </c>
      <c r="E193" s="91" t="s">
        <v>9</v>
      </c>
    </row>
    <row r="194" spans="1:5" ht="15">
      <c r="A194" s="147" t="s">
        <v>293</v>
      </c>
      <c r="B194" s="100" t="s">
        <v>77</v>
      </c>
      <c r="C194" s="103">
        <v>65</v>
      </c>
      <c r="D194" s="103">
        <v>1.7</v>
      </c>
      <c r="E194" s="91" t="s">
        <v>9</v>
      </c>
    </row>
    <row r="195" spans="1:5" ht="15">
      <c r="A195" s="147" t="s">
        <v>293</v>
      </c>
      <c r="B195" s="100" t="s">
        <v>78</v>
      </c>
      <c r="C195" s="103">
        <v>200</v>
      </c>
      <c r="D195" s="103">
        <v>1.5</v>
      </c>
      <c r="E195" s="91" t="s">
        <v>9</v>
      </c>
    </row>
    <row r="196" spans="1:5" ht="15">
      <c r="A196" s="147" t="s">
        <v>308</v>
      </c>
      <c r="B196" s="100" t="s">
        <v>116</v>
      </c>
      <c r="C196" s="103">
        <v>8</v>
      </c>
      <c r="D196" s="103">
        <v>2</v>
      </c>
      <c r="E196" s="91" t="s">
        <v>9</v>
      </c>
    </row>
    <row r="197" spans="1:5" ht="15">
      <c r="A197" s="147" t="s">
        <v>308</v>
      </c>
      <c r="B197" s="100" t="s">
        <v>118</v>
      </c>
      <c r="C197" s="103">
        <v>2.5</v>
      </c>
      <c r="D197" s="103">
        <v>2</v>
      </c>
      <c r="E197" s="91" t="s">
        <v>9</v>
      </c>
    </row>
    <row r="198" spans="1:5" ht="15">
      <c r="A198" s="147" t="s">
        <v>327</v>
      </c>
      <c r="B198" s="100" t="s">
        <v>156</v>
      </c>
      <c r="C198" s="103">
        <v>5</v>
      </c>
      <c r="D198" s="103">
        <v>0.32</v>
      </c>
      <c r="E198" s="91" t="s">
        <v>9</v>
      </c>
    </row>
    <row r="199" spans="1:5" s="111" customFormat="1" ht="15">
      <c r="A199" s="108" t="s">
        <v>342</v>
      </c>
      <c r="B199" s="108" t="s">
        <v>189</v>
      </c>
      <c r="C199" s="109">
        <v>150</v>
      </c>
      <c r="D199" s="109">
        <v>1</v>
      </c>
      <c r="E199" s="110" t="s">
        <v>9</v>
      </c>
    </row>
    <row r="200" spans="1:5" ht="15">
      <c r="A200" s="100" t="s">
        <v>342</v>
      </c>
      <c r="B200" s="100" t="s">
        <v>190</v>
      </c>
      <c r="C200" s="103">
        <v>250</v>
      </c>
      <c r="D200" s="103">
        <v>1</v>
      </c>
      <c r="E200" s="91" t="s">
        <v>9</v>
      </c>
    </row>
    <row r="201" spans="1:5" ht="15">
      <c r="A201" s="147" t="s">
        <v>354</v>
      </c>
      <c r="B201" s="100" t="s">
        <v>211</v>
      </c>
      <c r="C201" s="103">
        <v>7.5</v>
      </c>
      <c r="D201" s="103">
        <v>4.4000000000000004</v>
      </c>
      <c r="E201" s="91" t="s">
        <v>9</v>
      </c>
    </row>
    <row r="202" spans="1:5" ht="15">
      <c r="A202" s="147" t="s">
        <v>357</v>
      </c>
      <c r="B202" s="100" t="s">
        <v>213</v>
      </c>
      <c r="C202" s="103">
        <v>5.5</v>
      </c>
      <c r="D202" s="103">
        <v>6.5</v>
      </c>
      <c r="E202" s="91" t="s">
        <v>9</v>
      </c>
    </row>
    <row r="203" spans="1:5" ht="15">
      <c r="A203" s="147" t="s">
        <v>357</v>
      </c>
      <c r="B203" s="100" t="s">
        <v>214</v>
      </c>
      <c r="C203" s="103">
        <v>5</v>
      </c>
      <c r="D203" s="103">
        <v>2</v>
      </c>
      <c r="E203" s="91" t="s">
        <v>9</v>
      </c>
    </row>
    <row r="204" spans="1:5" ht="15">
      <c r="A204" s="147" t="s">
        <v>357</v>
      </c>
      <c r="B204" s="100" t="s">
        <v>215</v>
      </c>
      <c r="C204" s="103">
        <v>10</v>
      </c>
      <c r="D204" s="103">
        <v>1.7</v>
      </c>
      <c r="E204" s="91" t="s">
        <v>9</v>
      </c>
    </row>
    <row r="205" spans="1:5" ht="15">
      <c r="A205" s="147" t="s">
        <v>374</v>
      </c>
      <c r="B205" s="100" t="s">
        <v>238</v>
      </c>
      <c r="C205" s="103">
        <v>5</v>
      </c>
      <c r="D205" s="103">
        <v>7.6</v>
      </c>
      <c r="E205" s="91" t="s">
        <v>9</v>
      </c>
    </row>
    <row r="206" spans="1:5" ht="15">
      <c r="A206" s="147" t="s">
        <v>374</v>
      </c>
      <c r="B206" s="100" t="s">
        <v>242</v>
      </c>
      <c r="C206" s="103">
        <v>12.2</v>
      </c>
      <c r="D206" s="103">
        <v>4</v>
      </c>
      <c r="E206" s="91" t="s">
        <v>9</v>
      </c>
    </row>
    <row r="207" spans="1:5" ht="15">
      <c r="A207" s="147" t="s">
        <v>378</v>
      </c>
      <c r="B207" s="100" t="s">
        <v>244</v>
      </c>
      <c r="C207" s="103">
        <v>4</v>
      </c>
      <c r="D207" s="103">
        <v>0.6</v>
      </c>
      <c r="E207" s="91" t="s">
        <v>9</v>
      </c>
    </row>
    <row r="208" spans="1:5">
      <c r="A208" s="120" t="s">
        <v>516</v>
      </c>
      <c r="B208" s="115"/>
      <c r="C208" s="116"/>
      <c r="D208" s="116"/>
      <c r="E208" s="117"/>
    </row>
    <row r="209" spans="1:5" ht="15">
      <c r="A209" s="104" t="s">
        <v>489</v>
      </c>
      <c r="B209" s="107"/>
      <c r="C209" s="107"/>
      <c r="D209" s="107"/>
      <c r="E209" s="107"/>
    </row>
    <row r="210" spans="1:5" ht="15">
      <c r="A210" s="104" t="s">
        <v>517</v>
      </c>
      <c r="B210" s="107"/>
      <c r="C210" s="107"/>
      <c r="D210" s="107"/>
      <c r="E210" s="107"/>
    </row>
    <row r="213" spans="1:5">
      <c r="A213" s="5" t="s">
        <v>518</v>
      </c>
      <c r="C213" s="285"/>
      <c r="D213" s="285"/>
    </row>
    <row r="214" spans="1:5" ht="45">
      <c r="A214" s="99" t="s">
        <v>263</v>
      </c>
      <c r="B214" s="99" t="s">
        <v>4</v>
      </c>
      <c r="C214" s="102" t="s">
        <v>484</v>
      </c>
      <c r="D214" s="102" t="s">
        <v>485</v>
      </c>
      <c r="E214" s="99" t="s">
        <v>486</v>
      </c>
    </row>
    <row r="215" spans="1:5" ht="30">
      <c r="A215" s="100" t="s">
        <v>330</v>
      </c>
      <c r="B215" s="100" t="s">
        <v>162</v>
      </c>
      <c r="C215" s="112">
        <v>200</v>
      </c>
      <c r="D215" s="112">
        <v>35</v>
      </c>
      <c r="E215" s="91" t="s">
        <v>9</v>
      </c>
    </row>
    <row r="216" spans="1:5" ht="15">
      <c r="A216" s="147" t="s">
        <v>330</v>
      </c>
      <c r="B216" s="100" t="s">
        <v>164</v>
      </c>
      <c r="C216" s="112">
        <v>200</v>
      </c>
      <c r="D216" s="112">
        <v>6.76</v>
      </c>
      <c r="E216" s="91" t="s">
        <v>9</v>
      </c>
    </row>
    <row r="217" spans="1:5" ht="15">
      <c r="A217" s="147" t="s">
        <v>335</v>
      </c>
      <c r="B217" s="100" t="s">
        <v>170</v>
      </c>
      <c r="C217" s="112">
        <v>300</v>
      </c>
      <c r="D217" s="113">
        <v>5.28</v>
      </c>
      <c r="E217" s="91" t="s">
        <v>9</v>
      </c>
    </row>
    <row r="218" spans="1:5">
      <c r="A218" s="120" t="s">
        <v>516</v>
      </c>
      <c r="B218" s="115"/>
      <c r="C218" s="134"/>
      <c r="D218" s="135"/>
      <c r="E218" s="117"/>
    </row>
    <row r="219" spans="1:5" ht="15">
      <c r="A219" s="104" t="s">
        <v>489</v>
      </c>
      <c r="B219" s="59"/>
      <c r="C219" s="59"/>
      <c r="D219" s="59"/>
      <c r="E219" s="59"/>
    </row>
    <row r="220" spans="1:5" ht="15">
      <c r="A220" s="23" t="s">
        <v>495</v>
      </c>
      <c r="B220" s="59"/>
      <c r="C220" s="59"/>
      <c r="D220" s="59"/>
      <c r="E220" s="59"/>
    </row>
    <row r="221" spans="1:5" ht="15">
      <c r="A221" s="121"/>
      <c r="B221" s="121"/>
      <c r="C221" s="121"/>
      <c r="D221" s="121"/>
      <c r="E221" s="121"/>
    </row>
    <row r="222" spans="1:5" ht="15">
      <c r="A222" s="121"/>
      <c r="B222" s="121"/>
      <c r="C222" s="121"/>
      <c r="D222" s="121"/>
      <c r="E222" s="121"/>
    </row>
    <row r="223" spans="1:5">
      <c r="A223" s="5" t="s">
        <v>519</v>
      </c>
      <c r="C223" s="285"/>
      <c r="D223" s="285"/>
    </row>
    <row r="224" spans="1:5" ht="45">
      <c r="A224" s="99" t="s">
        <v>263</v>
      </c>
      <c r="B224" s="99" t="s">
        <v>4</v>
      </c>
      <c r="C224" s="102" t="s">
        <v>484</v>
      </c>
      <c r="D224" s="102" t="s">
        <v>485</v>
      </c>
      <c r="E224" s="99" t="s">
        <v>486</v>
      </c>
    </row>
    <row r="225" spans="1:11" ht="15">
      <c r="A225" s="147" t="s">
        <v>274</v>
      </c>
      <c r="B225" s="100" t="s">
        <v>34</v>
      </c>
      <c r="C225" s="114">
        <v>100</v>
      </c>
      <c r="D225" s="103">
        <v>8.5</v>
      </c>
      <c r="E225" s="91" t="s">
        <v>9</v>
      </c>
    </row>
    <row r="226" spans="1:11" ht="15">
      <c r="A226" s="147" t="s">
        <v>274</v>
      </c>
      <c r="B226" s="100" t="s">
        <v>35</v>
      </c>
      <c r="C226" s="103">
        <v>350</v>
      </c>
      <c r="D226" s="103">
        <v>0.5</v>
      </c>
      <c r="E226" s="91" t="s">
        <v>9</v>
      </c>
    </row>
    <row r="227" spans="1:11" ht="15">
      <c r="A227" s="147" t="s">
        <v>274</v>
      </c>
      <c r="B227" s="100" t="s">
        <v>39</v>
      </c>
      <c r="C227" s="103">
        <v>250</v>
      </c>
      <c r="D227" s="103">
        <v>100</v>
      </c>
      <c r="E227" s="91" t="s">
        <v>11</v>
      </c>
    </row>
    <row r="228" spans="1:11" ht="15">
      <c r="A228" s="147" t="s">
        <v>283</v>
      </c>
      <c r="B228" s="100" t="s">
        <v>54</v>
      </c>
      <c r="C228" s="103">
        <v>80</v>
      </c>
      <c r="D228" s="103">
        <v>0.5</v>
      </c>
      <c r="E228" s="91" t="s">
        <v>9</v>
      </c>
    </row>
    <row r="229" spans="1:11" ht="15">
      <c r="A229" s="147" t="s">
        <v>283</v>
      </c>
      <c r="B229" s="100" t="s">
        <v>61</v>
      </c>
      <c r="C229" s="103">
        <v>60</v>
      </c>
      <c r="D229" s="103">
        <v>60</v>
      </c>
      <c r="E229" s="91" t="s">
        <v>11</v>
      </c>
    </row>
    <row r="230" spans="1:11" ht="30">
      <c r="A230" s="100" t="s">
        <v>303</v>
      </c>
      <c r="B230" s="100" t="s">
        <v>103</v>
      </c>
      <c r="C230" s="103">
        <v>500</v>
      </c>
      <c r="D230" s="103">
        <v>100</v>
      </c>
      <c r="E230" s="91" t="s">
        <v>11</v>
      </c>
    </row>
    <row r="231" spans="1:11" ht="15">
      <c r="A231" s="100" t="s">
        <v>303</v>
      </c>
      <c r="B231" s="100" t="s">
        <v>109</v>
      </c>
      <c r="C231" s="103">
        <v>500</v>
      </c>
      <c r="D231" s="103">
        <v>60</v>
      </c>
      <c r="E231" s="91" t="s">
        <v>11</v>
      </c>
    </row>
    <row r="232" spans="1:11" ht="13.75" customHeight="1">
      <c r="A232" s="147" t="s">
        <v>317</v>
      </c>
      <c r="B232" s="100" t="s">
        <v>143</v>
      </c>
      <c r="C232" s="103">
        <v>130</v>
      </c>
      <c r="D232" s="92">
        <v>60</v>
      </c>
      <c r="E232" s="91" t="s">
        <v>11</v>
      </c>
    </row>
    <row r="233" spans="1:11" ht="30">
      <c r="A233" s="147" t="s">
        <v>335</v>
      </c>
      <c r="B233" s="100" t="s">
        <v>171</v>
      </c>
      <c r="C233" s="103">
        <v>300</v>
      </c>
      <c r="D233" s="92">
        <v>80</v>
      </c>
      <c r="E233" s="91" t="s">
        <v>11</v>
      </c>
    </row>
    <row r="234" spans="1:11" ht="15">
      <c r="A234" s="100" t="s">
        <v>357</v>
      </c>
      <c r="B234" s="100" t="s">
        <v>216</v>
      </c>
      <c r="C234" s="103">
        <v>30</v>
      </c>
      <c r="D234" s="92">
        <v>31.6</v>
      </c>
      <c r="E234" s="91" t="s">
        <v>11</v>
      </c>
    </row>
    <row r="235" spans="1:11" ht="15">
      <c r="A235" s="104" t="s">
        <v>489</v>
      </c>
      <c r="B235" s="107"/>
      <c r="C235" s="145"/>
      <c r="D235" s="145"/>
      <c r="E235" s="145"/>
      <c r="F235" s="13"/>
      <c r="G235" s="146"/>
      <c r="H235" s="13"/>
      <c r="I235" s="13"/>
      <c r="J235" s="13"/>
      <c r="K235" s="13"/>
    </row>
    <row r="236" spans="1:11" ht="15">
      <c r="A236" s="23" t="s">
        <v>490</v>
      </c>
      <c r="B236" s="59"/>
      <c r="C236" s="59"/>
      <c r="D236" s="59"/>
      <c r="E236" s="59"/>
    </row>
    <row r="237" spans="1:11" ht="15">
      <c r="A237" s="121"/>
      <c r="B237" s="121"/>
      <c r="C237" s="121"/>
      <c r="D237" s="121"/>
      <c r="E237" s="121"/>
    </row>
    <row r="238" spans="1:11" ht="15">
      <c r="A238" s="121"/>
      <c r="B238" s="121"/>
      <c r="C238" s="121"/>
      <c r="D238" s="121"/>
      <c r="E238" s="121"/>
    </row>
    <row r="239" spans="1:11">
      <c r="A239" s="5" t="s">
        <v>520</v>
      </c>
      <c r="C239" s="285"/>
      <c r="D239" s="285"/>
    </row>
    <row r="240" spans="1:11" ht="45">
      <c r="A240" s="99" t="s">
        <v>263</v>
      </c>
      <c r="B240" s="99" t="s">
        <v>4</v>
      </c>
      <c r="C240" s="102" t="s">
        <v>484</v>
      </c>
      <c r="D240" s="102" t="s">
        <v>485</v>
      </c>
      <c r="E240" s="99" t="s">
        <v>486</v>
      </c>
    </row>
    <row r="241" spans="1:6" ht="16">
      <c r="A241" s="100" t="s">
        <v>335</v>
      </c>
      <c r="B241" s="100" t="s">
        <v>177</v>
      </c>
      <c r="C241" s="114">
        <v>0</v>
      </c>
      <c r="D241" s="103">
        <v>1.5</v>
      </c>
      <c r="E241" s="91" t="s">
        <v>9</v>
      </c>
    </row>
    <row r="242" spans="1:6">
      <c r="A242" s="119" t="s">
        <v>521</v>
      </c>
      <c r="B242" s="115"/>
      <c r="C242" s="118"/>
      <c r="D242" s="116"/>
      <c r="E242" s="117"/>
    </row>
    <row r="243" spans="1:6" ht="15">
      <c r="A243" s="104" t="s">
        <v>489</v>
      </c>
      <c r="B243" s="107"/>
      <c r="C243" s="107"/>
      <c r="D243" s="107"/>
      <c r="E243" s="107"/>
    </row>
    <row r="244" spans="1:6" ht="15">
      <c r="A244" s="23" t="s">
        <v>495</v>
      </c>
      <c r="B244" s="107"/>
      <c r="C244" s="107"/>
      <c r="D244" s="107"/>
      <c r="E244" s="107"/>
    </row>
    <row r="245" spans="1:6" ht="15">
      <c r="A245" s="104" t="s">
        <v>491</v>
      </c>
      <c r="B245" s="107"/>
      <c r="C245" s="107"/>
      <c r="D245" s="107"/>
      <c r="E245" s="107"/>
    </row>
    <row r="246" spans="1:6" ht="15">
      <c r="A246" s="104"/>
      <c r="B246" s="107"/>
      <c r="C246" s="107"/>
      <c r="D246" s="107"/>
      <c r="E246" s="107"/>
    </row>
    <row r="247" spans="1:6" ht="15">
      <c r="A247" s="104"/>
      <c r="B247" s="107"/>
      <c r="C247" s="107"/>
      <c r="D247" s="107"/>
      <c r="E247" s="107"/>
    </row>
    <row r="248" spans="1:6">
      <c r="A248" s="5" t="s">
        <v>522</v>
      </c>
      <c r="C248" s="285"/>
      <c r="D248" s="285"/>
    </row>
    <row r="249" spans="1:6" ht="45">
      <c r="A249" s="99" t="s">
        <v>263</v>
      </c>
      <c r="B249" s="99" t="s">
        <v>4</v>
      </c>
      <c r="C249" s="102" t="s">
        <v>484</v>
      </c>
      <c r="D249" s="102" t="s">
        <v>485</v>
      </c>
      <c r="E249" s="99" t="s">
        <v>486</v>
      </c>
    </row>
    <row r="250" spans="1:6" ht="15">
      <c r="A250" s="147" t="s">
        <v>335</v>
      </c>
      <c r="B250" s="100" t="s">
        <v>172</v>
      </c>
      <c r="C250" s="103">
        <v>100</v>
      </c>
      <c r="D250" s="103">
        <v>19.62</v>
      </c>
      <c r="E250" s="91" t="s">
        <v>9</v>
      </c>
    </row>
    <row r="251" spans="1:6" ht="15">
      <c r="A251" s="104" t="s">
        <v>489</v>
      </c>
      <c r="B251" s="107"/>
      <c r="C251" s="107"/>
      <c r="D251" s="145"/>
      <c r="E251" s="107"/>
    </row>
    <row r="252" spans="1:6" ht="15">
      <c r="A252" s="104" t="s">
        <v>506</v>
      </c>
      <c r="B252" s="107"/>
      <c r="C252" s="107"/>
      <c r="D252" s="107"/>
      <c r="E252" s="107"/>
    </row>
    <row r="253" spans="1:6" ht="15">
      <c r="A253" s="5"/>
      <c r="B253" s="59"/>
      <c r="C253" s="59"/>
      <c r="D253" s="59"/>
      <c r="E253" s="59"/>
    </row>
    <row r="255" spans="1:6">
      <c r="A255" s="5" t="s">
        <v>523</v>
      </c>
      <c r="C255" s="285"/>
      <c r="D255" s="285"/>
      <c r="F255" s="13"/>
    </row>
    <row r="256" spans="1:6" ht="45">
      <c r="A256" s="99" t="s">
        <v>263</v>
      </c>
      <c r="B256" s="99" t="s">
        <v>4</v>
      </c>
      <c r="C256" s="102" t="s">
        <v>484</v>
      </c>
      <c r="D256" s="102" t="s">
        <v>485</v>
      </c>
      <c r="E256" s="99" t="s">
        <v>486</v>
      </c>
    </row>
    <row r="257" spans="1:5" ht="15">
      <c r="A257" s="260" t="s">
        <v>330</v>
      </c>
      <c r="B257" s="260" t="s">
        <v>524</v>
      </c>
      <c r="C257" s="144">
        <v>0</v>
      </c>
      <c r="D257" s="148">
        <v>5.5</v>
      </c>
      <c r="E257" s="93" t="s">
        <v>9</v>
      </c>
    </row>
    <row r="258" spans="1:5">
      <c r="A258" s="119" t="s">
        <v>521</v>
      </c>
      <c r="B258" s="283"/>
      <c r="C258" s="118"/>
      <c r="D258" s="284"/>
      <c r="E258" s="97"/>
    </row>
    <row r="259" spans="1:5" ht="15">
      <c r="A259" s="104" t="s">
        <v>489</v>
      </c>
    </row>
    <row r="260" spans="1:5" ht="15">
      <c r="A260" s="104" t="s">
        <v>517</v>
      </c>
    </row>
    <row r="261" spans="1:5" ht="15">
      <c r="A261" s="104" t="s">
        <v>491</v>
      </c>
      <c r="B261" s="107"/>
      <c r="C261" s="107"/>
      <c r="D261" s="107"/>
      <c r="E261" s="107"/>
    </row>
  </sheetData>
  <pageMargins left="0.7" right="0.7" top="0.75" bottom="0.75" header="0.3" footer="0.3"/>
  <pageSetup orientation="portrait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F5CD-EF5A-4C3A-AF9F-1DCE24DB0DC6}">
  <sheetPr>
    <tabColor theme="0" tint="-0.499984740745262"/>
  </sheetPr>
  <dimension ref="A1:P94"/>
  <sheetViews>
    <sheetView zoomScale="140" zoomScaleNormal="14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F36" sqref="F36"/>
    </sheetView>
  </sheetViews>
  <sheetFormatPr baseColWidth="10" defaultColWidth="8.83203125" defaultRowHeight="15"/>
  <cols>
    <col min="1" max="1" width="7.83203125" customWidth="1"/>
    <col min="2" max="2" width="23.1640625" bestFit="1" customWidth="1"/>
    <col min="3" max="3" width="6.1640625" bestFit="1" customWidth="1"/>
    <col min="4" max="5" width="7.5" bestFit="1" customWidth="1"/>
    <col min="6" max="6" width="8.6640625" bestFit="1" customWidth="1"/>
    <col min="7" max="7" width="4.83203125" bestFit="1" customWidth="1"/>
    <col min="8" max="8" width="6.1640625" bestFit="1" customWidth="1"/>
    <col min="9" max="9" width="10" bestFit="1" customWidth="1"/>
    <col min="10" max="10" width="8.6640625" bestFit="1" customWidth="1"/>
    <col min="11" max="11" width="7.5" bestFit="1" customWidth="1"/>
    <col min="12" max="12" width="10" bestFit="1" customWidth="1"/>
    <col min="13" max="13" width="7.5" bestFit="1" customWidth="1"/>
    <col min="14" max="14" width="10" bestFit="1" customWidth="1"/>
    <col min="15" max="16" width="8.83203125" style="208"/>
  </cols>
  <sheetData>
    <row r="1" spans="1:16" ht="19.5" customHeight="1">
      <c r="A1" s="306" t="s">
        <v>525</v>
      </c>
      <c r="B1" s="306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6" ht="19.5" customHeight="1">
      <c r="A2" s="307" t="s">
        <v>526</v>
      </c>
      <c r="B2" s="307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</row>
    <row r="3" spans="1:16">
      <c r="A3" s="308" t="s">
        <v>527</v>
      </c>
      <c r="B3" s="308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5" spans="1:16">
      <c r="A5" s="188"/>
      <c r="B5" s="201"/>
      <c r="C5" s="309" t="s">
        <v>528</v>
      </c>
      <c r="D5" s="310"/>
      <c r="E5" s="310"/>
      <c r="F5" s="310"/>
      <c r="G5" s="310"/>
      <c r="H5" s="311"/>
      <c r="I5" s="312" t="s">
        <v>529</v>
      </c>
      <c r="J5" s="310"/>
      <c r="K5" s="310"/>
      <c r="L5" s="310"/>
      <c r="M5" s="310"/>
      <c r="N5" s="311"/>
    </row>
    <row r="6" spans="1:16" ht="16" thickBot="1">
      <c r="A6" s="189" t="s">
        <v>530</v>
      </c>
      <c r="B6" s="189" t="s">
        <v>531</v>
      </c>
      <c r="C6" s="313" t="s">
        <v>532</v>
      </c>
      <c r="D6" s="314"/>
      <c r="E6" s="315"/>
      <c r="F6" s="189" t="s">
        <v>533</v>
      </c>
      <c r="G6" s="189" t="s">
        <v>534</v>
      </c>
      <c r="H6" s="189" t="s">
        <v>535</v>
      </c>
      <c r="I6" s="313" t="s">
        <v>532</v>
      </c>
      <c r="J6" s="314"/>
      <c r="K6" s="314"/>
      <c r="L6" s="315"/>
      <c r="M6" s="189" t="s">
        <v>534</v>
      </c>
      <c r="N6" s="189" t="s">
        <v>536</v>
      </c>
    </row>
    <row r="7" spans="1:16">
      <c r="A7" s="163"/>
      <c r="B7" s="163"/>
      <c r="C7" s="190" t="s">
        <v>537</v>
      </c>
      <c r="D7" s="190" t="s">
        <v>538</v>
      </c>
      <c r="E7" s="190" t="s">
        <v>539</v>
      </c>
      <c r="F7" s="163"/>
      <c r="G7" s="163"/>
      <c r="H7" s="163"/>
      <c r="I7" s="191" t="s">
        <v>537</v>
      </c>
      <c r="J7" s="191" t="s">
        <v>538</v>
      </c>
      <c r="K7" s="190" t="s">
        <v>540</v>
      </c>
      <c r="L7" s="192" t="s">
        <v>533</v>
      </c>
      <c r="M7" s="163"/>
      <c r="N7" s="163"/>
    </row>
    <row r="8" spans="1:16">
      <c r="A8" s="203" t="s">
        <v>269</v>
      </c>
      <c r="B8" s="203" t="s">
        <v>268</v>
      </c>
      <c r="C8" s="204">
        <v>1</v>
      </c>
      <c r="D8" s="204">
        <v>3</v>
      </c>
      <c r="E8" s="204">
        <v>0</v>
      </c>
      <c r="F8" s="204">
        <v>4</v>
      </c>
      <c r="G8" s="204">
        <v>2</v>
      </c>
      <c r="H8" s="204">
        <v>6</v>
      </c>
      <c r="I8" s="205">
        <v>15</v>
      </c>
      <c r="J8" s="205">
        <v>418</v>
      </c>
      <c r="K8" s="205">
        <v>0</v>
      </c>
      <c r="L8" s="205">
        <v>433</v>
      </c>
      <c r="M8" s="205">
        <v>2.0499999999999998</v>
      </c>
      <c r="N8" s="205">
        <v>435.05</v>
      </c>
      <c r="P8" s="210" t="b">
        <f>SUM(C8,D8,G8)=H8</f>
        <v>1</v>
      </c>
    </row>
    <row r="9" spans="1:16">
      <c r="A9" s="203" t="s">
        <v>271</v>
      </c>
      <c r="B9" s="203" t="s">
        <v>270</v>
      </c>
      <c r="C9" s="204">
        <v>1</v>
      </c>
      <c r="D9" s="204">
        <v>0</v>
      </c>
      <c r="E9" s="204">
        <v>0</v>
      </c>
      <c r="F9" s="204">
        <v>1</v>
      </c>
      <c r="G9" s="204">
        <v>3</v>
      </c>
      <c r="H9" s="204">
        <v>4</v>
      </c>
      <c r="I9" s="205">
        <v>100</v>
      </c>
      <c r="J9" s="205">
        <v>0</v>
      </c>
      <c r="K9" s="205">
        <v>0</v>
      </c>
      <c r="L9" s="205">
        <v>100</v>
      </c>
      <c r="M9" s="205">
        <v>2.85</v>
      </c>
      <c r="N9" s="205">
        <v>102.85</v>
      </c>
      <c r="P9" s="210" t="b">
        <f t="shared" ref="P9:P45" si="0">SUM(C9,D9,G9)=H9</f>
        <v>1</v>
      </c>
    </row>
    <row r="10" spans="1:16">
      <c r="A10" s="203" t="s">
        <v>273</v>
      </c>
      <c r="B10" s="203" t="s">
        <v>272</v>
      </c>
      <c r="C10" s="204">
        <v>2</v>
      </c>
      <c r="D10" s="204">
        <v>0</v>
      </c>
      <c r="E10" s="204">
        <v>0</v>
      </c>
      <c r="F10" s="204">
        <v>2</v>
      </c>
      <c r="G10" s="204">
        <v>3</v>
      </c>
      <c r="H10" s="204">
        <v>5</v>
      </c>
      <c r="I10" s="205">
        <v>275</v>
      </c>
      <c r="J10" s="205">
        <v>0</v>
      </c>
      <c r="K10" s="205">
        <v>0</v>
      </c>
      <c r="L10" s="205">
        <v>275</v>
      </c>
      <c r="M10" s="205">
        <v>1.3</v>
      </c>
      <c r="N10" s="205">
        <v>276.3</v>
      </c>
      <c r="O10" s="208" t="s">
        <v>541</v>
      </c>
      <c r="P10" s="210" t="b">
        <f t="shared" si="0"/>
        <v>1</v>
      </c>
    </row>
    <row r="11" spans="1:16">
      <c r="A11" s="203" t="s">
        <v>276</v>
      </c>
      <c r="B11" s="203" t="s">
        <v>274</v>
      </c>
      <c r="C11" s="204">
        <v>10</v>
      </c>
      <c r="D11" s="204">
        <v>10</v>
      </c>
      <c r="E11" s="204">
        <v>0</v>
      </c>
      <c r="F11" s="204">
        <v>16</v>
      </c>
      <c r="G11" s="204">
        <v>13</v>
      </c>
      <c r="H11" s="204">
        <v>29</v>
      </c>
      <c r="I11" s="205">
        <v>3876.4711619999998</v>
      </c>
      <c r="J11" s="205">
        <v>357.834969</v>
      </c>
      <c r="K11" s="205">
        <v>0</v>
      </c>
      <c r="L11" s="205">
        <v>4234.3061310000003</v>
      </c>
      <c r="M11" s="205">
        <v>15.917999999999999</v>
      </c>
      <c r="N11" s="205">
        <v>4250.2241309999999</v>
      </c>
      <c r="P11" s="211" t="b">
        <f t="shared" si="0"/>
        <v>0</v>
      </c>
    </row>
    <row r="12" spans="1:16">
      <c r="A12" s="203" t="s">
        <v>282</v>
      </c>
      <c r="B12" s="203" t="s">
        <v>280</v>
      </c>
      <c r="C12" s="204">
        <v>0</v>
      </c>
      <c r="D12" s="204">
        <v>3</v>
      </c>
      <c r="E12" s="204">
        <v>0</v>
      </c>
      <c r="F12" s="204">
        <v>3</v>
      </c>
      <c r="G12" s="204">
        <v>3</v>
      </c>
      <c r="H12" s="204">
        <v>6</v>
      </c>
      <c r="I12" s="205">
        <v>0</v>
      </c>
      <c r="J12" s="205">
        <v>8</v>
      </c>
      <c r="K12" s="205">
        <v>0</v>
      </c>
      <c r="L12" s="205">
        <v>8</v>
      </c>
      <c r="M12" s="205">
        <v>2.95</v>
      </c>
      <c r="N12" s="205">
        <v>10.95</v>
      </c>
      <c r="P12" s="210" t="b">
        <f t="shared" si="0"/>
        <v>1</v>
      </c>
    </row>
    <row r="13" spans="1:16">
      <c r="A13" s="203" t="s">
        <v>285</v>
      </c>
      <c r="B13" s="203" t="s">
        <v>283</v>
      </c>
      <c r="C13" s="204">
        <v>12</v>
      </c>
      <c r="D13" s="204">
        <v>12</v>
      </c>
      <c r="E13" s="204">
        <v>0</v>
      </c>
      <c r="F13" s="204">
        <v>19</v>
      </c>
      <c r="G13" s="204">
        <v>7</v>
      </c>
      <c r="H13" s="204">
        <v>26</v>
      </c>
      <c r="I13" s="205">
        <v>577.02923250000003</v>
      </c>
      <c r="J13" s="205">
        <v>80.19</v>
      </c>
      <c r="K13" s="205">
        <v>0</v>
      </c>
      <c r="L13" s="205">
        <v>657.21923249999998</v>
      </c>
      <c r="M13" s="205">
        <v>9.0500000000000007</v>
      </c>
      <c r="N13" s="205">
        <v>666.26923250000004</v>
      </c>
      <c r="P13" s="211" t="b">
        <f t="shared" si="0"/>
        <v>0</v>
      </c>
    </row>
    <row r="14" spans="1:16">
      <c r="A14" s="203" t="s">
        <v>291</v>
      </c>
      <c r="B14" s="203" t="s">
        <v>289</v>
      </c>
      <c r="C14" s="204">
        <v>1</v>
      </c>
      <c r="D14" s="204">
        <v>5</v>
      </c>
      <c r="E14" s="204">
        <v>0</v>
      </c>
      <c r="F14" s="204">
        <v>5</v>
      </c>
      <c r="G14" s="204">
        <v>0</v>
      </c>
      <c r="H14" s="204">
        <v>5</v>
      </c>
      <c r="I14" s="205">
        <v>20</v>
      </c>
      <c r="J14" s="205">
        <v>55.1</v>
      </c>
      <c r="K14" s="205">
        <v>0</v>
      </c>
      <c r="L14" s="205">
        <v>75.099999999999994</v>
      </c>
      <c r="M14" s="205">
        <v>0</v>
      </c>
      <c r="N14" s="205">
        <v>75.099999999999994</v>
      </c>
      <c r="O14" s="208" t="s">
        <v>541</v>
      </c>
      <c r="P14" s="211" t="b">
        <f t="shared" si="0"/>
        <v>0</v>
      </c>
    </row>
    <row r="15" spans="1:16">
      <c r="A15" s="203" t="s">
        <v>295</v>
      </c>
      <c r="B15" s="203" t="s">
        <v>293</v>
      </c>
      <c r="C15" s="204">
        <v>4</v>
      </c>
      <c r="D15" s="204">
        <v>4</v>
      </c>
      <c r="E15" s="204">
        <v>0</v>
      </c>
      <c r="F15" s="204">
        <v>5</v>
      </c>
      <c r="G15" s="204">
        <v>3</v>
      </c>
      <c r="H15" s="204">
        <v>8</v>
      </c>
      <c r="I15" s="205">
        <v>350.43167399999999</v>
      </c>
      <c r="J15" s="205">
        <v>68.599999999999994</v>
      </c>
      <c r="K15" s="205">
        <v>0</v>
      </c>
      <c r="L15" s="205">
        <v>419.03167400000001</v>
      </c>
      <c r="M15" s="205">
        <v>3.068085</v>
      </c>
      <c r="N15" s="205">
        <v>422.09975900000001</v>
      </c>
      <c r="P15" s="211" t="b">
        <f t="shared" si="0"/>
        <v>0</v>
      </c>
    </row>
    <row r="16" spans="1:16">
      <c r="A16" s="203" t="s">
        <v>297</v>
      </c>
      <c r="B16" s="203" t="s">
        <v>296</v>
      </c>
      <c r="C16" s="204">
        <v>3</v>
      </c>
      <c r="D16" s="204">
        <v>0</v>
      </c>
      <c r="E16" s="204">
        <v>0</v>
      </c>
      <c r="F16" s="204">
        <v>3</v>
      </c>
      <c r="G16" s="204">
        <v>3</v>
      </c>
      <c r="H16" s="204">
        <v>6</v>
      </c>
      <c r="I16" s="205">
        <v>792.31407154700003</v>
      </c>
      <c r="J16" s="205">
        <v>0</v>
      </c>
      <c r="K16" s="205">
        <v>0</v>
      </c>
      <c r="L16" s="205">
        <v>792.31407154700003</v>
      </c>
      <c r="M16" s="205">
        <v>1.7250000000000001</v>
      </c>
      <c r="N16" s="205">
        <v>794.03907154700005</v>
      </c>
      <c r="P16" s="210" t="b">
        <f t="shared" si="0"/>
        <v>1</v>
      </c>
    </row>
    <row r="17" spans="1:16">
      <c r="A17" s="203" t="s">
        <v>299</v>
      </c>
      <c r="B17" s="203" t="s">
        <v>298</v>
      </c>
      <c r="C17" s="204">
        <v>13</v>
      </c>
      <c r="D17" s="204">
        <v>7</v>
      </c>
      <c r="E17" s="204">
        <v>0</v>
      </c>
      <c r="F17" s="204">
        <v>19</v>
      </c>
      <c r="G17" s="204">
        <v>22</v>
      </c>
      <c r="H17" s="204">
        <v>41</v>
      </c>
      <c r="I17" s="205">
        <v>4245.5710683261996</v>
      </c>
      <c r="J17" s="205">
        <v>33.880000000000003</v>
      </c>
      <c r="K17" s="205">
        <v>0</v>
      </c>
      <c r="L17" s="205">
        <v>4279.4510683261997</v>
      </c>
      <c r="M17" s="205">
        <v>42.311369999999997</v>
      </c>
      <c r="N17" s="205">
        <v>4321.7624383262</v>
      </c>
      <c r="P17" s="211" t="b">
        <f t="shared" si="0"/>
        <v>0</v>
      </c>
    </row>
    <row r="18" spans="1:16">
      <c r="A18" s="203" t="s">
        <v>305</v>
      </c>
      <c r="B18" s="203" t="s">
        <v>303</v>
      </c>
      <c r="C18" s="204">
        <v>10</v>
      </c>
      <c r="D18" s="204">
        <v>1</v>
      </c>
      <c r="E18" s="204">
        <v>0</v>
      </c>
      <c r="F18" s="204">
        <v>11</v>
      </c>
      <c r="G18" s="204">
        <v>22</v>
      </c>
      <c r="H18" s="204">
        <v>33</v>
      </c>
      <c r="I18" s="205">
        <v>5576.5871772399996</v>
      </c>
      <c r="J18" s="205">
        <v>6</v>
      </c>
      <c r="K18" s="205">
        <v>0</v>
      </c>
      <c r="L18" s="205">
        <v>5582.5871772399996</v>
      </c>
      <c r="M18" s="205">
        <v>41.817999999999998</v>
      </c>
      <c r="N18" s="205">
        <v>5624.4051772399998</v>
      </c>
      <c r="P18" s="210" t="b">
        <f t="shared" si="0"/>
        <v>1</v>
      </c>
    </row>
    <row r="19" spans="1:16">
      <c r="A19" s="203" t="s">
        <v>307</v>
      </c>
      <c r="B19" s="203" t="s">
        <v>306</v>
      </c>
      <c r="C19" s="204">
        <v>1</v>
      </c>
      <c r="D19" s="204">
        <v>0</v>
      </c>
      <c r="E19" s="204">
        <v>0</v>
      </c>
      <c r="F19" s="204">
        <v>1</v>
      </c>
      <c r="G19" s="204">
        <v>5</v>
      </c>
      <c r="H19" s="204">
        <v>6</v>
      </c>
      <c r="I19" s="205">
        <v>750</v>
      </c>
      <c r="J19" s="205">
        <v>0</v>
      </c>
      <c r="K19" s="205">
        <v>0</v>
      </c>
      <c r="L19" s="205">
        <v>750</v>
      </c>
      <c r="M19" s="205">
        <v>4.7</v>
      </c>
      <c r="N19" s="205">
        <v>754.7</v>
      </c>
      <c r="P19" s="210" t="b">
        <f t="shared" si="0"/>
        <v>1</v>
      </c>
    </row>
    <row r="20" spans="1:16">
      <c r="A20" s="203" t="s">
        <v>311</v>
      </c>
      <c r="B20" s="203" t="s">
        <v>310</v>
      </c>
      <c r="C20" s="204">
        <v>0</v>
      </c>
      <c r="D20" s="204">
        <v>1</v>
      </c>
      <c r="E20" s="204">
        <v>0</v>
      </c>
      <c r="F20" s="204">
        <v>1</v>
      </c>
      <c r="G20" s="204">
        <v>1</v>
      </c>
      <c r="H20" s="204">
        <v>2</v>
      </c>
      <c r="I20" s="205">
        <v>0</v>
      </c>
      <c r="J20" s="205">
        <v>0.65</v>
      </c>
      <c r="K20" s="205">
        <v>0</v>
      </c>
      <c r="L20" s="205">
        <v>0.65</v>
      </c>
      <c r="M20" s="205">
        <v>0.5</v>
      </c>
      <c r="N20" s="205">
        <v>1.1499999999999999</v>
      </c>
      <c r="P20" s="210" t="b">
        <f t="shared" si="0"/>
        <v>1</v>
      </c>
    </row>
    <row r="21" spans="1:16">
      <c r="A21" s="203" t="s">
        <v>309</v>
      </c>
      <c r="B21" s="203" t="s">
        <v>308</v>
      </c>
      <c r="C21" s="204">
        <v>0</v>
      </c>
      <c r="D21" s="204">
        <v>4</v>
      </c>
      <c r="E21" s="204">
        <v>0</v>
      </c>
      <c r="F21" s="204">
        <v>4</v>
      </c>
      <c r="G21" s="204">
        <v>0</v>
      </c>
      <c r="H21" s="204">
        <v>4</v>
      </c>
      <c r="I21" s="205">
        <v>0</v>
      </c>
      <c r="J21" s="205">
        <v>89.237155999999999</v>
      </c>
      <c r="K21" s="205">
        <v>0</v>
      </c>
      <c r="L21" s="205">
        <v>89.237155999999999</v>
      </c>
      <c r="M21" s="205">
        <v>0</v>
      </c>
      <c r="N21" s="205">
        <v>89.237155999999999</v>
      </c>
      <c r="P21" s="210" t="b">
        <f t="shared" si="0"/>
        <v>1</v>
      </c>
    </row>
    <row r="22" spans="1:16">
      <c r="A22" s="203" t="s">
        <v>313</v>
      </c>
      <c r="B22" s="203" t="s">
        <v>312</v>
      </c>
      <c r="C22" s="204">
        <v>1</v>
      </c>
      <c r="D22" s="204">
        <v>1</v>
      </c>
      <c r="E22" s="204">
        <v>0</v>
      </c>
      <c r="F22" s="204">
        <v>1</v>
      </c>
      <c r="G22" s="204">
        <v>2</v>
      </c>
      <c r="H22" s="204">
        <v>3</v>
      </c>
      <c r="I22" s="205">
        <v>21</v>
      </c>
      <c r="J22" s="205">
        <v>29.169109519999999</v>
      </c>
      <c r="K22" s="205">
        <v>0</v>
      </c>
      <c r="L22" s="205">
        <v>50.169109519999999</v>
      </c>
      <c r="M22" s="205">
        <v>2.375</v>
      </c>
      <c r="N22" s="205">
        <v>52.544109519999999</v>
      </c>
      <c r="P22" s="211" t="b">
        <f t="shared" si="0"/>
        <v>0</v>
      </c>
    </row>
    <row r="23" spans="1:16">
      <c r="A23" s="203" t="s">
        <v>316</v>
      </c>
      <c r="B23" s="203" t="s">
        <v>314</v>
      </c>
      <c r="C23" s="204">
        <v>2</v>
      </c>
      <c r="D23" s="204">
        <v>2</v>
      </c>
      <c r="E23" s="204">
        <v>0</v>
      </c>
      <c r="F23" s="204">
        <v>3</v>
      </c>
      <c r="G23" s="204">
        <v>3</v>
      </c>
      <c r="H23" s="204">
        <v>6</v>
      </c>
      <c r="I23" s="205">
        <v>107.357454</v>
      </c>
      <c r="J23" s="205">
        <v>12</v>
      </c>
      <c r="K23" s="205">
        <v>0</v>
      </c>
      <c r="L23" s="205">
        <v>119.357454</v>
      </c>
      <c r="M23" s="205">
        <v>3.5</v>
      </c>
      <c r="N23" s="205">
        <v>122.857454</v>
      </c>
      <c r="O23" s="208" t="s">
        <v>541</v>
      </c>
      <c r="P23" s="211" t="b">
        <f t="shared" si="0"/>
        <v>0</v>
      </c>
    </row>
    <row r="24" spans="1:16">
      <c r="A24" s="203" t="s">
        <v>320</v>
      </c>
      <c r="B24" s="203" t="s">
        <v>317</v>
      </c>
      <c r="C24" s="204">
        <v>7</v>
      </c>
      <c r="D24" s="204">
        <v>17</v>
      </c>
      <c r="E24" s="204">
        <v>0</v>
      </c>
      <c r="F24" s="204">
        <v>23</v>
      </c>
      <c r="G24" s="204">
        <v>22</v>
      </c>
      <c r="H24" s="204">
        <v>45</v>
      </c>
      <c r="I24" s="205">
        <v>399.65</v>
      </c>
      <c r="J24" s="205">
        <v>108.08</v>
      </c>
      <c r="K24" s="205">
        <v>0</v>
      </c>
      <c r="L24" s="205">
        <v>507.73</v>
      </c>
      <c r="M24" s="205">
        <v>22.25</v>
      </c>
      <c r="N24" s="205">
        <v>529.98</v>
      </c>
      <c r="P24" s="210" t="b">
        <f t="shared" si="0"/>
        <v>0</v>
      </c>
    </row>
    <row r="25" spans="1:16">
      <c r="A25" s="203" t="s">
        <v>325</v>
      </c>
      <c r="B25" s="203" t="s">
        <v>323</v>
      </c>
      <c r="C25" s="204">
        <v>2</v>
      </c>
      <c r="D25" s="204">
        <v>2</v>
      </c>
      <c r="E25" s="204">
        <v>0</v>
      </c>
      <c r="F25" s="204">
        <v>4</v>
      </c>
      <c r="G25" s="204">
        <v>5</v>
      </c>
      <c r="H25" s="204">
        <v>9</v>
      </c>
      <c r="I25" s="205">
        <v>278.2</v>
      </c>
      <c r="J25" s="205">
        <v>25</v>
      </c>
      <c r="K25" s="205">
        <v>0</v>
      </c>
      <c r="L25" s="205">
        <v>303.2</v>
      </c>
      <c r="M25" s="205">
        <v>33.416553999999998</v>
      </c>
      <c r="N25" s="205">
        <v>336.61655400000001</v>
      </c>
      <c r="P25" s="210" t="b">
        <f t="shared" si="0"/>
        <v>1</v>
      </c>
    </row>
    <row r="26" spans="1:16">
      <c r="A26" s="203" t="s">
        <v>329</v>
      </c>
      <c r="B26" s="203" t="s">
        <v>327</v>
      </c>
      <c r="C26" s="204">
        <v>0</v>
      </c>
      <c r="D26" s="204">
        <v>2</v>
      </c>
      <c r="E26" s="204">
        <v>0</v>
      </c>
      <c r="F26" s="204">
        <v>2</v>
      </c>
      <c r="G26" s="204">
        <v>1</v>
      </c>
      <c r="H26" s="204">
        <v>3</v>
      </c>
      <c r="I26" s="205">
        <v>0</v>
      </c>
      <c r="J26" s="205">
        <v>41.307000000000002</v>
      </c>
      <c r="K26" s="205">
        <v>0</v>
      </c>
      <c r="L26" s="205">
        <v>41.307000000000002</v>
      </c>
      <c r="M26" s="205">
        <v>0.22500000000000001</v>
      </c>
      <c r="N26" s="205">
        <v>41.531999999999996</v>
      </c>
      <c r="P26" s="210" t="b">
        <f t="shared" si="0"/>
        <v>1</v>
      </c>
    </row>
    <row r="27" spans="1:16">
      <c r="A27" s="203" t="s">
        <v>332</v>
      </c>
      <c r="B27" s="203" t="s">
        <v>330</v>
      </c>
      <c r="C27" s="204">
        <v>0</v>
      </c>
      <c r="D27" s="204">
        <v>7</v>
      </c>
      <c r="E27" s="204">
        <v>0</v>
      </c>
      <c r="F27" s="204">
        <v>7</v>
      </c>
      <c r="G27" s="204">
        <v>6</v>
      </c>
      <c r="H27" s="204">
        <v>13</v>
      </c>
      <c r="I27" s="205">
        <v>0</v>
      </c>
      <c r="J27" s="205">
        <v>108.26130861</v>
      </c>
      <c r="K27" s="205">
        <v>0</v>
      </c>
      <c r="L27" s="205">
        <v>108.26130861</v>
      </c>
      <c r="M27" s="205">
        <v>12.656165</v>
      </c>
      <c r="N27" s="205">
        <v>120.91747361</v>
      </c>
      <c r="P27" s="210" t="b">
        <f t="shared" si="0"/>
        <v>1</v>
      </c>
    </row>
    <row r="28" spans="1:16">
      <c r="A28" s="203" t="s">
        <v>336</v>
      </c>
      <c r="B28" s="203" t="s">
        <v>335</v>
      </c>
      <c r="C28" s="204">
        <v>7</v>
      </c>
      <c r="D28" s="204">
        <v>8</v>
      </c>
      <c r="E28" s="204">
        <v>0</v>
      </c>
      <c r="F28" s="204">
        <v>13</v>
      </c>
      <c r="G28" s="204">
        <v>16</v>
      </c>
      <c r="H28" s="204">
        <v>29</v>
      </c>
      <c r="I28" s="205">
        <v>2481.95359981</v>
      </c>
      <c r="J28" s="205">
        <v>73.680768659999998</v>
      </c>
      <c r="K28" s="205">
        <v>0</v>
      </c>
      <c r="L28" s="205">
        <v>2555.63436847</v>
      </c>
      <c r="M28" s="205">
        <v>25.613009999999999</v>
      </c>
      <c r="N28" s="205">
        <v>2581.2473784700001</v>
      </c>
      <c r="P28" s="210" t="b">
        <f t="shared" si="0"/>
        <v>0</v>
      </c>
    </row>
    <row r="29" spans="1:16">
      <c r="A29" s="203" t="s">
        <v>341</v>
      </c>
      <c r="B29" s="203" t="s">
        <v>339</v>
      </c>
      <c r="C29" s="204">
        <v>0</v>
      </c>
      <c r="D29" s="204">
        <v>2</v>
      </c>
      <c r="E29" s="204">
        <v>0</v>
      </c>
      <c r="F29" s="204">
        <v>2</v>
      </c>
      <c r="G29" s="204">
        <v>1</v>
      </c>
      <c r="H29" s="204">
        <v>3</v>
      </c>
      <c r="I29" s="205">
        <v>0</v>
      </c>
      <c r="J29" s="205">
        <v>5.95</v>
      </c>
      <c r="K29" s="205">
        <v>0</v>
      </c>
      <c r="L29" s="205">
        <v>5.95</v>
      </c>
      <c r="M29" s="205">
        <v>1.5</v>
      </c>
      <c r="N29" s="205">
        <v>7.45</v>
      </c>
      <c r="P29" s="210" t="b">
        <f t="shared" si="0"/>
        <v>1</v>
      </c>
    </row>
    <row r="30" spans="1:16">
      <c r="A30" s="203" t="s">
        <v>353</v>
      </c>
      <c r="B30" s="203" t="s">
        <v>351</v>
      </c>
      <c r="C30" s="204">
        <v>9</v>
      </c>
      <c r="D30" s="204">
        <v>1</v>
      </c>
      <c r="E30" s="204">
        <v>0</v>
      </c>
      <c r="F30" s="204">
        <v>10</v>
      </c>
      <c r="G30" s="204">
        <v>12</v>
      </c>
      <c r="H30" s="204">
        <v>22</v>
      </c>
      <c r="I30" s="205">
        <v>4851.1673870000004</v>
      </c>
      <c r="J30" s="205">
        <v>8</v>
      </c>
      <c r="K30" s="205">
        <v>0</v>
      </c>
      <c r="L30" s="205">
        <v>4859.1673870000004</v>
      </c>
      <c r="M30" s="205">
        <v>21.364999999999998</v>
      </c>
      <c r="N30" s="205">
        <v>4880.5323870000002</v>
      </c>
      <c r="P30" s="210" t="b">
        <f t="shared" si="0"/>
        <v>1</v>
      </c>
    </row>
    <row r="31" spans="1:16">
      <c r="A31" s="203" t="s">
        <v>344</v>
      </c>
      <c r="B31" s="203" t="s">
        <v>342</v>
      </c>
      <c r="C31" s="204">
        <v>3</v>
      </c>
      <c r="D31" s="204">
        <v>8</v>
      </c>
      <c r="E31" s="204">
        <v>0</v>
      </c>
      <c r="F31" s="204">
        <v>10</v>
      </c>
      <c r="G31" s="204">
        <v>3</v>
      </c>
      <c r="H31" s="204">
        <v>13</v>
      </c>
      <c r="I31" s="205">
        <v>397.297392</v>
      </c>
      <c r="J31" s="205">
        <v>73.375000999999997</v>
      </c>
      <c r="K31" s="205">
        <v>0</v>
      </c>
      <c r="L31" s="205">
        <v>470.672393</v>
      </c>
      <c r="M31" s="205">
        <v>3.4803999999999999</v>
      </c>
      <c r="N31" s="205">
        <v>474.15279299999997</v>
      </c>
      <c r="P31" s="211" t="b">
        <f t="shared" si="0"/>
        <v>0</v>
      </c>
    </row>
    <row r="32" spans="1:16">
      <c r="A32" s="203" t="s">
        <v>350</v>
      </c>
      <c r="B32" s="203" t="s">
        <v>347</v>
      </c>
      <c r="C32" s="204">
        <v>6</v>
      </c>
      <c r="D32" s="204">
        <v>0</v>
      </c>
      <c r="E32" s="204">
        <v>0</v>
      </c>
      <c r="F32" s="204">
        <v>6</v>
      </c>
      <c r="G32" s="204">
        <v>19</v>
      </c>
      <c r="H32" s="204">
        <v>25</v>
      </c>
      <c r="I32" s="205">
        <v>1434.5349564200001</v>
      </c>
      <c r="J32" s="205">
        <v>0</v>
      </c>
      <c r="K32" s="205">
        <v>0</v>
      </c>
      <c r="L32" s="205">
        <v>1434.5349564200001</v>
      </c>
      <c r="M32" s="205">
        <v>21.701884</v>
      </c>
      <c r="N32" s="205">
        <v>1456.2368404199999</v>
      </c>
      <c r="P32" s="210" t="b">
        <f t="shared" si="0"/>
        <v>1</v>
      </c>
    </row>
    <row r="33" spans="1:16">
      <c r="A33" s="193" t="s">
        <v>542</v>
      </c>
      <c r="B33" s="193" t="s">
        <v>543</v>
      </c>
      <c r="C33" s="194">
        <v>0</v>
      </c>
      <c r="D33" s="194">
        <v>1</v>
      </c>
      <c r="E33" s="194">
        <v>0</v>
      </c>
      <c r="F33" s="194">
        <v>1</v>
      </c>
      <c r="G33" s="194">
        <v>195</v>
      </c>
      <c r="H33" s="194">
        <v>196</v>
      </c>
      <c r="I33" s="195">
        <v>0</v>
      </c>
      <c r="J33" s="195">
        <v>36.200000000000003</v>
      </c>
      <c r="K33" s="195">
        <v>0</v>
      </c>
      <c r="L33" s="195">
        <v>36.200000000000003</v>
      </c>
      <c r="M33" s="195">
        <v>438.83681867000001</v>
      </c>
      <c r="N33" s="195">
        <v>475.03681867</v>
      </c>
      <c r="P33" s="210" t="b">
        <f t="shared" si="0"/>
        <v>1</v>
      </c>
    </row>
    <row r="34" spans="1:16">
      <c r="A34" s="203" t="s">
        <v>356</v>
      </c>
      <c r="B34" s="203" t="s">
        <v>354</v>
      </c>
      <c r="C34" s="204">
        <v>0</v>
      </c>
      <c r="D34" s="204">
        <v>1</v>
      </c>
      <c r="E34" s="204">
        <v>0</v>
      </c>
      <c r="F34" s="204">
        <v>1</v>
      </c>
      <c r="G34" s="204">
        <v>0</v>
      </c>
      <c r="H34" s="204">
        <v>1</v>
      </c>
      <c r="I34" s="205">
        <v>0</v>
      </c>
      <c r="J34" s="205">
        <v>30.9</v>
      </c>
      <c r="K34" s="205">
        <v>0</v>
      </c>
      <c r="L34" s="205">
        <v>30.9</v>
      </c>
      <c r="M34" s="205">
        <v>0</v>
      </c>
      <c r="N34" s="205">
        <v>30.9</v>
      </c>
      <c r="P34" s="210" t="b">
        <f t="shared" si="0"/>
        <v>1</v>
      </c>
    </row>
    <row r="35" spans="1:16">
      <c r="A35" s="203" t="s">
        <v>359</v>
      </c>
      <c r="B35" s="203" t="s">
        <v>357</v>
      </c>
      <c r="C35" s="204">
        <v>4</v>
      </c>
      <c r="D35" s="204">
        <v>5</v>
      </c>
      <c r="E35" s="204">
        <v>0</v>
      </c>
      <c r="F35" s="204">
        <v>6</v>
      </c>
      <c r="G35" s="204">
        <v>0</v>
      </c>
      <c r="H35" s="204">
        <v>6</v>
      </c>
      <c r="I35" s="205">
        <v>180.48230799999999</v>
      </c>
      <c r="J35" s="205">
        <v>118.189656</v>
      </c>
      <c r="K35" s="205">
        <v>0</v>
      </c>
      <c r="L35" s="205">
        <v>298.671964</v>
      </c>
      <c r="M35" s="205">
        <v>0</v>
      </c>
      <c r="N35" s="205">
        <v>298.671964</v>
      </c>
      <c r="P35" s="211" t="b">
        <f t="shared" si="0"/>
        <v>0</v>
      </c>
    </row>
    <row r="36" spans="1:16">
      <c r="A36" s="203" t="s">
        <v>362</v>
      </c>
      <c r="B36" s="203" t="s">
        <v>360</v>
      </c>
      <c r="C36" s="204">
        <v>4</v>
      </c>
      <c r="D36" s="204">
        <v>4</v>
      </c>
      <c r="E36" s="204">
        <v>0</v>
      </c>
      <c r="F36" s="204">
        <v>6</v>
      </c>
      <c r="G36" s="204">
        <v>7</v>
      </c>
      <c r="H36" s="204">
        <v>13</v>
      </c>
      <c r="I36" s="205">
        <v>747.72799999999995</v>
      </c>
      <c r="J36" s="205">
        <v>19.75</v>
      </c>
      <c r="K36" s="205">
        <v>0</v>
      </c>
      <c r="L36" s="205">
        <v>767.47799999999995</v>
      </c>
      <c r="M36" s="205">
        <v>9.4440000000000008</v>
      </c>
      <c r="N36" s="205">
        <v>776.92200000000003</v>
      </c>
      <c r="P36" s="211" t="b">
        <f t="shared" si="0"/>
        <v>0</v>
      </c>
    </row>
    <row r="37" spans="1:16">
      <c r="A37" s="203" t="s">
        <v>367</v>
      </c>
      <c r="B37" s="203" t="s">
        <v>365</v>
      </c>
      <c r="C37" s="204">
        <v>2</v>
      </c>
      <c r="D37" s="204">
        <v>3</v>
      </c>
      <c r="E37" s="204">
        <v>0</v>
      </c>
      <c r="F37" s="204">
        <v>5</v>
      </c>
      <c r="G37" s="204">
        <v>1</v>
      </c>
      <c r="H37" s="204">
        <v>6</v>
      </c>
      <c r="I37" s="205">
        <v>215</v>
      </c>
      <c r="J37" s="205">
        <v>16.920000000000002</v>
      </c>
      <c r="K37" s="205">
        <v>0</v>
      </c>
      <c r="L37" s="205">
        <v>231.92</v>
      </c>
      <c r="M37" s="205">
        <v>0.8</v>
      </c>
      <c r="N37" s="205">
        <v>232.72</v>
      </c>
      <c r="O37" s="208" t="s">
        <v>541</v>
      </c>
      <c r="P37" s="210" t="b">
        <f t="shared" si="0"/>
        <v>1</v>
      </c>
    </row>
    <row r="38" spans="1:16">
      <c r="A38" s="203" t="s">
        <v>370</v>
      </c>
      <c r="B38" s="203" t="s">
        <v>369</v>
      </c>
      <c r="C38" s="204">
        <v>1</v>
      </c>
      <c r="D38" s="204">
        <v>0</v>
      </c>
      <c r="E38" s="204">
        <v>0</v>
      </c>
      <c r="F38" s="204">
        <v>1</v>
      </c>
      <c r="G38" s="204">
        <v>2</v>
      </c>
      <c r="H38" s="204">
        <v>3</v>
      </c>
      <c r="I38" s="205">
        <v>385.50501200000002</v>
      </c>
      <c r="J38" s="205">
        <v>0</v>
      </c>
      <c r="K38" s="205">
        <v>0</v>
      </c>
      <c r="L38" s="205">
        <v>385.50501200000002</v>
      </c>
      <c r="M38" s="205">
        <v>2.8330000000000002</v>
      </c>
      <c r="N38" s="205">
        <v>388.33801199999999</v>
      </c>
      <c r="P38" s="210" t="b">
        <f t="shared" si="0"/>
        <v>1</v>
      </c>
    </row>
    <row r="39" spans="1:16">
      <c r="A39" s="203" t="s">
        <v>373</v>
      </c>
      <c r="B39" s="203" t="s">
        <v>371</v>
      </c>
      <c r="C39" s="204">
        <v>0</v>
      </c>
      <c r="D39" s="204">
        <v>3</v>
      </c>
      <c r="E39" s="204">
        <v>0</v>
      </c>
      <c r="F39" s="204">
        <v>3</v>
      </c>
      <c r="G39" s="204">
        <v>2</v>
      </c>
      <c r="H39" s="204">
        <v>5</v>
      </c>
      <c r="I39" s="205">
        <v>0</v>
      </c>
      <c r="J39" s="205">
        <v>50</v>
      </c>
      <c r="K39" s="205">
        <v>0</v>
      </c>
      <c r="L39" s="205">
        <v>50</v>
      </c>
      <c r="M39" s="205">
        <v>1.02746</v>
      </c>
      <c r="N39" s="205">
        <v>51.027459999999998</v>
      </c>
      <c r="P39" s="210" t="b">
        <f t="shared" si="0"/>
        <v>1</v>
      </c>
    </row>
    <row r="40" spans="1:16">
      <c r="A40" s="203" t="s">
        <v>403</v>
      </c>
      <c r="B40" s="203" t="s">
        <v>402</v>
      </c>
      <c r="C40" s="204">
        <v>0</v>
      </c>
      <c r="D40" s="204">
        <v>0</v>
      </c>
      <c r="E40" s="204">
        <v>0</v>
      </c>
      <c r="F40" s="204">
        <v>0</v>
      </c>
      <c r="G40" s="204">
        <v>2</v>
      </c>
      <c r="H40" s="204">
        <v>2</v>
      </c>
      <c r="I40" s="205">
        <v>0</v>
      </c>
      <c r="J40" s="205">
        <v>0</v>
      </c>
      <c r="K40" s="205">
        <v>0</v>
      </c>
      <c r="L40" s="205">
        <v>0</v>
      </c>
      <c r="M40" s="205">
        <v>2</v>
      </c>
      <c r="N40" s="205">
        <v>2</v>
      </c>
      <c r="P40" s="210" t="b">
        <f t="shared" si="0"/>
        <v>1</v>
      </c>
    </row>
    <row r="41" spans="1:16">
      <c r="A41" s="203" t="s">
        <v>375</v>
      </c>
      <c r="B41" s="203" t="s">
        <v>374</v>
      </c>
      <c r="C41" s="204">
        <v>0</v>
      </c>
      <c r="D41" s="204">
        <v>6</v>
      </c>
      <c r="E41" s="204">
        <v>0</v>
      </c>
      <c r="F41" s="204">
        <v>6</v>
      </c>
      <c r="G41" s="204">
        <v>0</v>
      </c>
      <c r="H41" s="204">
        <v>6</v>
      </c>
      <c r="I41" s="205">
        <v>0</v>
      </c>
      <c r="J41" s="205">
        <v>88.583069309999999</v>
      </c>
      <c r="K41" s="205">
        <v>0</v>
      </c>
      <c r="L41" s="205">
        <v>88.583069309999999</v>
      </c>
      <c r="M41" s="205">
        <v>0</v>
      </c>
      <c r="N41" s="205">
        <v>88.583069309999999</v>
      </c>
      <c r="P41" s="210" t="b">
        <f t="shared" si="0"/>
        <v>1</v>
      </c>
    </row>
    <row r="42" spans="1:16">
      <c r="A42" s="203" t="s">
        <v>379</v>
      </c>
      <c r="B42" s="203" t="s">
        <v>378</v>
      </c>
      <c r="C42" s="204">
        <v>0</v>
      </c>
      <c r="D42" s="204">
        <v>1</v>
      </c>
      <c r="E42" s="204">
        <v>0</v>
      </c>
      <c r="F42" s="204">
        <v>1</v>
      </c>
      <c r="G42" s="204">
        <v>0</v>
      </c>
      <c r="H42" s="204">
        <v>1</v>
      </c>
      <c r="I42" s="205">
        <v>0</v>
      </c>
      <c r="J42" s="205">
        <v>10.6</v>
      </c>
      <c r="K42" s="205">
        <v>0</v>
      </c>
      <c r="L42" s="205">
        <v>10.6</v>
      </c>
      <c r="M42" s="205">
        <v>0</v>
      </c>
      <c r="N42" s="205">
        <v>10.6</v>
      </c>
      <c r="P42" s="210" t="b">
        <f t="shared" si="0"/>
        <v>1</v>
      </c>
    </row>
    <row r="43" spans="1:16">
      <c r="A43" s="203" t="s">
        <v>381</v>
      </c>
      <c r="B43" s="203" t="s">
        <v>380</v>
      </c>
      <c r="C43" s="204">
        <v>6</v>
      </c>
      <c r="D43" s="204">
        <v>1</v>
      </c>
      <c r="E43" s="204">
        <v>0</v>
      </c>
      <c r="F43" s="204">
        <v>7</v>
      </c>
      <c r="G43" s="204">
        <v>12</v>
      </c>
      <c r="H43" s="204">
        <v>19</v>
      </c>
      <c r="I43" s="205">
        <v>1742.9100249999999</v>
      </c>
      <c r="J43" s="205">
        <v>0.3</v>
      </c>
      <c r="K43" s="205">
        <v>0</v>
      </c>
      <c r="L43" s="205">
        <v>1743.2100250000001</v>
      </c>
      <c r="M43" s="205">
        <v>13.95</v>
      </c>
      <c r="N43" s="205">
        <v>1757.1600249999999</v>
      </c>
      <c r="P43" s="210" t="b">
        <f t="shared" si="0"/>
        <v>1</v>
      </c>
    </row>
    <row r="44" spans="1:16">
      <c r="A44" s="203" t="s">
        <v>384</v>
      </c>
      <c r="B44" s="203" t="s">
        <v>382</v>
      </c>
      <c r="C44" s="204">
        <v>0</v>
      </c>
      <c r="D44" s="204">
        <v>2</v>
      </c>
      <c r="E44" s="204">
        <v>0</v>
      </c>
      <c r="F44" s="204">
        <v>2</v>
      </c>
      <c r="G44" s="204">
        <v>0</v>
      </c>
      <c r="H44" s="204">
        <v>2</v>
      </c>
      <c r="I44" s="205">
        <v>0</v>
      </c>
      <c r="J44" s="205">
        <v>4.7435780000000003</v>
      </c>
      <c r="K44" s="205">
        <v>0</v>
      </c>
      <c r="L44" s="205">
        <v>4.7435780000000003</v>
      </c>
      <c r="M44" s="205">
        <v>0</v>
      </c>
      <c r="N44" s="205">
        <v>4.7435780000000003</v>
      </c>
      <c r="P44" s="210" t="b">
        <f t="shared" si="0"/>
        <v>1</v>
      </c>
    </row>
    <row r="45" spans="1:16" ht="16" thickBot="1">
      <c r="A45" s="203" t="s">
        <v>387</v>
      </c>
      <c r="B45" s="203" t="s">
        <v>385</v>
      </c>
      <c r="C45" s="204">
        <v>0</v>
      </c>
      <c r="D45" s="204">
        <v>7</v>
      </c>
      <c r="E45" s="204">
        <v>0</v>
      </c>
      <c r="F45" s="204">
        <v>7</v>
      </c>
      <c r="G45" s="204">
        <v>5</v>
      </c>
      <c r="H45" s="204">
        <v>12</v>
      </c>
      <c r="I45" s="205">
        <v>0</v>
      </c>
      <c r="J45" s="205">
        <v>24.231000000000002</v>
      </c>
      <c r="K45" s="205">
        <v>0</v>
      </c>
      <c r="L45" s="205">
        <v>24.231000000000002</v>
      </c>
      <c r="M45" s="205">
        <v>27.523091000000001</v>
      </c>
      <c r="N45" s="205">
        <v>51.754091000000003</v>
      </c>
      <c r="P45" s="210" t="b">
        <f t="shared" si="0"/>
        <v>1</v>
      </c>
    </row>
    <row r="46" spans="1:16" ht="16" thickBot="1">
      <c r="A46" s="196" t="s">
        <v>544</v>
      </c>
      <c r="B46" s="196"/>
      <c r="C46" s="197">
        <v>112</v>
      </c>
      <c r="D46" s="197">
        <v>135</v>
      </c>
      <c r="E46" s="197">
        <v>0</v>
      </c>
      <c r="F46" s="198">
        <v>222</v>
      </c>
      <c r="G46" s="197">
        <v>403</v>
      </c>
      <c r="H46" s="197">
        <v>625</v>
      </c>
      <c r="I46" s="199">
        <v>29821.1905198432</v>
      </c>
      <c r="J46" s="199">
        <v>2002.7326161000001</v>
      </c>
      <c r="K46" s="199">
        <v>0</v>
      </c>
      <c r="L46" s="200">
        <v>31823.923135943201</v>
      </c>
      <c r="M46" s="199">
        <v>772.73783766999998</v>
      </c>
      <c r="N46" s="199">
        <v>32596.660973613201</v>
      </c>
    </row>
    <row r="48" spans="1:16" ht="12.75" customHeight="1">
      <c r="A48" s="302"/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</row>
    <row r="49" spans="1:14">
      <c r="A49" s="301" t="s">
        <v>545</v>
      </c>
      <c r="B49" s="301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</row>
    <row r="50" spans="1:14">
      <c r="A50" s="187" t="s">
        <v>546</v>
      </c>
      <c r="B50" s="187"/>
    </row>
    <row r="52" spans="1:14">
      <c r="A52" s="187" t="s">
        <v>547</v>
      </c>
      <c r="B52" s="187"/>
    </row>
    <row r="54" spans="1:14">
      <c r="A54" s="187" t="s">
        <v>548</v>
      </c>
      <c r="B54" s="187"/>
    </row>
    <row r="56" spans="1:14">
      <c r="A56" s="187" t="s">
        <v>549</v>
      </c>
      <c r="B56" s="187"/>
    </row>
    <row r="70" spans="1:2">
      <c r="A70" s="187" t="s">
        <v>550</v>
      </c>
      <c r="B70" s="187"/>
    </row>
    <row r="84" spans="1:14">
      <c r="A84" s="187" t="s">
        <v>551</v>
      </c>
      <c r="B84" s="187"/>
    </row>
    <row r="86" spans="1:14">
      <c r="A86" s="187" t="s">
        <v>552</v>
      </c>
      <c r="B86" s="187"/>
    </row>
    <row r="87" spans="1:14" ht="12.75" customHeight="1">
      <c r="A87" s="302"/>
      <c r="B87" s="302"/>
      <c r="C87" s="302"/>
      <c r="D87" s="302"/>
      <c r="E87" s="302"/>
      <c r="F87" s="302"/>
      <c r="G87" s="302"/>
      <c r="H87" s="302"/>
      <c r="I87" s="302"/>
      <c r="J87" s="302"/>
      <c r="K87" s="302"/>
      <c r="L87" s="302"/>
      <c r="M87" s="302"/>
      <c r="N87" s="302"/>
    </row>
    <row r="88" spans="1:14" ht="12.75" customHeight="1">
      <c r="A88" s="302"/>
      <c r="B88" s="302"/>
      <c r="C88" s="302"/>
      <c r="D88" s="302"/>
      <c r="E88" s="302"/>
      <c r="F88" s="302"/>
      <c r="G88" s="302"/>
      <c r="H88" s="302"/>
      <c r="I88" s="302"/>
      <c r="J88" s="302"/>
      <c r="K88" s="302"/>
      <c r="L88" s="302"/>
      <c r="M88" s="302"/>
      <c r="N88" s="302"/>
    </row>
    <row r="89" spans="1:14" ht="12.75" customHeight="1">
      <c r="A89" s="302"/>
      <c r="B89" s="302"/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302"/>
      <c r="N89" s="302"/>
    </row>
    <row r="90" spans="1:14">
      <c r="A90" s="301" t="s">
        <v>553</v>
      </c>
      <c r="B90" s="301"/>
      <c r="C90" s="302"/>
      <c r="D90" s="302"/>
      <c r="E90" s="302"/>
      <c r="F90" s="302"/>
      <c r="G90" s="302"/>
      <c r="H90" s="302"/>
      <c r="I90" s="302"/>
      <c r="J90" s="302"/>
      <c r="K90" s="302"/>
      <c r="L90" s="302"/>
      <c r="M90" s="302"/>
    </row>
    <row r="91" spans="1:14">
      <c r="A91" s="301" t="s">
        <v>554</v>
      </c>
      <c r="B91" s="301"/>
      <c r="C91" s="302"/>
      <c r="D91" s="302"/>
    </row>
    <row r="92" spans="1:14">
      <c r="A92" s="301" t="s">
        <v>555</v>
      </c>
      <c r="B92" s="301"/>
      <c r="C92" s="302"/>
      <c r="D92" s="302"/>
    </row>
    <row r="94" spans="1:14">
      <c r="A94" s="303">
        <v>44964</v>
      </c>
      <c r="B94" s="303"/>
      <c r="C94" s="302"/>
      <c r="D94" s="302"/>
      <c r="E94" s="302"/>
      <c r="F94" s="302"/>
      <c r="G94" s="304" t="s">
        <v>556</v>
      </c>
      <c r="H94" s="302"/>
      <c r="I94" s="302"/>
      <c r="J94" s="302"/>
      <c r="K94" s="305">
        <v>0.57306712999999998</v>
      </c>
      <c r="L94" s="302"/>
      <c r="M94" s="302"/>
      <c r="N94" s="302"/>
    </row>
  </sheetData>
  <mergeCells count="18">
    <mergeCell ref="A90:M90"/>
    <mergeCell ref="A1:N1"/>
    <mergeCell ref="A2:N2"/>
    <mergeCell ref="A3:N3"/>
    <mergeCell ref="C5:H5"/>
    <mergeCell ref="I5:N5"/>
    <mergeCell ref="C6:E6"/>
    <mergeCell ref="I6:L6"/>
    <mergeCell ref="A48:N48"/>
    <mergeCell ref="A49:N49"/>
    <mergeCell ref="A87:N87"/>
    <mergeCell ref="A88:N88"/>
    <mergeCell ref="A89:N89"/>
    <mergeCell ref="A91:D91"/>
    <mergeCell ref="A92:D92"/>
    <mergeCell ref="A94:F94"/>
    <mergeCell ref="G94:J94"/>
    <mergeCell ref="K94:N9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438B-42E4-47AF-9A60-B4FC56C6F764}">
  <sheetPr>
    <tabColor theme="0" tint="-0.499984740745262"/>
  </sheetPr>
  <dimension ref="A1:P108"/>
  <sheetViews>
    <sheetView zoomScale="140" zoomScaleNormal="140" workbookViewId="0">
      <pane xSplit="2" ySplit="7" topLeftCell="C13" activePane="bottomRight" state="frozen"/>
      <selection pane="topRight" activeCell="C1" sqref="C1"/>
      <selection pane="bottomLeft" activeCell="A8" sqref="A8"/>
      <selection pane="bottomRight" activeCell="B47" sqref="B47"/>
    </sheetView>
  </sheetViews>
  <sheetFormatPr baseColWidth="10" defaultColWidth="9.6640625" defaultRowHeight="15"/>
  <cols>
    <col min="1" max="1" width="7.1640625" customWidth="1"/>
    <col min="2" max="2" width="23.1640625" customWidth="1"/>
    <col min="3" max="4" width="7.6640625" customWidth="1"/>
    <col min="5" max="5" width="5.83203125" bestFit="1" customWidth="1"/>
    <col min="11" max="11" width="6.33203125" bestFit="1" customWidth="1"/>
    <col min="15" max="15" width="9.6640625" style="208"/>
  </cols>
  <sheetData>
    <row r="1" spans="1:16" ht="19.5" customHeight="1">
      <c r="A1" s="306" t="s">
        <v>525</v>
      </c>
      <c r="B1" s="306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6" ht="19.5" customHeight="1">
      <c r="A2" s="307" t="s">
        <v>557</v>
      </c>
      <c r="B2" s="307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</row>
    <row r="3" spans="1:16">
      <c r="A3" s="308" t="s">
        <v>527</v>
      </c>
      <c r="B3" s="308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4" spans="1:16">
      <c r="I4" s="209"/>
      <c r="L4" s="209">
        <f>L50/1000</f>
        <v>4.5985399999999998</v>
      </c>
    </row>
    <row r="5" spans="1:16">
      <c r="A5" s="188"/>
      <c r="B5" s="201"/>
      <c r="C5" s="309" t="s">
        <v>528</v>
      </c>
      <c r="D5" s="310"/>
      <c r="E5" s="310"/>
      <c r="F5" s="310"/>
      <c r="G5" s="310"/>
      <c r="H5" s="311"/>
      <c r="I5" s="312" t="s">
        <v>529</v>
      </c>
      <c r="J5" s="310"/>
      <c r="K5" s="310"/>
      <c r="L5" s="310"/>
      <c r="M5" s="310"/>
      <c r="N5" s="311"/>
    </row>
    <row r="6" spans="1:16" ht="16" thickBot="1">
      <c r="A6" s="189" t="s">
        <v>530</v>
      </c>
      <c r="B6" s="189" t="s">
        <v>531</v>
      </c>
      <c r="C6" s="313" t="s">
        <v>532</v>
      </c>
      <c r="D6" s="314"/>
      <c r="E6" s="315"/>
      <c r="F6" s="189" t="s">
        <v>533</v>
      </c>
      <c r="G6" s="189" t="s">
        <v>534</v>
      </c>
      <c r="H6" s="189" t="s">
        <v>535</v>
      </c>
      <c r="I6" s="313" t="s">
        <v>532</v>
      </c>
      <c r="J6" s="314"/>
      <c r="K6" s="314"/>
      <c r="L6" s="315"/>
      <c r="M6" s="189" t="s">
        <v>534</v>
      </c>
      <c r="N6" s="189" t="s">
        <v>536</v>
      </c>
    </row>
    <row r="7" spans="1:16">
      <c r="A7" s="163"/>
      <c r="B7" s="163"/>
      <c r="C7" s="190" t="s">
        <v>537</v>
      </c>
      <c r="D7" s="190" t="s">
        <v>538</v>
      </c>
      <c r="E7" s="190" t="s">
        <v>539</v>
      </c>
      <c r="F7" s="163"/>
      <c r="G7" s="163"/>
      <c r="H7" s="163"/>
      <c r="I7" s="191" t="s">
        <v>537</v>
      </c>
      <c r="J7" s="191" t="s">
        <v>538</v>
      </c>
      <c r="K7" s="190" t="s">
        <v>540</v>
      </c>
      <c r="L7" s="192" t="s">
        <v>533</v>
      </c>
      <c r="M7" s="163"/>
      <c r="N7" s="163"/>
    </row>
    <row r="8" spans="1:16">
      <c r="A8" s="203" t="s">
        <v>269</v>
      </c>
      <c r="B8" s="203" t="s">
        <v>268</v>
      </c>
      <c r="C8" s="204">
        <v>2</v>
      </c>
      <c r="D8" s="204">
        <v>29</v>
      </c>
      <c r="E8" s="204">
        <v>0</v>
      </c>
      <c r="F8" s="204">
        <v>31</v>
      </c>
      <c r="G8" s="204">
        <v>19</v>
      </c>
      <c r="H8" s="204">
        <v>50</v>
      </c>
      <c r="I8" s="205">
        <v>18.55</v>
      </c>
      <c r="J8" s="205">
        <v>1317.55</v>
      </c>
      <c r="K8" s="205">
        <v>0</v>
      </c>
      <c r="L8" s="205">
        <v>1336.1</v>
      </c>
      <c r="M8" s="205">
        <v>30.157</v>
      </c>
      <c r="N8" s="205">
        <v>1366.2570000000001</v>
      </c>
      <c r="O8" s="208" t="s">
        <v>541</v>
      </c>
      <c r="P8" s="210" t="b">
        <f>SUM(C8,D8,G8)=H8</f>
        <v>1</v>
      </c>
    </row>
    <row r="9" spans="1:16">
      <c r="A9" s="203" t="s">
        <v>271</v>
      </c>
      <c r="B9" s="203" t="s">
        <v>270</v>
      </c>
      <c r="C9" s="204">
        <v>3</v>
      </c>
      <c r="D9" s="204">
        <v>1</v>
      </c>
      <c r="E9" s="204">
        <v>0</v>
      </c>
      <c r="F9" s="204">
        <v>3</v>
      </c>
      <c r="G9" s="204">
        <v>8</v>
      </c>
      <c r="H9" s="204">
        <v>11</v>
      </c>
      <c r="I9" s="205">
        <v>385.6</v>
      </c>
      <c r="J9" s="205">
        <v>7.9</v>
      </c>
      <c r="K9" s="205">
        <v>0</v>
      </c>
      <c r="L9" s="205">
        <v>393.5</v>
      </c>
      <c r="M9" s="205">
        <v>6.61</v>
      </c>
      <c r="N9" s="205">
        <v>400.11</v>
      </c>
      <c r="P9" s="210" t="b">
        <f t="shared" ref="P9:P50" si="0">SUM(C9,D9,G9)=H9</f>
        <v>0</v>
      </c>
    </row>
    <row r="10" spans="1:16">
      <c r="A10" s="203" t="s">
        <v>273</v>
      </c>
      <c r="B10" s="203" t="s">
        <v>272</v>
      </c>
      <c r="C10" s="204">
        <v>2</v>
      </c>
      <c r="D10" s="204">
        <v>1</v>
      </c>
      <c r="E10" s="204">
        <v>0</v>
      </c>
      <c r="F10" s="204">
        <v>3</v>
      </c>
      <c r="G10" s="204">
        <v>9</v>
      </c>
      <c r="H10" s="204">
        <v>12</v>
      </c>
      <c r="I10" s="205">
        <v>275</v>
      </c>
      <c r="J10" s="205">
        <v>2.5</v>
      </c>
      <c r="K10" s="205">
        <v>0</v>
      </c>
      <c r="L10" s="205">
        <v>277.5</v>
      </c>
      <c r="M10" s="205">
        <v>4.0199999999999996</v>
      </c>
      <c r="N10" s="205">
        <v>281.52</v>
      </c>
      <c r="O10" s="208" t="s">
        <v>541</v>
      </c>
      <c r="P10" s="210" t="b">
        <f t="shared" si="0"/>
        <v>1</v>
      </c>
    </row>
    <row r="11" spans="1:16">
      <c r="A11" s="203" t="s">
        <v>276</v>
      </c>
      <c r="B11" s="203" t="s">
        <v>274</v>
      </c>
      <c r="C11" s="204">
        <v>46</v>
      </c>
      <c r="D11" s="204">
        <v>42</v>
      </c>
      <c r="E11" s="204">
        <v>0</v>
      </c>
      <c r="F11" s="204">
        <v>74</v>
      </c>
      <c r="G11" s="204">
        <v>114</v>
      </c>
      <c r="H11" s="204">
        <v>188</v>
      </c>
      <c r="I11" s="205">
        <v>10298.541162</v>
      </c>
      <c r="J11" s="205">
        <v>1784.7749690000001</v>
      </c>
      <c r="K11" s="205">
        <v>0</v>
      </c>
      <c r="L11" s="205">
        <v>12083.316131</v>
      </c>
      <c r="M11" s="205">
        <v>100.99531</v>
      </c>
      <c r="N11" s="205">
        <v>12184.311441</v>
      </c>
      <c r="P11" s="210" t="b">
        <f t="shared" si="0"/>
        <v>0</v>
      </c>
    </row>
    <row r="12" spans="1:16">
      <c r="A12" s="203" t="s">
        <v>282</v>
      </c>
      <c r="B12" s="203" t="s">
        <v>280</v>
      </c>
      <c r="C12" s="204">
        <v>1</v>
      </c>
      <c r="D12" s="204">
        <v>11</v>
      </c>
      <c r="E12" s="204">
        <v>0</v>
      </c>
      <c r="F12" s="204">
        <v>12</v>
      </c>
      <c r="G12" s="204">
        <v>21</v>
      </c>
      <c r="H12" s="204">
        <v>33</v>
      </c>
      <c r="I12" s="205">
        <v>58.82</v>
      </c>
      <c r="J12" s="205">
        <v>20.71</v>
      </c>
      <c r="K12" s="205">
        <v>0</v>
      </c>
      <c r="L12" s="205">
        <v>79.53</v>
      </c>
      <c r="M12" s="205">
        <v>23.577265000000001</v>
      </c>
      <c r="N12" s="205">
        <v>103.107265</v>
      </c>
      <c r="P12" s="210" t="b">
        <f t="shared" si="0"/>
        <v>1</v>
      </c>
    </row>
    <row r="13" spans="1:16">
      <c r="A13" s="203" t="s">
        <v>285</v>
      </c>
      <c r="B13" s="203" t="s">
        <v>283</v>
      </c>
      <c r="C13" s="204">
        <v>30</v>
      </c>
      <c r="D13" s="204">
        <v>46</v>
      </c>
      <c r="E13" s="204">
        <v>0</v>
      </c>
      <c r="F13" s="204">
        <v>59</v>
      </c>
      <c r="G13" s="204">
        <v>62</v>
      </c>
      <c r="H13" s="204">
        <v>121</v>
      </c>
      <c r="I13" s="205">
        <v>855.59923249999997</v>
      </c>
      <c r="J13" s="205">
        <v>313.39999999999998</v>
      </c>
      <c r="K13" s="205">
        <v>0</v>
      </c>
      <c r="L13" s="205">
        <v>1168.9992325000001</v>
      </c>
      <c r="M13" s="205">
        <v>70.038600000000002</v>
      </c>
      <c r="N13" s="205">
        <v>1239.0378324999999</v>
      </c>
      <c r="P13" s="210" t="b">
        <f t="shared" si="0"/>
        <v>0</v>
      </c>
    </row>
    <row r="14" spans="1:16">
      <c r="A14" s="203" t="s">
        <v>291</v>
      </c>
      <c r="B14" s="203" t="s">
        <v>289</v>
      </c>
      <c r="C14" s="204">
        <v>1</v>
      </c>
      <c r="D14" s="204">
        <v>5</v>
      </c>
      <c r="E14" s="204">
        <v>0</v>
      </c>
      <c r="F14" s="204">
        <v>5</v>
      </c>
      <c r="G14" s="204">
        <v>3</v>
      </c>
      <c r="H14" s="204">
        <v>8</v>
      </c>
      <c r="I14" s="205">
        <v>20</v>
      </c>
      <c r="J14" s="205">
        <v>66.62</v>
      </c>
      <c r="K14" s="205">
        <v>0</v>
      </c>
      <c r="L14" s="205">
        <v>86.62</v>
      </c>
      <c r="M14" s="205">
        <v>1</v>
      </c>
      <c r="N14" s="205">
        <v>87.62</v>
      </c>
      <c r="O14" s="208" t="s">
        <v>541</v>
      </c>
      <c r="P14" s="210" t="b">
        <f t="shared" si="0"/>
        <v>0</v>
      </c>
    </row>
    <row r="15" spans="1:16">
      <c r="A15" s="203" t="s">
        <v>295</v>
      </c>
      <c r="B15" s="203" t="s">
        <v>293</v>
      </c>
      <c r="C15" s="204">
        <v>8</v>
      </c>
      <c r="D15" s="204">
        <v>5</v>
      </c>
      <c r="E15" s="204">
        <v>0</v>
      </c>
      <c r="F15" s="204">
        <v>9</v>
      </c>
      <c r="G15" s="204">
        <v>5</v>
      </c>
      <c r="H15" s="204">
        <v>14</v>
      </c>
      <c r="I15" s="205">
        <v>498.53167400000001</v>
      </c>
      <c r="J15" s="205">
        <v>99.64</v>
      </c>
      <c r="K15" s="205">
        <v>0</v>
      </c>
      <c r="L15" s="205">
        <v>598.17167400000005</v>
      </c>
      <c r="M15" s="205">
        <v>3.5180850000000001</v>
      </c>
      <c r="N15" s="205">
        <v>601.68975899999998</v>
      </c>
      <c r="P15" s="210" t="b">
        <f t="shared" si="0"/>
        <v>0</v>
      </c>
    </row>
    <row r="16" spans="1:16">
      <c r="A16" s="203" t="s">
        <v>558</v>
      </c>
      <c r="B16" s="203" t="s">
        <v>559</v>
      </c>
      <c r="C16" s="204">
        <v>0</v>
      </c>
      <c r="D16" s="204">
        <v>2</v>
      </c>
      <c r="E16" s="204">
        <v>0</v>
      </c>
      <c r="F16" s="204">
        <v>2</v>
      </c>
      <c r="G16" s="204">
        <v>7</v>
      </c>
      <c r="H16" s="204">
        <v>9</v>
      </c>
      <c r="I16" s="205">
        <v>0</v>
      </c>
      <c r="J16" s="205">
        <v>2.78</v>
      </c>
      <c r="K16" s="205">
        <v>0</v>
      </c>
      <c r="L16" s="205">
        <v>2.78</v>
      </c>
      <c r="M16" s="205">
        <v>4.3140000000000001</v>
      </c>
      <c r="N16" s="205">
        <v>7.0940000000000003</v>
      </c>
      <c r="O16" s="208" t="s">
        <v>541</v>
      </c>
      <c r="P16" s="210" t="b">
        <f t="shared" si="0"/>
        <v>1</v>
      </c>
    </row>
    <row r="17" spans="1:16">
      <c r="A17" s="203" t="s">
        <v>297</v>
      </c>
      <c r="B17" s="203" t="s">
        <v>296</v>
      </c>
      <c r="C17" s="204">
        <v>5</v>
      </c>
      <c r="D17" s="204">
        <v>0</v>
      </c>
      <c r="E17" s="204">
        <v>0</v>
      </c>
      <c r="F17" s="204">
        <v>5</v>
      </c>
      <c r="G17" s="204">
        <v>5</v>
      </c>
      <c r="H17" s="204">
        <v>10</v>
      </c>
      <c r="I17" s="205">
        <v>1076.3140715469999</v>
      </c>
      <c r="J17" s="205">
        <v>0</v>
      </c>
      <c r="K17" s="205">
        <v>0</v>
      </c>
      <c r="L17" s="205">
        <v>1076.3140715469999</v>
      </c>
      <c r="M17" s="205">
        <v>3.9750000000000001</v>
      </c>
      <c r="N17" s="205">
        <v>1080.289071547</v>
      </c>
      <c r="P17" s="210" t="b">
        <f t="shared" si="0"/>
        <v>1</v>
      </c>
    </row>
    <row r="18" spans="1:16">
      <c r="A18" s="203" t="s">
        <v>299</v>
      </c>
      <c r="B18" s="203" t="s">
        <v>298</v>
      </c>
      <c r="C18" s="204">
        <v>25</v>
      </c>
      <c r="D18" s="204">
        <v>20</v>
      </c>
      <c r="E18" s="204">
        <v>5</v>
      </c>
      <c r="F18" s="204">
        <v>48</v>
      </c>
      <c r="G18" s="204">
        <v>139</v>
      </c>
      <c r="H18" s="204">
        <v>187</v>
      </c>
      <c r="I18" s="205">
        <v>7407.2010683261997</v>
      </c>
      <c r="J18" s="205">
        <v>139.41</v>
      </c>
      <c r="K18" s="205">
        <v>150.69</v>
      </c>
      <c r="L18" s="205">
        <v>7697.3010683262</v>
      </c>
      <c r="M18" s="205">
        <v>163.778176</v>
      </c>
      <c r="N18" s="205">
        <v>7861.0792443261998</v>
      </c>
      <c r="P18" s="210" t="b">
        <f t="shared" si="0"/>
        <v>0</v>
      </c>
    </row>
    <row r="19" spans="1:16">
      <c r="A19" s="203" t="s">
        <v>305</v>
      </c>
      <c r="B19" s="203" t="s">
        <v>303</v>
      </c>
      <c r="C19" s="204">
        <v>36</v>
      </c>
      <c r="D19" s="204">
        <v>28</v>
      </c>
      <c r="E19" s="204">
        <v>0</v>
      </c>
      <c r="F19" s="204">
        <v>59</v>
      </c>
      <c r="G19" s="204">
        <v>123</v>
      </c>
      <c r="H19" s="204">
        <v>182</v>
      </c>
      <c r="I19" s="205">
        <v>11437.57717724</v>
      </c>
      <c r="J19" s="205">
        <v>202.3</v>
      </c>
      <c r="K19" s="205">
        <v>0</v>
      </c>
      <c r="L19" s="205">
        <v>11639.87717724</v>
      </c>
      <c r="M19" s="205">
        <v>242.16386499999999</v>
      </c>
      <c r="N19" s="205">
        <v>11882.04104224</v>
      </c>
      <c r="P19" s="210" t="b">
        <f t="shared" si="0"/>
        <v>0</v>
      </c>
    </row>
    <row r="20" spans="1:16">
      <c r="A20" s="203" t="s">
        <v>307</v>
      </c>
      <c r="B20" s="203" t="s">
        <v>306</v>
      </c>
      <c r="C20" s="204">
        <v>6</v>
      </c>
      <c r="D20" s="204">
        <v>0</v>
      </c>
      <c r="E20" s="204">
        <v>0</v>
      </c>
      <c r="F20" s="204">
        <v>6</v>
      </c>
      <c r="G20" s="204">
        <v>10</v>
      </c>
      <c r="H20" s="204">
        <v>16</v>
      </c>
      <c r="I20" s="205">
        <v>4582.5</v>
      </c>
      <c r="J20" s="205">
        <v>0</v>
      </c>
      <c r="K20" s="205">
        <v>0</v>
      </c>
      <c r="L20" s="205">
        <v>4582.5</v>
      </c>
      <c r="M20" s="205">
        <v>7.65</v>
      </c>
      <c r="N20" s="205">
        <v>4590.1499999999996</v>
      </c>
      <c r="P20" s="210" t="b">
        <f t="shared" si="0"/>
        <v>1</v>
      </c>
    </row>
    <row r="21" spans="1:16">
      <c r="A21" s="203" t="s">
        <v>311</v>
      </c>
      <c r="B21" s="203" t="s">
        <v>310</v>
      </c>
      <c r="C21" s="204">
        <v>6</v>
      </c>
      <c r="D21" s="204">
        <v>7</v>
      </c>
      <c r="E21" s="204">
        <v>0</v>
      </c>
      <c r="F21" s="204">
        <v>13</v>
      </c>
      <c r="G21" s="204">
        <v>12</v>
      </c>
      <c r="H21" s="204">
        <v>25</v>
      </c>
      <c r="I21" s="205">
        <v>326.08</v>
      </c>
      <c r="J21" s="205">
        <v>8.15</v>
      </c>
      <c r="K21" s="205">
        <v>0</v>
      </c>
      <c r="L21" s="205">
        <v>334.23</v>
      </c>
      <c r="M21" s="205">
        <v>5.98</v>
      </c>
      <c r="N21" s="205">
        <v>340.21</v>
      </c>
      <c r="O21" s="208" t="s">
        <v>541</v>
      </c>
      <c r="P21" s="210" t="b">
        <f t="shared" si="0"/>
        <v>1</v>
      </c>
    </row>
    <row r="22" spans="1:16">
      <c r="A22" s="203" t="s">
        <v>309</v>
      </c>
      <c r="B22" s="203" t="s">
        <v>308</v>
      </c>
      <c r="C22" s="204">
        <v>0</v>
      </c>
      <c r="D22" s="204">
        <v>8</v>
      </c>
      <c r="E22" s="204">
        <v>0</v>
      </c>
      <c r="F22" s="204">
        <v>8</v>
      </c>
      <c r="G22" s="204">
        <v>7</v>
      </c>
      <c r="H22" s="204">
        <v>15</v>
      </c>
      <c r="I22" s="205">
        <v>0</v>
      </c>
      <c r="J22" s="205">
        <v>153.90715599999999</v>
      </c>
      <c r="K22" s="205">
        <v>0</v>
      </c>
      <c r="L22" s="205">
        <v>153.90715599999999</v>
      </c>
      <c r="M22" s="205">
        <v>4.6349999999999998</v>
      </c>
      <c r="N22" s="205">
        <v>158.54215600000001</v>
      </c>
      <c r="P22" s="210" t="b">
        <f t="shared" si="0"/>
        <v>1</v>
      </c>
    </row>
    <row r="23" spans="1:16">
      <c r="A23" s="193" t="s">
        <v>560</v>
      </c>
      <c r="B23" s="193" t="s">
        <v>561</v>
      </c>
      <c r="C23" s="194">
        <v>0</v>
      </c>
      <c r="D23" s="194">
        <v>0</v>
      </c>
      <c r="E23" s="194">
        <v>0</v>
      </c>
      <c r="F23" s="194">
        <v>0</v>
      </c>
      <c r="G23" s="194">
        <v>2</v>
      </c>
      <c r="H23" s="194">
        <v>2</v>
      </c>
      <c r="I23" s="195">
        <v>0</v>
      </c>
      <c r="J23" s="195">
        <v>0</v>
      </c>
      <c r="K23" s="195">
        <v>0</v>
      </c>
      <c r="L23" s="195">
        <v>0</v>
      </c>
      <c r="M23" s="195">
        <v>1.1599999999999999</v>
      </c>
      <c r="N23" s="195">
        <v>1.1599999999999999</v>
      </c>
      <c r="O23" s="208" t="s">
        <v>562</v>
      </c>
      <c r="P23" s="210" t="b">
        <f t="shared" si="0"/>
        <v>1</v>
      </c>
    </row>
    <row r="24" spans="1:16">
      <c r="A24" s="203" t="s">
        <v>313</v>
      </c>
      <c r="B24" s="203" t="s">
        <v>312</v>
      </c>
      <c r="C24" s="204">
        <v>18</v>
      </c>
      <c r="D24" s="204">
        <v>22</v>
      </c>
      <c r="E24" s="204">
        <v>0</v>
      </c>
      <c r="F24" s="204">
        <v>34</v>
      </c>
      <c r="G24" s="204">
        <v>56</v>
      </c>
      <c r="H24" s="204">
        <v>90</v>
      </c>
      <c r="I24" s="205">
        <v>291.12049999999999</v>
      </c>
      <c r="J24" s="205">
        <v>129.86910951999999</v>
      </c>
      <c r="K24" s="205">
        <v>0</v>
      </c>
      <c r="L24" s="205">
        <v>420.98960951999999</v>
      </c>
      <c r="M24" s="205">
        <v>49.606079999999999</v>
      </c>
      <c r="N24" s="205">
        <v>470.59568952000001</v>
      </c>
      <c r="O24" s="208" t="s">
        <v>541</v>
      </c>
      <c r="P24" s="210" t="b">
        <f t="shared" si="0"/>
        <v>0</v>
      </c>
    </row>
    <row r="25" spans="1:16">
      <c r="A25" s="203" t="s">
        <v>563</v>
      </c>
      <c r="B25" s="203" t="s">
        <v>564</v>
      </c>
      <c r="C25" s="204">
        <v>0</v>
      </c>
      <c r="D25" s="204">
        <v>0</v>
      </c>
      <c r="E25" s="204">
        <v>0</v>
      </c>
      <c r="F25" s="204">
        <v>0</v>
      </c>
      <c r="G25" s="204">
        <v>5</v>
      </c>
      <c r="H25" s="204">
        <v>5</v>
      </c>
      <c r="I25" s="205">
        <v>0</v>
      </c>
      <c r="J25" s="205">
        <v>0</v>
      </c>
      <c r="K25" s="205">
        <v>0</v>
      </c>
      <c r="L25" s="205">
        <v>0</v>
      </c>
      <c r="M25" s="205">
        <v>2.2770000000000001</v>
      </c>
      <c r="N25" s="205">
        <v>2.2770000000000001</v>
      </c>
      <c r="O25" s="208" t="s">
        <v>541</v>
      </c>
      <c r="P25" s="210" t="b">
        <f t="shared" si="0"/>
        <v>1</v>
      </c>
    </row>
    <row r="26" spans="1:16">
      <c r="A26" s="203" t="s">
        <v>316</v>
      </c>
      <c r="B26" s="203" t="s">
        <v>314</v>
      </c>
      <c r="C26" s="204">
        <v>6</v>
      </c>
      <c r="D26" s="204">
        <v>4</v>
      </c>
      <c r="E26" s="204">
        <v>0</v>
      </c>
      <c r="F26" s="204">
        <v>8</v>
      </c>
      <c r="G26" s="204">
        <v>8</v>
      </c>
      <c r="H26" s="204">
        <v>16</v>
      </c>
      <c r="I26" s="205">
        <v>180.537454</v>
      </c>
      <c r="J26" s="205">
        <v>30</v>
      </c>
      <c r="K26" s="205">
        <v>0</v>
      </c>
      <c r="L26" s="205">
        <v>210.537454</v>
      </c>
      <c r="M26" s="205">
        <v>6.2270000000000003</v>
      </c>
      <c r="N26" s="205">
        <v>216.764454</v>
      </c>
      <c r="O26" s="208" t="s">
        <v>541</v>
      </c>
      <c r="P26" s="210" t="b">
        <f t="shared" si="0"/>
        <v>0</v>
      </c>
    </row>
    <row r="27" spans="1:16">
      <c r="A27" s="203" t="s">
        <v>320</v>
      </c>
      <c r="B27" s="203" t="s">
        <v>317</v>
      </c>
      <c r="C27" s="204">
        <v>10</v>
      </c>
      <c r="D27" s="204">
        <v>45</v>
      </c>
      <c r="E27" s="204">
        <v>0</v>
      </c>
      <c r="F27" s="204">
        <v>53</v>
      </c>
      <c r="G27" s="204">
        <v>72</v>
      </c>
      <c r="H27" s="204">
        <v>125</v>
      </c>
      <c r="I27" s="205">
        <v>477.67</v>
      </c>
      <c r="J27" s="205">
        <v>167.05</v>
      </c>
      <c r="K27" s="205">
        <v>0</v>
      </c>
      <c r="L27" s="205">
        <v>644.72</v>
      </c>
      <c r="M27" s="205">
        <v>65.396000000000001</v>
      </c>
      <c r="N27" s="205">
        <v>710.11599999999999</v>
      </c>
      <c r="P27" s="210" t="b">
        <f t="shared" si="0"/>
        <v>0</v>
      </c>
    </row>
    <row r="28" spans="1:16">
      <c r="A28" s="203" t="s">
        <v>325</v>
      </c>
      <c r="B28" s="203" t="s">
        <v>323</v>
      </c>
      <c r="C28" s="204">
        <v>12</v>
      </c>
      <c r="D28" s="204">
        <v>9</v>
      </c>
      <c r="E28" s="204">
        <v>0</v>
      </c>
      <c r="F28" s="204">
        <v>19</v>
      </c>
      <c r="G28" s="204">
        <v>44</v>
      </c>
      <c r="H28" s="204">
        <v>63</v>
      </c>
      <c r="I28" s="205">
        <v>1747.434</v>
      </c>
      <c r="J28" s="205">
        <v>97.1</v>
      </c>
      <c r="K28" s="205">
        <v>0</v>
      </c>
      <c r="L28" s="205">
        <v>1844.5340000000001</v>
      </c>
      <c r="M28" s="205">
        <v>79.971553999999998</v>
      </c>
      <c r="N28" s="205">
        <v>1924.5055540000001</v>
      </c>
      <c r="O28" s="208" t="s">
        <v>541</v>
      </c>
      <c r="P28" s="210" t="b">
        <f t="shared" si="0"/>
        <v>0</v>
      </c>
    </row>
    <row r="29" spans="1:16">
      <c r="A29" s="203" t="s">
        <v>329</v>
      </c>
      <c r="B29" s="203" t="s">
        <v>327</v>
      </c>
      <c r="C29" s="204">
        <v>0</v>
      </c>
      <c r="D29" s="204">
        <v>4</v>
      </c>
      <c r="E29" s="204">
        <v>0</v>
      </c>
      <c r="F29" s="204">
        <v>4</v>
      </c>
      <c r="G29" s="204">
        <v>5</v>
      </c>
      <c r="H29" s="204">
        <v>9</v>
      </c>
      <c r="I29" s="205">
        <v>0</v>
      </c>
      <c r="J29" s="205">
        <v>50.637</v>
      </c>
      <c r="K29" s="205">
        <v>0</v>
      </c>
      <c r="L29" s="205">
        <v>50.637</v>
      </c>
      <c r="M29" s="205">
        <v>3.4138099999999998</v>
      </c>
      <c r="N29" s="205">
        <v>54.050809999999998</v>
      </c>
      <c r="O29" s="208" t="s">
        <v>541</v>
      </c>
      <c r="P29" s="210" t="b">
        <f t="shared" si="0"/>
        <v>1</v>
      </c>
    </row>
    <row r="30" spans="1:16">
      <c r="A30" s="203" t="s">
        <v>332</v>
      </c>
      <c r="B30" s="203" t="s">
        <v>330</v>
      </c>
      <c r="C30" s="204">
        <v>26</v>
      </c>
      <c r="D30" s="204">
        <v>33</v>
      </c>
      <c r="E30" s="204">
        <v>0</v>
      </c>
      <c r="F30" s="204">
        <v>52</v>
      </c>
      <c r="G30" s="204">
        <v>96</v>
      </c>
      <c r="H30" s="204">
        <v>148</v>
      </c>
      <c r="I30" s="205">
        <v>1058.8</v>
      </c>
      <c r="J30" s="205">
        <v>815.63130861000002</v>
      </c>
      <c r="K30" s="205">
        <v>0</v>
      </c>
      <c r="L30" s="205">
        <v>1874.4313086100001</v>
      </c>
      <c r="M30" s="205">
        <v>90.436134999999993</v>
      </c>
      <c r="N30" s="205">
        <v>1964.86744361</v>
      </c>
      <c r="P30" s="210" t="b">
        <f t="shared" si="0"/>
        <v>0</v>
      </c>
    </row>
    <row r="31" spans="1:16">
      <c r="A31" s="203" t="s">
        <v>336</v>
      </c>
      <c r="B31" s="203" t="s">
        <v>335</v>
      </c>
      <c r="C31" s="204">
        <v>34</v>
      </c>
      <c r="D31" s="204">
        <v>23</v>
      </c>
      <c r="E31" s="204">
        <v>0</v>
      </c>
      <c r="F31" s="204">
        <v>54</v>
      </c>
      <c r="G31" s="204">
        <v>65</v>
      </c>
      <c r="H31" s="204">
        <v>119</v>
      </c>
      <c r="I31" s="205">
        <v>4613.9235998100003</v>
      </c>
      <c r="J31" s="205">
        <v>517.73576865999996</v>
      </c>
      <c r="K31" s="205">
        <v>0</v>
      </c>
      <c r="L31" s="205">
        <v>5131.6593684700001</v>
      </c>
      <c r="M31" s="205">
        <v>107.867806</v>
      </c>
      <c r="N31" s="205">
        <v>5239.5271744700003</v>
      </c>
      <c r="P31" s="210" t="b">
        <f t="shared" si="0"/>
        <v>0</v>
      </c>
    </row>
    <row r="32" spans="1:16">
      <c r="A32" s="203" t="s">
        <v>341</v>
      </c>
      <c r="B32" s="203" t="s">
        <v>339</v>
      </c>
      <c r="C32" s="204">
        <v>1</v>
      </c>
      <c r="D32" s="204">
        <v>2</v>
      </c>
      <c r="E32" s="204">
        <v>0</v>
      </c>
      <c r="F32" s="204">
        <v>3</v>
      </c>
      <c r="G32" s="204">
        <v>1</v>
      </c>
      <c r="H32" s="204">
        <v>4</v>
      </c>
      <c r="I32" s="205">
        <v>22.5</v>
      </c>
      <c r="J32" s="205">
        <v>5.95</v>
      </c>
      <c r="K32" s="205">
        <v>0</v>
      </c>
      <c r="L32" s="205">
        <v>28.45</v>
      </c>
      <c r="M32" s="205">
        <v>1.5</v>
      </c>
      <c r="N32" s="205">
        <v>29.95</v>
      </c>
      <c r="P32" s="210" t="b">
        <f t="shared" si="0"/>
        <v>1</v>
      </c>
    </row>
    <row r="33" spans="1:16">
      <c r="A33" s="214" t="s">
        <v>353</v>
      </c>
      <c r="B33" s="203" t="s">
        <v>351</v>
      </c>
      <c r="C33" s="204">
        <v>45</v>
      </c>
      <c r="D33" s="204">
        <v>24</v>
      </c>
      <c r="E33" s="204">
        <v>0</v>
      </c>
      <c r="F33" s="204">
        <v>65</v>
      </c>
      <c r="G33" s="204">
        <v>74</v>
      </c>
      <c r="H33" s="204">
        <v>139</v>
      </c>
      <c r="I33" s="205">
        <v>8780.7263870000006</v>
      </c>
      <c r="J33" s="205">
        <v>83.23</v>
      </c>
      <c r="K33" s="205">
        <v>0</v>
      </c>
      <c r="L33" s="205">
        <v>8863.9563870000002</v>
      </c>
      <c r="M33" s="205">
        <v>116.05377</v>
      </c>
      <c r="N33" s="205">
        <v>8980.0101569999897</v>
      </c>
      <c r="P33" s="210" t="b">
        <f t="shared" si="0"/>
        <v>0</v>
      </c>
    </row>
    <row r="34" spans="1:16">
      <c r="A34" s="214" t="s">
        <v>344</v>
      </c>
      <c r="B34" s="203" t="s">
        <v>342</v>
      </c>
      <c r="C34" s="204">
        <v>10</v>
      </c>
      <c r="D34" s="204">
        <v>20</v>
      </c>
      <c r="E34" s="204">
        <v>0</v>
      </c>
      <c r="F34" s="204">
        <v>27</v>
      </c>
      <c r="G34" s="204">
        <v>14</v>
      </c>
      <c r="H34" s="204">
        <v>41</v>
      </c>
      <c r="I34" s="205">
        <v>505.39739200000002</v>
      </c>
      <c r="J34" s="205">
        <v>225.01500100000001</v>
      </c>
      <c r="K34" s="205">
        <v>0</v>
      </c>
      <c r="L34" s="205">
        <v>730.41239299999995</v>
      </c>
      <c r="M34" s="205">
        <v>10.365923</v>
      </c>
      <c r="N34" s="205">
        <v>740.77831600000002</v>
      </c>
      <c r="P34" s="210" t="b">
        <f t="shared" si="0"/>
        <v>0</v>
      </c>
    </row>
    <row r="35" spans="1:16">
      <c r="A35" s="214" t="s">
        <v>350</v>
      </c>
      <c r="B35" s="203" t="s">
        <v>347</v>
      </c>
      <c r="C35" s="204">
        <v>17</v>
      </c>
      <c r="D35" s="204">
        <v>21</v>
      </c>
      <c r="E35" s="204">
        <v>0</v>
      </c>
      <c r="F35" s="204">
        <v>38</v>
      </c>
      <c r="G35" s="204">
        <v>121</v>
      </c>
      <c r="H35" s="204">
        <v>159</v>
      </c>
      <c r="I35" s="205">
        <v>2918.8549564199998</v>
      </c>
      <c r="J35" s="205">
        <v>72.194999999999993</v>
      </c>
      <c r="K35" s="205">
        <v>0</v>
      </c>
      <c r="L35" s="205">
        <v>2991.0499564199999</v>
      </c>
      <c r="M35" s="205">
        <v>75.484724</v>
      </c>
      <c r="N35" s="205">
        <v>3066.5346804199999</v>
      </c>
      <c r="P35" s="210" t="b">
        <f t="shared" si="0"/>
        <v>1</v>
      </c>
    </row>
    <row r="36" spans="1:16">
      <c r="A36" s="215" t="s">
        <v>542</v>
      </c>
      <c r="B36" s="193" t="s">
        <v>543</v>
      </c>
      <c r="C36" s="194">
        <v>0</v>
      </c>
      <c r="D36" s="194">
        <v>15</v>
      </c>
      <c r="E36" s="194">
        <v>0</v>
      </c>
      <c r="F36" s="194">
        <v>15</v>
      </c>
      <c r="G36" s="194">
        <v>670</v>
      </c>
      <c r="H36" s="194">
        <v>685</v>
      </c>
      <c r="I36" s="195">
        <v>0</v>
      </c>
      <c r="J36" s="195">
        <v>70.680000000000007</v>
      </c>
      <c r="K36" s="195">
        <v>0</v>
      </c>
      <c r="L36" s="195">
        <v>70.680000000000007</v>
      </c>
      <c r="M36" s="195">
        <v>1304.4862426699999</v>
      </c>
      <c r="N36" s="195">
        <v>1375.16624267</v>
      </c>
      <c r="P36" s="210" t="b">
        <f t="shared" si="0"/>
        <v>1</v>
      </c>
    </row>
    <row r="37" spans="1:16">
      <c r="A37" s="214" t="s">
        <v>565</v>
      </c>
      <c r="B37" s="203" t="s">
        <v>566</v>
      </c>
      <c r="C37" s="204">
        <v>0</v>
      </c>
      <c r="D37" s="204">
        <v>2</v>
      </c>
      <c r="E37" s="204">
        <v>0</v>
      </c>
      <c r="F37" s="204">
        <v>2</v>
      </c>
      <c r="G37" s="204">
        <v>8</v>
      </c>
      <c r="H37" s="204">
        <v>10</v>
      </c>
      <c r="I37" s="205">
        <v>0</v>
      </c>
      <c r="J37" s="205">
        <v>5.76</v>
      </c>
      <c r="K37" s="205">
        <v>0</v>
      </c>
      <c r="L37" s="205">
        <v>5.76</v>
      </c>
      <c r="M37" s="205">
        <v>3.9708399999999999</v>
      </c>
      <c r="N37" s="205">
        <v>9.7308400000000006</v>
      </c>
      <c r="O37" s="208" t="s">
        <v>541</v>
      </c>
      <c r="P37" s="210" t="b">
        <f t="shared" si="0"/>
        <v>1</v>
      </c>
    </row>
    <row r="38" spans="1:16">
      <c r="A38" s="214" t="s">
        <v>356</v>
      </c>
      <c r="B38" s="203" t="s">
        <v>354</v>
      </c>
      <c r="C38" s="204">
        <v>3</v>
      </c>
      <c r="D38" s="204">
        <v>8</v>
      </c>
      <c r="E38" s="204">
        <v>0</v>
      </c>
      <c r="F38" s="204">
        <v>9</v>
      </c>
      <c r="G38" s="204">
        <v>7</v>
      </c>
      <c r="H38" s="204">
        <v>16</v>
      </c>
      <c r="I38" s="205">
        <v>44.7</v>
      </c>
      <c r="J38" s="205">
        <v>95.8</v>
      </c>
      <c r="K38" s="205">
        <v>0</v>
      </c>
      <c r="L38" s="205">
        <v>140.5</v>
      </c>
      <c r="M38" s="205">
        <v>2.625</v>
      </c>
      <c r="N38" s="205">
        <v>143.125</v>
      </c>
      <c r="P38" s="210" t="b">
        <f t="shared" si="0"/>
        <v>0</v>
      </c>
    </row>
    <row r="39" spans="1:16">
      <c r="A39" s="215" t="s">
        <v>567</v>
      </c>
      <c r="B39" s="193" t="s">
        <v>568</v>
      </c>
      <c r="C39" s="194">
        <v>0</v>
      </c>
      <c r="D39" s="194">
        <v>0</v>
      </c>
      <c r="E39" s="194">
        <v>0</v>
      </c>
      <c r="F39" s="194">
        <v>0</v>
      </c>
      <c r="G39" s="194">
        <v>1</v>
      </c>
      <c r="H39" s="194">
        <v>1</v>
      </c>
      <c r="I39" s="195">
        <v>0</v>
      </c>
      <c r="J39" s="195">
        <v>0</v>
      </c>
      <c r="K39" s="195">
        <v>0</v>
      </c>
      <c r="L39" s="195">
        <v>0</v>
      </c>
      <c r="M39" s="195">
        <v>0.54271999999999998</v>
      </c>
      <c r="N39" s="195">
        <v>0.54271999999999998</v>
      </c>
      <c r="P39" s="210" t="b">
        <f t="shared" si="0"/>
        <v>1</v>
      </c>
    </row>
    <row r="40" spans="1:16">
      <c r="A40" s="214" t="s">
        <v>359</v>
      </c>
      <c r="B40" s="203" t="s">
        <v>357</v>
      </c>
      <c r="C40" s="204">
        <v>6</v>
      </c>
      <c r="D40" s="204">
        <v>13</v>
      </c>
      <c r="E40" s="204">
        <v>0</v>
      </c>
      <c r="F40" s="204">
        <v>16</v>
      </c>
      <c r="G40" s="204">
        <v>13</v>
      </c>
      <c r="H40" s="204">
        <v>29</v>
      </c>
      <c r="I40" s="205">
        <v>183.48230799999999</v>
      </c>
      <c r="J40" s="205">
        <v>273.20765599999999</v>
      </c>
      <c r="K40" s="205">
        <v>0</v>
      </c>
      <c r="L40" s="205">
        <v>456.68996399999997</v>
      </c>
      <c r="M40" s="205">
        <v>9.1999999999999993</v>
      </c>
      <c r="N40" s="205">
        <v>465.88996400000002</v>
      </c>
      <c r="P40" s="210" t="b">
        <f t="shared" si="0"/>
        <v>0</v>
      </c>
    </row>
    <row r="41" spans="1:16">
      <c r="A41" s="214" t="s">
        <v>362</v>
      </c>
      <c r="B41" s="203" t="s">
        <v>360</v>
      </c>
      <c r="C41" s="204">
        <v>26</v>
      </c>
      <c r="D41" s="204">
        <v>23</v>
      </c>
      <c r="E41" s="204">
        <v>0</v>
      </c>
      <c r="F41" s="204">
        <v>44</v>
      </c>
      <c r="G41" s="204">
        <v>43</v>
      </c>
      <c r="H41" s="204">
        <v>87</v>
      </c>
      <c r="I41" s="205">
        <v>1632.80699</v>
      </c>
      <c r="J41" s="205">
        <v>171.93</v>
      </c>
      <c r="K41" s="205">
        <v>0</v>
      </c>
      <c r="L41" s="205">
        <v>1804.7369900000001</v>
      </c>
      <c r="M41" s="205">
        <v>32.311</v>
      </c>
      <c r="N41" s="205">
        <v>1837.04799</v>
      </c>
      <c r="P41" s="210" t="b">
        <f t="shared" si="0"/>
        <v>0</v>
      </c>
    </row>
    <row r="42" spans="1:16">
      <c r="A42" s="214" t="s">
        <v>367</v>
      </c>
      <c r="B42" s="203" t="s">
        <v>365</v>
      </c>
      <c r="C42" s="204">
        <v>8</v>
      </c>
      <c r="D42" s="204">
        <v>16</v>
      </c>
      <c r="E42" s="204">
        <v>0</v>
      </c>
      <c r="F42" s="204">
        <v>23</v>
      </c>
      <c r="G42" s="204">
        <v>21</v>
      </c>
      <c r="H42" s="204">
        <v>44</v>
      </c>
      <c r="I42" s="205">
        <v>263</v>
      </c>
      <c r="J42" s="205">
        <v>67.77</v>
      </c>
      <c r="K42" s="205">
        <v>0</v>
      </c>
      <c r="L42" s="205">
        <v>330.77</v>
      </c>
      <c r="M42" s="205">
        <v>20.399999999999999</v>
      </c>
      <c r="N42" s="205">
        <v>351.17</v>
      </c>
      <c r="O42" s="208" t="s">
        <v>541</v>
      </c>
      <c r="P42" s="210" t="b">
        <f t="shared" si="0"/>
        <v>0</v>
      </c>
    </row>
    <row r="43" spans="1:16">
      <c r="A43" s="214" t="s">
        <v>370</v>
      </c>
      <c r="B43" s="203" t="s">
        <v>369</v>
      </c>
      <c r="C43" s="204">
        <v>6</v>
      </c>
      <c r="D43" s="204">
        <v>1</v>
      </c>
      <c r="E43" s="204">
        <v>0</v>
      </c>
      <c r="F43" s="204">
        <v>7</v>
      </c>
      <c r="G43" s="204">
        <v>30</v>
      </c>
      <c r="H43" s="204">
        <v>37</v>
      </c>
      <c r="I43" s="205">
        <v>819.20501200000001</v>
      </c>
      <c r="J43" s="205">
        <v>2</v>
      </c>
      <c r="K43" s="205">
        <v>0</v>
      </c>
      <c r="L43" s="205">
        <v>821.20501200000001</v>
      </c>
      <c r="M43" s="205">
        <v>18.210173999999999</v>
      </c>
      <c r="N43" s="205">
        <v>839.41518599999995</v>
      </c>
      <c r="P43" s="210" t="b">
        <f t="shared" si="0"/>
        <v>1</v>
      </c>
    </row>
    <row r="44" spans="1:16">
      <c r="A44" s="214" t="s">
        <v>373</v>
      </c>
      <c r="B44" s="203" t="s">
        <v>371</v>
      </c>
      <c r="C44" s="204">
        <v>1</v>
      </c>
      <c r="D44" s="204">
        <v>6</v>
      </c>
      <c r="E44" s="204">
        <v>0</v>
      </c>
      <c r="F44" s="204">
        <v>6</v>
      </c>
      <c r="G44" s="204">
        <v>8</v>
      </c>
      <c r="H44" s="204">
        <v>14</v>
      </c>
      <c r="I44" s="205">
        <v>68.7</v>
      </c>
      <c r="J44" s="205">
        <v>80.12</v>
      </c>
      <c r="K44" s="205">
        <v>0</v>
      </c>
      <c r="L44" s="205">
        <v>148.82</v>
      </c>
      <c r="M44" s="205">
        <v>15.38106</v>
      </c>
      <c r="N44" s="205">
        <v>164.20106000000001</v>
      </c>
      <c r="P44" s="210" t="b">
        <f t="shared" si="0"/>
        <v>0</v>
      </c>
    </row>
    <row r="45" spans="1:16">
      <c r="A45" s="214" t="s">
        <v>403</v>
      </c>
      <c r="B45" s="203" t="s">
        <v>402</v>
      </c>
      <c r="C45" s="204">
        <v>0</v>
      </c>
      <c r="D45" s="204">
        <v>0</v>
      </c>
      <c r="E45" s="204">
        <v>0</v>
      </c>
      <c r="F45" s="204">
        <v>0</v>
      </c>
      <c r="G45" s="204">
        <v>2</v>
      </c>
      <c r="H45" s="204">
        <v>2</v>
      </c>
      <c r="I45" s="205">
        <v>0</v>
      </c>
      <c r="J45" s="205">
        <v>0</v>
      </c>
      <c r="K45" s="205">
        <v>0</v>
      </c>
      <c r="L45" s="205">
        <v>0</v>
      </c>
      <c r="M45" s="205">
        <v>2</v>
      </c>
      <c r="N45" s="205">
        <v>2</v>
      </c>
      <c r="O45" s="208" t="s">
        <v>541</v>
      </c>
      <c r="P45" s="210" t="b">
        <f t="shared" si="0"/>
        <v>1</v>
      </c>
    </row>
    <row r="46" spans="1:16">
      <c r="A46" s="214" t="s">
        <v>375</v>
      </c>
      <c r="B46" s="203" t="s">
        <v>374</v>
      </c>
      <c r="C46" s="204">
        <v>3</v>
      </c>
      <c r="D46" s="204">
        <v>11</v>
      </c>
      <c r="E46" s="204">
        <v>0</v>
      </c>
      <c r="F46" s="204">
        <v>12</v>
      </c>
      <c r="G46" s="204">
        <v>7</v>
      </c>
      <c r="H46" s="204">
        <v>19</v>
      </c>
      <c r="I46" s="205">
        <v>5.35</v>
      </c>
      <c r="J46" s="205">
        <v>160.35306931</v>
      </c>
      <c r="K46" s="205">
        <v>0</v>
      </c>
      <c r="L46" s="205">
        <v>165.70306930999999</v>
      </c>
      <c r="M46" s="205">
        <v>3.629</v>
      </c>
      <c r="N46" s="205">
        <v>169.33206931000001</v>
      </c>
      <c r="O46" s="208" t="s">
        <v>541</v>
      </c>
      <c r="P46" s="210" t="b">
        <f t="shared" si="0"/>
        <v>0</v>
      </c>
    </row>
    <row r="47" spans="1:16">
      <c r="A47" s="214" t="s">
        <v>379</v>
      </c>
      <c r="B47" s="203" t="s">
        <v>378</v>
      </c>
      <c r="C47" s="204">
        <v>0</v>
      </c>
      <c r="D47" s="204">
        <v>3</v>
      </c>
      <c r="E47" s="204">
        <v>0</v>
      </c>
      <c r="F47" s="204">
        <v>3</v>
      </c>
      <c r="G47" s="204">
        <v>3</v>
      </c>
      <c r="H47" s="204">
        <v>6</v>
      </c>
      <c r="I47" s="205">
        <v>0</v>
      </c>
      <c r="J47" s="205">
        <v>14.1</v>
      </c>
      <c r="K47" s="205">
        <v>0</v>
      </c>
      <c r="L47" s="205">
        <v>14.1</v>
      </c>
      <c r="M47" s="205">
        <v>0.75585000000000002</v>
      </c>
      <c r="N47" s="205">
        <v>14.85585</v>
      </c>
      <c r="O47" s="208" t="s">
        <v>541</v>
      </c>
      <c r="P47" s="210" t="b">
        <f t="shared" si="0"/>
        <v>1</v>
      </c>
    </row>
    <row r="48" spans="1:16">
      <c r="A48" s="214" t="s">
        <v>381</v>
      </c>
      <c r="B48" s="203" t="s">
        <v>380</v>
      </c>
      <c r="C48" s="204">
        <v>14</v>
      </c>
      <c r="D48" s="204">
        <v>6</v>
      </c>
      <c r="E48" s="204">
        <v>0</v>
      </c>
      <c r="F48" s="204">
        <v>20</v>
      </c>
      <c r="G48" s="204">
        <v>26</v>
      </c>
      <c r="H48" s="204">
        <v>46</v>
      </c>
      <c r="I48" s="205">
        <v>2944.9100250000001</v>
      </c>
      <c r="J48" s="205">
        <v>10.34</v>
      </c>
      <c r="K48" s="205">
        <v>0</v>
      </c>
      <c r="L48" s="205">
        <v>2955.2500249999998</v>
      </c>
      <c r="M48" s="205">
        <v>24.225000000000001</v>
      </c>
      <c r="N48" s="205">
        <v>2979.4750250000002</v>
      </c>
      <c r="P48" s="210" t="b">
        <f t="shared" si="0"/>
        <v>1</v>
      </c>
    </row>
    <row r="49" spans="1:16">
      <c r="A49" s="214" t="s">
        <v>384</v>
      </c>
      <c r="B49" s="203" t="s">
        <v>382</v>
      </c>
      <c r="C49" s="204">
        <v>0</v>
      </c>
      <c r="D49" s="204">
        <v>7</v>
      </c>
      <c r="E49" s="204">
        <v>0</v>
      </c>
      <c r="F49" s="204">
        <v>7</v>
      </c>
      <c r="G49" s="204">
        <v>6</v>
      </c>
      <c r="H49" s="204">
        <v>13</v>
      </c>
      <c r="I49" s="205">
        <v>0</v>
      </c>
      <c r="J49" s="205">
        <v>70.543577999999997</v>
      </c>
      <c r="K49" s="205">
        <v>0</v>
      </c>
      <c r="L49" s="205">
        <v>70.543577999999997</v>
      </c>
      <c r="M49" s="205">
        <v>3.4620000000000002</v>
      </c>
      <c r="N49" s="205">
        <v>74.005578</v>
      </c>
      <c r="P49" s="210" t="b">
        <f t="shared" si="0"/>
        <v>1</v>
      </c>
    </row>
    <row r="50" spans="1:16" ht="16" thickBot="1">
      <c r="A50" s="214" t="s">
        <v>387</v>
      </c>
      <c r="B50" s="203" t="s">
        <v>385</v>
      </c>
      <c r="C50" s="204">
        <v>27</v>
      </c>
      <c r="D50" s="204">
        <v>38</v>
      </c>
      <c r="E50" s="204">
        <v>0</v>
      </c>
      <c r="F50" s="204">
        <v>61</v>
      </c>
      <c r="G50" s="204">
        <v>98</v>
      </c>
      <c r="H50" s="204">
        <v>159</v>
      </c>
      <c r="I50" s="205">
        <v>4296.66</v>
      </c>
      <c r="J50" s="205">
        <v>301.88</v>
      </c>
      <c r="K50" s="205">
        <v>0</v>
      </c>
      <c r="L50" s="205">
        <v>4598.54</v>
      </c>
      <c r="M50" s="205">
        <v>140.82339400000001</v>
      </c>
      <c r="N50" s="205">
        <v>4739.363394</v>
      </c>
      <c r="P50" s="210" t="b">
        <f t="shared" si="0"/>
        <v>0</v>
      </c>
    </row>
    <row r="51" spans="1:16" ht="16" thickBot="1">
      <c r="A51" s="196" t="s">
        <v>544</v>
      </c>
      <c r="B51" s="196"/>
      <c r="C51" s="197">
        <v>444</v>
      </c>
      <c r="D51" s="197">
        <v>561</v>
      </c>
      <c r="E51" s="197">
        <v>5</v>
      </c>
      <c r="F51" s="198">
        <v>917</v>
      </c>
      <c r="G51" s="197">
        <v>2050</v>
      </c>
      <c r="H51" s="197">
        <v>2967</v>
      </c>
      <c r="I51" s="199">
        <v>68096.0930098432</v>
      </c>
      <c r="J51" s="199">
        <v>7638.5396160999999</v>
      </c>
      <c r="K51" s="199">
        <v>150.69</v>
      </c>
      <c r="L51" s="200">
        <v>75885.322625943198</v>
      </c>
      <c r="M51" s="199">
        <v>2864.1943836700002</v>
      </c>
      <c r="N51" s="199">
        <v>78749.517009613206</v>
      </c>
    </row>
    <row r="53" spans="1:16" ht="12.75" customHeight="1">
      <c r="A53" s="302"/>
      <c r="B53" s="302"/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</row>
    <row r="54" spans="1:16">
      <c r="A54" s="301" t="s">
        <v>545</v>
      </c>
      <c r="B54" s="301"/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</row>
    <row r="55" spans="1:16">
      <c r="A55" s="187" t="s">
        <v>546</v>
      </c>
      <c r="B55" s="187"/>
    </row>
    <row r="57" spans="1:16">
      <c r="A57" s="187" t="s">
        <v>569</v>
      </c>
      <c r="B57" s="187"/>
    </row>
    <row r="59" spans="1:16">
      <c r="A59" s="187" t="s">
        <v>548</v>
      </c>
      <c r="B59" s="187"/>
    </row>
    <row r="61" spans="1:16">
      <c r="A61" s="187" t="s">
        <v>549</v>
      </c>
      <c r="B61" s="187"/>
    </row>
    <row r="75" spans="1:2">
      <c r="A75" s="187" t="s">
        <v>550</v>
      </c>
      <c r="B75" s="187"/>
    </row>
    <row r="89" spans="1:14">
      <c r="A89" s="187" t="s">
        <v>551</v>
      </c>
      <c r="B89" s="187"/>
    </row>
    <row r="91" spans="1:14">
      <c r="A91" s="187" t="s">
        <v>552</v>
      </c>
      <c r="B91" s="187"/>
    </row>
    <row r="92" spans="1:14" ht="12.75" customHeight="1">
      <c r="A92" s="302"/>
      <c r="B92" s="302"/>
      <c r="C92" s="302"/>
      <c r="D92" s="302"/>
      <c r="E92" s="302"/>
      <c r="F92" s="302"/>
      <c r="G92" s="302"/>
      <c r="H92" s="302"/>
      <c r="I92" s="302"/>
      <c r="J92" s="302"/>
      <c r="K92" s="302"/>
      <c r="L92" s="302"/>
      <c r="M92" s="302"/>
      <c r="N92" s="302"/>
    </row>
    <row r="93" spans="1:14" ht="12.75" customHeight="1">
      <c r="A93" s="302"/>
      <c r="B93" s="302"/>
      <c r="C93" s="302"/>
      <c r="D93" s="302"/>
      <c r="E93" s="302"/>
      <c r="F93" s="302"/>
      <c r="G93" s="302"/>
      <c r="H93" s="302"/>
      <c r="I93" s="302"/>
      <c r="J93" s="302"/>
      <c r="K93" s="302"/>
      <c r="L93" s="302"/>
      <c r="M93" s="302"/>
      <c r="N93" s="302"/>
    </row>
    <row r="94" spans="1:14" ht="12.75" customHeight="1">
      <c r="A94" s="302"/>
      <c r="B94" s="302"/>
      <c r="C94" s="302"/>
      <c r="D94" s="302"/>
      <c r="E94" s="302"/>
      <c r="F94" s="302"/>
      <c r="G94" s="302"/>
      <c r="H94" s="302"/>
      <c r="I94" s="302"/>
      <c r="J94" s="302"/>
      <c r="K94" s="302"/>
      <c r="L94" s="302"/>
      <c r="M94" s="302"/>
      <c r="N94" s="302"/>
    </row>
    <row r="95" spans="1:14">
      <c r="C95" s="202" t="s">
        <v>570</v>
      </c>
      <c r="N95" s="302"/>
    </row>
    <row r="96" spans="1:14" ht="12.75" customHeight="1">
      <c r="N96" s="302"/>
    </row>
    <row r="97" spans="1:14">
      <c r="A97" s="202" t="s">
        <v>571</v>
      </c>
      <c r="B97" s="202"/>
      <c r="N97" s="302"/>
    </row>
    <row r="98" spans="1:14" ht="12.75" customHeight="1">
      <c r="N98" s="302"/>
    </row>
    <row r="99" spans="1:14">
      <c r="A99" s="202" t="s">
        <v>572</v>
      </c>
      <c r="B99" s="202"/>
      <c r="N99" s="302"/>
    </row>
    <row r="100" spans="1:14" ht="12.75" customHeight="1">
      <c r="N100" s="302"/>
    </row>
    <row r="101" spans="1:14">
      <c r="A101" s="202" t="s">
        <v>573</v>
      </c>
      <c r="B101" s="202"/>
      <c r="N101" s="302"/>
    </row>
    <row r="102" spans="1:14" ht="12.75" customHeight="1">
      <c r="N102" s="302"/>
    </row>
    <row r="103" spans="1:14">
      <c r="A103" s="202" t="s">
        <v>574</v>
      </c>
      <c r="B103" s="202"/>
      <c r="N103" s="302"/>
    </row>
    <row r="104" spans="1:14" ht="12.75" customHeight="1">
      <c r="N104" s="302"/>
    </row>
    <row r="105" spans="1:14">
      <c r="A105" s="301" t="s">
        <v>554</v>
      </c>
      <c r="B105" s="301"/>
      <c r="C105" s="302"/>
      <c r="D105" s="302"/>
    </row>
    <row r="106" spans="1:14">
      <c r="A106" s="301" t="s">
        <v>555</v>
      </c>
      <c r="B106" s="301"/>
      <c r="C106" s="302"/>
      <c r="D106" s="302"/>
    </row>
    <row r="108" spans="1:14">
      <c r="A108" s="303">
        <v>44964</v>
      </c>
      <c r="B108" s="303"/>
      <c r="C108" s="302"/>
      <c r="D108" s="302"/>
      <c r="E108" s="302"/>
      <c r="F108" s="302"/>
      <c r="G108" s="304" t="s">
        <v>556</v>
      </c>
      <c r="H108" s="302"/>
      <c r="I108" s="302"/>
      <c r="J108" s="302"/>
      <c r="K108" s="305">
        <v>0.58467592000000002</v>
      </c>
      <c r="L108" s="302"/>
      <c r="M108" s="302"/>
      <c r="N108" s="302"/>
    </row>
  </sheetData>
  <mergeCells count="18">
    <mergeCell ref="N95:N104"/>
    <mergeCell ref="A1:N1"/>
    <mergeCell ref="A2:N2"/>
    <mergeCell ref="A3:N3"/>
    <mergeCell ref="C5:H5"/>
    <mergeCell ref="I5:N5"/>
    <mergeCell ref="C6:E6"/>
    <mergeCell ref="I6:L6"/>
    <mergeCell ref="A53:N53"/>
    <mergeCell ref="A54:N54"/>
    <mergeCell ref="A92:N92"/>
    <mergeCell ref="A93:N93"/>
    <mergeCell ref="A94:N94"/>
    <mergeCell ref="A105:D105"/>
    <mergeCell ref="A106:D106"/>
    <mergeCell ref="A108:F108"/>
    <mergeCell ref="G108:J108"/>
    <mergeCell ref="K108:N10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D302-58DA-4C8C-8B0C-4AB4CD1C2E46}">
  <sheetPr>
    <tabColor theme="0" tint="-0.499984740745262"/>
  </sheetPr>
  <dimension ref="A1:T1146"/>
  <sheetViews>
    <sheetView zoomScaleNormal="100" workbookViewId="0">
      <pane ySplit="7" topLeftCell="A302" activePane="bottomLeft" state="frozen"/>
      <selection pane="bottomLeft" activeCell="A306" sqref="A306:A308"/>
    </sheetView>
  </sheetViews>
  <sheetFormatPr baseColWidth="10" defaultColWidth="8.83203125" defaultRowHeight="15"/>
  <cols>
    <col min="1" max="1" width="11.5" customWidth="1"/>
    <col min="2" max="2" width="6.1640625" bestFit="1" customWidth="1"/>
    <col min="3" max="3" width="6.1640625" customWidth="1"/>
    <col min="4" max="4" width="40.83203125" style="75" customWidth="1"/>
    <col min="5" max="5" width="9" bestFit="1" customWidth="1"/>
    <col min="6" max="7" width="8.1640625" bestFit="1" customWidth="1"/>
    <col min="8" max="8" width="11.1640625" bestFit="1" customWidth="1"/>
    <col min="9" max="9" width="9" customWidth="1"/>
    <col min="10" max="10" width="10.1640625" customWidth="1"/>
    <col min="11" max="11" width="10.83203125" bestFit="1" customWidth="1"/>
    <col min="12" max="12" width="14" bestFit="1" customWidth="1"/>
    <col min="13" max="13" width="9.6640625" customWidth="1"/>
    <col min="14" max="14" width="9.1640625" customWidth="1"/>
    <col min="15" max="15" width="9.83203125" bestFit="1" customWidth="1"/>
    <col min="16" max="16" width="11.1640625" bestFit="1" customWidth="1"/>
    <col min="17" max="17" width="5.1640625" bestFit="1" customWidth="1"/>
    <col min="18" max="18" width="9.1640625" bestFit="1" customWidth="1"/>
    <col min="19" max="19" width="40.83203125" customWidth="1"/>
    <col min="20" max="20" width="15.83203125" customWidth="1"/>
  </cols>
  <sheetData>
    <row r="1" spans="1:20" ht="19.5" customHeight="1">
      <c r="A1" s="306" t="s">
        <v>525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</row>
    <row r="2" spans="1:20" ht="19.5" customHeight="1">
      <c r="A2" s="307" t="s">
        <v>526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</row>
    <row r="3" spans="1:20">
      <c r="A3" s="308" t="s">
        <v>575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</row>
    <row r="5" spans="1:20" ht="16" thickBot="1">
      <c r="A5" s="159"/>
      <c r="B5" s="159"/>
      <c r="C5" s="159"/>
      <c r="D5" s="245"/>
      <c r="E5" s="342" t="s">
        <v>576</v>
      </c>
      <c r="F5" s="343"/>
      <c r="G5" s="343"/>
      <c r="H5" s="343"/>
      <c r="I5" s="343"/>
      <c r="J5" s="344"/>
      <c r="K5" s="159"/>
      <c r="L5" s="159"/>
      <c r="M5" s="345" t="s">
        <v>577</v>
      </c>
      <c r="N5" s="343"/>
      <c r="O5" s="343"/>
      <c r="P5" s="343"/>
      <c r="Q5" s="343"/>
      <c r="R5" s="344"/>
      <c r="S5" s="159"/>
      <c r="T5" s="159"/>
    </row>
    <row r="6" spans="1:20" ht="16" thickBot="1">
      <c r="A6" s="160" t="s">
        <v>578</v>
      </c>
      <c r="B6" s="160" t="s">
        <v>530</v>
      </c>
      <c r="C6" s="160" t="s">
        <v>531</v>
      </c>
      <c r="D6" s="246" t="s">
        <v>579</v>
      </c>
      <c r="E6" s="346" t="s">
        <v>532</v>
      </c>
      <c r="F6" s="314"/>
      <c r="G6" s="314"/>
      <c r="H6" s="347"/>
      <c r="I6" s="160" t="s">
        <v>580</v>
      </c>
      <c r="J6" s="160" t="s">
        <v>581</v>
      </c>
      <c r="K6" s="160" t="s">
        <v>582</v>
      </c>
      <c r="L6" s="160" t="s">
        <v>583</v>
      </c>
      <c r="M6" s="346" t="s">
        <v>532</v>
      </c>
      <c r="N6" s="314"/>
      <c r="O6" s="314"/>
      <c r="P6" s="347"/>
      <c r="Q6" s="160" t="s">
        <v>580</v>
      </c>
      <c r="R6" s="160" t="s">
        <v>581</v>
      </c>
      <c r="S6" s="160" t="s">
        <v>584</v>
      </c>
      <c r="T6" s="160" t="s">
        <v>585</v>
      </c>
    </row>
    <row r="7" spans="1:20" ht="16" thickBot="1">
      <c r="A7" s="161"/>
      <c r="B7" s="161"/>
      <c r="C7" s="161"/>
      <c r="D7" s="247"/>
      <c r="E7" s="162" t="s">
        <v>586</v>
      </c>
      <c r="F7" s="162" t="s">
        <v>587</v>
      </c>
      <c r="G7" s="162" t="s">
        <v>588</v>
      </c>
      <c r="H7" s="162" t="s">
        <v>533</v>
      </c>
      <c r="I7" s="162" t="s">
        <v>589</v>
      </c>
      <c r="J7" s="161"/>
      <c r="K7" s="161"/>
      <c r="L7" s="161"/>
      <c r="M7" s="162" t="s">
        <v>590</v>
      </c>
      <c r="N7" s="162" t="s">
        <v>591</v>
      </c>
      <c r="O7" s="162" t="s">
        <v>539</v>
      </c>
      <c r="P7" s="162" t="s">
        <v>533</v>
      </c>
      <c r="Q7" s="163"/>
      <c r="R7" s="163"/>
      <c r="S7" s="161"/>
      <c r="T7" s="161"/>
    </row>
    <row r="8" spans="1:20" ht="16" thickBot="1">
      <c r="A8" s="338" t="s">
        <v>269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8"/>
    </row>
    <row r="9" spans="1:20" ht="16" thickBot="1">
      <c r="A9" s="164" t="s">
        <v>592</v>
      </c>
      <c r="B9" s="235" t="s">
        <v>269</v>
      </c>
      <c r="C9" s="235" t="s">
        <v>268</v>
      </c>
      <c r="D9" s="248" t="s">
        <v>593</v>
      </c>
      <c r="E9" s="166">
        <v>0</v>
      </c>
      <c r="F9" s="166">
        <v>0</v>
      </c>
      <c r="G9" s="166">
        <v>44.76</v>
      </c>
      <c r="H9" s="166">
        <v>44.76</v>
      </c>
      <c r="I9" s="166">
        <v>0</v>
      </c>
      <c r="J9" s="166">
        <v>44.76</v>
      </c>
      <c r="K9" s="167">
        <v>43007</v>
      </c>
      <c r="L9" s="167">
        <v>43306</v>
      </c>
      <c r="M9" s="166">
        <v>15</v>
      </c>
      <c r="N9" s="166">
        <v>0</v>
      </c>
      <c r="O9" s="166">
        <v>0</v>
      </c>
      <c r="P9" s="168">
        <v>15</v>
      </c>
      <c r="Q9" s="166">
        <v>0</v>
      </c>
      <c r="R9" s="166">
        <v>15</v>
      </c>
      <c r="S9" s="165" t="s">
        <v>594</v>
      </c>
      <c r="T9" s="165" t="s">
        <v>595</v>
      </c>
    </row>
    <row r="10" spans="1:20" ht="16" thickBot="1">
      <c r="A10" s="164" t="s">
        <v>596</v>
      </c>
      <c r="B10" s="235" t="s">
        <v>269</v>
      </c>
      <c r="C10" s="235" t="s">
        <v>268</v>
      </c>
      <c r="D10" s="248" t="s">
        <v>597</v>
      </c>
      <c r="E10" s="166">
        <v>0</v>
      </c>
      <c r="F10" s="166">
        <v>0</v>
      </c>
      <c r="G10" s="166">
        <v>0</v>
      </c>
      <c r="H10" s="166">
        <v>0</v>
      </c>
      <c r="I10" s="166">
        <v>0</v>
      </c>
      <c r="J10" s="166">
        <v>0</v>
      </c>
      <c r="K10" s="167">
        <v>43076</v>
      </c>
      <c r="L10" s="167">
        <v>43306</v>
      </c>
      <c r="M10" s="166">
        <v>0</v>
      </c>
      <c r="N10" s="166">
        <v>60</v>
      </c>
      <c r="O10" s="166">
        <v>0</v>
      </c>
      <c r="P10" s="168">
        <v>60</v>
      </c>
      <c r="Q10" s="166">
        <v>0</v>
      </c>
      <c r="R10" s="166">
        <v>60</v>
      </c>
      <c r="S10" s="165" t="s">
        <v>598</v>
      </c>
      <c r="T10" s="165" t="s">
        <v>599</v>
      </c>
    </row>
    <row r="11" spans="1:20" ht="16" thickBot="1">
      <c r="A11" s="330" t="s">
        <v>600</v>
      </c>
      <c r="B11" s="334" t="s">
        <v>269</v>
      </c>
      <c r="C11" s="235" t="s">
        <v>268</v>
      </c>
      <c r="D11" s="336" t="s">
        <v>601</v>
      </c>
      <c r="E11" s="325">
        <v>0</v>
      </c>
      <c r="F11" s="325">
        <v>0</v>
      </c>
      <c r="G11" s="325">
        <v>348.78</v>
      </c>
      <c r="H11" s="325">
        <v>348.78</v>
      </c>
      <c r="I11" s="325">
        <v>0</v>
      </c>
      <c r="J11" s="325">
        <v>348.78</v>
      </c>
      <c r="K11" s="328">
        <v>43719</v>
      </c>
      <c r="L11" s="167">
        <v>43886</v>
      </c>
      <c r="M11" s="166">
        <v>0</v>
      </c>
      <c r="N11" s="166">
        <v>40</v>
      </c>
      <c r="O11" s="166">
        <v>0</v>
      </c>
      <c r="P11" s="168">
        <v>40</v>
      </c>
      <c r="Q11" s="166">
        <v>0</v>
      </c>
      <c r="R11" s="325">
        <v>240</v>
      </c>
      <c r="S11" s="165" t="s">
        <v>602</v>
      </c>
      <c r="T11" s="165" t="s">
        <v>603</v>
      </c>
    </row>
    <row r="12" spans="1:20" ht="16" thickBot="1">
      <c r="A12" s="327"/>
      <c r="B12" s="335"/>
      <c r="C12" s="235"/>
      <c r="D12" s="337"/>
      <c r="E12" s="327"/>
      <c r="F12" s="327"/>
      <c r="G12" s="327"/>
      <c r="H12" s="327"/>
      <c r="I12" s="327"/>
      <c r="J12" s="327"/>
      <c r="K12" s="327"/>
      <c r="L12" s="167">
        <v>44176</v>
      </c>
      <c r="M12" s="166">
        <v>0</v>
      </c>
      <c r="N12" s="166">
        <v>200</v>
      </c>
      <c r="O12" s="166">
        <v>0</v>
      </c>
      <c r="P12" s="168">
        <v>200</v>
      </c>
      <c r="Q12" s="166">
        <v>0</v>
      </c>
      <c r="R12" s="327"/>
      <c r="S12" s="165" t="s">
        <v>604</v>
      </c>
      <c r="T12" s="165" t="s">
        <v>595</v>
      </c>
    </row>
    <row r="13" spans="1:20" ht="16" thickBot="1">
      <c r="A13" s="164" t="s">
        <v>605</v>
      </c>
      <c r="B13" s="235" t="s">
        <v>269</v>
      </c>
      <c r="C13" s="235" t="s">
        <v>268</v>
      </c>
      <c r="D13" s="248" t="s">
        <v>606</v>
      </c>
      <c r="E13" s="166">
        <v>0</v>
      </c>
      <c r="F13" s="166">
        <v>0</v>
      </c>
      <c r="G13" s="166">
        <v>36.4</v>
      </c>
      <c r="H13" s="166">
        <v>36.4</v>
      </c>
      <c r="I13" s="166">
        <v>0</v>
      </c>
      <c r="J13" s="166">
        <v>36.4</v>
      </c>
      <c r="K13" s="167">
        <v>44167</v>
      </c>
      <c r="L13" s="167">
        <v>44182</v>
      </c>
      <c r="M13" s="166">
        <v>0</v>
      </c>
      <c r="N13" s="166">
        <v>118</v>
      </c>
      <c r="O13" s="166">
        <v>0</v>
      </c>
      <c r="P13" s="168">
        <v>118</v>
      </c>
      <c r="Q13" s="166">
        <v>0</v>
      </c>
      <c r="R13" s="166">
        <v>118</v>
      </c>
      <c r="S13" s="165" t="s">
        <v>598</v>
      </c>
      <c r="T13" s="165" t="s">
        <v>599</v>
      </c>
    </row>
    <row r="14" spans="1:20" ht="16" thickBot="1">
      <c r="A14" s="164" t="s">
        <v>607</v>
      </c>
      <c r="B14" s="165" t="s">
        <v>269</v>
      </c>
      <c r="C14" s="165" t="s">
        <v>268</v>
      </c>
      <c r="D14" s="164" t="s">
        <v>608</v>
      </c>
      <c r="E14" s="166">
        <v>0</v>
      </c>
      <c r="F14" s="166">
        <v>0</v>
      </c>
      <c r="G14" s="166">
        <v>0</v>
      </c>
      <c r="H14" s="166">
        <v>0</v>
      </c>
      <c r="I14" s="166">
        <v>1</v>
      </c>
      <c r="J14" s="166">
        <v>1</v>
      </c>
      <c r="K14" s="167">
        <v>44174</v>
      </c>
      <c r="L14" s="167">
        <v>44180</v>
      </c>
      <c r="M14" s="166">
        <v>0</v>
      </c>
      <c r="N14" s="166">
        <v>0</v>
      </c>
      <c r="O14" s="166">
        <v>0</v>
      </c>
      <c r="P14" s="168">
        <v>0</v>
      </c>
      <c r="Q14" s="166">
        <v>1.56</v>
      </c>
      <c r="R14" s="166">
        <v>1.56</v>
      </c>
      <c r="S14" s="165" t="s">
        <v>598</v>
      </c>
      <c r="T14" s="165" t="s">
        <v>599</v>
      </c>
    </row>
    <row r="15" spans="1:20" ht="25" thickBot="1">
      <c r="A15" s="164" t="s">
        <v>609</v>
      </c>
      <c r="B15" s="165" t="s">
        <v>269</v>
      </c>
      <c r="C15" s="165" t="s">
        <v>268</v>
      </c>
      <c r="D15" s="164" t="s">
        <v>610</v>
      </c>
      <c r="E15" s="166">
        <v>0</v>
      </c>
      <c r="F15" s="166">
        <v>0</v>
      </c>
      <c r="G15" s="166">
        <v>0</v>
      </c>
      <c r="H15" s="166">
        <v>0</v>
      </c>
      <c r="I15" s="166">
        <v>1.2749999999999999</v>
      </c>
      <c r="J15" s="166">
        <v>1.2749999999999999</v>
      </c>
      <c r="K15" s="167">
        <v>43376</v>
      </c>
      <c r="L15" s="167">
        <v>43376</v>
      </c>
      <c r="M15" s="166">
        <v>0</v>
      </c>
      <c r="N15" s="166">
        <v>0</v>
      </c>
      <c r="O15" s="166">
        <v>0</v>
      </c>
      <c r="P15" s="168">
        <v>0</v>
      </c>
      <c r="Q15" s="166">
        <v>0.49</v>
      </c>
      <c r="R15" s="166">
        <v>0.49</v>
      </c>
      <c r="S15" s="165" t="s">
        <v>598</v>
      </c>
      <c r="T15" s="165" t="s">
        <v>599</v>
      </c>
    </row>
    <row r="16" spans="1:20" ht="16" thickBot="1">
      <c r="A16" s="329" t="s">
        <v>611</v>
      </c>
      <c r="B16" s="317"/>
      <c r="C16" s="317"/>
      <c r="D16" s="318"/>
      <c r="E16" s="169">
        <v>0</v>
      </c>
      <c r="F16" s="169">
        <v>0</v>
      </c>
      <c r="G16" s="169">
        <v>429.94</v>
      </c>
      <c r="H16" s="170">
        <v>429.94</v>
      </c>
      <c r="I16" s="170">
        <v>2.2749999999999999</v>
      </c>
      <c r="J16" s="170">
        <v>432.21499999999997</v>
      </c>
      <c r="K16" s="171"/>
      <c r="L16" s="172" t="s">
        <v>612</v>
      </c>
      <c r="M16" s="169">
        <v>15</v>
      </c>
      <c r="N16" s="169">
        <v>418</v>
      </c>
      <c r="O16" s="169">
        <v>0</v>
      </c>
      <c r="P16" s="173">
        <v>433</v>
      </c>
      <c r="Q16" s="170">
        <v>2.0499999999999998</v>
      </c>
      <c r="R16" s="170">
        <v>435.05</v>
      </c>
      <c r="S16" s="316"/>
      <c r="T16" s="318"/>
    </row>
    <row r="17" spans="1:20" ht="16" thickBot="1">
      <c r="A17" s="316"/>
      <c r="B17" s="317"/>
      <c r="C17" s="317"/>
      <c r="D17" s="318"/>
      <c r="E17" s="316"/>
      <c r="F17" s="317"/>
      <c r="G17" s="318"/>
      <c r="H17" s="174">
        <v>4</v>
      </c>
      <c r="I17" s="174">
        <v>2</v>
      </c>
      <c r="J17" s="175">
        <v>6</v>
      </c>
      <c r="K17" s="171"/>
      <c r="L17" s="176" t="s">
        <v>613</v>
      </c>
      <c r="M17" s="177">
        <v>1</v>
      </c>
      <c r="N17" s="177">
        <v>3</v>
      </c>
      <c r="O17" s="177">
        <v>0</v>
      </c>
      <c r="P17" s="175">
        <v>4</v>
      </c>
      <c r="Q17" s="174">
        <v>2</v>
      </c>
      <c r="R17" s="175">
        <v>6</v>
      </c>
      <c r="S17" s="319" t="s">
        <v>614</v>
      </c>
      <c r="T17" s="318"/>
    </row>
    <row r="18" spans="1:20" ht="16" thickBot="1">
      <c r="A18" s="338" t="s">
        <v>271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8"/>
    </row>
    <row r="19" spans="1:20" ht="25" thickBot="1">
      <c r="A19" s="164" t="s">
        <v>615</v>
      </c>
      <c r="B19" s="235" t="s">
        <v>271</v>
      </c>
      <c r="C19" s="235" t="s">
        <v>270</v>
      </c>
      <c r="D19" s="248" t="s">
        <v>616</v>
      </c>
      <c r="E19" s="166">
        <v>100</v>
      </c>
      <c r="F19" s="166">
        <v>0</v>
      </c>
      <c r="G19" s="166">
        <v>0</v>
      </c>
      <c r="H19" s="166">
        <v>100</v>
      </c>
      <c r="I19" s="166">
        <v>0</v>
      </c>
      <c r="J19" s="166">
        <v>100</v>
      </c>
      <c r="K19" s="167">
        <v>44880</v>
      </c>
      <c r="L19" s="167">
        <v>44882</v>
      </c>
      <c r="M19" s="166">
        <v>100</v>
      </c>
      <c r="N19" s="166">
        <v>0</v>
      </c>
      <c r="O19" s="166">
        <v>0</v>
      </c>
      <c r="P19" s="168">
        <v>100</v>
      </c>
      <c r="Q19" s="166">
        <v>0</v>
      </c>
      <c r="R19" s="166">
        <v>100</v>
      </c>
      <c r="S19" s="165" t="s">
        <v>617</v>
      </c>
      <c r="T19" s="165" t="s">
        <v>595</v>
      </c>
    </row>
    <row r="20" spans="1:20" ht="16" thickBot="1">
      <c r="A20" s="330" t="s">
        <v>618</v>
      </c>
      <c r="B20" s="331" t="s">
        <v>271</v>
      </c>
      <c r="C20" s="165" t="s">
        <v>270</v>
      </c>
      <c r="D20" s="330" t="s">
        <v>619</v>
      </c>
      <c r="E20" s="325">
        <v>0</v>
      </c>
      <c r="F20" s="325">
        <v>0</v>
      </c>
      <c r="G20" s="325">
        <v>0</v>
      </c>
      <c r="H20" s="325">
        <v>0</v>
      </c>
      <c r="I20" s="325">
        <v>0</v>
      </c>
      <c r="J20" s="325">
        <v>0</v>
      </c>
      <c r="K20" s="328">
        <v>44277</v>
      </c>
      <c r="L20" s="328">
        <v>44293</v>
      </c>
      <c r="M20" s="166">
        <v>0</v>
      </c>
      <c r="N20" s="166">
        <v>0</v>
      </c>
      <c r="O20" s="166">
        <v>0</v>
      </c>
      <c r="P20" s="168">
        <v>0</v>
      </c>
      <c r="Q20" s="166">
        <v>0.5</v>
      </c>
      <c r="R20" s="325">
        <v>1.3</v>
      </c>
      <c r="S20" s="165" t="s">
        <v>620</v>
      </c>
      <c r="T20" s="165" t="s">
        <v>599</v>
      </c>
    </row>
    <row r="21" spans="1:20" ht="16" thickBot="1">
      <c r="A21" s="327"/>
      <c r="B21" s="327"/>
      <c r="C21" s="165"/>
      <c r="D21" s="333"/>
      <c r="E21" s="327"/>
      <c r="F21" s="327"/>
      <c r="G21" s="327"/>
      <c r="H21" s="327"/>
      <c r="I21" s="327"/>
      <c r="J21" s="327"/>
      <c r="K21" s="327"/>
      <c r="L21" s="327"/>
      <c r="M21" s="166">
        <v>0</v>
      </c>
      <c r="N21" s="166">
        <v>0</v>
      </c>
      <c r="O21" s="166">
        <v>0</v>
      </c>
      <c r="P21" s="168">
        <v>0</v>
      </c>
      <c r="Q21" s="166">
        <v>0.8</v>
      </c>
      <c r="R21" s="327"/>
      <c r="S21" s="165" t="s">
        <v>621</v>
      </c>
      <c r="T21" s="165" t="s">
        <v>599</v>
      </c>
    </row>
    <row r="22" spans="1:20" ht="25" thickBot="1">
      <c r="A22" s="164" t="s">
        <v>622</v>
      </c>
      <c r="B22" s="165" t="s">
        <v>271</v>
      </c>
      <c r="C22" s="165" t="s">
        <v>270</v>
      </c>
      <c r="D22" s="164" t="s">
        <v>623</v>
      </c>
      <c r="E22" s="166">
        <v>0</v>
      </c>
      <c r="F22" s="166">
        <v>0</v>
      </c>
      <c r="G22" s="166">
        <v>0</v>
      </c>
      <c r="H22" s="166">
        <v>0</v>
      </c>
      <c r="I22" s="166">
        <v>0</v>
      </c>
      <c r="J22" s="166">
        <v>0</v>
      </c>
      <c r="K22" s="167">
        <v>44831</v>
      </c>
      <c r="L22" s="167">
        <v>44862</v>
      </c>
      <c r="M22" s="166">
        <v>0</v>
      </c>
      <c r="N22" s="166">
        <v>0</v>
      </c>
      <c r="O22" s="166">
        <v>0</v>
      </c>
      <c r="P22" s="168">
        <v>0</v>
      </c>
      <c r="Q22" s="166">
        <v>1</v>
      </c>
      <c r="R22" s="166">
        <v>1</v>
      </c>
      <c r="S22" s="165" t="s">
        <v>624</v>
      </c>
      <c r="T22" s="165" t="s">
        <v>599</v>
      </c>
    </row>
    <row r="23" spans="1:20" ht="16" thickBot="1">
      <c r="A23" s="164" t="s">
        <v>625</v>
      </c>
      <c r="B23" s="165" t="s">
        <v>271</v>
      </c>
      <c r="C23" s="165" t="s">
        <v>270</v>
      </c>
      <c r="D23" s="164" t="s">
        <v>626</v>
      </c>
      <c r="E23" s="166">
        <v>0</v>
      </c>
      <c r="F23" s="166">
        <v>0</v>
      </c>
      <c r="G23" s="166">
        <v>0</v>
      </c>
      <c r="H23" s="166">
        <v>0</v>
      </c>
      <c r="I23" s="166">
        <v>0</v>
      </c>
      <c r="J23" s="166">
        <v>0</v>
      </c>
      <c r="K23" s="167">
        <v>44169</v>
      </c>
      <c r="L23" s="167">
        <v>44169</v>
      </c>
      <c r="M23" s="166">
        <v>0</v>
      </c>
      <c r="N23" s="166">
        <v>0</v>
      </c>
      <c r="O23" s="166">
        <v>0</v>
      </c>
      <c r="P23" s="168">
        <v>0</v>
      </c>
      <c r="Q23" s="166">
        <v>0.55000000000000004</v>
      </c>
      <c r="R23" s="166">
        <v>0.55000000000000004</v>
      </c>
      <c r="S23" s="165" t="s">
        <v>621</v>
      </c>
      <c r="T23" s="165" t="s">
        <v>599</v>
      </c>
    </row>
    <row r="24" spans="1:20" ht="16" thickBot="1">
      <c r="A24" s="329" t="s">
        <v>627</v>
      </c>
      <c r="B24" s="317"/>
      <c r="C24" s="317"/>
      <c r="D24" s="318"/>
      <c r="E24" s="169">
        <v>100</v>
      </c>
      <c r="F24" s="169">
        <v>0</v>
      </c>
      <c r="G24" s="169">
        <v>0</v>
      </c>
      <c r="H24" s="170">
        <v>100</v>
      </c>
      <c r="I24" s="170">
        <v>0</v>
      </c>
      <c r="J24" s="170">
        <v>100</v>
      </c>
      <c r="K24" s="171"/>
      <c r="L24" s="172" t="s">
        <v>612</v>
      </c>
      <c r="M24" s="169">
        <v>100</v>
      </c>
      <c r="N24" s="169">
        <v>0</v>
      </c>
      <c r="O24" s="169">
        <v>0</v>
      </c>
      <c r="P24" s="173">
        <v>100</v>
      </c>
      <c r="Q24" s="170">
        <v>2.85</v>
      </c>
      <c r="R24" s="170">
        <v>102.85</v>
      </c>
      <c r="S24" s="316"/>
      <c r="T24" s="318"/>
    </row>
    <row r="25" spans="1:20" ht="16" thickBot="1">
      <c r="A25" s="316"/>
      <c r="B25" s="317"/>
      <c r="C25" s="317"/>
      <c r="D25" s="318"/>
      <c r="E25" s="316"/>
      <c r="F25" s="317"/>
      <c r="G25" s="318"/>
      <c r="H25" s="174">
        <v>1</v>
      </c>
      <c r="I25" s="174">
        <v>3</v>
      </c>
      <c r="J25" s="175">
        <v>4</v>
      </c>
      <c r="K25" s="171"/>
      <c r="L25" s="176" t="s">
        <v>613</v>
      </c>
      <c r="M25" s="177">
        <v>1</v>
      </c>
      <c r="N25" s="177">
        <v>0</v>
      </c>
      <c r="O25" s="177">
        <v>0</v>
      </c>
      <c r="P25" s="175">
        <v>1</v>
      </c>
      <c r="Q25" s="174">
        <v>3</v>
      </c>
      <c r="R25" s="175">
        <v>4</v>
      </c>
      <c r="S25" s="319" t="s">
        <v>614</v>
      </c>
      <c r="T25" s="318"/>
    </row>
    <row r="26" spans="1:20" ht="16" thickBot="1">
      <c r="A26" s="338" t="s">
        <v>273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8"/>
    </row>
    <row r="27" spans="1:20" ht="16" thickBot="1">
      <c r="A27" s="330" t="s">
        <v>628</v>
      </c>
      <c r="B27" s="334" t="s">
        <v>273</v>
      </c>
      <c r="C27" s="235" t="s">
        <v>272</v>
      </c>
      <c r="D27" s="336" t="s">
        <v>629</v>
      </c>
      <c r="E27" s="325">
        <v>400</v>
      </c>
      <c r="F27" s="325">
        <v>0</v>
      </c>
      <c r="G27" s="325">
        <v>0</v>
      </c>
      <c r="H27" s="325">
        <v>400</v>
      </c>
      <c r="I27" s="325">
        <v>0</v>
      </c>
      <c r="J27" s="325">
        <v>400</v>
      </c>
      <c r="K27" s="328">
        <v>43075</v>
      </c>
      <c r="L27" s="167">
        <v>43378</v>
      </c>
      <c r="M27" s="166">
        <v>100</v>
      </c>
      <c r="N27" s="166">
        <v>0</v>
      </c>
      <c r="O27" s="166">
        <v>0</v>
      </c>
      <c r="P27" s="168">
        <v>100</v>
      </c>
      <c r="Q27" s="166">
        <v>0</v>
      </c>
      <c r="R27" s="325">
        <v>175</v>
      </c>
      <c r="S27" s="165" t="s">
        <v>617</v>
      </c>
      <c r="T27" s="165" t="s">
        <v>603</v>
      </c>
    </row>
    <row r="28" spans="1:20" ht="16" thickBot="1">
      <c r="A28" s="327"/>
      <c r="B28" s="335"/>
      <c r="C28" s="235"/>
      <c r="D28" s="337"/>
      <c r="E28" s="327"/>
      <c r="F28" s="327"/>
      <c r="G28" s="327"/>
      <c r="H28" s="327"/>
      <c r="I28" s="327"/>
      <c r="J28" s="327"/>
      <c r="K28" s="327"/>
      <c r="L28" s="167">
        <v>43923</v>
      </c>
      <c r="M28" s="166">
        <v>75</v>
      </c>
      <c r="N28" s="166">
        <v>0</v>
      </c>
      <c r="O28" s="166">
        <v>0</v>
      </c>
      <c r="P28" s="168">
        <v>75</v>
      </c>
      <c r="Q28" s="166">
        <v>0</v>
      </c>
      <c r="R28" s="327"/>
      <c r="S28" s="165" t="s">
        <v>617</v>
      </c>
      <c r="T28" s="165" t="s">
        <v>595</v>
      </c>
    </row>
    <row r="29" spans="1:20" ht="16" thickBot="1">
      <c r="A29" s="164" t="s">
        <v>630</v>
      </c>
      <c r="B29" s="235" t="s">
        <v>273</v>
      </c>
      <c r="C29" s="235" t="s">
        <v>272</v>
      </c>
      <c r="D29" s="248" t="s">
        <v>631</v>
      </c>
      <c r="E29" s="166">
        <v>250</v>
      </c>
      <c r="F29" s="166">
        <v>0</v>
      </c>
      <c r="G29" s="166">
        <v>0</v>
      </c>
      <c r="H29" s="166">
        <v>250</v>
      </c>
      <c r="I29" s="166">
        <v>0</v>
      </c>
      <c r="J29" s="166">
        <v>250</v>
      </c>
      <c r="K29" s="167">
        <v>44384</v>
      </c>
      <c r="L29" s="167">
        <v>44503</v>
      </c>
      <c r="M29" s="166">
        <v>100</v>
      </c>
      <c r="N29" s="166">
        <v>0</v>
      </c>
      <c r="O29" s="166">
        <v>0</v>
      </c>
      <c r="P29" s="168">
        <v>100</v>
      </c>
      <c r="Q29" s="166">
        <v>0</v>
      </c>
      <c r="R29" s="166">
        <v>100</v>
      </c>
      <c r="S29" s="165" t="s">
        <v>632</v>
      </c>
      <c r="T29" s="165" t="s">
        <v>595</v>
      </c>
    </row>
    <row r="30" spans="1:20" ht="16" thickBot="1">
      <c r="A30" s="164" t="s">
        <v>633</v>
      </c>
      <c r="B30" s="165" t="s">
        <v>273</v>
      </c>
      <c r="C30" s="165" t="s">
        <v>272</v>
      </c>
      <c r="D30" s="164" t="s">
        <v>634</v>
      </c>
      <c r="E30" s="166">
        <v>0</v>
      </c>
      <c r="F30" s="166">
        <v>0</v>
      </c>
      <c r="G30" s="166">
        <v>0</v>
      </c>
      <c r="H30" s="166">
        <v>0</v>
      </c>
      <c r="I30" s="166">
        <v>0</v>
      </c>
      <c r="J30" s="166">
        <v>0</v>
      </c>
      <c r="K30" s="167">
        <v>44168</v>
      </c>
      <c r="L30" s="167">
        <v>44195</v>
      </c>
      <c r="M30" s="166">
        <v>0</v>
      </c>
      <c r="N30" s="166">
        <v>0</v>
      </c>
      <c r="O30" s="166">
        <v>0</v>
      </c>
      <c r="P30" s="168">
        <v>0</v>
      </c>
      <c r="Q30" s="166">
        <v>0.5</v>
      </c>
      <c r="R30" s="166">
        <v>0.5</v>
      </c>
      <c r="S30" s="165" t="s">
        <v>620</v>
      </c>
      <c r="T30" s="165" t="s">
        <v>599</v>
      </c>
    </row>
    <row r="31" spans="1:20" ht="16" thickBot="1">
      <c r="A31" s="164" t="s">
        <v>635</v>
      </c>
      <c r="B31" s="165" t="s">
        <v>273</v>
      </c>
      <c r="C31" s="165" t="s">
        <v>272</v>
      </c>
      <c r="D31" s="164" t="s">
        <v>636</v>
      </c>
      <c r="E31" s="166">
        <v>0</v>
      </c>
      <c r="F31" s="166">
        <v>0</v>
      </c>
      <c r="G31" s="166">
        <v>0</v>
      </c>
      <c r="H31" s="166">
        <v>0</v>
      </c>
      <c r="I31" s="166">
        <v>0.1</v>
      </c>
      <c r="J31" s="166">
        <v>0.1</v>
      </c>
      <c r="K31" s="167">
        <v>43718</v>
      </c>
      <c r="L31" s="167">
        <v>43761</v>
      </c>
      <c r="M31" s="166">
        <v>0</v>
      </c>
      <c r="N31" s="166">
        <v>0</v>
      </c>
      <c r="O31" s="166">
        <v>0</v>
      </c>
      <c r="P31" s="168">
        <v>0</v>
      </c>
      <c r="Q31" s="166">
        <v>0.5</v>
      </c>
      <c r="R31" s="166">
        <v>0.5</v>
      </c>
      <c r="S31" s="165" t="s">
        <v>620</v>
      </c>
      <c r="T31" s="165" t="s">
        <v>599</v>
      </c>
    </row>
    <row r="32" spans="1:20" ht="16" thickBot="1">
      <c r="A32" s="164" t="s">
        <v>637</v>
      </c>
      <c r="B32" s="165" t="s">
        <v>273</v>
      </c>
      <c r="C32" s="165" t="s">
        <v>272</v>
      </c>
      <c r="D32" s="164" t="s">
        <v>638</v>
      </c>
      <c r="E32" s="166">
        <v>0</v>
      </c>
      <c r="F32" s="166">
        <v>0</v>
      </c>
      <c r="G32" s="166">
        <v>0</v>
      </c>
      <c r="H32" s="166">
        <v>0</v>
      </c>
      <c r="I32" s="166">
        <v>0</v>
      </c>
      <c r="J32" s="166">
        <v>0</v>
      </c>
      <c r="K32" s="167">
        <v>44529</v>
      </c>
      <c r="L32" s="167">
        <v>44529</v>
      </c>
      <c r="M32" s="166">
        <v>0</v>
      </c>
      <c r="N32" s="166">
        <v>0</v>
      </c>
      <c r="O32" s="166">
        <v>0</v>
      </c>
      <c r="P32" s="168">
        <v>0</v>
      </c>
      <c r="Q32" s="166">
        <v>0.3</v>
      </c>
      <c r="R32" s="166">
        <v>0.3</v>
      </c>
      <c r="S32" s="165" t="s">
        <v>621</v>
      </c>
      <c r="T32" s="165" t="s">
        <v>599</v>
      </c>
    </row>
    <row r="33" spans="1:20" ht="16" thickBot="1">
      <c r="A33" s="329" t="s">
        <v>639</v>
      </c>
      <c r="B33" s="317"/>
      <c r="C33" s="317"/>
      <c r="D33" s="318"/>
      <c r="E33" s="169">
        <v>650</v>
      </c>
      <c r="F33" s="169">
        <v>0</v>
      </c>
      <c r="G33" s="169">
        <v>0</v>
      </c>
      <c r="H33" s="170">
        <v>650</v>
      </c>
      <c r="I33" s="170">
        <v>0.1</v>
      </c>
      <c r="J33" s="170">
        <v>650.1</v>
      </c>
      <c r="K33" s="171"/>
      <c r="L33" s="172" t="s">
        <v>612</v>
      </c>
      <c r="M33" s="169">
        <v>275</v>
      </c>
      <c r="N33" s="169">
        <v>0</v>
      </c>
      <c r="O33" s="169">
        <v>0</v>
      </c>
      <c r="P33" s="173">
        <v>275</v>
      </c>
      <c r="Q33" s="170">
        <v>1.3</v>
      </c>
      <c r="R33" s="170">
        <v>276.3</v>
      </c>
      <c r="S33" s="316"/>
      <c r="T33" s="318"/>
    </row>
    <row r="34" spans="1:20" ht="16" thickBot="1">
      <c r="A34" s="316"/>
      <c r="B34" s="317"/>
      <c r="C34" s="317"/>
      <c r="D34" s="318"/>
      <c r="E34" s="316"/>
      <c r="F34" s="317"/>
      <c r="G34" s="318"/>
      <c r="H34" s="174">
        <v>2</v>
      </c>
      <c r="I34" s="174">
        <v>3</v>
      </c>
      <c r="J34" s="175">
        <v>5</v>
      </c>
      <c r="K34" s="171"/>
      <c r="L34" s="176" t="s">
        <v>613</v>
      </c>
      <c r="M34" s="177">
        <v>2</v>
      </c>
      <c r="N34" s="177">
        <v>0</v>
      </c>
      <c r="O34" s="177">
        <v>0</v>
      </c>
      <c r="P34" s="175">
        <v>2</v>
      </c>
      <c r="Q34" s="174">
        <v>3</v>
      </c>
      <c r="R34" s="175">
        <v>5</v>
      </c>
      <c r="S34" s="319" t="s">
        <v>614</v>
      </c>
      <c r="T34" s="318"/>
    </row>
    <row r="35" spans="1:20" ht="16" thickBot="1">
      <c r="A35" s="338" t="s">
        <v>276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7"/>
      <c r="S35" s="317"/>
      <c r="T35" s="318"/>
    </row>
    <row r="36" spans="1:20" ht="16" thickBot="1">
      <c r="A36" s="164" t="s">
        <v>640</v>
      </c>
      <c r="B36" s="235" t="s">
        <v>276</v>
      </c>
      <c r="C36" s="235" t="s">
        <v>274</v>
      </c>
      <c r="D36" s="248" t="s">
        <v>641</v>
      </c>
      <c r="E36" s="166">
        <v>0</v>
      </c>
      <c r="F36" s="166">
        <v>0</v>
      </c>
      <c r="G36" s="166">
        <v>100</v>
      </c>
      <c r="H36" s="166">
        <v>100</v>
      </c>
      <c r="I36" s="166">
        <v>0</v>
      </c>
      <c r="J36" s="166">
        <v>100</v>
      </c>
      <c r="K36" s="167">
        <v>43424</v>
      </c>
      <c r="L36" s="167">
        <v>43424</v>
      </c>
      <c r="M36" s="166">
        <v>0</v>
      </c>
      <c r="N36" s="166">
        <v>75</v>
      </c>
      <c r="O36" s="166">
        <v>0</v>
      </c>
      <c r="P36" s="168">
        <v>75</v>
      </c>
      <c r="Q36" s="166">
        <v>0</v>
      </c>
      <c r="R36" s="166">
        <v>75</v>
      </c>
      <c r="S36" s="165" t="s">
        <v>604</v>
      </c>
      <c r="T36" s="165" t="s">
        <v>595</v>
      </c>
    </row>
    <row r="37" spans="1:20" ht="25" thickBot="1">
      <c r="A37" s="164" t="s">
        <v>642</v>
      </c>
      <c r="B37" s="235" t="s">
        <v>276</v>
      </c>
      <c r="C37" s="235" t="s">
        <v>274</v>
      </c>
      <c r="D37" s="248" t="s">
        <v>643</v>
      </c>
      <c r="E37" s="166">
        <v>85</v>
      </c>
      <c r="F37" s="166">
        <v>50</v>
      </c>
      <c r="G37" s="166">
        <v>5</v>
      </c>
      <c r="H37" s="166">
        <v>140</v>
      </c>
      <c r="I37" s="166">
        <v>0</v>
      </c>
      <c r="J37" s="166">
        <v>140</v>
      </c>
      <c r="K37" s="167">
        <v>44480</v>
      </c>
      <c r="L37" s="167">
        <v>44621</v>
      </c>
      <c r="M37" s="166">
        <v>141.5</v>
      </c>
      <c r="N37" s="166">
        <v>0</v>
      </c>
      <c r="O37" s="166">
        <v>0</v>
      </c>
      <c r="P37" s="168">
        <v>141.5</v>
      </c>
      <c r="Q37" s="166">
        <v>0</v>
      </c>
      <c r="R37" s="166">
        <v>141.5</v>
      </c>
      <c r="S37" s="165" t="s">
        <v>617</v>
      </c>
      <c r="T37" s="165" t="s">
        <v>603</v>
      </c>
    </row>
    <row r="38" spans="1:20" ht="16" thickBot="1">
      <c r="A38" s="330" t="s">
        <v>644</v>
      </c>
      <c r="B38" s="334" t="s">
        <v>276</v>
      </c>
      <c r="C38" s="235" t="s">
        <v>274</v>
      </c>
      <c r="D38" s="336" t="s">
        <v>645</v>
      </c>
      <c r="E38" s="325">
        <v>0</v>
      </c>
      <c r="F38" s="325">
        <v>0</v>
      </c>
      <c r="G38" s="325">
        <v>0</v>
      </c>
      <c r="H38" s="325">
        <v>0</v>
      </c>
      <c r="I38" s="325">
        <v>0</v>
      </c>
      <c r="J38" s="325">
        <v>0</v>
      </c>
      <c r="K38" s="328">
        <v>43286</v>
      </c>
      <c r="L38" s="328">
        <v>43321</v>
      </c>
      <c r="M38" s="166">
        <v>0</v>
      </c>
      <c r="N38" s="166">
        <v>3</v>
      </c>
      <c r="O38" s="166">
        <v>0</v>
      </c>
      <c r="P38" s="168">
        <v>3</v>
      </c>
      <c r="Q38" s="166">
        <v>0</v>
      </c>
      <c r="R38" s="325">
        <v>25.442</v>
      </c>
      <c r="S38" s="165" t="s">
        <v>624</v>
      </c>
      <c r="T38" s="165" t="s">
        <v>599</v>
      </c>
    </row>
    <row r="39" spans="1:20" ht="16" thickBot="1">
      <c r="A39" s="327"/>
      <c r="B39" s="335"/>
      <c r="C39" s="235"/>
      <c r="D39" s="337"/>
      <c r="E39" s="327"/>
      <c r="F39" s="327"/>
      <c r="G39" s="327"/>
      <c r="H39" s="327"/>
      <c r="I39" s="327"/>
      <c r="J39" s="327"/>
      <c r="K39" s="327"/>
      <c r="L39" s="327"/>
      <c r="M39" s="166">
        <v>0</v>
      </c>
      <c r="N39" s="166">
        <v>22.442</v>
      </c>
      <c r="O39" s="166">
        <v>0</v>
      </c>
      <c r="P39" s="168">
        <v>22.442</v>
      </c>
      <c r="Q39" s="166">
        <v>0</v>
      </c>
      <c r="R39" s="327"/>
      <c r="S39" s="165" t="s">
        <v>646</v>
      </c>
      <c r="T39" s="165" t="s">
        <v>599</v>
      </c>
    </row>
    <row r="40" spans="1:20" ht="16" thickBot="1">
      <c r="A40" s="330" t="s">
        <v>647</v>
      </c>
      <c r="B40" s="334" t="s">
        <v>276</v>
      </c>
      <c r="C40" s="235" t="s">
        <v>274</v>
      </c>
      <c r="D40" s="336" t="s">
        <v>648</v>
      </c>
      <c r="E40" s="325">
        <v>275</v>
      </c>
      <c r="F40" s="325">
        <v>0</v>
      </c>
      <c r="G40" s="325">
        <v>0</v>
      </c>
      <c r="H40" s="325">
        <v>275</v>
      </c>
      <c r="I40" s="325">
        <v>0</v>
      </c>
      <c r="J40" s="325">
        <v>275</v>
      </c>
      <c r="K40" s="328">
        <v>42545</v>
      </c>
      <c r="L40" s="167">
        <v>43215</v>
      </c>
      <c r="M40" s="166">
        <v>230</v>
      </c>
      <c r="N40" s="166">
        <v>0</v>
      </c>
      <c r="O40" s="166">
        <v>0</v>
      </c>
      <c r="P40" s="168">
        <v>230</v>
      </c>
      <c r="Q40" s="166">
        <v>0</v>
      </c>
      <c r="R40" s="325">
        <v>358</v>
      </c>
      <c r="S40" s="165" t="s">
        <v>649</v>
      </c>
      <c r="T40" s="165" t="s">
        <v>595</v>
      </c>
    </row>
    <row r="41" spans="1:20" ht="16" thickBot="1">
      <c r="A41" s="327"/>
      <c r="B41" s="335"/>
      <c r="C41" s="235"/>
      <c r="D41" s="337"/>
      <c r="E41" s="327"/>
      <c r="F41" s="327"/>
      <c r="G41" s="327"/>
      <c r="H41" s="327"/>
      <c r="I41" s="327"/>
      <c r="J41" s="327"/>
      <c r="K41" s="327"/>
      <c r="L41" s="167">
        <v>43315</v>
      </c>
      <c r="M41" s="166">
        <v>128</v>
      </c>
      <c r="N41" s="166">
        <v>0</v>
      </c>
      <c r="O41" s="166">
        <v>0</v>
      </c>
      <c r="P41" s="168">
        <v>128</v>
      </c>
      <c r="Q41" s="166">
        <v>0</v>
      </c>
      <c r="R41" s="327"/>
      <c r="S41" s="165" t="s">
        <v>617</v>
      </c>
      <c r="T41" s="165" t="s">
        <v>595</v>
      </c>
    </row>
    <row r="42" spans="1:20" ht="16" thickBot="1">
      <c r="A42" s="164" t="s">
        <v>650</v>
      </c>
      <c r="B42" s="235" t="s">
        <v>276</v>
      </c>
      <c r="C42" s="235" t="s">
        <v>274</v>
      </c>
      <c r="D42" s="248" t="s">
        <v>651</v>
      </c>
      <c r="E42" s="166">
        <v>0</v>
      </c>
      <c r="F42" s="166">
        <v>100</v>
      </c>
      <c r="G42" s="166">
        <v>0</v>
      </c>
      <c r="H42" s="166">
        <v>100</v>
      </c>
      <c r="I42" s="166">
        <v>0</v>
      </c>
      <c r="J42" s="166">
        <v>100</v>
      </c>
      <c r="K42" s="167">
        <v>43460</v>
      </c>
      <c r="L42" s="167">
        <v>43460</v>
      </c>
      <c r="M42" s="166">
        <v>0</v>
      </c>
      <c r="N42" s="166">
        <v>8.5</v>
      </c>
      <c r="O42" s="166">
        <v>0</v>
      </c>
      <c r="P42" s="168">
        <v>8.5</v>
      </c>
      <c r="Q42" s="166">
        <v>0</v>
      </c>
      <c r="R42" s="166">
        <v>8.5</v>
      </c>
      <c r="S42" s="165" t="s">
        <v>652</v>
      </c>
      <c r="T42" s="165" t="s">
        <v>595</v>
      </c>
    </row>
    <row r="43" spans="1:20" ht="16" thickBot="1">
      <c r="A43" s="330" t="s">
        <v>653</v>
      </c>
      <c r="B43" s="334" t="s">
        <v>276</v>
      </c>
      <c r="C43" s="235" t="s">
        <v>274</v>
      </c>
      <c r="D43" s="336" t="s">
        <v>654</v>
      </c>
      <c r="E43" s="325">
        <v>225</v>
      </c>
      <c r="F43" s="325">
        <v>0</v>
      </c>
      <c r="G43" s="325">
        <v>0</v>
      </c>
      <c r="H43" s="325">
        <v>225</v>
      </c>
      <c r="I43" s="325">
        <v>0</v>
      </c>
      <c r="J43" s="325">
        <v>225</v>
      </c>
      <c r="K43" s="328">
        <v>43185</v>
      </c>
      <c r="L43" s="328">
        <v>43321</v>
      </c>
      <c r="M43" s="166">
        <v>0</v>
      </c>
      <c r="N43" s="166">
        <v>20</v>
      </c>
      <c r="O43" s="166">
        <v>0</v>
      </c>
      <c r="P43" s="168">
        <v>20</v>
      </c>
      <c r="Q43" s="166">
        <v>0</v>
      </c>
      <c r="R43" s="325">
        <v>520</v>
      </c>
      <c r="S43" s="165" t="s">
        <v>604</v>
      </c>
      <c r="T43" s="165" t="s">
        <v>595</v>
      </c>
    </row>
    <row r="44" spans="1:20" ht="16" thickBot="1">
      <c r="A44" s="327"/>
      <c r="B44" s="335"/>
      <c r="C44" s="235"/>
      <c r="D44" s="337"/>
      <c r="E44" s="327"/>
      <c r="F44" s="327"/>
      <c r="G44" s="327"/>
      <c r="H44" s="327"/>
      <c r="I44" s="327"/>
      <c r="J44" s="327"/>
      <c r="K44" s="327"/>
      <c r="L44" s="327"/>
      <c r="M44" s="166">
        <v>500</v>
      </c>
      <c r="N44" s="166">
        <v>0</v>
      </c>
      <c r="O44" s="166">
        <v>0</v>
      </c>
      <c r="P44" s="168">
        <v>500</v>
      </c>
      <c r="Q44" s="166">
        <v>0</v>
      </c>
      <c r="R44" s="327"/>
      <c r="S44" s="165" t="s">
        <v>604</v>
      </c>
      <c r="T44" s="165" t="s">
        <v>595</v>
      </c>
    </row>
    <row r="45" spans="1:20" ht="16" thickBot="1">
      <c r="A45" s="330" t="s">
        <v>655</v>
      </c>
      <c r="B45" s="334" t="s">
        <v>276</v>
      </c>
      <c r="C45" s="235" t="s">
        <v>274</v>
      </c>
      <c r="D45" s="336" t="s">
        <v>656</v>
      </c>
      <c r="E45" s="325">
        <v>500</v>
      </c>
      <c r="F45" s="325">
        <v>0</v>
      </c>
      <c r="G45" s="325">
        <v>0</v>
      </c>
      <c r="H45" s="325">
        <v>500</v>
      </c>
      <c r="I45" s="325">
        <v>0</v>
      </c>
      <c r="J45" s="325">
        <v>500</v>
      </c>
      <c r="K45" s="328">
        <v>43277</v>
      </c>
      <c r="L45" s="328">
        <v>43314</v>
      </c>
      <c r="M45" s="166">
        <v>0</v>
      </c>
      <c r="N45" s="166">
        <v>1.5</v>
      </c>
      <c r="O45" s="166">
        <v>0</v>
      </c>
      <c r="P45" s="168">
        <v>1.5</v>
      </c>
      <c r="Q45" s="166">
        <v>0</v>
      </c>
      <c r="R45" s="325">
        <v>301.5</v>
      </c>
      <c r="S45" s="165" t="s">
        <v>657</v>
      </c>
      <c r="T45" s="165" t="s">
        <v>599</v>
      </c>
    </row>
    <row r="46" spans="1:20" ht="16" thickBot="1">
      <c r="A46" s="327"/>
      <c r="B46" s="335"/>
      <c r="C46" s="235"/>
      <c r="D46" s="337"/>
      <c r="E46" s="327"/>
      <c r="F46" s="327"/>
      <c r="G46" s="327"/>
      <c r="H46" s="327"/>
      <c r="I46" s="327"/>
      <c r="J46" s="327"/>
      <c r="K46" s="327"/>
      <c r="L46" s="327"/>
      <c r="M46" s="166">
        <v>300</v>
      </c>
      <c r="N46" s="166">
        <v>0</v>
      </c>
      <c r="O46" s="166">
        <v>0</v>
      </c>
      <c r="P46" s="168">
        <v>300</v>
      </c>
      <c r="Q46" s="166">
        <v>0</v>
      </c>
      <c r="R46" s="327"/>
      <c r="S46" s="165" t="s">
        <v>594</v>
      </c>
      <c r="T46" s="165" t="s">
        <v>595</v>
      </c>
    </row>
    <row r="47" spans="1:20" ht="16" thickBot="1">
      <c r="A47" s="330" t="s">
        <v>658</v>
      </c>
      <c r="B47" s="334" t="s">
        <v>276</v>
      </c>
      <c r="C47" s="235" t="s">
        <v>274</v>
      </c>
      <c r="D47" s="336" t="s">
        <v>659</v>
      </c>
      <c r="E47" s="325">
        <v>350</v>
      </c>
      <c r="F47" s="325">
        <v>0</v>
      </c>
      <c r="G47" s="325">
        <v>0</v>
      </c>
      <c r="H47" s="325">
        <v>350</v>
      </c>
      <c r="I47" s="325">
        <v>0</v>
      </c>
      <c r="J47" s="325">
        <v>350</v>
      </c>
      <c r="K47" s="328">
        <v>43312</v>
      </c>
      <c r="L47" s="328">
        <v>43353</v>
      </c>
      <c r="M47" s="166">
        <v>0</v>
      </c>
      <c r="N47" s="166">
        <v>0.5</v>
      </c>
      <c r="O47" s="166">
        <v>0</v>
      </c>
      <c r="P47" s="168">
        <v>0.5</v>
      </c>
      <c r="Q47" s="166">
        <v>0</v>
      </c>
      <c r="R47" s="325">
        <v>7.5</v>
      </c>
      <c r="S47" s="165" t="s">
        <v>620</v>
      </c>
      <c r="T47" s="165" t="s">
        <v>599</v>
      </c>
    </row>
    <row r="48" spans="1:20" ht="16" thickBot="1">
      <c r="A48" s="327"/>
      <c r="B48" s="335"/>
      <c r="C48" s="235"/>
      <c r="D48" s="337"/>
      <c r="E48" s="327"/>
      <c r="F48" s="327"/>
      <c r="G48" s="327"/>
      <c r="H48" s="327"/>
      <c r="I48" s="327"/>
      <c r="J48" s="327"/>
      <c r="K48" s="327"/>
      <c r="L48" s="327"/>
      <c r="M48" s="166">
        <v>0</v>
      </c>
      <c r="N48" s="166">
        <v>7</v>
      </c>
      <c r="O48" s="166">
        <v>0</v>
      </c>
      <c r="P48" s="168">
        <v>7</v>
      </c>
      <c r="Q48" s="166">
        <v>0</v>
      </c>
      <c r="R48" s="327"/>
      <c r="S48" s="165" t="s">
        <v>660</v>
      </c>
      <c r="T48" s="165" t="s">
        <v>599</v>
      </c>
    </row>
    <row r="49" spans="1:20" ht="25" thickBot="1">
      <c r="A49" s="164" t="s">
        <v>661</v>
      </c>
      <c r="B49" s="235" t="s">
        <v>276</v>
      </c>
      <c r="C49" s="235" t="s">
        <v>274</v>
      </c>
      <c r="D49" s="248" t="s">
        <v>662</v>
      </c>
      <c r="E49" s="166">
        <v>0</v>
      </c>
      <c r="F49" s="166">
        <v>110</v>
      </c>
      <c r="G49" s="166">
        <v>0</v>
      </c>
      <c r="H49" s="166">
        <v>110</v>
      </c>
      <c r="I49" s="166">
        <v>0</v>
      </c>
      <c r="J49" s="166">
        <v>110</v>
      </c>
      <c r="K49" s="167">
        <v>43361</v>
      </c>
      <c r="L49" s="167">
        <v>43398</v>
      </c>
      <c r="M49" s="166">
        <v>0</v>
      </c>
      <c r="N49" s="166">
        <v>2</v>
      </c>
      <c r="O49" s="166">
        <v>0</v>
      </c>
      <c r="P49" s="168">
        <v>2</v>
      </c>
      <c r="Q49" s="166">
        <v>0</v>
      </c>
      <c r="R49" s="166">
        <v>2</v>
      </c>
      <c r="S49" s="165" t="s">
        <v>663</v>
      </c>
      <c r="T49" s="165" t="s">
        <v>599</v>
      </c>
    </row>
    <row r="50" spans="1:20" ht="16" thickBot="1">
      <c r="A50" s="330" t="s">
        <v>664</v>
      </c>
      <c r="B50" s="334" t="s">
        <v>276</v>
      </c>
      <c r="C50" s="235" t="s">
        <v>274</v>
      </c>
      <c r="D50" s="336" t="s">
        <v>665</v>
      </c>
      <c r="E50" s="325">
        <v>0</v>
      </c>
      <c r="F50" s="325">
        <v>500</v>
      </c>
      <c r="G50" s="325">
        <v>0</v>
      </c>
      <c r="H50" s="325">
        <v>500</v>
      </c>
      <c r="I50" s="325">
        <v>0</v>
      </c>
      <c r="J50" s="325">
        <v>500</v>
      </c>
      <c r="K50" s="328">
        <v>43370</v>
      </c>
      <c r="L50" s="167">
        <v>43397</v>
      </c>
      <c r="M50" s="166">
        <v>700</v>
      </c>
      <c r="N50" s="166">
        <v>0</v>
      </c>
      <c r="O50" s="166">
        <v>0</v>
      </c>
      <c r="P50" s="168">
        <v>700</v>
      </c>
      <c r="Q50" s="166">
        <v>0</v>
      </c>
      <c r="R50" s="325">
        <v>899.25296900000001</v>
      </c>
      <c r="S50" s="165" t="s">
        <v>604</v>
      </c>
      <c r="T50" s="165" t="s">
        <v>595</v>
      </c>
    </row>
    <row r="51" spans="1:20" ht="16" thickBot="1">
      <c r="A51" s="326"/>
      <c r="B51" s="339"/>
      <c r="C51" s="235"/>
      <c r="D51" s="340"/>
      <c r="E51" s="326"/>
      <c r="F51" s="326"/>
      <c r="G51" s="326"/>
      <c r="H51" s="326"/>
      <c r="I51" s="326"/>
      <c r="J51" s="326"/>
      <c r="K51" s="326"/>
      <c r="L51" s="167">
        <v>43451</v>
      </c>
      <c r="M51" s="166">
        <v>0</v>
      </c>
      <c r="N51" s="166">
        <v>175</v>
      </c>
      <c r="O51" s="166">
        <v>0</v>
      </c>
      <c r="P51" s="168">
        <v>175</v>
      </c>
      <c r="Q51" s="166">
        <v>0</v>
      </c>
      <c r="R51" s="326"/>
      <c r="S51" s="165" t="s">
        <v>666</v>
      </c>
      <c r="T51" s="165" t="s">
        <v>595</v>
      </c>
    </row>
    <row r="52" spans="1:20" ht="16" thickBot="1">
      <c r="A52" s="326"/>
      <c r="B52" s="339"/>
      <c r="C52" s="235"/>
      <c r="D52" s="340"/>
      <c r="E52" s="326"/>
      <c r="F52" s="326"/>
      <c r="G52" s="326"/>
      <c r="H52" s="326"/>
      <c r="I52" s="326"/>
      <c r="J52" s="326"/>
      <c r="K52" s="326"/>
      <c r="L52" s="328">
        <v>44251</v>
      </c>
      <c r="M52" s="166">
        <v>0</v>
      </c>
      <c r="N52" s="166">
        <v>0.5</v>
      </c>
      <c r="O52" s="166">
        <v>0</v>
      </c>
      <c r="P52" s="168">
        <v>0.5</v>
      </c>
      <c r="Q52" s="166">
        <v>0</v>
      </c>
      <c r="R52" s="326"/>
      <c r="S52" s="165" t="s">
        <v>667</v>
      </c>
      <c r="T52" s="165" t="s">
        <v>595</v>
      </c>
    </row>
    <row r="53" spans="1:20" ht="16" thickBot="1">
      <c r="A53" s="327"/>
      <c r="B53" s="335"/>
      <c r="C53" s="235"/>
      <c r="D53" s="337"/>
      <c r="E53" s="327"/>
      <c r="F53" s="327"/>
      <c r="G53" s="327"/>
      <c r="H53" s="327"/>
      <c r="I53" s="327"/>
      <c r="J53" s="327"/>
      <c r="K53" s="327"/>
      <c r="L53" s="327"/>
      <c r="M53" s="166">
        <v>0</v>
      </c>
      <c r="N53" s="166">
        <v>23.752969</v>
      </c>
      <c r="O53" s="166">
        <v>0</v>
      </c>
      <c r="P53" s="168">
        <v>23.752969</v>
      </c>
      <c r="Q53" s="166">
        <v>0</v>
      </c>
      <c r="R53" s="327"/>
      <c r="S53" s="165" t="s">
        <v>668</v>
      </c>
      <c r="T53" s="165" t="s">
        <v>595</v>
      </c>
    </row>
    <row r="54" spans="1:20" ht="16" thickBot="1">
      <c r="A54" s="330" t="s">
        <v>669</v>
      </c>
      <c r="B54" s="334" t="s">
        <v>276</v>
      </c>
      <c r="C54" s="235" t="s">
        <v>274</v>
      </c>
      <c r="D54" s="336" t="s">
        <v>670</v>
      </c>
      <c r="E54" s="325">
        <v>300</v>
      </c>
      <c r="F54" s="325">
        <v>0</v>
      </c>
      <c r="G54" s="325">
        <v>0</v>
      </c>
      <c r="H54" s="325">
        <v>300</v>
      </c>
      <c r="I54" s="325">
        <v>0</v>
      </c>
      <c r="J54" s="325">
        <v>300</v>
      </c>
      <c r="K54" s="328">
        <v>43777</v>
      </c>
      <c r="L54" s="328">
        <v>43810</v>
      </c>
      <c r="M54" s="166">
        <v>0</v>
      </c>
      <c r="N54" s="166">
        <v>0.75</v>
      </c>
      <c r="O54" s="166">
        <v>0</v>
      </c>
      <c r="P54" s="168">
        <v>0.75</v>
      </c>
      <c r="Q54" s="166">
        <v>0</v>
      </c>
      <c r="R54" s="325">
        <v>200.75</v>
      </c>
      <c r="S54" s="165" t="s">
        <v>671</v>
      </c>
      <c r="T54" s="165" t="s">
        <v>599</v>
      </c>
    </row>
    <row r="55" spans="1:20" ht="16" thickBot="1">
      <c r="A55" s="327"/>
      <c r="B55" s="335"/>
      <c r="C55" s="235"/>
      <c r="D55" s="337"/>
      <c r="E55" s="327"/>
      <c r="F55" s="327"/>
      <c r="G55" s="327"/>
      <c r="H55" s="327"/>
      <c r="I55" s="327"/>
      <c r="J55" s="327"/>
      <c r="K55" s="327"/>
      <c r="L55" s="327"/>
      <c r="M55" s="166">
        <v>200</v>
      </c>
      <c r="N55" s="166">
        <v>0</v>
      </c>
      <c r="O55" s="166">
        <v>0</v>
      </c>
      <c r="P55" s="168">
        <v>200</v>
      </c>
      <c r="Q55" s="166">
        <v>0</v>
      </c>
      <c r="R55" s="327"/>
      <c r="S55" s="165" t="s">
        <v>632</v>
      </c>
      <c r="T55" s="165" t="s">
        <v>603</v>
      </c>
    </row>
    <row r="56" spans="1:20" ht="16" thickBot="1">
      <c r="A56" s="330" t="s">
        <v>672</v>
      </c>
      <c r="B56" s="334" t="s">
        <v>276</v>
      </c>
      <c r="C56" s="235" t="s">
        <v>274</v>
      </c>
      <c r="D56" s="336" t="s">
        <v>673</v>
      </c>
      <c r="E56" s="166">
        <v>0</v>
      </c>
      <c r="F56" s="166">
        <v>0</v>
      </c>
      <c r="G56" s="166">
        <v>0</v>
      </c>
      <c r="H56" s="166">
        <v>0</v>
      </c>
      <c r="I56" s="166">
        <v>0</v>
      </c>
      <c r="J56" s="166">
        <v>0</v>
      </c>
      <c r="K56" s="167">
        <v>44064</v>
      </c>
      <c r="L56" s="167">
        <v>44064</v>
      </c>
      <c r="M56" s="166">
        <v>70</v>
      </c>
      <c r="N56" s="166">
        <v>0</v>
      </c>
      <c r="O56" s="166">
        <v>0</v>
      </c>
      <c r="P56" s="168">
        <v>70</v>
      </c>
      <c r="Q56" s="166">
        <v>0</v>
      </c>
      <c r="R56" s="325">
        <v>651.06318599999997</v>
      </c>
      <c r="S56" s="165" t="s">
        <v>674</v>
      </c>
      <c r="T56" s="165" t="s">
        <v>595</v>
      </c>
    </row>
    <row r="57" spans="1:20" ht="16" thickBot="1">
      <c r="A57" s="326"/>
      <c r="B57" s="339"/>
      <c r="C57" s="235"/>
      <c r="D57" s="337"/>
      <c r="E57" s="166">
        <v>0</v>
      </c>
      <c r="F57" s="166">
        <v>0</v>
      </c>
      <c r="G57" s="166">
        <v>0</v>
      </c>
      <c r="H57" s="166">
        <v>0</v>
      </c>
      <c r="I57" s="166">
        <v>0</v>
      </c>
      <c r="J57" s="166">
        <v>0</v>
      </c>
      <c r="K57" s="167">
        <v>44048</v>
      </c>
      <c r="L57" s="167">
        <v>44048</v>
      </c>
      <c r="M57" s="166">
        <v>331.06318599999997</v>
      </c>
      <c r="N57" s="166">
        <v>0</v>
      </c>
      <c r="O57" s="166">
        <v>0</v>
      </c>
      <c r="P57" s="168">
        <v>331.06318599999997</v>
      </c>
      <c r="Q57" s="166">
        <v>0</v>
      </c>
      <c r="R57" s="326"/>
      <c r="S57" s="165" t="s">
        <v>668</v>
      </c>
      <c r="T57" s="165" t="s">
        <v>595</v>
      </c>
    </row>
    <row r="58" spans="1:20" ht="16" thickBot="1">
      <c r="A58" s="327"/>
      <c r="B58" s="335"/>
      <c r="C58" s="235"/>
      <c r="D58" s="248" t="s">
        <v>673</v>
      </c>
      <c r="E58" s="166">
        <v>250</v>
      </c>
      <c r="F58" s="166">
        <v>250</v>
      </c>
      <c r="G58" s="166">
        <v>0</v>
      </c>
      <c r="H58" s="166">
        <v>500</v>
      </c>
      <c r="I58" s="166">
        <v>0</v>
      </c>
      <c r="J58" s="166">
        <v>500</v>
      </c>
      <c r="K58" s="167">
        <v>43958</v>
      </c>
      <c r="L58" s="167">
        <v>43971</v>
      </c>
      <c r="M58" s="166">
        <v>250</v>
      </c>
      <c r="N58" s="166">
        <v>0</v>
      </c>
      <c r="O58" s="166">
        <v>0</v>
      </c>
      <c r="P58" s="168">
        <v>250</v>
      </c>
      <c r="Q58" s="166">
        <v>0</v>
      </c>
      <c r="R58" s="327"/>
      <c r="S58" s="165" t="s">
        <v>632</v>
      </c>
      <c r="T58" s="165" t="s">
        <v>595</v>
      </c>
    </row>
    <row r="59" spans="1:20" ht="16" thickBot="1">
      <c r="A59" s="164" t="s">
        <v>675</v>
      </c>
      <c r="B59" s="235" t="s">
        <v>276</v>
      </c>
      <c r="C59" s="235" t="s">
        <v>274</v>
      </c>
      <c r="D59" s="248" t="s">
        <v>676</v>
      </c>
      <c r="E59" s="166">
        <v>250</v>
      </c>
      <c r="F59" s="166">
        <v>0</v>
      </c>
      <c r="G59" s="166">
        <v>0</v>
      </c>
      <c r="H59" s="166">
        <v>250</v>
      </c>
      <c r="I59" s="166">
        <v>0</v>
      </c>
      <c r="J59" s="166">
        <v>250</v>
      </c>
      <c r="K59" s="167">
        <v>44522</v>
      </c>
      <c r="L59" s="167">
        <v>44522</v>
      </c>
      <c r="M59" s="166">
        <v>350.90797600000002</v>
      </c>
      <c r="N59" s="166">
        <v>0</v>
      </c>
      <c r="O59" s="166">
        <v>0</v>
      </c>
      <c r="P59" s="168">
        <v>350.90797600000002</v>
      </c>
      <c r="Q59" s="166">
        <v>0</v>
      </c>
      <c r="R59" s="166">
        <v>350.90797600000002</v>
      </c>
      <c r="S59" s="165" t="s">
        <v>668</v>
      </c>
      <c r="T59" s="165" t="s">
        <v>595</v>
      </c>
    </row>
    <row r="60" spans="1:20" ht="25" thickBot="1">
      <c r="A60" s="164" t="s">
        <v>677</v>
      </c>
      <c r="B60" s="235" t="s">
        <v>276</v>
      </c>
      <c r="C60" s="235" t="s">
        <v>274</v>
      </c>
      <c r="D60" s="248" t="s">
        <v>678</v>
      </c>
      <c r="E60" s="166">
        <v>0</v>
      </c>
      <c r="F60" s="166">
        <v>157</v>
      </c>
      <c r="G60" s="166">
        <v>0</v>
      </c>
      <c r="H60" s="166">
        <v>157</v>
      </c>
      <c r="I60" s="166">
        <v>0</v>
      </c>
      <c r="J60" s="166">
        <v>157</v>
      </c>
      <c r="K60" s="167">
        <v>44445</v>
      </c>
      <c r="L60" s="167">
        <v>44621</v>
      </c>
      <c r="M60" s="166">
        <v>0</v>
      </c>
      <c r="N60" s="166">
        <v>17.89</v>
      </c>
      <c r="O60" s="166">
        <v>0</v>
      </c>
      <c r="P60" s="168">
        <v>17.89</v>
      </c>
      <c r="Q60" s="166">
        <v>0</v>
      </c>
      <c r="R60" s="166">
        <v>17.89</v>
      </c>
      <c r="S60" s="165" t="s">
        <v>679</v>
      </c>
      <c r="T60" s="165" t="s">
        <v>599</v>
      </c>
    </row>
    <row r="61" spans="1:20" ht="16" thickBot="1">
      <c r="A61" s="330" t="s">
        <v>680</v>
      </c>
      <c r="B61" s="334" t="s">
        <v>276</v>
      </c>
      <c r="C61" s="235" t="s">
        <v>274</v>
      </c>
      <c r="D61" s="336" t="s">
        <v>681</v>
      </c>
      <c r="E61" s="325">
        <v>250</v>
      </c>
      <c r="F61" s="325">
        <v>0</v>
      </c>
      <c r="G61" s="325">
        <v>0</v>
      </c>
      <c r="H61" s="325">
        <v>250</v>
      </c>
      <c r="I61" s="325">
        <v>0</v>
      </c>
      <c r="J61" s="325">
        <v>250</v>
      </c>
      <c r="K61" s="328">
        <v>44463</v>
      </c>
      <c r="L61" s="167">
        <v>44490</v>
      </c>
      <c r="M61" s="166">
        <v>250</v>
      </c>
      <c r="N61" s="166">
        <v>0</v>
      </c>
      <c r="O61" s="166">
        <v>0</v>
      </c>
      <c r="P61" s="168">
        <v>250</v>
      </c>
      <c r="Q61" s="166">
        <v>0</v>
      </c>
      <c r="R61" s="325">
        <v>425</v>
      </c>
      <c r="S61" s="165" t="s">
        <v>632</v>
      </c>
      <c r="T61" s="165" t="s">
        <v>595</v>
      </c>
    </row>
    <row r="62" spans="1:20" ht="16" thickBot="1">
      <c r="A62" s="326"/>
      <c r="B62" s="339"/>
      <c r="C62" s="235"/>
      <c r="D62" s="340"/>
      <c r="E62" s="326"/>
      <c r="F62" s="326"/>
      <c r="G62" s="326"/>
      <c r="H62" s="326"/>
      <c r="I62" s="326"/>
      <c r="J62" s="326"/>
      <c r="K62" s="326"/>
      <c r="L62" s="167">
        <v>44515</v>
      </c>
      <c r="M62" s="166">
        <v>100</v>
      </c>
      <c r="N62" s="166">
        <v>0</v>
      </c>
      <c r="O62" s="166">
        <v>0</v>
      </c>
      <c r="P62" s="168">
        <v>100</v>
      </c>
      <c r="Q62" s="166">
        <v>0</v>
      </c>
      <c r="R62" s="326"/>
      <c r="S62" s="165" t="s">
        <v>682</v>
      </c>
      <c r="T62" s="165" t="s">
        <v>595</v>
      </c>
    </row>
    <row r="63" spans="1:20" ht="16" thickBot="1">
      <c r="A63" s="327"/>
      <c r="B63" s="335"/>
      <c r="C63" s="235"/>
      <c r="D63" s="337"/>
      <c r="E63" s="327"/>
      <c r="F63" s="327"/>
      <c r="G63" s="327"/>
      <c r="H63" s="327"/>
      <c r="I63" s="327"/>
      <c r="J63" s="327"/>
      <c r="K63" s="327"/>
      <c r="L63" s="167">
        <v>44525</v>
      </c>
      <c r="M63" s="166">
        <v>75</v>
      </c>
      <c r="N63" s="166">
        <v>0</v>
      </c>
      <c r="O63" s="166">
        <v>0</v>
      </c>
      <c r="P63" s="168">
        <v>75</v>
      </c>
      <c r="Q63" s="166">
        <v>0</v>
      </c>
      <c r="R63" s="327"/>
      <c r="S63" s="165" t="s">
        <v>674</v>
      </c>
      <c r="T63" s="165" t="s">
        <v>595</v>
      </c>
    </row>
    <row r="64" spans="1:20" ht="16" thickBot="1">
      <c r="A64" s="164" t="s">
        <v>683</v>
      </c>
      <c r="B64" s="235" t="s">
        <v>276</v>
      </c>
      <c r="C64" s="235" t="s">
        <v>274</v>
      </c>
      <c r="D64" s="248" t="s">
        <v>684</v>
      </c>
      <c r="E64" s="166">
        <v>250</v>
      </c>
      <c r="F64" s="166">
        <v>0</v>
      </c>
      <c r="G64" s="166">
        <v>0</v>
      </c>
      <c r="H64" s="166">
        <v>250</v>
      </c>
      <c r="I64" s="166">
        <v>0</v>
      </c>
      <c r="J64" s="166">
        <v>250</v>
      </c>
      <c r="K64" s="167">
        <v>44902</v>
      </c>
      <c r="L64" s="167">
        <v>44902</v>
      </c>
      <c r="M64" s="166">
        <v>250</v>
      </c>
      <c r="N64" s="166">
        <v>0</v>
      </c>
      <c r="O64" s="166">
        <v>0</v>
      </c>
      <c r="P64" s="168">
        <v>250</v>
      </c>
      <c r="Q64" s="166">
        <v>0</v>
      </c>
      <c r="R64" s="166">
        <v>250</v>
      </c>
      <c r="S64" s="165" t="s">
        <v>632</v>
      </c>
      <c r="T64" s="165" t="s">
        <v>595</v>
      </c>
    </row>
    <row r="65" spans="1:20" ht="25" thickBot="1">
      <c r="A65" s="164" t="s">
        <v>685</v>
      </c>
      <c r="B65" s="165" t="s">
        <v>276</v>
      </c>
      <c r="C65" s="165" t="s">
        <v>274</v>
      </c>
      <c r="D65" s="164" t="s">
        <v>686</v>
      </c>
      <c r="E65" s="166">
        <v>0</v>
      </c>
      <c r="F65" s="166">
        <v>0</v>
      </c>
      <c r="G65" s="166">
        <v>0</v>
      </c>
      <c r="H65" s="166">
        <v>0</v>
      </c>
      <c r="I65" s="166">
        <v>0.5</v>
      </c>
      <c r="J65" s="166">
        <v>0.5</v>
      </c>
      <c r="K65" s="167">
        <v>44049</v>
      </c>
      <c r="L65" s="167">
        <v>44185</v>
      </c>
      <c r="M65" s="166">
        <v>0</v>
      </c>
      <c r="N65" s="166">
        <v>0</v>
      </c>
      <c r="O65" s="166">
        <v>0</v>
      </c>
      <c r="P65" s="168">
        <v>0</v>
      </c>
      <c r="Q65" s="166">
        <v>0.5</v>
      </c>
      <c r="R65" s="166">
        <v>0.5</v>
      </c>
      <c r="S65" s="165" t="s">
        <v>687</v>
      </c>
      <c r="T65" s="165" t="s">
        <v>599</v>
      </c>
    </row>
    <row r="66" spans="1:20" ht="16" thickBot="1">
      <c r="A66" s="164" t="s">
        <v>688</v>
      </c>
      <c r="B66" s="165" t="s">
        <v>276</v>
      </c>
      <c r="C66" s="165" t="s">
        <v>274</v>
      </c>
      <c r="D66" s="164" t="s">
        <v>689</v>
      </c>
      <c r="E66" s="166">
        <v>0</v>
      </c>
      <c r="F66" s="166">
        <v>0</v>
      </c>
      <c r="G66" s="166">
        <v>0</v>
      </c>
      <c r="H66" s="166">
        <v>0</v>
      </c>
      <c r="I66" s="166">
        <v>0</v>
      </c>
      <c r="J66" s="166">
        <v>0</v>
      </c>
      <c r="K66" s="167">
        <v>44365</v>
      </c>
      <c r="L66" s="167">
        <v>44376</v>
      </c>
      <c r="M66" s="166">
        <v>0</v>
      </c>
      <c r="N66" s="166">
        <v>0</v>
      </c>
      <c r="O66" s="166">
        <v>0</v>
      </c>
      <c r="P66" s="168">
        <v>0</v>
      </c>
      <c r="Q66" s="166">
        <v>1.2</v>
      </c>
      <c r="R66" s="166">
        <v>1.2</v>
      </c>
      <c r="S66" s="165" t="s">
        <v>657</v>
      </c>
      <c r="T66" s="165" t="s">
        <v>599</v>
      </c>
    </row>
    <row r="67" spans="1:20" ht="25" thickBot="1">
      <c r="A67" s="164" t="s">
        <v>690</v>
      </c>
      <c r="B67" s="165" t="s">
        <v>276</v>
      </c>
      <c r="C67" s="165" t="s">
        <v>274</v>
      </c>
      <c r="D67" s="164" t="s">
        <v>691</v>
      </c>
      <c r="E67" s="166">
        <v>0</v>
      </c>
      <c r="F67" s="166">
        <v>0</v>
      </c>
      <c r="G67" s="166">
        <v>0</v>
      </c>
      <c r="H67" s="166">
        <v>0</v>
      </c>
      <c r="I67" s="166">
        <v>1</v>
      </c>
      <c r="J67" s="166">
        <v>1</v>
      </c>
      <c r="K67" s="167">
        <v>44435</v>
      </c>
      <c r="L67" s="167">
        <v>44564</v>
      </c>
      <c r="M67" s="166">
        <v>0</v>
      </c>
      <c r="N67" s="166">
        <v>0</v>
      </c>
      <c r="O67" s="166">
        <v>0</v>
      </c>
      <c r="P67" s="168">
        <v>0</v>
      </c>
      <c r="Q67" s="166">
        <v>2</v>
      </c>
      <c r="R67" s="166">
        <v>2</v>
      </c>
      <c r="S67" s="165" t="s">
        <v>657</v>
      </c>
      <c r="T67" s="165" t="s">
        <v>599</v>
      </c>
    </row>
    <row r="68" spans="1:20" ht="16" thickBot="1">
      <c r="A68" s="164" t="s">
        <v>692</v>
      </c>
      <c r="B68" s="165" t="s">
        <v>276</v>
      </c>
      <c r="C68" s="165" t="s">
        <v>274</v>
      </c>
      <c r="D68" s="164" t="s">
        <v>693</v>
      </c>
      <c r="E68" s="166">
        <v>0</v>
      </c>
      <c r="F68" s="166">
        <v>0</v>
      </c>
      <c r="G68" s="166">
        <v>0</v>
      </c>
      <c r="H68" s="166">
        <v>0</v>
      </c>
      <c r="I68" s="166">
        <v>1</v>
      </c>
      <c r="J68" s="166">
        <v>1</v>
      </c>
      <c r="K68" s="167">
        <v>44515</v>
      </c>
      <c r="L68" s="167">
        <v>44640</v>
      </c>
      <c r="M68" s="166">
        <v>0</v>
      </c>
      <c r="N68" s="166">
        <v>0</v>
      </c>
      <c r="O68" s="166">
        <v>0</v>
      </c>
      <c r="P68" s="168">
        <v>0</v>
      </c>
      <c r="Q68" s="166">
        <v>2</v>
      </c>
      <c r="R68" s="166">
        <v>2</v>
      </c>
      <c r="S68" s="165" t="s">
        <v>657</v>
      </c>
      <c r="T68" s="165" t="s">
        <v>599</v>
      </c>
    </row>
    <row r="69" spans="1:20" ht="16" thickBot="1">
      <c r="A69" s="164" t="s">
        <v>694</v>
      </c>
      <c r="B69" s="165" t="s">
        <v>276</v>
      </c>
      <c r="C69" s="165" t="s">
        <v>274</v>
      </c>
      <c r="D69" s="164" t="s">
        <v>695</v>
      </c>
      <c r="E69" s="166">
        <v>0</v>
      </c>
      <c r="F69" s="166">
        <v>0</v>
      </c>
      <c r="G69" s="166">
        <v>0</v>
      </c>
      <c r="H69" s="166">
        <v>0</v>
      </c>
      <c r="I69" s="166">
        <v>0</v>
      </c>
      <c r="J69" s="166">
        <v>0</v>
      </c>
      <c r="K69" s="167">
        <v>43187</v>
      </c>
      <c r="L69" s="167">
        <v>43187</v>
      </c>
      <c r="M69" s="166">
        <v>0</v>
      </c>
      <c r="N69" s="166">
        <v>0</v>
      </c>
      <c r="O69" s="166">
        <v>0</v>
      </c>
      <c r="P69" s="168">
        <v>0</v>
      </c>
      <c r="Q69" s="166">
        <v>1.1679999999999999</v>
      </c>
      <c r="R69" s="166">
        <v>1.1679999999999999</v>
      </c>
      <c r="S69" s="165" t="s">
        <v>696</v>
      </c>
      <c r="T69" s="165" t="s">
        <v>599</v>
      </c>
    </row>
    <row r="70" spans="1:20" ht="16" thickBot="1">
      <c r="A70" s="164" t="s">
        <v>697</v>
      </c>
      <c r="B70" s="165" t="s">
        <v>276</v>
      </c>
      <c r="C70" s="165" t="s">
        <v>274</v>
      </c>
      <c r="D70" s="164" t="s">
        <v>698</v>
      </c>
      <c r="E70" s="166">
        <v>0</v>
      </c>
      <c r="F70" s="166">
        <v>0</v>
      </c>
      <c r="G70" s="166">
        <v>0</v>
      </c>
      <c r="H70" s="166">
        <v>0</v>
      </c>
      <c r="I70" s="166">
        <v>0</v>
      </c>
      <c r="J70" s="166">
        <v>0</v>
      </c>
      <c r="K70" s="167">
        <v>43152</v>
      </c>
      <c r="L70" s="167">
        <v>43527</v>
      </c>
      <c r="M70" s="166">
        <v>0</v>
      </c>
      <c r="N70" s="166">
        <v>0</v>
      </c>
      <c r="O70" s="166">
        <v>0</v>
      </c>
      <c r="P70" s="168">
        <v>0</v>
      </c>
      <c r="Q70" s="166">
        <v>0.5</v>
      </c>
      <c r="R70" s="166">
        <v>0.5</v>
      </c>
      <c r="S70" s="165" t="s">
        <v>699</v>
      </c>
      <c r="T70" s="165" t="s">
        <v>599</v>
      </c>
    </row>
    <row r="71" spans="1:20" ht="25" thickBot="1">
      <c r="A71" s="164" t="s">
        <v>700</v>
      </c>
      <c r="B71" s="165" t="s">
        <v>276</v>
      </c>
      <c r="C71" s="165" t="s">
        <v>274</v>
      </c>
      <c r="D71" s="164" t="s">
        <v>701</v>
      </c>
      <c r="E71" s="166">
        <v>0</v>
      </c>
      <c r="F71" s="166">
        <v>0</v>
      </c>
      <c r="G71" s="166">
        <v>0</v>
      </c>
      <c r="H71" s="166">
        <v>0</v>
      </c>
      <c r="I71" s="166">
        <v>0</v>
      </c>
      <c r="J71" s="166">
        <v>0</v>
      </c>
      <c r="K71" s="167">
        <v>43339</v>
      </c>
      <c r="L71" s="167">
        <v>43671</v>
      </c>
      <c r="M71" s="166">
        <v>0</v>
      </c>
      <c r="N71" s="166">
        <v>0</v>
      </c>
      <c r="O71" s="166">
        <v>0</v>
      </c>
      <c r="P71" s="168">
        <v>0</v>
      </c>
      <c r="Q71" s="166">
        <v>2</v>
      </c>
      <c r="R71" s="166">
        <v>2</v>
      </c>
      <c r="S71" s="165" t="s">
        <v>657</v>
      </c>
      <c r="T71" s="165" t="s">
        <v>599</v>
      </c>
    </row>
    <row r="72" spans="1:20" ht="16" thickBot="1">
      <c r="A72" s="330" t="s">
        <v>702</v>
      </c>
      <c r="B72" s="331" t="s">
        <v>276</v>
      </c>
      <c r="C72" s="165" t="s">
        <v>274</v>
      </c>
      <c r="D72" s="330" t="s">
        <v>703</v>
      </c>
      <c r="E72" s="325">
        <v>0</v>
      </c>
      <c r="F72" s="325">
        <v>0</v>
      </c>
      <c r="G72" s="325">
        <v>0</v>
      </c>
      <c r="H72" s="325">
        <v>0</v>
      </c>
      <c r="I72" s="325">
        <v>1</v>
      </c>
      <c r="J72" s="325">
        <v>1</v>
      </c>
      <c r="K72" s="328">
        <v>43374</v>
      </c>
      <c r="L72" s="328">
        <v>43397</v>
      </c>
      <c r="M72" s="166">
        <v>0</v>
      </c>
      <c r="N72" s="166">
        <v>0</v>
      </c>
      <c r="O72" s="166">
        <v>0</v>
      </c>
      <c r="P72" s="168">
        <v>0</v>
      </c>
      <c r="Q72" s="166">
        <v>0.5</v>
      </c>
      <c r="R72" s="325">
        <v>1</v>
      </c>
      <c r="S72" s="165" t="s">
        <v>671</v>
      </c>
      <c r="T72" s="165" t="s">
        <v>599</v>
      </c>
    </row>
    <row r="73" spans="1:20" ht="16" thickBot="1">
      <c r="A73" s="327"/>
      <c r="B73" s="327"/>
      <c r="C73" s="165"/>
      <c r="D73" s="333"/>
      <c r="E73" s="327"/>
      <c r="F73" s="327"/>
      <c r="G73" s="327"/>
      <c r="H73" s="327"/>
      <c r="I73" s="327"/>
      <c r="J73" s="327"/>
      <c r="K73" s="327"/>
      <c r="L73" s="327"/>
      <c r="M73" s="166">
        <v>0</v>
      </c>
      <c r="N73" s="166">
        <v>0</v>
      </c>
      <c r="O73" s="166">
        <v>0</v>
      </c>
      <c r="P73" s="168">
        <v>0</v>
      </c>
      <c r="Q73" s="166">
        <v>0.5</v>
      </c>
      <c r="R73" s="327"/>
      <c r="S73" s="165" t="s">
        <v>620</v>
      </c>
      <c r="T73" s="165" t="s">
        <v>599</v>
      </c>
    </row>
    <row r="74" spans="1:20" ht="16" thickBot="1">
      <c r="A74" s="330" t="s">
        <v>704</v>
      </c>
      <c r="B74" s="331" t="s">
        <v>276</v>
      </c>
      <c r="C74" s="165" t="s">
        <v>274</v>
      </c>
      <c r="D74" s="330" t="s">
        <v>705</v>
      </c>
      <c r="E74" s="325">
        <v>0</v>
      </c>
      <c r="F74" s="325">
        <v>0</v>
      </c>
      <c r="G74" s="325">
        <v>0</v>
      </c>
      <c r="H74" s="325">
        <v>0</v>
      </c>
      <c r="I74" s="325">
        <v>0</v>
      </c>
      <c r="J74" s="325">
        <v>0</v>
      </c>
      <c r="K74" s="328">
        <v>43406</v>
      </c>
      <c r="L74" s="328">
        <v>43438</v>
      </c>
      <c r="M74" s="166">
        <v>0</v>
      </c>
      <c r="N74" s="166">
        <v>0</v>
      </c>
      <c r="O74" s="166">
        <v>0</v>
      </c>
      <c r="P74" s="168">
        <v>0</v>
      </c>
      <c r="Q74" s="166">
        <v>0.4</v>
      </c>
      <c r="R74" s="325">
        <v>1.9</v>
      </c>
      <c r="S74" s="165" t="s">
        <v>706</v>
      </c>
      <c r="T74" s="165" t="s">
        <v>599</v>
      </c>
    </row>
    <row r="75" spans="1:20" ht="16" thickBot="1">
      <c r="A75" s="327"/>
      <c r="B75" s="327"/>
      <c r="C75" s="165"/>
      <c r="D75" s="333"/>
      <c r="E75" s="327"/>
      <c r="F75" s="327"/>
      <c r="G75" s="327"/>
      <c r="H75" s="327"/>
      <c r="I75" s="327"/>
      <c r="J75" s="327"/>
      <c r="K75" s="327"/>
      <c r="L75" s="327"/>
      <c r="M75" s="166">
        <v>0</v>
      </c>
      <c r="N75" s="166">
        <v>0</v>
      </c>
      <c r="O75" s="166">
        <v>0</v>
      </c>
      <c r="P75" s="168">
        <v>0</v>
      </c>
      <c r="Q75" s="166">
        <v>1.5</v>
      </c>
      <c r="R75" s="327"/>
      <c r="S75" s="165" t="s">
        <v>699</v>
      </c>
      <c r="T75" s="165" t="s">
        <v>599</v>
      </c>
    </row>
    <row r="76" spans="1:20" ht="16" thickBot="1">
      <c r="A76" s="164" t="s">
        <v>707</v>
      </c>
      <c r="B76" s="165" t="s">
        <v>276</v>
      </c>
      <c r="C76" s="165" t="s">
        <v>274</v>
      </c>
      <c r="D76" s="164" t="s">
        <v>708</v>
      </c>
      <c r="E76" s="166">
        <v>0</v>
      </c>
      <c r="F76" s="166">
        <v>0</v>
      </c>
      <c r="G76" s="166">
        <v>0</v>
      </c>
      <c r="H76" s="166">
        <v>0</v>
      </c>
      <c r="I76" s="166">
        <v>0</v>
      </c>
      <c r="J76" s="166">
        <v>0</v>
      </c>
      <c r="K76" s="167">
        <v>43803</v>
      </c>
      <c r="L76" s="167">
        <v>44046</v>
      </c>
      <c r="M76" s="166">
        <v>0</v>
      </c>
      <c r="N76" s="166">
        <v>0</v>
      </c>
      <c r="O76" s="166">
        <v>0</v>
      </c>
      <c r="P76" s="168">
        <v>0</v>
      </c>
      <c r="Q76" s="166">
        <v>1.2</v>
      </c>
      <c r="R76" s="166">
        <v>1.2</v>
      </c>
      <c r="S76" s="165" t="s">
        <v>657</v>
      </c>
      <c r="T76" s="165" t="s">
        <v>599</v>
      </c>
    </row>
    <row r="77" spans="1:20" ht="25" thickBot="1">
      <c r="A77" s="330" t="s">
        <v>709</v>
      </c>
      <c r="B77" s="331" t="s">
        <v>276</v>
      </c>
      <c r="C77" s="165" t="s">
        <v>274</v>
      </c>
      <c r="D77" s="164" t="s">
        <v>710</v>
      </c>
      <c r="E77" s="166">
        <v>0</v>
      </c>
      <c r="F77" s="166">
        <v>0</v>
      </c>
      <c r="G77" s="166">
        <v>0</v>
      </c>
      <c r="H77" s="166">
        <v>0</v>
      </c>
      <c r="I77" s="166">
        <v>0</v>
      </c>
      <c r="J77" s="166">
        <v>0</v>
      </c>
      <c r="K77" s="167">
        <v>44523</v>
      </c>
      <c r="L77" s="167">
        <v>44523</v>
      </c>
      <c r="M77" s="166">
        <v>0</v>
      </c>
      <c r="N77" s="166">
        <v>0</v>
      </c>
      <c r="O77" s="166">
        <v>0</v>
      </c>
      <c r="P77" s="168">
        <v>0</v>
      </c>
      <c r="Q77" s="166">
        <v>0.2</v>
      </c>
      <c r="R77" s="325">
        <v>0.95</v>
      </c>
      <c r="S77" s="165" t="s">
        <v>687</v>
      </c>
      <c r="T77" s="165" t="s">
        <v>599</v>
      </c>
    </row>
    <row r="78" spans="1:20" ht="25" thickBot="1">
      <c r="A78" s="327"/>
      <c r="B78" s="327"/>
      <c r="C78" s="165"/>
      <c r="D78" s="164" t="s">
        <v>711</v>
      </c>
      <c r="E78" s="166">
        <v>0</v>
      </c>
      <c r="F78" s="166">
        <v>0</v>
      </c>
      <c r="G78" s="166">
        <v>0</v>
      </c>
      <c r="H78" s="166">
        <v>0</v>
      </c>
      <c r="I78" s="166">
        <v>0.5</v>
      </c>
      <c r="J78" s="166">
        <v>0.5</v>
      </c>
      <c r="K78" s="167">
        <v>43823</v>
      </c>
      <c r="L78" s="167">
        <v>43915</v>
      </c>
      <c r="M78" s="166">
        <v>0</v>
      </c>
      <c r="N78" s="166">
        <v>0</v>
      </c>
      <c r="O78" s="166">
        <v>0</v>
      </c>
      <c r="P78" s="168">
        <v>0</v>
      </c>
      <c r="Q78" s="166">
        <v>0.75</v>
      </c>
      <c r="R78" s="327"/>
      <c r="S78" s="165" t="s">
        <v>687</v>
      </c>
      <c r="T78" s="165" t="s">
        <v>599</v>
      </c>
    </row>
    <row r="79" spans="1:20" ht="25" thickBot="1">
      <c r="A79" s="164" t="s">
        <v>712</v>
      </c>
      <c r="B79" s="165" t="s">
        <v>276</v>
      </c>
      <c r="C79" s="165" t="s">
        <v>274</v>
      </c>
      <c r="D79" s="164" t="s">
        <v>713</v>
      </c>
      <c r="E79" s="166">
        <v>0</v>
      </c>
      <c r="F79" s="166">
        <v>0</v>
      </c>
      <c r="G79" s="166">
        <v>0</v>
      </c>
      <c r="H79" s="166">
        <v>0</v>
      </c>
      <c r="I79" s="166">
        <v>0</v>
      </c>
      <c r="J79" s="166">
        <v>0</v>
      </c>
      <c r="K79" s="167">
        <v>44271</v>
      </c>
      <c r="L79" s="167">
        <v>44271</v>
      </c>
      <c r="M79" s="166">
        <v>0</v>
      </c>
      <c r="N79" s="166">
        <v>0</v>
      </c>
      <c r="O79" s="166">
        <v>0</v>
      </c>
      <c r="P79" s="168">
        <v>0</v>
      </c>
      <c r="Q79" s="166">
        <v>1</v>
      </c>
      <c r="R79" s="166">
        <v>1</v>
      </c>
      <c r="S79" s="165" t="s">
        <v>671</v>
      </c>
      <c r="T79" s="165" t="s">
        <v>599</v>
      </c>
    </row>
    <row r="80" spans="1:20" ht="25" thickBot="1">
      <c r="A80" s="164" t="s">
        <v>714</v>
      </c>
      <c r="B80" s="165" t="s">
        <v>276</v>
      </c>
      <c r="C80" s="165" t="s">
        <v>274</v>
      </c>
      <c r="D80" s="164" t="s">
        <v>715</v>
      </c>
      <c r="E80" s="166">
        <v>0</v>
      </c>
      <c r="F80" s="166">
        <v>0</v>
      </c>
      <c r="G80" s="166">
        <v>0</v>
      </c>
      <c r="H80" s="166">
        <v>0</v>
      </c>
      <c r="I80" s="166">
        <v>1</v>
      </c>
      <c r="J80" s="166">
        <v>1</v>
      </c>
      <c r="K80" s="167">
        <v>44741</v>
      </c>
      <c r="L80" s="167">
        <v>44741</v>
      </c>
      <c r="M80" s="166">
        <v>0</v>
      </c>
      <c r="N80" s="166">
        <v>0</v>
      </c>
      <c r="O80" s="166">
        <v>0</v>
      </c>
      <c r="P80" s="168">
        <v>0</v>
      </c>
      <c r="Q80" s="166">
        <v>0.5</v>
      </c>
      <c r="R80" s="166">
        <v>0.5</v>
      </c>
      <c r="S80" s="165" t="s">
        <v>620</v>
      </c>
      <c r="T80" s="165" t="s">
        <v>599</v>
      </c>
    </row>
    <row r="81" spans="1:20" ht="16" thickBot="1">
      <c r="A81" s="329" t="s">
        <v>716</v>
      </c>
      <c r="B81" s="317"/>
      <c r="C81" s="317"/>
      <c r="D81" s="318"/>
      <c r="E81" s="169">
        <v>2735</v>
      </c>
      <c r="F81" s="169">
        <v>1167</v>
      </c>
      <c r="G81" s="169">
        <v>105</v>
      </c>
      <c r="H81" s="170">
        <v>4007</v>
      </c>
      <c r="I81" s="170">
        <v>5</v>
      </c>
      <c r="J81" s="170">
        <v>4012</v>
      </c>
      <c r="K81" s="171"/>
      <c r="L81" s="172" t="s">
        <v>612</v>
      </c>
      <c r="M81" s="169">
        <v>3876.4711619999998</v>
      </c>
      <c r="N81" s="169">
        <v>357.834969</v>
      </c>
      <c r="O81" s="169">
        <v>0</v>
      </c>
      <c r="P81" s="173">
        <v>4234.3061310000003</v>
      </c>
      <c r="Q81" s="170">
        <v>15.917999999999999</v>
      </c>
      <c r="R81" s="170">
        <v>4250.2241309999999</v>
      </c>
      <c r="S81" s="316"/>
      <c r="T81" s="318"/>
    </row>
    <row r="82" spans="1:20" ht="16" thickBot="1">
      <c r="A82" s="316"/>
      <c r="B82" s="317"/>
      <c r="C82" s="317"/>
      <c r="D82" s="318"/>
      <c r="E82" s="316"/>
      <c r="F82" s="317"/>
      <c r="G82" s="318"/>
      <c r="H82" s="174">
        <v>16</v>
      </c>
      <c r="I82" s="174">
        <v>13</v>
      </c>
      <c r="J82" s="175">
        <v>29</v>
      </c>
      <c r="K82" s="171"/>
      <c r="L82" s="176" t="s">
        <v>613</v>
      </c>
      <c r="M82" s="177">
        <v>10</v>
      </c>
      <c r="N82" s="177">
        <v>10</v>
      </c>
      <c r="O82" s="177">
        <v>0</v>
      </c>
      <c r="P82" s="175">
        <v>16</v>
      </c>
      <c r="Q82" s="174">
        <v>13</v>
      </c>
      <c r="R82" s="175">
        <v>29</v>
      </c>
      <c r="S82" s="319" t="s">
        <v>614</v>
      </c>
      <c r="T82" s="318"/>
    </row>
    <row r="83" spans="1:20" ht="16" thickBot="1">
      <c r="A83" s="338" t="s">
        <v>282</v>
      </c>
      <c r="B83" s="317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8"/>
    </row>
    <row r="84" spans="1:20" ht="25" thickBot="1">
      <c r="A84" s="164" t="s">
        <v>717</v>
      </c>
      <c r="B84" s="235" t="s">
        <v>282</v>
      </c>
      <c r="C84" s="235" t="s">
        <v>280</v>
      </c>
      <c r="D84" s="248" t="s">
        <v>718</v>
      </c>
      <c r="E84" s="166">
        <v>0</v>
      </c>
      <c r="F84" s="166">
        <v>10</v>
      </c>
      <c r="G84" s="166">
        <v>0</v>
      </c>
      <c r="H84" s="166">
        <v>10</v>
      </c>
      <c r="I84" s="166">
        <v>0</v>
      </c>
      <c r="J84" s="166">
        <v>10</v>
      </c>
      <c r="K84" s="167">
        <v>44771</v>
      </c>
      <c r="L84" s="167">
        <v>44778</v>
      </c>
      <c r="M84" s="166">
        <v>0</v>
      </c>
      <c r="N84" s="166">
        <v>3</v>
      </c>
      <c r="O84" s="166">
        <v>0</v>
      </c>
      <c r="P84" s="168">
        <v>3</v>
      </c>
      <c r="Q84" s="166">
        <v>0</v>
      </c>
      <c r="R84" s="166">
        <v>3</v>
      </c>
      <c r="S84" s="165" t="s">
        <v>657</v>
      </c>
      <c r="T84" s="165" t="s">
        <v>599</v>
      </c>
    </row>
    <row r="85" spans="1:20" ht="16" thickBot="1">
      <c r="A85" s="164" t="s">
        <v>719</v>
      </c>
      <c r="B85" s="235" t="s">
        <v>282</v>
      </c>
      <c r="C85" s="235" t="s">
        <v>280</v>
      </c>
      <c r="D85" s="248" t="s">
        <v>720</v>
      </c>
      <c r="E85" s="166">
        <v>0</v>
      </c>
      <c r="F85" s="166">
        <v>14</v>
      </c>
      <c r="G85" s="166">
        <v>6</v>
      </c>
      <c r="H85" s="166">
        <v>20</v>
      </c>
      <c r="I85" s="166">
        <v>0</v>
      </c>
      <c r="J85" s="166">
        <v>20</v>
      </c>
      <c r="K85" s="167">
        <v>44907</v>
      </c>
      <c r="L85" s="167">
        <v>44909</v>
      </c>
      <c r="M85" s="166">
        <v>0</v>
      </c>
      <c r="N85" s="166">
        <v>2</v>
      </c>
      <c r="O85" s="166">
        <v>0</v>
      </c>
      <c r="P85" s="168">
        <v>2</v>
      </c>
      <c r="Q85" s="166">
        <v>0</v>
      </c>
      <c r="R85" s="166">
        <v>2</v>
      </c>
      <c r="S85" s="165" t="s">
        <v>657</v>
      </c>
      <c r="T85" s="165" t="s">
        <v>599</v>
      </c>
    </row>
    <row r="86" spans="1:20" ht="16" thickBot="1">
      <c r="A86" s="164" t="s">
        <v>721</v>
      </c>
      <c r="B86" s="165" t="s">
        <v>282</v>
      </c>
      <c r="C86" s="165" t="s">
        <v>280</v>
      </c>
      <c r="D86" s="164" t="s">
        <v>722</v>
      </c>
      <c r="E86" s="166">
        <v>0</v>
      </c>
      <c r="F86" s="166">
        <v>0</v>
      </c>
      <c r="G86" s="166">
        <v>0</v>
      </c>
      <c r="H86" s="166">
        <v>0</v>
      </c>
      <c r="I86" s="166">
        <v>0</v>
      </c>
      <c r="J86" s="166">
        <v>0</v>
      </c>
      <c r="K86" s="167">
        <v>44021</v>
      </c>
      <c r="L86" s="167">
        <v>44028</v>
      </c>
      <c r="M86" s="166">
        <v>0</v>
      </c>
      <c r="N86" s="166">
        <v>0</v>
      </c>
      <c r="O86" s="166">
        <v>0</v>
      </c>
      <c r="P86" s="168">
        <v>0</v>
      </c>
      <c r="Q86" s="166">
        <v>2</v>
      </c>
      <c r="R86" s="166">
        <v>2</v>
      </c>
      <c r="S86" s="165" t="s">
        <v>657</v>
      </c>
      <c r="T86" s="165" t="s">
        <v>599</v>
      </c>
    </row>
    <row r="87" spans="1:20" ht="25" thickBot="1">
      <c r="A87" s="164" t="s">
        <v>723</v>
      </c>
      <c r="B87" s="165" t="s">
        <v>282</v>
      </c>
      <c r="C87" s="165" t="s">
        <v>280</v>
      </c>
      <c r="D87" s="164" t="s">
        <v>724</v>
      </c>
      <c r="E87" s="166">
        <v>0</v>
      </c>
      <c r="F87" s="166">
        <v>0</v>
      </c>
      <c r="G87" s="166">
        <v>0</v>
      </c>
      <c r="H87" s="166">
        <v>0</v>
      </c>
      <c r="I87" s="166">
        <v>0</v>
      </c>
      <c r="J87" s="166">
        <v>0</v>
      </c>
      <c r="K87" s="167">
        <v>44225</v>
      </c>
      <c r="L87" s="167">
        <v>44225</v>
      </c>
      <c r="M87" s="166">
        <v>0</v>
      </c>
      <c r="N87" s="166">
        <v>0</v>
      </c>
      <c r="O87" s="166">
        <v>0</v>
      </c>
      <c r="P87" s="168">
        <v>0</v>
      </c>
      <c r="Q87" s="166">
        <v>0.5</v>
      </c>
      <c r="R87" s="166">
        <v>0.5</v>
      </c>
      <c r="S87" s="165" t="s">
        <v>621</v>
      </c>
      <c r="T87" s="165" t="s">
        <v>599</v>
      </c>
    </row>
    <row r="88" spans="1:20" ht="16" thickBot="1">
      <c r="A88" s="164" t="s">
        <v>725</v>
      </c>
      <c r="B88" s="165" t="s">
        <v>282</v>
      </c>
      <c r="C88" s="165" t="s">
        <v>280</v>
      </c>
      <c r="D88" s="164" t="s">
        <v>726</v>
      </c>
      <c r="E88" s="166">
        <v>0</v>
      </c>
      <c r="F88" s="166">
        <v>0</v>
      </c>
      <c r="G88" s="166">
        <v>0</v>
      </c>
      <c r="H88" s="166">
        <v>0</v>
      </c>
      <c r="I88" s="166">
        <v>0.8</v>
      </c>
      <c r="J88" s="166">
        <v>0.8</v>
      </c>
      <c r="K88" s="167">
        <v>44522</v>
      </c>
      <c r="L88" s="167">
        <v>44522</v>
      </c>
      <c r="M88" s="166">
        <v>0</v>
      </c>
      <c r="N88" s="166">
        <v>0</v>
      </c>
      <c r="O88" s="166">
        <v>0</v>
      </c>
      <c r="P88" s="168">
        <v>0</v>
      </c>
      <c r="Q88" s="166">
        <v>0.45</v>
      </c>
      <c r="R88" s="166">
        <v>0.45</v>
      </c>
      <c r="S88" s="165" t="s">
        <v>620</v>
      </c>
      <c r="T88" s="165" t="s">
        <v>599</v>
      </c>
    </row>
    <row r="89" spans="1:20" ht="16" thickBot="1">
      <c r="A89" s="164" t="s">
        <v>727</v>
      </c>
      <c r="B89" s="235" t="s">
        <v>282</v>
      </c>
      <c r="C89" s="235" t="s">
        <v>280</v>
      </c>
      <c r="D89" s="248" t="s">
        <v>728</v>
      </c>
      <c r="E89" s="166">
        <v>0</v>
      </c>
      <c r="F89" s="166">
        <v>0</v>
      </c>
      <c r="G89" s="166">
        <v>0</v>
      </c>
      <c r="H89" s="166">
        <v>0</v>
      </c>
      <c r="I89" s="166">
        <v>0</v>
      </c>
      <c r="J89" s="166">
        <v>0</v>
      </c>
      <c r="K89" s="167">
        <v>44125</v>
      </c>
      <c r="L89" s="167">
        <v>44141</v>
      </c>
      <c r="M89" s="166">
        <v>0</v>
      </c>
      <c r="N89" s="166">
        <v>3</v>
      </c>
      <c r="O89" s="166">
        <v>0</v>
      </c>
      <c r="P89" s="168">
        <v>3</v>
      </c>
      <c r="Q89" s="166">
        <v>0</v>
      </c>
      <c r="R89" s="166">
        <v>3</v>
      </c>
      <c r="S89" s="165" t="s">
        <v>657</v>
      </c>
      <c r="T89" s="165" t="s">
        <v>599</v>
      </c>
    </row>
    <row r="90" spans="1:20" ht="16" thickBot="1">
      <c r="A90" s="329" t="s">
        <v>729</v>
      </c>
      <c r="B90" s="317"/>
      <c r="C90" s="317"/>
      <c r="D90" s="318"/>
      <c r="E90" s="169">
        <v>0</v>
      </c>
      <c r="F90" s="169">
        <v>24</v>
      </c>
      <c r="G90" s="169">
        <v>6</v>
      </c>
      <c r="H90" s="170">
        <v>30</v>
      </c>
      <c r="I90" s="170">
        <v>0.8</v>
      </c>
      <c r="J90" s="170">
        <v>30.8</v>
      </c>
      <c r="K90" s="171"/>
      <c r="L90" s="172" t="s">
        <v>612</v>
      </c>
      <c r="M90" s="169">
        <v>0</v>
      </c>
      <c r="N90" s="169">
        <v>8</v>
      </c>
      <c r="O90" s="169">
        <v>0</v>
      </c>
      <c r="P90" s="173">
        <v>8</v>
      </c>
      <c r="Q90" s="170">
        <v>2.95</v>
      </c>
      <c r="R90" s="170">
        <v>10.95</v>
      </c>
      <c r="S90" s="316"/>
      <c r="T90" s="318"/>
    </row>
    <row r="91" spans="1:20" ht="16" thickBot="1">
      <c r="A91" s="316"/>
      <c r="B91" s="317"/>
      <c r="C91" s="317"/>
      <c r="D91" s="318"/>
      <c r="E91" s="316"/>
      <c r="F91" s="317"/>
      <c r="G91" s="318"/>
      <c r="H91" s="174">
        <v>3</v>
      </c>
      <c r="I91" s="174">
        <v>3</v>
      </c>
      <c r="J91" s="175">
        <v>6</v>
      </c>
      <c r="K91" s="171"/>
      <c r="L91" s="176" t="s">
        <v>613</v>
      </c>
      <c r="M91" s="177">
        <v>0</v>
      </c>
      <c r="N91" s="177">
        <v>3</v>
      </c>
      <c r="O91" s="177">
        <v>0</v>
      </c>
      <c r="P91" s="175">
        <v>3</v>
      </c>
      <c r="Q91" s="174">
        <v>3</v>
      </c>
      <c r="R91" s="175">
        <v>6</v>
      </c>
      <c r="S91" s="319" t="s">
        <v>614</v>
      </c>
      <c r="T91" s="318"/>
    </row>
    <row r="92" spans="1:20" ht="16" thickBot="1">
      <c r="A92" s="338" t="s">
        <v>285</v>
      </c>
      <c r="B92" s="317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8"/>
    </row>
    <row r="93" spans="1:20" ht="16" thickBot="1">
      <c r="A93" s="164" t="s">
        <v>730</v>
      </c>
      <c r="B93" s="165" t="s">
        <v>285</v>
      </c>
      <c r="C93" s="165" t="s">
        <v>283</v>
      </c>
      <c r="D93" s="164" t="s">
        <v>731</v>
      </c>
      <c r="E93" s="166">
        <v>0</v>
      </c>
      <c r="F93" s="166">
        <v>0</v>
      </c>
      <c r="G93" s="166">
        <v>0</v>
      </c>
      <c r="H93" s="166">
        <v>0</v>
      </c>
      <c r="I93" s="166">
        <v>1.2</v>
      </c>
      <c r="J93" s="166">
        <v>1.2</v>
      </c>
      <c r="K93" s="167">
        <v>44909</v>
      </c>
      <c r="L93" s="167">
        <v>44917</v>
      </c>
      <c r="M93" s="166">
        <v>0</v>
      </c>
      <c r="N93" s="166">
        <v>0</v>
      </c>
      <c r="O93" s="166">
        <v>0</v>
      </c>
      <c r="P93" s="168">
        <v>0</v>
      </c>
      <c r="Q93" s="166">
        <v>0.5</v>
      </c>
      <c r="R93" s="166">
        <v>0.5</v>
      </c>
      <c r="S93" s="165" t="s">
        <v>732</v>
      </c>
      <c r="T93" s="165" t="s">
        <v>599</v>
      </c>
    </row>
    <row r="94" spans="1:20" ht="37" thickBot="1">
      <c r="A94" s="164" t="s">
        <v>733</v>
      </c>
      <c r="B94" s="235" t="s">
        <v>285</v>
      </c>
      <c r="C94" s="235" t="s">
        <v>283</v>
      </c>
      <c r="D94" s="248" t="s">
        <v>734</v>
      </c>
      <c r="E94" s="166">
        <v>0</v>
      </c>
      <c r="F94" s="166">
        <v>45.73</v>
      </c>
      <c r="G94" s="166">
        <v>4.2699999999999996</v>
      </c>
      <c r="H94" s="166">
        <v>50</v>
      </c>
      <c r="I94" s="166">
        <v>0</v>
      </c>
      <c r="J94" s="166">
        <v>50</v>
      </c>
      <c r="K94" s="167">
        <v>43003</v>
      </c>
      <c r="L94" s="167">
        <v>43347</v>
      </c>
      <c r="M94" s="166">
        <v>10</v>
      </c>
      <c r="N94" s="166">
        <v>0</v>
      </c>
      <c r="O94" s="166">
        <v>0</v>
      </c>
      <c r="P94" s="168">
        <v>10</v>
      </c>
      <c r="Q94" s="166">
        <v>0</v>
      </c>
      <c r="R94" s="166">
        <v>10</v>
      </c>
      <c r="S94" s="165" t="s">
        <v>602</v>
      </c>
      <c r="T94" s="165" t="s">
        <v>603</v>
      </c>
    </row>
    <row r="95" spans="1:20" ht="25" thickBot="1">
      <c r="A95" s="164" t="s">
        <v>735</v>
      </c>
      <c r="B95" s="235" t="s">
        <v>285</v>
      </c>
      <c r="C95" s="235" t="s">
        <v>283</v>
      </c>
      <c r="D95" s="248" t="s">
        <v>736</v>
      </c>
      <c r="E95" s="166">
        <v>0</v>
      </c>
      <c r="F95" s="166">
        <v>0</v>
      </c>
      <c r="G95" s="166">
        <v>0</v>
      </c>
      <c r="H95" s="166">
        <v>0</v>
      </c>
      <c r="I95" s="166">
        <v>0</v>
      </c>
      <c r="J95" s="166">
        <v>0</v>
      </c>
      <c r="K95" s="167">
        <v>44575</v>
      </c>
      <c r="L95" s="167">
        <v>44644</v>
      </c>
      <c r="M95" s="166">
        <v>0</v>
      </c>
      <c r="N95" s="166">
        <v>3.8</v>
      </c>
      <c r="O95" s="166">
        <v>0</v>
      </c>
      <c r="P95" s="168">
        <v>3.8</v>
      </c>
      <c r="Q95" s="166">
        <v>0</v>
      </c>
      <c r="R95" s="166">
        <v>3.8</v>
      </c>
      <c r="S95" s="165" t="s">
        <v>737</v>
      </c>
      <c r="T95" s="165" t="s">
        <v>599</v>
      </c>
    </row>
    <row r="96" spans="1:20" ht="16" thickBot="1">
      <c r="A96" s="330" t="s">
        <v>738</v>
      </c>
      <c r="B96" s="334" t="s">
        <v>285</v>
      </c>
      <c r="C96" s="235" t="s">
        <v>283</v>
      </c>
      <c r="D96" s="336" t="s">
        <v>739</v>
      </c>
      <c r="E96" s="325">
        <v>0</v>
      </c>
      <c r="F96" s="325">
        <v>50</v>
      </c>
      <c r="G96" s="325">
        <v>0</v>
      </c>
      <c r="H96" s="325">
        <v>50</v>
      </c>
      <c r="I96" s="325">
        <v>0</v>
      </c>
      <c r="J96" s="325">
        <v>50</v>
      </c>
      <c r="K96" s="328">
        <v>43076</v>
      </c>
      <c r="L96" s="167">
        <v>43109</v>
      </c>
      <c r="M96" s="166">
        <v>0</v>
      </c>
      <c r="N96" s="166">
        <v>10</v>
      </c>
      <c r="O96" s="166">
        <v>0</v>
      </c>
      <c r="P96" s="168">
        <v>10</v>
      </c>
      <c r="Q96" s="166">
        <v>0</v>
      </c>
      <c r="R96" s="325">
        <v>58.63</v>
      </c>
      <c r="S96" s="165" t="s">
        <v>660</v>
      </c>
      <c r="T96" s="165" t="s">
        <v>599</v>
      </c>
    </row>
    <row r="97" spans="1:20" ht="16" thickBot="1">
      <c r="A97" s="326"/>
      <c r="B97" s="339"/>
      <c r="C97" s="235"/>
      <c r="D97" s="340"/>
      <c r="E97" s="326"/>
      <c r="F97" s="326"/>
      <c r="G97" s="326"/>
      <c r="H97" s="326"/>
      <c r="I97" s="326"/>
      <c r="J97" s="326"/>
      <c r="K97" s="326"/>
      <c r="L97" s="328">
        <v>43224</v>
      </c>
      <c r="M97" s="166">
        <v>0</v>
      </c>
      <c r="N97" s="166">
        <v>5.09</v>
      </c>
      <c r="O97" s="166">
        <v>0</v>
      </c>
      <c r="P97" s="168">
        <v>5.09</v>
      </c>
      <c r="Q97" s="166">
        <v>0</v>
      </c>
      <c r="R97" s="326"/>
      <c r="S97" s="165" t="s">
        <v>740</v>
      </c>
      <c r="T97" s="165" t="s">
        <v>595</v>
      </c>
    </row>
    <row r="98" spans="1:20" ht="16" thickBot="1">
      <c r="A98" s="327"/>
      <c r="B98" s="335"/>
      <c r="C98" s="235"/>
      <c r="D98" s="337"/>
      <c r="E98" s="327"/>
      <c r="F98" s="327"/>
      <c r="G98" s="327"/>
      <c r="H98" s="327"/>
      <c r="I98" s="327"/>
      <c r="J98" s="327"/>
      <c r="K98" s="327"/>
      <c r="L98" s="327"/>
      <c r="M98" s="166">
        <v>43.54</v>
      </c>
      <c r="N98" s="166">
        <v>0</v>
      </c>
      <c r="O98" s="166">
        <v>0</v>
      </c>
      <c r="P98" s="168">
        <v>43.54</v>
      </c>
      <c r="Q98" s="166">
        <v>0</v>
      </c>
      <c r="R98" s="327"/>
      <c r="S98" s="165" t="s">
        <v>617</v>
      </c>
      <c r="T98" s="165" t="s">
        <v>603</v>
      </c>
    </row>
    <row r="99" spans="1:20" ht="16" thickBot="1">
      <c r="A99" s="330" t="s">
        <v>741</v>
      </c>
      <c r="B99" s="334" t="s">
        <v>285</v>
      </c>
      <c r="C99" s="235" t="s">
        <v>283</v>
      </c>
      <c r="D99" s="336" t="s">
        <v>742</v>
      </c>
      <c r="E99" s="325">
        <v>0</v>
      </c>
      <c r="F99" s="325">
        <v>90</v>
      </c>
      <c r="G99" s="325">
        <v>0</v>
      </c>
      <c r="H99" s="325">
        <v>90</v>
      </c>
      <c r="I99" s="325">
        <v>0</v>
      </c>
      <c r="J99" s="325">
        <v>90</v>
      </c>
      <c r="K99" s="328">
        <v>43280</v>
      </c>
      <c r="L99" s="328">
        <v>43287</v>
      </c>
      <c r="M99" s="166">
        <v>0</v>
      </c>
      <c r="N99" s="166">
        <v>30</v>
      </c>
      <c r="O99" s="166">
        <v>0</v>
      </c>
      <c r="P99" s="168">
        <v>30</v>
      </c>
      <c r="Q99" s="166">
        <v>0</v>
      </c>
      <c r="R99" s="325">
        <v>40</v>
      </c>
      <c r="S99" s="165" t="s">
        <v>732</v>
      </c>
      <c r="T99" s="165" t="s">
        <v>599</v>
      </c>
    </row>
    <row r="100" spans="1:20" ht="16" thickBot="1">
      <c r="A100" s="327"/>
      <c r="B100" s="335"/>
      <c r="C100" s="235"/>
      <c r="D100" s="337"/>
      <c r="E100" s="327"/>
      <c r="F100" s="327"/>
      <c r="G100" s="327"/>
      <c r="H100" s="327"/>
      <c r="I100" s="327"/>
      <c r="J100" s="327"/>
      <c r="K100" s="327"/>
      <c r="L100" s="327"/>
      <c r="M100" s="166">
        <v>10</v>
      </c>
      <c r="N100" s="166">
        <v>0</v>
      </c>
      <c r="O100" s="166">
        <v>0</v>
      </c>
      <c r="P100" s="168">
        <v>10</v>
      </c>
      <c r="Q100" s="166">
        <v>0</v>
      </c>
      <c r="R100" s="327"/>
      <c r="S100" s="165" t="s">
        <v>732</v>
      </c>
      <c r="T100" s="165" t="s">
        <v>599</v>
      </c>
    </row>
    <row r="101" spans="1:20" ht="16" thickBot="1">
      <c r="A101" s="164" t="s">
        <v>743</v>
      </c>
      <c r="B101" s="235" t="s">
        <v>285</v>
      </c>
      <c r="C101" s="235" t="s">
        <v>283</v>
      </c>
      <c r="D101" s="248" t="s">
        <v>744</v>
      </c>
      <c r="E101" s="166">
        <v>0</v>
      </c>
      <c r="F101" s="166">
        <v>58.5</v>
      </c>
      <c r="G101" s="166">
        <v>1.5</v>
      </c>
      <c r="H101" s="166">
        <v>60</v>
      </c>
      <c r="I101" s="166">
        <v>0</v>
      </c>
      <c r="J101" s="166">
        <v>60</v>
      </c>
      <c r="K101" s="167">
        <v>43453</v>
      </c>
      <c r="L101" s="167">
        <v>43453</v>
      </c>
      <c r="M101" s="166">
        <v>60</v>
      </c>
      <c r="N101" s="166">
        <v>0</v>
      </c>
      <c r="O101" s="166">
        <v>0</v>
      </c>
      <c r="P101" s="168">
        <v>60</v>
      </c>
      <c r="Q101" s="166">
        <v>0</v>
      </c>
      <c r="R101" s="166">
        <v>60</v>
      </c>
      <c r="S101" s="165" t="s">
        <v>682</v>
      </c>
      <c r="T101" s="165" t="s">
        <v>595</v>
      </c>
    </row>
    <row r="102" spans="1:20" ht="16" thickBot="1">
      <c r="A102" s="164" t="s">
        <v>745</v>
      </c>
      <c r="B102" s="235" t="s">
        <v>285</v>
      </c>
      <c r="C102" s="235" t="s">
        <v>283</v>
      </c>
      <c r="D102" s="248" t="s">
        <v>746</v>
      </c>
      <c r="E102" s="166">
        <v>0</v>
      </c>
      <c r="F102" s="166">
        <v>78.5</v>
      </c>
      <c r="G102" s="166">
        <v>1.5</v>
      </c>
      <c r="H102" s="166">
        <v>80</v>
      </c>
      <c r="I102" s="166">
        <v>0</v>
      </c>
      <c r="J102" s="166">
        <v>80</v>
      </c>
      <c r="K102" s="167">
        <v>43313</v>
      </c>
      <c r="L102" s="167">
        <v>43397</v>
      </c>
      <c r="M102" s="166">
        <v>0</v>
      </c>
      <c r="N102" s="166">
        <v>0.5</v>
      </c>
      <c r="O102" s="166">
        <v>0</v>
      </c>
      <c r="P102" s="168">
        <v>0.5</v>
      </c>
      <c r="Q102" s="166">
        <v>0</v>
      </c>
      <c r="R102" s="166">
        <v>0.5</v>
      </c>
      <c r="S102" s="165" t="s">
        <v>620</v>
      </c>
      <c r="T102" s="165" t="s">
        <v>599</v>
      </c>
    </row>
    <row r="103" spans="1:20" ht="16" thickBot="1">
      <c r="A103" s="330" t="s">
        <v>747</v>
      </c>
      <c r="B103" s="334" t="s">
        <v>285</v>
      </c>
      <c r="C103" s="235" t="s">
        <v>283</v>
      </c>
      <c r="D103" s="336" t="s">
        <v>748</v>
      </c>
      <c r="E103" s="325">
        <v>0</v>
      </c>
      <c r="F103" s="325">
        <v>7.64</v>
      </c>
      <c r="G103" s="325">
        <v>0</v>
      </c>
      <c r="H103" s="325">
        <v>7.64</v>
      </c>
      <c r="I103" s="325">
        <v>0</v>
      </c>
      <c r="J103" s="325">
        <v>7.64</v>
      </c>
      <c r="K103" s="328">
        <v>43608</v>
      </c>
      <c r="L103" s="328">
        <v>43644</v>
      </c>
      <c r="M103" s="166">
        <v>0</v>
      </c>
      <c r="N103" s="166">
        <v>3</v>
      </c>
      <c r="O103" s="166">
        <v>0</v>
      </c>
      <c r="P103" s="168">
        <v>3</v>
      </c>
      <c r="Q103" s="166">
        <v>0</v>
      </c>
      <c r="R103" s="325">
        <v>14</v>
      </c>
      <c r="S103" s="165" t="s">
        <v>646</v>
      </c>
      <c r="T103" s="165" t="s">
        <v>599</v>
      </c>
    </row>
    <row r="104" spans="1:20" ht="16" thickBot="1">
      <c r="A104" s="327"/>
      <c r="B104" s="335"/>
      <c r="C104" s="235"/>
      <c r="D104" s="337"/>
      <c r="E104" s="327"/>
      <c r="F104" s="327"/>
      <c r="G104" s="327"/>
      <c r="H104" s="327"/>
      <c r="I104" s="327"/>
      <c r="J104" s="327"/>
      <c r="K104" s="327"/>
      <c r="L104" s="327"/>
      <c r="M104" s="166">
        <v>11</v>
      </c>
      <c r="N104" s="166">
        <v>0</v>
      </c>
      <c r="O104" s="166">
        <v>0</v>
      </c>
      <c r="P104" s="168">
        <v>11</v>
      </c>
      <c r="Q104" s="166">
        <v>0</v>
      </c>
      <c r="R104" s="327"/>
      <c r="S104" s="165" t="s">
        <v>646</v>
      </c>
      <c r="T104" s="165" t="s">
        <v>599</v>
      </c>
    </row>
    <row r="105" spans="1:20" ht="16" thickBot="1">
      <c r="A105" s="164" t="s">
        <v>749</v>
      </c>
      <c r="B105" s="235" t="s">
        <v>285</v>
      </c>
      <c r="C105" s="235" t="s">
        <v>283</v>
      </c>
      <c r="D105" s="248" t="s">
        <v>750</v>
      </c>
      <c r="E105" s="166">
        <v>0</v>
      </c>
      <c r="F105" s="166">
        <v>60</v>
      </c>
      <c r="G105" s="166">
        <v>0</v>
      </c>
      <c r="H105" s="166">
        <v>60</v>
      </c>
      <c r="I105" s="166">
        <v>0</v>
      </c>
      <c r="J105" s="166">
        <v>60</v>
      </c>
      <c r="K105" s="167">
        <v>43640</v>
      </c>
      <c r="L105" s="167">
        <v>43893</v>
      </c>
      <c r="M105" s="166">
        <v>19.920000000000002</v>
      </c>
      <c r="N105" s="166">
        <v>0</v>
      </c>
      <c r="O105" s="166">
        <v>0</v>
      </c>
      <c r="P105" s="168">
        <v>19.920000000000002</v>
      </c>
      <c r="Q105" s="166">
        <v>0</v>
      </c>
      <c r="R105" s="166">
        <v>19.920000000000002</v>
      </c>
      <c r="S105" s="165" t="s">
        <v>617</v>
      </c>
      <c r="T105" s="165" t="s">
        <v>603</v>
      </c>
    </row>
    <row r="106" spans="1:20" ht="25" thickBot="1">
      <c r="A106" s="164" t="s">
        <v>751</v>
      </c>
      <c r="B106" s="235" t="s">
        <v>285</v>
      </c>
      <c r="C106" s="235" t="s">
        <v>283</v>
      </c>
      <c r="D106" s="248" t="s">
        <v>752</v>
      </c>
      <c r="E106" s="166">
        <v>0</v>
      </c>
      <c r="F106" s="166">
        <v>44.61</v>
      </c>
      <c r="G106" s="166">
        <v>4.3899999999999997</v>
      </c>
      <c r="H106" s="166">
        <v>49</v>
      </c>
      <c r="I106" s="166">
        <v>0</v>
      </c>
      <c r="J106" s="166">
        <v>49</v>
      </c>
      <c r="K106" s="167">
        <v>43738</v>
      </c>
      <c r="L106" s="167">
        <v>43768</v>
      </c>
      <c r="M106" s="166">
        <v>0</v>
      </c>
      <c r="N106" s="166">
        <v>1</v>
      </c>
      <c r="O106" s="166">
        <v>0</v>
      </c>
      <c r="P106" s="168">
        <v>1</v>
      </c>
      <c r="Q106" s="166">
        <v>0</v>
      </c>
      <c r="R106" s="166">
        <v>1</v>
      </c>
      <c r="S106" s="165" t="s">
        <v>621</v>
      </c>
      <c r="T106" s="165" t="s">
        <v>599</v>
      </c>
    </row>
    <row r="107" spans="1:20" ht="16" thickBot="1">
      <c r="A107" s="330" t="s">
        <v>753</v>
      </c>
      <c r="B107" s="334" t="s">
        <v>285</v>
      </c>
      <c r="C107" s="235" t="s">
        <v>283</v>
      </c>
      <c r="D107" s="336" t="s">
        <v>754</v>
      </c>
      <c r="E107" s="325">
        <v>0</v>
      </c>
      <c r="F107" s="325">
        <v>117</v>
      </c>
      <c r="G107" s="325">
        <v>2.16</v>
      </c>
      <c r="H107" s="325">
        <v>119.16</v>
      </c>
      <c r="I107" s="325">
        <v>0</v>
      </c>
      <c r="J107" s="325">
        <v>119.16</v>
      </c>
      <c r="K107" s="328">
        <v>43803</v>
      </c>
      <c r="L107" s="328">
        <v>43804</v>
      </c>
      <c r="M107" s="166">
        <v>0</v>
      </c>
      <c r="N107" s="166">
        <v>1.6</v>
      </c>
      <c r="O107" s="166">
        <v>0</v>
      </c>
      <c r="P107" s="168">
        <v>1.6</v>
      </c>
      <c r="Q107" s="166">
        <v>0</v>
      </c>
      <c r="R107" s="325">
        <v>4.0999999999999996</v>
      </c>
      <c r="S107" s="165" t="s">
        <v>621</v>
      </c>
      <c r="T107" s="165" t="s">
        <v>599</v>
      </c>
    </row>
    <row r="108" spans="1:20" ht="16" thickBot="1">
      <c r="A108" s="327"/>
      <c r="B108" s="335"/>
      <c r="C108" s="235"/>
      <c r="D108" s="337"/>
      <c r="E108" s="327"/>
      <c r="F108" s="327"/>
      <c r="G108" s="327"/>
      <c r="H108" s="327"/>
      <c r="I108" s="327"/>
      <c r="J108" s="327"/>
      <c r="K108" s="327"/>
      <c r="L108" s="327"/>
      <c r="M108" s="166">
        <v>0</v>
      </c>
      <c r="N108" s="166">
        <v>2.5</v>
      </c>
      <c r="O108" s="166">
        <v>0</v>
      </c>
      <c r="P108" s="168">
        <v>2.5</v>
      </c>
      <c r="Q108" s="166">
        <v>0</v>
      </c>
      <c r="R108" s="327"/>
      <c r="S108" s="165" t="s">
        <v>755</v>
      </c>
      <c r="T108" s="165" t="s">
        <v>595</v>
      </c>
    </row>
    <row r="109" spans="1:20" ht="16" thickBot="1">
      <c r="A109" s="164" t="s">
        <v>756</v>
      </c>
      <c r="B109" s="235" t="s">
        <v>285</v>
      </c>
      <c r="C109" s="235" t="s">
        <v>283</v>
      </c>
      <c r="D109" s="248" t="s">
        <v>673</v>
      </c>
      <c r="E109" s="166">
        <v>0</v>
      </c>
      <c r="F109" s="166">
        <v>250</v>
      </c>
      <c r="G109" s="166">
        <v>0</v>
      </c>
      <c r="H109" s="166">
        <v>250</v>
      </c>
      <c r="I109" s="166">
        <v>0</v>
      </c>
      <c r="J109" s="166">
        <v>250</v>
      </c>
      <c r="K109" s="167">
        <v>44141</v>
      </c>
      <c r="L109" s="167">
        <v>44141</v>
      </c>
      <c r="M109" s="166">
        <v>241.5692325</v>
      </c>
      <c r="N109" s="166">
        <v>0</v>
      </c>
      <c r="O109" s="166">
        <v>0</v>
      </c>
      <c r="P109" s="168">
        <v>241.5692325</v>
      </c>
      <c r="Q109" s="166">
        <v>0</v>
      </c>
      <c r="R109" s="166">
        <v>241.5692325</v>
      </c>
      <c r="S109" s="165" t="s">
        <v>668</v>
      </c>
      <c r="T109" s="165" t="s">
        <v>595</v>
      </c>
    </row>
    <row r="110" spans="1:20" ht="16" thickBot="1">
      <c r="A110" s="330" t="s">
        <v>757</v>
      </c>
      <c r="B110" s="334" t="s">
        <v>285</v>
      </c>
      <c r="C110" s="235" t="s">
        <v>283</v>
      </c>
      <c r="D110" s="336" t="s">
        <v>758</v>
      </c>
      <c r="E110" s="325">
        <v>0</v>
      </c>
      <c r="F110" s="325">
        <v>127.8</v>
      </c>
      <c r="G110" s="325">
        <v>0</v>
      </c>
      <c r="H110" s="325">
        <v>127.8</v>
      </c>
      <c r="I110" s="325">
        <v>0</v>
      </c>
      <c r="J110" s="325">
        <v>127.8</v>
      </c>
      <c r="K110" s="328">
        <v>44084</v>
      </c>
      <c r="L110" s="328">
        <v>44116</v>
      </c>
      <c r="M110" s="166">
        <v>0</v>
      </c>
      <c r="N110" s="166">
        <v>2</v>
      </c>
      <c r="O110" s="166">
        <v>0</v>
      </c>
      <c r="P110" s="168">
        <v>2</v>
      </c>
      <c r="Q110" s="166">
        <v>0</v>
      </c>
      <c r="R110" s="325">
        <v>6.7</v>
      </c>
      <c r="S110" s="165" t="s">
        <v>624</v>
      </c>
      <c r="T110" s="165" t="s">
        <v>599</v>
      </c>
    </row>
    <row r="111" spans="1:20" ht="16" thickBot="1">
      <c r="A111" s="327"/>
      <c r="B111" s="335"/>
      <c r="C111" s="235"/>
      <c r="D111" s="337"/>
      <c r="E111" s="327"/>
      <c r="F111" s="327"/>
      <c r="G111" s="327"/>
      <c r="H111" s="327"/>
      <c r="I111" s="327"/>
      <c r="J111" s="327"/>
      <c r="K111" s="327"/>
      <c r="L111" s="327"/>
      <c r="M111" s="166">
        <v>0</v>
      </c>
      <c r="N111" s="166">
        <v>4.7</v>
      </c>
      <c r="O111" s="166">
        <v>0</v>
      </c>
      <c r="P111" s="168">
        <v>4.7</v>
      </c>
      <c r="Q111" s="166">
        <v>0</v>
      </c>
      <c r="R111" s="327"/>
      <c r="S111" s="165" t="s">
        <v>646</v>
      </c>
      <c r="T111" s="165" t="s">
        <v>599</v>
      </c>
    </row>
    <row r="112" spans="1:20" ht="16" thickBot="1">
      <c r="A112" s="330" t="s">
        <v>759</v>
      </c>
      <c r="B112" s="334" t="s">
        <v>285</v>
      </c>
      <c r="C112" s="235" t="s">
        <v>283</v>
      </c>
      <c r="D112" s="336" t="s">
        <v>760</v>
      </c>
      <c r="E112" s="325">
        <v>0</v>
      </c>
      <c r="F112" s="325">
        <v>70</v>
      </c>
      <c r="G112" s="325">
        <v>0</v>
      </c>
      <c r="H112" s="325">
        <v>70</v>
      </c>
      <c r="I112" s="325">
        <v>0</v>
      </c>
      <c r="J112" s="325">
        <v>70</v>
      </c>
      <c r="K112" s="328">
        <v>44161</v>
      </c>
      <c r="L112" s="328">
        <v>44172</v>
      </c>
      <c r="M112" s="166">
        <v>0</v>
      </c>
      <c r="N112" s="166">
        <v>3</v>
      </c>
      <c r="O112" s="166">
        <v>0</v>
      </c>
      <c r="P112" s="168">
        <v>3</v>
      </c>
      <c r="Q112" s="166">
        <v>0</v>
      </c>
      <c r="R112" s="325">
        <v>33</v>
      </c>
      <c r="S112" s="165" t="s">
        <v>657</v>
      </c>
      <c r="T112" s="165" t="s">
        <v>599</v>
      </c>
    </row>
    <row r="113" spans="1:20" ht="16" thickBot="1">
      <c r="A113" s="326"/>
      <c r="B113" s="339"/>
      <c r="C113" s="235"/>
      <c r="D113" s="340"/>
      <c r="E113" s="326"/>
      <c r="F113" s="326"/>
      <c r="G113" s="326"/>
      <c r="H113" s="326"/>
      <c r="I113" s="326"/>
      <c r="J113" s="326"/>
      <c r="K113" s="326"/>
      <c r="L113" s="326"/>
      <c r="M113" s="166">
        <v>5</v>
      </c>
      <c r="N113" s="166">
        <v>0</v>
      </c>
      <c r="O113" s="166">
        <v>0</v>
      </c>
      <c r="P113" s="168">
        <v>5</v>
      </c>
      <c r="Q113" s="166">
        <v>0</v>
      </c>
      <c r="R113" s="326"/>
      <c r="S113" s="165" t="s">
        <v>761</v>
      </c>
      <c r="T113" s="165" t="s">
        <v>599</v>
      </c>
    </row>
    <row r="114" spans="1:20" ht="16" thickBot="1">
      <c r="A114" s="327"/>
      <c r="B114" s="335"/>
      <c r="C114" s="235"/>
      <c r="D114" s="337"/>
      <c r="E114" s="327"/>
      <c r="F114" s="327"/>
      <c r="G114" s="327"/>
      <c r="H114" s="327"/>
      <c r="I114" s="327"/>
      <c r="J114" s="327"/>
      <c r="K114" s="327"/>
      <c r="L114" s="327"/>
      <c r="M114" s="166">
        <v>25</v>
      </c>
      <c r="N114" s="166">
        <v>0</v>
      </c>
      <c r="O114" s="166">
        <v>0</v>
      </c>
      <c r="P114" s="168">
        <v>25</v>
      </c>
      <c r="Q114" s="166">
        <v>0</v>
      </c>
      <c r="R114" s="327"/>
      <c r="S114" s="165" t="s">
        <v>617</v>
      </c>
      <c r="T114" s="165" t="s">
        <v>603</v>
      </c>
    </row>
    <row r="115" spans="1:20" ht="16" thickBot="1">
      <c r="A115" s="164" t="s">
        <v>762</v>
      </c>
      <c r="B115" s="235" t="s">
        <v>285</v>
      </c>
      <c r="C115" s="235" t="s">
        <v>283</v>
      </c>
      <c r="D115" s="248" t="s">
        <v>763</v>
      </c>
      <c r="E115" s="166">
        <v>0</v>
      </c>
      <c r="F115" s="166">
        <v>25</v>
      </c>
      <c r="G115" s="166">
        <v>0</v>
      </c>
      <c r="H115" s="166">
        <v>25</v>
      </c>
      <c r="I115" s="166">
        <v>0</v>
      </c>
      <c r="J115" s="166">
        <v>25</v>
      </c>
      <c r="K115" s="167">
        <v>44476</v>
      </c>
      <c r="L115" s="167">
        <v>44538</v>
      </c>
      <c r="M115" s="166">
        <v>0</v>
      </c>
      <c r="N115" s="166">
        <v>5</v>
      </c>
      <c r="O115" s="166">
        <v>0</v>
      </c>
      <c r="P115" s="168">
        <v>5</v>
      </c>
      <c r="Q115" s="166">
        <v>0</v>
      </c>
      <c r="R115" s="166">
        <v>5</v>
      </c>
      <c r="S115" s="165" t="s">
        <v>657</v>
      </c>
      <c r="T115" s="165" t="s">
        <v>599</v>
      </c>
    </row>
    <row r="116" spans="1:20" ht="25" thickBot="1">
      <c r="A116" s="164" t="s">
        <v>764</v>
      </c>
      <c r="B116" s="235" t="s">
        <v>285</v>
      </c>
      <c r="C116" s="235" t="s">
        <v>283</v>
      </c>
      <c r="D116" s="248" t="s">
        <v>765</v>
      </c>
      <c r="E116" s="166">
        <v>0</v>
      </c>
      <c r="F116" s="166">
        <v>95</v>
      </c>
      <c r="G116" s="166">
        <v>0</v>
      </c>
      <c r="H116" s="166">
        <v>95</v>
      </c>
      <c r="I116" s="166">
        <v>0</v>
      </c>
      <c r="J116" s="166">
        <v>95</v>
      </c>
      <c r="K116" s="167">
        <v>44607</v>
      </c>
      <c r="L116" s="167">
        <v>44644</v>
      </c>
      <c r="M116" s="166">
        <v>50</v>
      </c>
      <c r="N116" s="166">
        <v>0</v>
      </c>
      <c r="O116" s="166">
        <v>0</v>
      </c>
      <c r="P116" s="168">
        <v>50</v>
      </c>
      <c r="Q116" s="166">
        <v>0</v>
      </c>
      <c r="R116" s="166">
        <v>50</v>
      </c>
      <c r="S116" s="165" t="s">
        <v>632</v>
      </c>
      <c r="T116" s="165" t="s">
        <v>603</v>
      </c>
    </row>
    <row r="117" spans="1:20" ht="16" thickBot="1">
      <c r="A117" s="330" t="s">
        <v>766</v>
      </c>
      <c r="B117" s="334" t="s">
        <v>285</v>
      </c>
      <c r="C117" s="235" t="s">
        <v>283</v>
      </c>
      <c r="D117" s="336" t="s">
        <v>767</v>
      </c>
      <c r="E117" s="325">
        <v>0</v>
      </c>
      <c r="F117" s="325">
        <v>41</v>
      </c>
      <c r="G117" s="325">
        <v>22</v>
      </c>
      <c r="H117" s="325">
        <v>63</v>
      </c>
      <c r="I117" s="325">
        <v>0</v>
      </c>
      <c r="J117" s="325">
        <v>63</v>
      </c>
      <c r="K117" s="328">
        <v>44902</v>
      </c>
      <c r="L117" s="328">
        <v>44917</v>
      </c>
      <c r="M117" s="166">
        <v>10</v>
      </c>
      <c r="N117" s="166">
        <v>0</v>
      </c>
      <c r="O117" s="166">
        <v>0</v>
      </c>
      <c r="P117" s="168">
        <v>10</v>
      </c>
      <c r="Q117" s="166">
        <v>0</v>
      </c>
      <c r="R117" s="325">
        <v>30</v>
      </c>
      <c r="S117" s="165" t="s">
        <v>761</v>
      </c>
      <c r="T117" s="165" t="s">
        <v>599</v>
      </c>
    </row>
    <row r="118" spans="1:20" ht="16" thickBot="1">
      <c r="A118" s="327"/>
      <c r="B118" s="335"/>
      <c r="C118" s="235"/>
      <c r="D118" s="337"/>
      <c r="E118" s="327"/>
      <c r="F118" s="327"/>
      <c r="G118" s="327"/>
      <c r="H118" s="327"/>
      <c r="I118" s="327"/>
      <c r="J118" s="327"/>
      <c r="K118" s="327"/>
      <c r="L118" s="327"/>
      <c r="M118" s="166">
        <v>20</v>
      </c>
      <c r="N118" s="166">
        <v>0</v>
      </c>
      <c r="O118" s="166">
        <v>0</v>
      </c>
      <c r="P118" s="168">
        <v>20</v>
      </c>
      <c r="Q118" s="166">
        <v>0</v>
      </c>
      <c r="R118" s="327"/>
      <c r="S118" s="165" t="s">
        <v>617</v>
      </c>
      <c r="T118" s="165" t="s">
        <v>603</v>
      </c>
    </row>
    <row r="119" spans="1:20" ht="25" thickBot="1">
      <c r="A119" s="164" t="s">
        <v>768</v>
      </c>
      <c r="B119" s="235" t="s">
        <v>285</v>
      </c>
      <c r="C119" s="235" t="s">
        <v>283</v>
      </c>
      <c r="D119" s="248" t="s">
        <v>769</v>
      </c>
      <c r="E119" s="166">
        <v>0</v>
      </c>
      <c r="F119" s="166">
        <v>50</v>
      </c>
      <c r="G119" s="166">
        <v>12</v>
      </c>
      <c r="H119" s="166">
        <v>62</v>
      </c>
      <c r="I119" s="166">
        <v>0</v>
      </c>
      <c r="J119" s="166">
        <v>62</v>
      </c>
      <c r="K119" s="167">
        <v>44907</v>
      </c>
      <c r="L119" s="167">
        <v>44917</v>
      </c>
      <c r="M119" s="166">
        <v>43</v>
      </c>
      <c r="N119" s="166">
        <v>0</v>
      </c>
      <c r="O119" s="166">
        <v>0</v>
      </c>
      <c r="P119" s="168">
        <v>43</v>
      </c>
      <c r="Q119" s="166">
        <v>0</v>
      </c>
      <c r="R119" s="166">
        <v>43</v>
      </c>
      <c r="S119" s="165" t="s">
        <v>632</v>
      </c>
      <c r="T119" s="165" t="s">
        <v>603</v>
      </c>
    </row>
    <row r="120" spans="1:20" ht="16" thickBot="1">
      <c r="A120" s="330" t="s">
        <v>770</v>
      </c>
      <c r="B120" s="334" t="s">
        <v>285</v>
      </c>
      <c r="C120" s="235" t="s">
        <v>283</v>
      </c>
      <c r="D120" s="336" t="s">
        <v>771</v>
      </c>
      <c r="E120" s="325">
        <v>0</v>
      </c>
      <c r="F120" s="325">
        <v>40</v>
      </c>
      <c r="G120" s="325">
        <v>0</v>
      </c>
      <c r="H120" s="325">
        <v>40</v>
      </c>
      <c r="I120" s="325">
        <v>0</v>
      </c>
      <c r="J120" s="325">
        <v>40</v>
      </c>
      <c r="K120" s="328">
        <v>44909</v>
      </c>
      <c r="L120" s="328">
        <v>44917</v>
      </c>
      <c r="M120" s="166">
        <v>0</v>
      </c>
      <c r="N120" s="166">
        <v>5</v>
      </c>
      <c r="O120" s="166">
        <v>0</v>
      </c>
      <c r="P120" s="168">
        <v>5</v>
      </c>
      <c r="Q120" s="166">
        <v>0</v>
      </c>
      <c r="R120" s="325">
        <v>33</v>
      </c>
      <c r="S120" s="165" t="s">
        <v>646</v>
      </c>
      <c r="T120" s="165" t="s">
        <v>599</v>
      </c>
    </row>
    <row r="121" spans="1:20" ht="16" thickBot="1">
      <c r="A121" s="326"/>
      <c r="B121" s="339"/>
      <c r="C121" s="235"/>
      <c r="D121" s="340"/>
      <c r="E121" s="326"/>
      <c r="F121" s="326"/>
      <c r="G121" s="326"/>
      <c r="H121" s="326"/>
      <c r="I121" s="326"/>
      <c r="J121" s="326"/>
      <c r="K121" s="326"/>
      <c r="L121" s="326"/>
      <c r="M121" s="166">
        <v>6</v>
      </c>
      <c r="N121" s="166">
        <v>0</v>
      </c>
      <c r="O121" s="166">
        <v>0</v>
      </c>
      <c r="P121" s="168">
        <v>6</v>
      </c>
      <c r="Q121" s="166">
        <v>0</v>
      </c>
      <c r="R121" s="326"/>
      <c r="S121" s="165" t="s">
        <v>646</v>
      </c>
      <c r="T121" s="165" t="s">
        <v>599</v>
      </c>
    </row>
    <row r="122" spans="1:20" ht="16" thickBot="1">
      <c r="A122" s="326"/>
      <c r="B122" s="339"/>
      <c r="C122" s="235"/>
      <c r="D122" s="340"/>
      <c r="E122" s="326"/>
      <c r="F122" s="326"/>
      <c r="G122" s="326"/>
      <c r="H122" s="326"/>
      <c r="I122" s="326"/>
      <c r="J122" s="326"/>
      <c r="K122" s="326"/>
      <c r="L122" s="326"/>
      <c r="M122" s="166">
        <v>10</v>
      </c>
      <c r="N122" s="166">
        <v>0</v>
      </c>
      <c r="O122" s="166">
        <v>0</v>
      </c>
      <c r="P122" s="168">
        <v>10</v>
      </c>
      <c r="Q122" s="166">
        <v>0</v>
      </c>
      <c r="R122" s="326"/>
      <c r="S122" s="165" t="s">
        <v>761</v>
      </c>
      <c r="T122" s="165" t="s">
        <v>599</v>
      </c>
    </row>
    <row r="123" spans="1:20" ht="16" thickBot="1">
      <c r="A123" s="327"/>
      <c r="B123" s="335"/>
      <c r="C123" s="235"/>
      <c r="D123" s="337"/>
      <c r="E123" s="327"/>
      <c r="F123" s="327"/>
      <c r="G123" s="327"/>
      <c r="H123" s="327"/>
      <c r="I123" s="327"/>
      <c r="J123" s="327"/>
      <c r="K123" s="327"/>
      <c r="L123" s="327"/>
      <c r="M123" s="166">
        <v>12</v>
      </c>
      <c r="N123" s="166">
        <v>0</v>
      </c>
      <c r="O123" s="166">
        <v>0</v>
      </c>
      <c r="P123" s="168">
        <v>12</v>
      </c>
      <c r="Q123" s="166">
        <v>0</v>
      </c>
      <c r="R123" s="327"/>
      <c r="S123" s="165" t="s">
        <v>732</v>
      </c>
      <c r="T123" s="165" t="s">
        <v>599</v>
      </c>
    </row>
    <row r="124" spans="1:20" ht="16" thickBot="1">
      <c r="A124" s="164" t="s">
        <v>772</v>
      </c>
      <c r="B124" s="165" t="s">
        <v>285</v>
      </c>
      <c r="C124" s="165" t="s">
        <v>283</v>
      </c>
      <c r="D124" s="164" t="s">
        <v>773</v>
      </c>
      <c r="E124" s="166">
        <v>0</v>
      </c>
      <c r="F124" s="166">
        <v>0</v>
      </c>
      <c r="G124" s="166">
        <v>0</v>
      </c>
      <c r="H124" s="166">
        <v>0</v>
      </c>
      <c r="I124" s="166">
        <v>0</v>
      </c>
      <c r="J124" s="166">
        <v>0</v>
      </c>
      <c r="K124" s="167">
        <v>44180</v>
      </c>
      <c r="L124" s="167">
        <v>44226</v>
      </c>
      <c r="M124" s="166">
        <v>0</v>
      </c>
      <c r="N124" s="166">
        <v>0</v>
      </c>
      <c r="O124" s="166">
        <v>0</v>
      </c>
      <c r="P124" s="168">
        <v>0</v>
      </c>
      <c r="Q124" s="166">
        <v>2</v>
      </c>
      <c r="R124" s="166">
        <v>2</v>
      </c>
      <c r="S124" s="165" t="s">
        <v>657</v>
      </c>
      <c r="T124" s="165" t="s">
        <v>599</v>
      </c>
    </row>
    <row r="125" spans="1:20" ht="16" thickBot="1">
      <c r="A125" s="164" t="s">
        <v>774</v>
      </c>
      <c r="B125" s="165" t="s">
        <v>285</v>
      </c>
      <c r="C125" s="165" t="s">
        <v>283</v>
      </c>
      <c r="D125" s="164" t="s">
        <v>775</v>
      </c>
      <c r="E125" s="166">
        <v>0</v>
      </c>
      <c r="F125" s="166">
        <v>0</v>
      </c>
      <c r="G125" s="166">
        <v>0</v>
      </c>
      <c r="H125" s="166">
        <v>0</v>
      </c>
      <c r="I125" s="166">
        <v>0</v>
      </c>
      <c r="J125" s="166">
        <v>0</v>
      </c>
      <c r="K125" s="167">
        <v>44518</v>
      </c>
      <c r="L125" s="167">
        <v>44552</v>
      </c>
      <c r="M125" s="166">
        <v>0</v>
      </c>
      <c r="N125" s="166">
        <v>0</v>
      </c>
      <c r="O125" s="166">
        <v>0</v>
      </c>
      <c r="P125" s="168">
        <v>0</v>
      </c>
      <c r="Q125" s="166">
        <v>2</v>
      </c>
      <c r="R125" s="166">
        <v>2</v>
      </c>
      <c r="S125" s="165" t="s">
        <v>657</v>
      </c>
      <c r="T125" s="165" t="s">
        <v>599</v>
      </c>
    </row>
    <row r="126" spans="1:20" ht="16" thickBot="1">
      <c r="A126" s="164" t="s">
        <v>776</v>
      </c>
      <c r="B126" s="235" t="s">
        <v>285</v>
      </c>
      <c r="C126" s="235" t="s">
        <v>283</v>
      </c>
      <c r="D126" s="248" t="s">
        <v>777</v>
      </c>
      <c r="E126" s="166">
        <v>0</v>
      </c>
      <c r="F126" s="166">
        <v>0</v>
      </c>
      <c r="G126" s="166">
        <v>0</v>
      </c>
      <c r="H126" s="166">
        <v>0</v>
      </c>
      <c r="I126" s="166">
        <v>0</v>
      </c>
      <c r="J126" s="166">
        <v>0</v>
      </c>
      <c r="K126" s="167">
        <v>44587</v>
      </c>
      <c r="L126" s="167">
        <v>44644</v>
      </c>
      <c r="M126" s="166">
        <v>0</v>
      </c>
      <c r="N126" s="166">
        <v>3</v>
      </c>
      <c r="O126" s="166">
        <v>0</v>
      </c>
      <c r="P126" s="168">
        <v>3</v>
      </c>
      <c r="Q126" s="166">
        <v>0</v>
      </c>
      <c r="R126" s="166">
        <v>3</v>
      </c>
      <c r="S126" s="165" t="s">
        <v>657</v>
      </c>
      <c r="T126" s="165" t="s">
        <v>599</v>
      </c>
    </row>
    <row r="127" spans="1:20" ht="16" thickBot="1">
      <c r="A127" s="164" t="s">
        <v>778</v>
      </c>
      <c r="B127" s="165" t="s">
        <v>285</v>
      </c>
      <c r="C127" s="165" t="s">
        <v>283</v>
      </c>
      <c r="D127" s="164" t="s">
        <v>779</v>
      </c>
      <c r="E127" s="166">
        <v>0</v>
      </c>
      <c r="F127" s="166">
        <v>0</v>
      </c>
      <c r="G127" s="166">
        <v>0</v>
      </c>
      <c r="H127" s="166">
        <v>0</v>
      </c>
      <c r="I127" s="166">
        <v>0</v>
      </c>
      <c r="J127" s="166">
        <v>0</v>
      </c>
      <c r="K127" s="167">
        <v>43567</v>
      </c>
      <c r="L127" s="167">
        <v>43567</v>
      </c>
      <c r="M127" s="166">
        <v>0</v>
      </c>
      <c r="N127" s="166">
        <v>0</v>
      </c>
      <c r="O127" s="166">
        <v>0</v>
      </c>
      <c r="P127" s="168">
        <v>0</v>
      </c>
      <c r="Q127" s="166">
        <v>0.25</v>
      </c>
      <c r="R127" s="166">
        <v>0.25</v>
      </c>
      <c r="S127" s="165" t="s">
        <v>780</v>
      </c>
      <c r="T127" s="165" t="s">
        <v>599</v>
      </c>
    </row>
    <row r="128" spans="1:20" ht="16" thickBot="1">
      <c r="A128" s="164" t="s">
        <v>781</v>
      </c>
      <c r="B128" s="165" t="s">
        <v>285</v>
      </c>
      <c r="C128" s="165" t="s">
        <v>283</v>
      </c>
      <c r="D128" s="164" t="s">
        <v>782</v>
      </c>
      <c r="E128" s="166">
        <v>0</v>
      </c>
      <c r="F128" s="166">
        <v>0</v>
      </c>
      <c r="G128" s="166">
        <v>0</v>
      </c>
      <c r="H128" s="166">
        <v>0</v>
      </c>
      <c r="I128" s="166">
        <v>0</v>
      </c>
      <c r="J128" s="166">
        <v>0</v>
      </c>
      <c r="K128" s="167">
        <v>43152</v>
      </c>
      <c r="L128" s="167">
        <v>43196</v>
      </c>
      <c r="M128" s="166">
        <v>0</v>
      </c>
      <c r="N128" s="166">
        <v>0</v>
      </c>
      <c r="O128" s="166">
        <v>0</v>
      </c>
      <c r="P128" s="168">
        <v>0</v>
      </c>
      <c r="Q128" s="166">
        <v>1.5</v>
      </c>
      <c r="R128" s="166">
        <v>1.5</v>
      </c>
      <c r="S128" s="165" t="s">
        <v>657</v>
      </c>
      <c r="T128" s="165" t="s">
        <v>599</v>
      </c>
    </row>
    <row r="129" spans="1:20" ht="16" thickBot="1">
      <c r="A129" s="330" t="s">
        <v>783</v>
      </c>
      <c r="B129" s="331" t="s">
        <v>285</v>
      </c>
      <c r="C129" s="165" t="s">
        <v>283</v>
      </c>
      <c r="D129" s="330" t="s">
        <v>784</v>
      </c>
      <c r="E129" s="166">
        <v>0</v>
      </c>
      <c r="F129" s="166">
        <v>0</v>
      </c>
      <c r="G129" s="166">
        <v>0</v>
      </c>
      <c r="H129" s="166">
        <v>0</v>
      </c>
      <c r="I129" s="166">
        <v>0</v>
      </c>
      <c r="J129" s="166">
        <v>0</v>
      </c>
      <c r="K129" s="167">
        <v>44609</v>
      </c>
      <c r="L129" s="167">
        <v>44609</v>
      </c>
      <c r="M129" s="166">
        <v>0</v>
      </c>
      <c r="N129" s="166">
        <v>0</v>
      </c>
      <c r="O129" s="166">
        <v>0</v>
      </c>
      <c r="P129" s="168">
        <v>0</v>
      </c>
      <c r="Q129" s="166">
        <v>0.2</v>
      </c>
      <c r="R129" s="325">
        <v>2.2999999999999998</v>
      </c>
      <c r="S129" s="165" t="s">
        <v>780</v>
      </c>
      <c r="T129" s="165" t="s">
        <v>599</v>
      </c>
    </row>
    <row r="130" spans="1:20" ht="16" thickBot="1">
      <c r="A130" s="326"/>
      <c r="B130" s="326"/>
      <c r="C130" s="165"/>
      <c r="D130" s="333"/>
      <c r="E130" s="166">
        <v>0</v>
      </c>
      <c r="F130" s="166">
        <v>0</v>
      </c>
      <c r="G130" s="166">
        <v>0</v>
      </c>
      <c r="H130" s="166">
        <v>0</v>
      </c>
      <c r="I130" s="166">
        <v>0</v>
      </c>
      <c r="J130" s="166">
        <v>0</v>
      </c>
      <c r="K130" s="167">
        <v>44372</v>
      </c>
      <c r="L130" s="167">
        <v>44372</v>
      </c>
      <c r="M130" s="166">
        <v>0</v>
      </c>
      <c r="N130" s="166">
        <v>0</v>
      </c>
      <c r="O130" s="166">
        <v>0</v>
      </c>
      <c r="P130" s="168">
        <v>0</v>
      </c>
      <c r="Q130" s="166">
        <v>0.1</v>
      </c>
      <c r="R130" s="326"/>
      <c r="S130" s="165" t="s">
        <v>780</v>
      </c>
      <c r="T130" s="165" t="s">
        <v>599</v>
      </c>
    </row>
    <row r="131" spans="1:20" ht="16" thickBot="1">
      <c r="A131" s="326"/>
      <c r="B131" s="326"/>
      <c r="C131" s="165"/>
      <c r="D131" s="330" t="s">
        <v>785</v>
      </c>
      <c r="E131" s="325">
        <v>0</v>
      </c>
      <c r="F131" s="325">
        <v>0</v>
      </c>
      <c r="G131" s="325">
        <v>0</v>
      </c>
      <c r="H131" s="325">
        <v>0</v>
      </c>
      <c r="I131" s="325">
        <v>0</v>
      </c>
      <c r="J131" s="325">
        <v>0</v>
      </c>
      <c r="K131" s="328">
        <v>43280</v>
      </c>
      <c r="L131" s="328">
        <v>43313</v>
      </c>
      <c r="M131" s="166">
        <v>0</v>
      </c>
      <c r="N131" s="166">
        <v>0</v>
      </c>
      <c r="O131" s="166">
        <v>0</v>
      </c>
      <c r="P131" s="168">
        <v>0</v>
      </c>
      <c r="Q131" s="166">
        <v>0.5</v>
      </c>
      <c r="R131" s="326"/>
      <c r="S131" s="165" t="s">
        <v>786</v>
      </c>
      <c r="T131" s="165" t="s">
        <v>599</v>
      </c>
    </row>
    <row r="132" spans="1:20" ht="16" thickBot="1">
      <c r="A132" s="327"/>
      <c r="B132" s="327"/>
      <c r="C132" s="165"/>
      <c r="D132" s="333"/>
      <c r="E132" s="327"/>
      <c r="F132" s="327"/>
      <c r="G132" s="327"/>
      <c r="H132" s="327"/>
      <c r="I132" s="327"/>
      <c r="J132" s="327"/>
      <c r="K132" s="327"/>
      <c r="L132" s="327"/>
      <c r="M132" s="166">
        <v>0</v>
      </c>
      <c r="N132" s="166">
        <v>0</v>
      </c>
      <c r="O132" s="166">
        <v>0</v>
      </c>
      <c r="P132" s="168">
        <v>0</v>
      </c>
      <c r="Q132" s="166">
        <v>1.5</v>
      </c>
      <c r="R132" s="327"/>
      <c r="S132" s="165" t="s">
        <v>657</v>
      </c>
      <c r="T132" s="165" t="s">
        <v>599</v>
      </c>
    </row>
    <row r="133" spans="1:20" ht="16" thickBot="1">
      <c r="A133" s="164" t="s">
        <v>787</v>
      </c>
      <c r="B133" s="165" t="s">
        <v>285</v>
      </c>
      <c r="C133" s="165" t="s">
        <v>283</v>
      </c>
      <c r="D133" s="164" t="s">
        <v>788</v>
      </c>
      <c r="E133" s="166">
        <v>0</v>
      </c>
      <c r="F133" s="166">
        <v>0</v>
      </c>
      <c r="G133" s="166">
        <v>0</v>
      </c>
      <c r="H133" s="166">
        <v>0</v>
      </c>
      <c r="I133" s="166">
        <v>0</v>
      </c>
      <c r="J133" s="166">
        <v>0</v>
      </c>
      <c r="K133" s="167">
        <v>43608</v>
      </c>
      <c r="L133" s="167">
        <v>43638</v>
      </c>
      <c r="M133" s="166">
        <v>0</v>
      </c>
      <c r="N133" s="166">
        <v>0</v>
      </c>
      <c r="O133" s="166">
        <v>0</v>
      </c>
      <c r="P133" s="168">
        <v>0</v>
      </c>
      <c r="Q133" s="166">
        <v>0.5</v>
      </c>
      <c r="R133" s="166">
        <v>0.5</v>
      </c>
      <c r="S133" s="165" t="s">
        <v>620</v>
      </c>
      <c r="T133" s="165" t="s">
        <v>599</v>
      </c>
    </row>
    <row r="134" spans="1:20" ht="16" thickBot="1">
      <c r="A134" s="329" t="s">
        <v>789</v>
      </c>
      <c r="B134" s="317"/>
      <c r="C134" s="317"/>
      <c r="D134" s="318"/>
      <c r="E134" s="169">
        <v>0</v>
      </c>
      <c r="F134" s="169">
        <v>1250.78</v>
      </c>
      <c r="G134" s="169">
        <v>47.82</v>
      </c>
      <c r="H134" s="170">
        <v>1298.5999999999999</v>
      </c>
      <c r="I134" s="170">
        <v>1.2</v>
      </c>
      <c r="J134" s="170">
        <v>1299.8</v>
      </c>
      <c r="K134" s="171"/>
      <c r="L134" s="172" t="s">
        <v>612</v>
      </c>
      <c r="M134" s="169">
        <v>577.02923250000003</v>
      </c>
      <c r="N134" s="169">
        <v>80.19</v>
      </c>
      <c r="O134" s="169">
        <v>0</v>
      </c>
      <c r="P134" s="173">
        <v>657.21923249999998</v>
      </c>
      <c r="Q134" s="170">
        <v>9.0500000000000007</v>
      </c>
      <c r="R134" s="170">
        <v>666.26923250000004</v>
      </c>
      <c r="S134" s="316"/>
      <c r="T134" s="318"/>
    </row>
    <row r="135" spans="1:20" ht="16" thickBot="1">
      <c r="A135" s="316"/>
      <c r="B135" s="317"/>
      <c r="C135" s="317"/>
      <c r="D135" s="318"/>
      <c r="E135" s="316"/>
      <c r="F135" s="317"/>
      <c r="G135" s="318"/>
      <c r="H135" s="174">
        <v>19</v>
      </c>
      <c r="I135" s="174">
        <v>7</v>
      </c>
      <c r="J135" s="175">
        <v>26</v>
      </c>
      <c r="K135" s="171"/>
      <c r="L135" s="176" t="s">
        <v>613</v>
      </c>
      <c r="M135" s="177">
        <v>12</v>
      </c>
      <c r="N135" s="177">
        <v>12</v>
      </c>
      <c r="O135" s="177">
        <v>0</v>
      </c>
      <c r="P135" s="175">
        <v>19</v>
      </c>
      <c r="Q135" s="174">
        <v>7</v>
      </c>
      <c r="R135" s="175">
        <v>26</v>
      </c>
      <c r="S135" s="319" t="s">
        <v>614</v>
      </c>
      <c r="T135" s="318"/>
    </row>
    <row r="136" spans="1:20" ht="16" thickBot="1">
      <c r="A136" s="338" t="s">
        <v>291</v>
      </c>
      <c r="B136" s="317"/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8"/>
    </row>
    <row r="137" spans="1:20" ht="25" thickBot="1">
      <c r="A137" s="164" t="s">
        <v>790</v>
      </c>
      <c r="B137" s="235" t="s">
        <v>291</v>
      </c>
      <c r="C137" s="235" t="s">
        <v>289</v>
      </c>
      <c r="D137" s="248" t="s">
        <v>791</v>
      </c>
      <c r="E137" s="166">
        <v>0</v>
      </c>
      <c r="F137" s="166">
        <v>0</v>
      </c>
      <c r="G137" s="166">
        <v>0</v>
      </c>
      <c r="H137" s="166">
        <v>0</v>
      </c>
      <c r="I137" s="166">
        <v>0</v>
      </c>
      <c r="J137" s="166">
        <v>0</v>
      </c>
      <c r="K137" s="167">
        <v>43038</v>
      </c>
      <c r="L137" s="167">
        <v>43271</v>
      </c>
      <c r="M137" s="166">
        <v>0</v>
      </c>
      <c r="N137" s="166">
        <v>12</v>
      </c>
      <c r="O137" s="166">
        <v>0</v>
      </c>
      <c r="P137" s="168">
        <v>12</v>
      </c>
      <c r="Q137" s="166">
        <v>0</v>
      </c>
      <c r="R137" s="166">
        <v>12</v>
      </c>
      <c r="S137" s="165" t="s">
        <v>732</v>
      </c>
      <c r="T137" s="165" t="s">
        <v>599</v>
      </c>
    </row>
    <row r="138" spans="1:20" ht="16" thickBot="1">
      <c r="A138" s="164" t="s">
        <v>792</v>
      </c>
      <c r="B138" s="235" t="s">
        <v>291</v>
      </c>
      <c r="C138" s="235" t="s">
        <v>289</v>
      </c>
      <c r="D138" s="248" t="s">
        <v>793</v>
      </c>
      <c r="E138" s="166">
        <v>15</v>
      </c>
      <c r="F138" s="166">
        <v>0</v>
      </c>
      <c r="G138" s="166">
        <v>0</v>
      </c>
      <c r="H138" s="166">
        <v>15</v>
      </c>
      <c r="I138" s="166">
        <v>0</v>
      </c>
      <c r="J138" s="166">
        <v>15</v>
      </c>
      <c r="K138" s="167">
        <v>43084</v>
      </c>
      <c r="L138" s="167">
        <v>43404</v>
      </c>
      <c r="M138" s="166">
        <v>0</v>
      </c>
      <c r="N138" s="166">
        <v>10</v>
      </c>
      <c r="O138" s="166">
        <v>0</v>
      </c>
      <c r="P138" s="168">
        <v>10</v>
      </c>
      <c r="Q138" s="166">
        <v>0</v>
      </c>
      <c r="R138" s="166">
        <v>10</v>
      </c>
      <c r="S138" s="165" t="s">
        <v>794</v>
      </c>
      <c r="T138" s="165" t="s">
        <v>595</v>
      </c>
    </row>
    <row r="139" spans="1:20" ht="16" thickBot="1">
      <c r="A139" s="330" t="s">
        <v>795</v>
      </c>
      <c r="B139" s="334" t="s">
        <v>291</v>
      </c>
      <c r="C139" s="235" t="s">
        <v>289</v>
      </c>
      <c r="D139" s="336" t="s">
        <v>796</v>
      </c>
      <c r="E139" s="325">
        <v>20</v>
      </c>
      <c r="F139" s="325">
        <v>0</v>
      </c>
      <c r="G139" s="325">
        <v>0</v>
      </c>
      <c r="H139" s="325">
        <v>20</v>
      </c>
      <c r="I139" s="325">
        <v>0</v>
      </c>
      <c r="J139" s="325">
        <v>20</v>
      </c>
      <c r="K139" s="328">
        <v>44159</v>
      </c>
      <c r="L139" s="167">
        <v>44161</v>
      </c>
      <c r="M139" s="166">
        <v>0</v>
      </c>
      <c r="N139" s="166">
        <v>9.9</v>
      </c>
      <c r="O139" s="166">
        <v>0</v>
      </c>
      <c r="P139" s="168">
        <v>9.9</v>
      </c>
      <c r="Q139" s="166">
        <v>0</v>
      </c>
      <c r="R139" s="325">
        <v>29.9</v>
      </c>
      <c r="S139" s="165" t="s">
        <v>794</v>
      </c>
      <c r="T139" s="165" t="s">
        <v>595</v>
      </c>
    </row>
    <row r="140" spans="1:20" ht="16" thickBot="1">
      <c r="A140" s="327"/>
      <c r="B140" s="335"/>
      <c r="C140" s="235"/>
      <c r="D140" s="337"/>
      <c r="E140" s="327"/>
      <c r="F140" s="327"/>
      <c r="G140" s="327"/>
      <c r="H140" s="327"/>
      <c r="I140" s="327"/>
      <c r="J140" s="327"/>
      <c r="K140" s="327"/>
      <c r="L140" s="167">
        <v>44175</v>
      </c>
      <c r="M140" s="166">
        <v>20</v>
      </c>
      <c r="N140" s="166">
        <v>0</v>
      </c>
      <c r="O140" s="166">
        <v>0</v>
      </c>
      <c r="P140" s="168">
        <v>20</v>
      </c>
      <c r="Q140" s="166">
        <v>0</v>
      </c>
      <c r="R140" s="327"/>
      <c r="S140" s="165" t="s">
        <v>632</v>
      </c>
      <c r="T140" s="165" t="s">
        <v>595</v>
      </c>
    </row>
    <row r="141" spans="1:20" ht="16" thickBot="1">
      <c r="A141" s="164" t="s">
        <v>797</v>
      </c>
      <c r="B141" s="235" t="s">
        <v>291</v>
      </c>
      <c r="C141" s="235" t="s">
        <v>289</v>
      </c>
      <c r="D141" s="248" t="s">
        <v>798</v>
      </c>
      <c r="E141" s="166">
        <v>80</v>
      </c>
      <c r="F141" s="166">
        <v>0</v>
      </c>
      <c r="G141" s="166">
        <v>0</v>
      </c>
      <c r="H141" s="166">
        <v>80</v>
      </c>
      <c r="I141" s="166">
        <v>0</v>
      </c>
      <c r="J141" s="166">
        <v>80</v>
      </c>
      <c r="K141" s="167">
        <v>44540</v>
      </c>
      <c r="L141" s="167">
        <v>44544</v>
      </c>
      <c r="M141" s="166">
        <v>0</v>
      </c>
      <c r="N141" s="166">
        <v>21.2</v>
      </c>
      <c r="O141" s="166">
        <v>0</v>
      </c>
      <c r="P141" s="168">
        <v>21.2</v>
      </c>
      <c r="Q141" s="166">
        <v>0</v>
      </c>
      <c r="R141" s="166">
        <v>21.2</v>
      </c>
      <c r="S141" s="165" t="s">
        <v>794</v>
      </c>
      <c r="T141" s="165" t="s">
        <v>595</v>
      </c>
    </row>
    <row r="142" spans="1:20" ht="16" thickBot="1">
      <c r="A142" s="164" t="s">
        <v>799</v>
      </c>
      <c r="B142" s="235" t="s">
        <v>291</v>
      </c>
      <c r="C142" s="235" t="s">
        <v>289</v>
      </c>
      <c r="D142" s="248" t="s">
        <v>800</v>
      </c>
      <c r="E142" s="166">
        <v>0</v>
      </c>
      <c r="F142" s="166">
        <v>0</v>
      </c>
      <c r="G142" s="166">
        <v>0</v>
      </c>
      <c r="H142" s="166">
        <v>0</v>
      </c>
      <c r="I142" s="166">
        <v>0</v>
      </c>
      <c r="J142" s="166">
        <v>0</v>
      </c>
      <c r="K142" s="167">
        <v>44498</v>
      </c>
      <c r="L142" s="167">
        <v>44532</v>
      </c>
      <c r="M142" s="166">
        <v>0</v>
      </c>
      <c r="N142" s="166">
        <v>2</v>
      </c>
      <c r="O142" s="166">
        <v>0</v>
      </c>
      <c r="P142" s="168">
        <v>2</v>
      </c>
      <c r="Q142" s="166">
        <v>0</v>
      </c>
      <c r="R142" s="166">
        <v>2</v>
      </c>
      <c r="S142" s="165" t="s">
        <v>657</v>
      </c>
      <c r="T142" s="165" t="s">
        <v>599</v>
      </c>
    </row>
    <row r="143" spans="1:20" ht="16" thickBot="1">
      <c r="A143" s="329" t="s">
        <v>801</v>
      </c>
      <c r="B143" s="317"/>
      <c r="C143" s="317"/>
      <c r="D143" s="318"/>
      <c r="E143" s="169">
        <v>115</v>
      </c>
      <c r="F143" s="169">
        <v>0</v>
      </c>
      <c r="G143" s="169">
        <v>0</v>
      </c>
      <c r="H143" s="170">
        <v>115</v>
      </c>
      <c r="I143" s="170">
        <v>0</v>
      </c>
      <c r="J143" s="170">
        <v>115</v>
      </c>
      <c r="K143" s="171"/>
      <c r="L143" s="172" t="s">
        <v>612</v>
      </c>
      <c r="M143" s="169">
        <v>20</v>
      </c>
      <c r="N143" s="169">
        <v>55.1</v>
      </c>
      <c r="O143" s="169">
        <v>0</v>
      </c>
      <c r="P143" s="173">
        <v>75.099999999999994</v>
      </c>
      <c r="Q143" s="170">
        <v>0</v>
      </c>
      <c r="R143" s="170">
        <v>75.099999999999994</v>
      </c>
      <c r="S143" s="316"/>
      <c r="T143" s="318"/>
    </row>
    <row r="144" spans="1:20" ht="16" thickBot="1">
      <c r="A144" s="316"/>
      <c r="B144" s="317"/>
      <c r="C144" s="317"/>
      <c r="D144" s="318"/>
      <c r="E144" s="316"/>
      <c r="F144" s="317"/>
      <c r="G144" s="318"/>
      <c r="H144" s="174">
        <v>5</v>
      </c>
      <c r="I144" s="174">
        <v>0</v>
      </c>
      <c r="J144" s="175">
        <v>5</v>
      </c>
      <c r="K144" s="171"/>
      <c r="L144" s="176" t="s">
        <v>613</v>
      </c>
      <c r="M144" s="177">
        <v>1</v>
      </c>
      <c r="N144" s="177">
        <v>5</v>
      </c>
      <c r="O144" s="177">
        <v>0</v>
      </c>
      <c r="P144" s="175">
        <v>5</v>
      </c>
      <c r="Q144" s="174">
        <v>0</v>
      </c>
      <c r="R144" s="175">
        <v>5</v>
      </c>
      <c r="S144" s="319" t="s">
        <v>614</v>
      </c>
      <c r="T144" s="318"/>
    </row>
    <row r="145" spans="1:20" ht="16" thickBot="1">
      <c r="A145" s="338" t="s">
        <v>295</v>
      </c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8"/>
    </row>
    <row r="146" spans="1:20" ht="16" thickBot="1">
      <c r="A146" s="164" t="s">
        <v>802</v>
      </c>
      <c r="B146" s="235" t="s">
        <v>295</v>
      </c>
      <c r="C146" s="235" t="s">
        <v>293</v>
      </c>
      <c r="D146" s="248" t="s">
        <v>803</v>
      </c>
      <c r="E146" s="166">
        <v>15</v>
      </c>
      <c r="F146" s="166">
        <v>0</v>
      </c>
      <c r="G146" s="166">
        <v>0</v>
      </c>
      <c r="H146" s="166">
        <v>15</v>
      </c>
      <c r="I146" s="166">
        <v>0</v>
      </c>
      <c r="J146" s="166">
        <v>15</v>
      </c>
      <c r="K146" s="167">
        <v>43256</v>
      </c>
      <c r="L146" s="167">
        <v>43275</v>
      </c>
      <c r="M146" s="166">
        <v>15</v>
      </c>
      <c r="N146" s="166">
        <v>0</v>
      </c>
      <c r="O146" s="166">
        <v>0</v>
      </c>
      <c r="P146" s="168">
        <v>15</v>
      </c>
      <c r="Q146" s="166">
        <v>0</v>
      </c>
      <c r="R146" s="166">
        <v>15</v>
      </c>
      <c r="S146" s="165" t="s">
        <v>604</v>
      </c>
      <c r="T146" s="165" t="s">
        <v>595</v>
      </c>
    </row>
    <row r="147" spans="1:20" ht="16" thickBot="1">
      <c r="A147" s="330" t="s">
        <v>804</v>
      </c>
      <c r="B147" s="334" t="s">
        <v>295</v>
      </c>
      <c r="C147" s="235" t="s">
        <v>293</v>
      </c>
      <c r="D147" s="336" t="s">
        <v>805</v>
      </c>
      <c r="E147" s="325">
        <v>65</v>
      </c>
      <c r="F147" s="325">
        <v>0</v>
      </c>
      <c r="G147" s="325">
        <v>0</v>
      </c>
      <c r="H147" s="325">
        <v>65</v>
      </c>
      <c r="I147" s="325">
        <v>0</v>
      </c>
      <c r="J147" s="325">
        <v>65</v>
      </c>
      <c r="K147" s="328">
        <v>43719</v>
      </c>
      <c r="L147" s="328">
        <v>43818</v>
      </c>
      <c r="M147" s="166">
        <v>0</v>
      </c>
      <c r="N147" s="166">
        <v>1.7</v>
      </c>
      <c r="O147" s="166">
        <v>0</v>
      </c>
      <c r="P147" s="168">
        <v>1.7</v>
      </c>
      <c r="Q147" s="166">
        <v>0</v>
      </c>
      <c r="R147" s="325">
        <v>65.7</v>
      </c>
      <c r="S147" s="165" t="s">
        <v>794</v>
      </c>
      <c r="T147" s="165" t="s">
        <v>595</v>
      </c>
    </row>
    <row r="148" spans="1:20" ht="16" thickBot="1">
      <c r="A148" s="327"/>
      <c r="B148" s="335"/>
      <c r="C148" s="235"/>
      <c r="D148" s="337"/>
      <c r="E148" s="327"/>
      <c r="F148" s="327"/>
      <c r="G148" s="327"/>
      <c r="H148" s="327"/>
      <c r="I148" s="327"/>
      <c r="J148" s="327"/>
      <c r="K148" s="327"/>
      <c r="L148" s="327"/>
      <c r="M148" s="166">
        <v>64</v>
      </c>
      <c r="N148" s="166">
        <v>0</v>
      </c>
      <c r="O148" s="166">
        <v>0</v>
      </c>
      <c r="P148" s="168">
        <v>64</v>
      </c>
      <c r="Q148" s="166">
        <v>0</v>
      </c>
      <c r="R148" s="327"/>
      <c r="S148" s="165" t="s">
        <v>604</v>
      </c>
      <c r="T148" s="165" t="s">
        <v>595</v>
      </c>
    </row>
    <row r="149" spans="1:20" ht="16" thickBot="1">
      <c r="A149" s="330" t="s">
        <v>806</v>
      </c>
      <c r="B149" s="334" t="s">
        <v>295</v>
      </c>
      <c r="C149" s="235" t="s">
        <v>293</v>
      </c>
      <c r="D149" s="336" t="s">
        <v>807</v>
      </c>
      <c r="E149" s="325">
        <v>200</v>
      </c>
      <c r="F149" s="325">
        <v>0</v>
      </c>
      <c r="G149" s="325">
        <v>0</v>
      </c>
      <c r="H149" s="325">
        <v>200</v>
      </c>
      <c r="I149" s="325">
        <v>0</v>
      </c>
      <c r="J149" s="325">
        <v>200</v>
      </c>
      <c r="K149" s="328">
        <v>44027</v>
      </c>
      <c r="L149" s="328">
        <v>44056</v>
      </c>
      <c r="M149" s="166">
        <v>0</v>
      </c>
      <c r="N149" s="166">
        <v>0.7</v>
      </c>
      <c r="O149" s="166">
        <v>0</v>
      </c>
      <c r="P149" s="168">
        <v>0.7</v>
      </c>
      <c r="Q149" s="166">
        <v>0</v>
      </c>
      <c r="R149" s="325">
        <v>147.03167400000001</v>
      </c>
      <c r="S149" s="165" t="s">
        <v>755</v>
      </c>
      <c r="T149" s="165" t="s">
        <v>595</v>
      </c>
    </row>
    <row r="150" spans="1:20" ht="16" thickBot="1">
      <c r="A150" s="326"/>
      <c r="B150" s="339"/>
      <c r="C150" s="235"/>
      <c r="D150" s="340"/>
      <c r="E150" s="326"/>
      <c r="F150" s="326"/>
      <c r="G150" s="326"/>
      <c r="H150" s="326"/>
      <c r="I150" s="326"/>
      <c r="J150" s="326"/>
      <c r="K150" s="326"/>
      <c r="L150" s="326"/>
      <c r="M150" s="166">
        <v>0</v>
      </c>
      <c r="N150" s="166">
        <v>1.5</v>
      </c>
      <c r="O150" s="166">
        <v>0</v>
      </c>
      <c r="P150" s="168">
        <v>1.5</v>
      </c>
      <c r="Q150" s="166">
        <v>0</v>
      </c>
      <c r="R150" s="326"/>
      <c r="S150" s="165" t="s">
        <v>794</v>
      </c>
      <c r="T150" s="165" t="s">
        <v>595</v>
      </c>
    </row>
    <row r="151" spans="1:20" ht="16" thickBot="1">
      <c r="A151" s="326"/>
      <c r="B151" s="339"/>
      <c r="C151" s="235"/>
      <c r="D151" s="337"/>
      <c r="E151" s="327"/>
      <c r="F151" s="327"/>
      <c r="G151" s="327"/>
      <c r="H151" s="327"/>
      <c r="I151" s="327"/>
      <c r="J151" s="327"/>
      <c r="K151" s="327"/>
      <c r="L151" s="327"/>
      <c r="M151" s="166">
        <v>50</v>
      </c>
      <c r="N151" s="166">
        <v>0</v>
      </c>
      <c r="O151" s="166">
        <v>0</v>
      </c>
      <c r="P151" s="168">
        <v>50</v>
      </c>
      <c r="Q151" s="166">
        <v>0</v>
      </c>
      <c r="R151" s="326"/>
      <c r="S151" s="165" t="s">
        <v>632</v>
      </c>
      <c r="T151" s="165" t="s">
        <v>595</v>
      </c>
    </row>
    <row r="152" spans="1:20" ht="16" thickBot="1">
      <c r="A152" s="327"/>
      <c r="B152" s="335"/>
      <c r="C152" s="235"/>
      <c r="D152" s="248" t="s">
        <v>808</v>
      </c>
      <c r="E152" s="166">
        <v>0</v>
      </c>
      <c r="F152" s="166">
        <v>0</v>
      </c>
      <c r="G152" s="166">
        <v>0</v>
      </c>
      <c r="H152" s="166">
        <v>0</v>
      </c>
      <c r="I152" s="166">
        <v>0</v>
      </c>
      <c r="J152" s="166">
        <v>0</v>
      </c>
      <c r="K152" s="167">
        <v>44249</v>
      </c>
      <c r="L152" s="167">
        <v>44249</v>
      </c>
      <c r="M152" s="166">
        <v>94.831674000000007</v>
      </c>
      <c r="N152" s="166">
        <v>0</v>
      </c>
      <c r="O152" s="166">
        <v>0</v>
      </c>
      <c r="P152" s="168">
        <v>94.831674000000007</v>
      </c>
      <c r="Q152" s="166">
        <v>0</v>
      </c>
      <c r="R152" s="327"/>
      <c r="S152" s="165" t="s">
        <v>668</v>
      </c>
      <c r="T152" s="165" t="s">
        <v>595</v>
      </c>
    </row>
    <row r="153" spans="1:20" ht="16" thickBot="1">
      <c r="A153" s="330" t="s">
        <v>809</v>
      </c>
      <c r="B153" s="334" t="s">
        <v>295</v>
      </c>
      <c r="C153" s="235" t="s">
        <v>293</v>
      </c>
      <c r="D153" s="248" t="s">
        <v>810</v>
      </c>
      <c r="E153" s="166">
        <v>0</v>
      </c>
      <c r="F153" s="166">
        <v>0</v>
      </c>
      <c r="G153" s="166">
        <v>0</v>
      </c>
      <c r="H153" s="166">
        <v>0</v>
      </c>
      <c r="I153" s="166">
        <v>0</v>
      </c>
      <c r="J153" s="166">
        <v>0</v>
      </c>
      <c r="K153" s="167">
        <v>44777</v>
      </c>
      <c r="L153" s="167">
        <v>44798</v>
      </c>
      <c r="M153" s="166">
        <v>50</v>
      </c>
      <c r="N153" s="166">
        <v>0</v>
      </c>
      <c r="O153" s="166">
        <v>0</v>
      </c>
      <c r="P153" s="168">
        <v>50</v>
      </c>
      <c r="Q153" s="166">
        <v>0</v>
      </c>
      <c r="R153" s="325">
        <v>188.3</v>
      </c>
      <c r="S153" s="165" t="s">
        <v>632</v>
      </c>
      <c r="T153" s="165" t="s">
        <v>595</v>
      </c>
    </row>
    <row r="154" spans="1:20" ht="16" thickBot="1">
      <c r="A154" s="326"/>
      <c r="B154" s="339"/>
      <c r="C154" s="235"/>
      <c r="D154" s="336" t="s">
        <v>810</v>
      </c>
      <c r="E154" s="325">
        <v>90</v>
      </c>
      <c r="F154" s="325">
        <v>60</v>
      </c>
      <c r="G154" s="325">
        <v>0</v>
      </c>
      <c r="H154" s="325">
        <v>150</v>
      </c>
      <c r="I154" s="325">
        <v>0</v>
      </c>
      <c r="J154" s="325">
        <v>150</v>
      </c>
      <c r="K154" s="328">
        <v>44734</v>
      </c>
      <c r="L154" s="328">
        <v>44736</v>
      </c>
      <c r="M154" s="166">
        <v>0</v>
      </c>
      <c r="N154" s="166">
        <v>1.6</v>
      </c>
      <c r="O154" s="166">
        <v>0</v>
      </c>
      <c r="P154" s="168">
        <v>1.6</v>
      </c>
      <c r="Q154" s="166">
        <v>0</v>
      </c>
      <c r="R154" s="326"/>
      <c r="S154" s="165" t="s">
        <v>794</v>
      </c>
      <c r="T154" s="165" t="s">
        <v>595</v>
      </c>
    </row>
    <row r="155" spans="1:20" ht="16" thickBot="1">
      <c r="A155" s="326"/>
      <c r="B155" s="339"/>
      <c r="C155" s="235"/>
      <c r="D155" s="340"/>
      <c r="E155" s="326"/>
      <c r="F155" s="326"/>
      <c r="G155" s="326"/>
      <c r="H155" s="326"/>
      <c r="I155" s="326"/>
      <c r="J155" s="326"/>
      <c r="K155" s="326"/>
      <c r="L155" s="326"/>
      <c r="M155" s="166">
        <v>0</v>
      </c>
      <c r="N155" s="166">
        <v>60.1</v>
      </c>
      <c r="O155" s="166">
        <v>0</v>
      </c>
      <c r="P155" s="168">
        <v>60.1</v>
      </c>
      <c r="Q155" s="166">
        <v>0</v>
      </c>
      <c r="R155" s="326"/>
      <c r="S155" s="165" t="s">
        <v>755</v>
      </c>
      <c r="T155" s="165" t="s">
        <v>595</v>
      </c>
    </row>
    <row r="156" spans="1:20" ht="16" thickBot="1">
      <c r="A156" s="327"/>
      <c r="B156" s="335"/>
      <c r="C156" s="235"/>
      <c r="D156" s="337"/>
      <c r="E156" s="327"/>
      <c r="F156" s="327"/>
      <c r="G156" s="327"/>
      <c r="H156" s="327"/>
      <c r="I156" s="327"/>
      <c r="J156" s="327"/>
      <c r="K156" s="327"/>
      <c r="L156" s="327"/>
      <c r="M156" s="166">
        <v>76.599999999999994</v>
      </c>
      <c r="N156" s="166">
        <v>0</v>
      </c>
      <c r="O156" s="166">
        <v>0</v>
      </c>
      <c r="P156" s="168">
        <v>76.599999999999994</v>
      </c>
      <c r="Q156" s="166">
        <v>0</v>
      </c>
      <c r="R156" s="327"/>
      <c r="S156" s="165" t="s">
        <v>668</v>
      </c>
      <c r="T156" s="165" t="s">
        <v>595</v>
      </c>
    </row>
    <row r="157" spans="1:20" ht="16" thickBot="1">
      <c r="A157" s="164" t="s">
        <v>811</v>
      </c>
      <c r="B157" s="235" t="s">
        <v>295</v>
      </c>
      <c r="C157" s="235" t="s">
        <v>293</v>
      </c>
      <c r="D157" s="248" t="s">
        <v>812</v>
      </c>
      <c r="E157" s="166">
        <v>0</v>
      </c>
      <c r="F157" s="166">
        <v>0</v>
      </c>
      <c r="G157" s="166">
        <v>0</v>
      </c>
      <c r="H157" s="166">
        <v>0</v>
      </c>
      <c r="I157" s="166">
        <v>0</v>
      </c>
      <c r="J157" s="166">
        <v>0</v>
      </c>
      <c r="K157" s="167">
        <v>44664</v>
      </c>
      <c r="L157" s="167">
        <v>44704</v>
      </c>
      <c r="M157" s="166">
        <v>0</v>
      </c>
      <c r="N157" s="166">
        <v>3</v>
      </c>
      <c r="O157" s="166">
        <v>0</v>
      </c>
      <c r="P157" s="168">
        <v>3</v>
      </c>
      <c r="Q157" s="166">
        <v>0</v>
      </c>
      <c r="R157" s="166">
        <v>3</v>
      </c>
      <c r="S157" s="165" t="s">
        <v>657</v>
      </c>
      <c r="T157" s="165" t="s">
        <v>599</v>
      </c>
    </row>
    <row r="158" spans="1:20" ht="16" thickBot="1">
      <c r="A158" s="330" t="s">
        <v>813</v>
      </c>
      <c r="B158" s="331" t="s">
        <v>295</v>
      </c>
      <c r="C158" s="165" t="s">
        <v>293</v>
      </c>
      <c r="D158" s="164" t="s">
        <v>814</v>
      </c>
      <c r="E158" s="166">
        <v>0</v>
      </c>
      <c r="F158" s="166">
        <v>0</v>
      </c>
      <c r="G158" s="166">
        <v>0</v>
      </c>
      <c r="H158" s="166">
        <v>0</v>
      </c>
      <c r="I158" s="166">
        <v>0.72499999999999998</v>
      </c>
      <c r="J158" s="166">
        <v>0.72499999999999998</v>
      </c>
      <c r="K158" s="167">
        <v>43818</v>
      </c>
      <c r="L158" s="167">
        <v>43818</v>
      </c>
      <c r="M158" s="166">
        <v>0</v>
      </c>
      <c r="N158" s="166">
        <v>0</v>
      </c>
      <c r="O158" s="166">
        <v>0</v>
      </c>
      <c r="P158" s="168">
        <v>0</v>
      </c>
      <c r="Q158" s="166">
        <v>0.172485</v>
      </c>
      <c r="R158" s="325">
        <v>0.84308499999999997</v>
      </c>
      <c r="S158" s="165" t="s">
        <v>755</v>
      </c>
      <c r="T158" s="165" t="s">
        <v>599</v>
      </c>
    </row>
    <row r="159" spans="1:20" ht="16" thickBot="1">
      <c r="A159" s="326"/>
      <c r="B159" s="326"/>
      <c r="C159" s="165"/>
      <c r="D159" s="330" t="s">
        <v>814</v>
      </c>
      <c r="E159" s="166">
        <v>0</v>
      </c>
      <c r="F159" s="166">
        <v>0</v>
      </c>
      <c r="G159" s="166">
        <v>0</v>
      </c>
      <c r="H159" s="166">
        <v>0</v>
      </c>
      <c r="I159" s="166">
        <v>0</v>
      </c>
      <c r="J159" s="166">
        <v>0</v>
      </c>
      <c r="K159" s="167">
        <v>44173</v>
      </c>
      <c r="L159" s="167">
        <v>44173</v>
      </c>
      <c r="M159" s="166">
        <v>0</v>
      </c>
      <c r="N159" s="166">
        <v>0</v>
      </c>
      <c r="O159" s="166">
        <v>0</v>
      </c>
      <c r="P159" s="168">
        <v>0</v>
      </c>
      <c r="Q159" s="166">
        <v>0.36859999999999998</v>
      </c>
      <c r="R159" s="326"/>
      <c r="S159" s="165" t="s">
        <v>755</v>
      </c>
      <c r="T159" s="165" t="s">
        <v>599</v>
      </c>
    </row>
    <row r="160" spans="1:20" ht="16" thickBot="1">
      <c r="A160" s="327"/>
      <c r="B160" s="327"/>
      <c r="C160" s="165"/>
      <c r="D160" s="333"/>
      <c r="E160" s="166">
        <v>0</v>
      </c>
      <c r="F160" s="166">
        <v>0</v>
      </c>
      <c r="G160" s="166">
        <v>0</v>
      </c>
      <c r="H160" s="166">
        <v>0</v>
      </c>
      <c r="I160" s="166">
        <v>0</v>
      </c>
      <c r="J160" s="166">
        <v>0</v>
      </c>
      <c r="K160" s="167">
        <v>43364</v>
      </c>
      <c r="L160" s="167">
        <v>43364</v>
      </c>
      <c r="M160" s="166">
        <v>0</v>
      </c>
      <c r="N160" s="166">
        <v>0</v>
      </c>
      <c r="O160" s="166">
        <v>0</v>
      </c>
      <c r="P160" s="168">
        <v>0</v>
      </c>
      <c r="Q160" s="166">
        <v>0.30199999999999999</v>
      </c>
      <c r="R160" s="327"/>
      <c r="S160" s="165" t="s">
        <v>755</v>
      </c>
      <c r="T160" s="165" t="s">
        <v>599</v>
      </c>
    </row>
    <row r="161" spans="1:20" ht="16" thickBot="1">
      <c r="A161" s="164" t="s">
        <v>815</v>
      </c>
      <c r="B161" s="165" t="s">
        <v>295</v>
      </c>
      <c r="C161" s="165" t="s">
        <v>293</v>
      </c>
      <c r="D161" s="164" t="s">
        <v>816</v>
      </c>
      <c r="E161" s="166">
        <v>0</v>
      </c>
      <c r="F161" s="166">
        <v>0</v>
      </c>
      <c r="G161" s="166">
        <v>0</v>
      </c>
      <c r="H161" s="166">
        <v>0</v>
      </c>
      <c r="I161" s="166">
        <v>0</v>
      </c>
      <c r="J161" s="166">
        <v>0</v>
      </c>
      <c r="K161" s="167">
        <v>43560</v>
      </c>
      <c r="L161" s="167">
        <v>43589</v>
      </c>
      <c r="M161" s="166">
        <v>0</v>
      </c>
      <c r="N161" s="166">
        <v>0</v>
      </c>
      <c r="O161" s="166">
        <v>0</v>
      </c>
      <c r="P161" s="168">
        <v>0</v>
      </c>
      <c r="Q161" s="166">
        <v>2</v>
      </c>
      <c r="R161" s="166">
        <v>2</v>
      </c>
      <c r="S161" s="165" t="s">
        <v>657</v>
      </c>
      <c r="T161" s="165" t="s">
        <v>599</v>
      </c>
    </row>
    <row r="162" spans="1:20" ht="16" thickBot="1">
      <c r="A162" s="164" t="s">
        <v>817</v>
      </c>
      <c r="B162" s="165" t="s">
        <v>295</v>
      </c>
      <c r="C162" s="165" t="s">
        <v>293</v>
      </c>
      <c r="D162" s="164" t="s">
        <v>818</v>
      </c>
      <c r="E162" s="166">
        <v>0</v>
      </c>
      <c r="F162" s="166">
        <v>0</v>
      </c>
      <c r="G162" s="166">
        <v>0</v>
      </c>
      <c r="H162" s="166">
        <v>0</v>
      </c>
      <c r="I162" s="166">
        <v>0</v>
      </c>
      <c r="J162" s="166">
        <v>0</v>
      </c>
      <c r="K162" s="167">
        <v>43810</v>
      </c>
      <c r="L162" s="167">
        <v>43810</v>
      </c>
      <c r="M162" s="166">
        <v>0</v>
      </c>
      <c r="N162" s="166">
        <v>0</v>
      </c>
      <c r="O162" s="166">
        <v>0</v>
      </c>
      <c r="P162" s="168">
        <v>0</v>
      </c>
      <c r="Q162" s="166">
        <v>0.22500000000000001</v>
      </c>
      <c r="R162" s="166">
        <v>0.22500000000000001</v>
      </c>
      <c r="S162" s="165" t="s">
        <v>794</v>
      </c>
      <c r="T162" s="165" t="s">
        <v>599</v>
      </c>
    </row>
    <row r="163" spans="1:20" ht="16" thickBot="1">
      <c r="A163" s="329" t="s">
        <v>819</v>
      </c>
      <c r="B163" s="317"/>
      <c r="C163" s="317"/>
      <c r="D163" s="318"/>
      <c r="E163" s="169">
        <v>370</v>
      </c>
      <c r="F163" s="169">
        <v>60</v>
      </c>
      <c r="G163" s="169">
        <v>0</v>
      </c>
      <c r="H163" s="170">
        <v>430</v>
      </c>
      <c r="I163" s="170">
        <v>0.72499999999999998</v>
      </c>
      <c r="J163" s="170">
        <v>430.72500000000002</v>
      </c>
      <c r="K163" s="171"/>
      <c r="L163" s="172" t="s">
        <v>612</v>
      </c>
      <c r="M163" s="169">
        <v>350.43167399999999</v>
      </c>
      <c r="N163" s="169">
        <v>68.599999999999994</v>
      </c>
      <c r="O163" s="169">
        <v>0</v>
      </c>
      <c r="P163" s="173">
        <v>419.03167400000001</v>
      </c>
      <c r="Q163" s="170">
        <v>3.068085</v>
      </c>
      <c r="R163" s="170">
        <v>422.09975900000001</v>
      </c>
      <c r="S163" s="316"/>
      <c r="T163" s="318"/>
    </row>
    <row r="164" spans="1:20" ht="16" thickBot="1">
      <c r="A164" s="316"/>
      <c r="B164" s="317"/>
      <c r="C164" s="317"/>
      <c r="D164" s="318"/>
      <c r="E164" s="316"/>
      <c r="F164" s="317"/>
      <c r="G164" s="318"/>
      <c r="H164" s="174">
        <v>5</v>
      </c>
      <c r="I164" s="174">
        <v>3</v>
      </c>
      <c r="J164" s="175">
        <v>8</v>
      </c>
      <c r="K164" s="171"/>
      <c r="L164" s="176" t="s">
        <v>613</v>
      </c>
      <c r="M164" s="177">
        <v>4</v>
      </c>
      <c r="N164" s="177">
        <v>4</v>
      </c>
      <c r="O164" s="177">
        <v>0</v>
      </c>
      <c r="P164" s="175">
        <v>5</v>
      </c>
      <c r="Q164" s="174">
        <v>3</v>
      </c>
      <c r="R164" s="175">
        <v>8</v>
      </c>
      <c r="S164" s="319" t="s">
        <v>614</v>
      </c>
      <c r="T164" s="318"/>
    </row>
    <row r="165" spans="1:20" ht="16" thickBot="1">
      <c r="A165" s="338" t="s">
        <v>297</v>
      </c>
      <c r="B165" s="317"/>
      <c r="C165" s="317"/>
      <c r="D165" s="317"/>
      <c r="E165" s="317"/>
      <c r="F165" s="317"/>
      <c r="G165" s="317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  <c r="S165" s="317"/>
      <c r="T165" s="318"/>
    </row>
    <row r="166" spans="1:20" ht="16" thickBot="1">
      <c r="A166" s="164" t="s">
        <v>820</v>
      </c>
      <c r="B166" s="165" t="s">
        <v>297</v>
      </c>
      <c r="C166" s="165" t="s">
        <v>296</v>
      </c>
      <c r="D166" s="164" t="s">
        <v>821</v>
      </c>
      <c r="E166" s="166">
        <v>0</v>
      </c>
      <c r="F166" s="166">
        <v>0</v>
      </c>
      <c r="G166" s="166">
        <v>0</v>
      </c>
      <c r="H166" s="166">
        <v>0</v>
      </c>
      <c r="I166" s="166">
        <v>0.22500000000000001</v>
      </c>
      <c r="J166" s="166">
        <v>0.22500000000000001</v>
      </c>
      <c r="K166" s="167">
        <v>44903</v>
      </c>
      <c r="L166" s="167">
        <v>44926</v>
      </c>
      <c r="M166" s="166">
        <v>0</v>
      </c>
      <c r="N166" s="166">
        <v>0</v>
      </c>
      <c r="O166" s="166">
        <v>0</v>
      </c>
      <c r="P166" s="168">
        <v>0</v>
      </c>
      <c r="Q166" s="166">
        <v>0.5</v>
      </c>
      <c r="R166" s="166">
        <v>0.5</v>
      </c>
      <c r="S166" s="165" t="s">
        <v>620</v>
      </c>
      <c r="T166" s="165" t="s">
        <v>599</v>
      </c>
    </row>
    <row r="167" spans="1:20" ht="16" thickBot="1">
      <c r="A167" s="330" t="s">
        <v>822</v>
      </c>
      <c r="B167" s="334" t="s">
        <v>297</v>
      </c>
      <c r="C167" s="235" t="s">
        <v>296</v>
      </c>
      <c r="D167" s="336" t="s">
        <v>823</v>
      </c>
      <c r="E167" s="325">
        <v>300</v>
      </c>
      <c r="F167" s="325">
        <v>0</v>
      </c>
      <c r="G167" s="325">
        <v>0</v>
      </c>
      <c r="H167" s="325">
        <v>300</v>
      </c>
      <c r="I167" s="325">
        <v>0</v>
      </c>
      <c r="J167" s="325">
        <v>300</v>
      </c>
      <c r="K167" s="328">
        <v>43370</v>
      </c>
      <c r="L167" s="167">
        <v>43378</v>
      </c>
      <c r="M167" s="166">
        <v>140</v>
      </c>
      <c r="N167" s="166">
        <v>0</v>
      </c>
      <c r="O167" s="166">
        <v>0</v>
      </c>
      <c r="P167" s="168">
        <v>140</v>
      </c>
      <c r="Q167" s="166">
        <v>0</v>
      </c>
      <c r="R167" s="325">
        <v>700.55005700000004</v>
      </c>
      <c r="S167" s="165" t="s">
        <v>604</v>
      </c>
      <c r="T167" s="165" t="s">
        <v>595</v>
      </c>
    </row>
    <row r="168" spans="1:20" ht="16" thickBot="1">
      <c r="A168" s="327"/>
      <c r="B168" s="335"/>
      <c r="C168" s="235"/>
      <c r="D168" s="337"/>
      <c r="E168" s="327"/>
      <c r="F168" s="327"/>
      <c r="G168" s="327"/>
      <c r="H168" s="327"/>
      <c r="I168" s="327"/>
      <c r="J168" s="327"/>
      <c r="K168" s="327"/>
      <c r="L168" s="167">
        <v>43425</v>
      </c>
      <c r="M168" s="166">
        <v>560.55005700000004</v>
      </c>
      <c r="N168" s="166">
        <v>0</v>
      </c>
      <c r="O168" s="166">
        <v>0</v>
      </c>
      <c r="P168" s="168">
        <v>560.55005700000004</v>
      </c>
      <c r="Q168" s="166">
        <v>0</v>
      </c>
      <c r="R168" s="327"/>
      <c r="S168" s="165" t="s">
        <v>824</v>
      </c>
      <c r="T168" s="165" t="s">
        <v>595</v>
      </c>
    </row>
    <row r="169" spans="1:20" ht="16" thickBot="1">
      <c r="A169" s="164" t="s">
        <v>825</v>
      </c>
      <c r="B169" s="235" t="s">
        <v>297</v>
      </c>
      <c r="C169" s="235" t="s">
        <v>296</v>
      </c>
      <c r="D169" s="248" t="s">
        <v>826</v>
      </c>
      <c r="E169" s="166">
        <v>415</v>
      </c>
      <c r="F169" s="166">
        <v>0</v>
      </c>
      <c r="G169" s="166">
        <v>0</v>
      </c>
      <c r="H169" s="166">
        <v>415</v>
      </c>
      <c r="I169" s="166">
        <v>0</v>
      </c>
      <c r="J169" s="166">
        <v>415</v>
      </c>
      <c r="K169" s="167">
        <v>43678</v>
      </c>
      <c r="L169" s="167">
        <v>43767</v>
      </c>
      <c r="M169" s="166">
        <v>60</v>
      </c>
      <c r="N169" s="166">
        <v>0</v>
      </c>
      <c r="O169" s="166">
        <v>0</v>
      </c>
      <c r="P169" s="168">
        <v>60</v>
      </c>
      <c r="Q169" s="166">
        <v>0</v>
      </c>
      <c r="R169" s="166">
        <v>60</v>
      </c>
      <c r="S169" s="165" t="s">
        <v>827</v>
      </c>
      <c r="T169" s="165" t="s">
        <v>595</v>
      </c>
    </row>
    <row r="170" spans="1:20" ht="16" thickBot="1">
      <c r="A170" s="164" t="s">
        <v>828</v>
      </c>
      <c r="B170" s="235" t="s">
        <v>297</v>
      </c>
      <c r="C170" s="235" t="s">
        <v>296</v>
      </c>
      <c r="D170" s="248" t="s">
        <v>829</v>
      </c>
      <c r="E170" s="166">
        <v>150</v>
      </c>
      <c r="F170" s="166">
        <v>0</v>
      </c>
      <c r="G170" s="166">
        <v>0</v>
      </c>
      <c r="H170" s="166">
        <v>150</v>
      </c>
      <c r="I170" s="166">
        <v>0</v>
      </c>
      <c r="J170" s="166">
        <v>150</v>
      </c>
      <c r="K170" s="167">
        <v>44701</v>
      </c>
      <c r="L170" s="167">
        <v>44701</v>
      </c>
      <c r="M170" s="166">
        <v>31.764014546999999</v>
      </c>
      <c r="N170" s="166">
        <v>0</v>
      </c>
      <c r="O170" s="166">
        <v>0</v>
      </c>
      <c r="P170" s="168">
        <v>31.764014546999999</v>
      </c>
      <c r="Q170" s="166">
        <v>0</v>
      </c>
      <c r="R170" s="166">
        <v>31.764014546999999</v>
      </c>
      <c r="S170" s="165" t="s">
        <v>617</v>
      </c>
      <c r="T170" s="165" t="s">
        <v>595</v>
      </c>
    </row>
    <row r="171" spans="1:20" ht="16" thickBot="1">
      <c r="A171" s="164" t="s">
        <v>830</v>
      </c>
      <c r="B171" s="165" t="s">
        <v>297</v>
      </c>
      <c r="C171" s="165" t="s">
        <v>296</v>
      </c>
      <c r="D171" s="164" t="s">
        <v>831</v>
      </c>
      <c r="E171" s="166">
        <v>0</v>
      </c>
      <c r="F171" s="166">
        <v>0</v>
      </c>
      <c r="G171" s="166">
        <v>0</v>
      </c>
      <c r="H171" s="166">
        <v>0</v>
      </c>
      <c r="I171" s="166">
        <v>0</v>
      </c>
      <c r="J171" s="166">
        <v>0</v>
      </c>
      <c r="K171" s="167">
        <v>44104</v>
      </c>
      <c r="L171" s="167">
        <v>44104</v>
      </c>
      <c r="M171" s="166">
        <v>0</v>
      </c>
      <c r="N171" s="166">
        <v>0</v>
      </c>
      <c r="O171" s="166">
        <v>0</v>
      </c>
      <c r="P171" s="168">
        <v>0</v>
      </c>
      <c r="Q171" s="166">
        <v>0.22500000000000001</v>
      </c>
      <c r="R171" s="166">
        <v>0.22500000000000001</v>
      </c>
      <c r="S171" s="165" t="s">
        <v>621</v>
      </c>
      <c r="T171" s="165" t="s">
        <v>599</v>
      </c>
    </row>
    <row r="172" spans="1:20" ht="16" thickBot="1">
      <c r="A172" s="330" t="s">
        <v>832</v>
      </c>
      <c r="B172" s="331" t="s">
        <v>297</v>
      </c>
      <c r="C172" s="165" t="s">
        <v>296</v>
      </c>
      <c r="D172" s="330" t="s">
        <v>833</v>
      </c>
      <c r="E172" s="325">
        <v>0</v>
      </c>
      <c r="F172" s="325">
        <v>0</v>
      </c>
      <c r="G172" s="325">
        <v>0</v>
      </c>
      <c r="H172" s="325">
        <v>0</v>
      </c>
      <c r="I172" s="325">
        <v>0.77500000000000002</v>
      </c>
      <c r="J172" s="325">
        <v>0.77500000000000002</v>
      </c>
      <c r="K172" s="328">
        <v>44838</v>
      </c>
      <c r="L172" s="328">
        <v>44862</v>
      </c>
      <c r="M172" s="166">
        <v>0</v>
      </c>
      <c r="N172" s="166">
        <v>0</v>
      </c>
      <c r="O172" s="166">
        <v>0</v>
      </c>
      <c r="P172" s="168">
        <v>0</v>
      </c>
      <c r="Q172" s="166">
        <v>0.5</v>
      </c>
      <c r="R172" s="325">
        <v>1</v>
      </c>
      <c r="S172" s="165" t="s">
        <v>624</v>
      </c>
      <c r="T172" s="165" t="s">
        <v>599</v>
      </c>
    </row>
    <row r="173" spans="1:20" ht="16" thickBot="1">
      <c r="A173" s="327"/>
      <c r="B173" s="327"/>
      <c r="C173" s="165"/>
      <c r="D173" s="333"/>
      <c r="E173" s="327"/>
      <c r="F173" s="327"/>
      <c r="G173" s="327"/>
      <c r="H173" s="327"/>
      <c r="I173" s="327"/>
      <c r="J173" s="327"/>
      <c r="K173" s="327"/>
      <c r="L173" s="327"/>
      <c r="M173" s="166">
        <v>0</v>
      </c>
      <c r="N173" s="166">
        <v>0</v>
      </c>
      <c r="O173" s="166">
        <v>0</v>
      </c>
      <c r="P173" s="168">
        <v>0</v>
      </c>
      <c r="Q173" s="166">
        <v>0.5</v>
      </c>
      <c r="R173" s="327"/>
      <c r="S173" s="165" t="s">
        <v>620</v>
      </c>
      <c r="T173" s="165" t="s">
        <v>599</v>
      </c>
    </row>
    <row r="174" spans="1:20" ht="16" thickBot="1">
      <c r="A174" s="329" t="s">
        <v>834</v>
      </c>
      <c r="B174" s="317"/>
      <c r="C174" s="317"/>
      <c r="D174" s="318"/>
      <c r="E174" s="169">
        <v>865</v>
      </c>
      <c r="F174" s="169">
        <v>0</v>
      </c>
      <c r="G174" s="169">
        <v>0</v>
      </c>
      <c r="H174" s="170">
        <v>865</v>
      </c>
      <c r="I174" s="170">
        <v>1</v>
      </c>
      <c r="J174" s="170">
        <v>866</v>
      </c>
      <c r="K174" s="171"/>
      <c r="L174" s="172" t="s">
        <v>612</v>
      </c>
      <c r="M174" s="169">
        <v>792.31407154700003</v>
      </c>
      <c r="N174" s="169">
        <v>0</v>
      </c>
      <c r="O174" s="169">
        <v>0</v>
      </c>
      <c r="P174" s="173">
        <v>792.31407154700003</v>
      </c>
      <c r="Q174" s="170">
        <v>1.7250000000000001</v>
      </c>
      <c r="R174" s="170">
        <v>794.03907154700005</v>
      </c>
      <c r="S174" s="316"/>
      <c r="T174" s="318"/>
    </row>
    <row r="175" spans="1:20" ht="16" thickBot="1">
      <c r="A175" s="316"/>
      <c r="B175" s="317"/>
      <c r="C175" s="317"/>
      <c r="D175" s="318"/>
      <c r="E175" s="316"/>
      <c r="F175" s="317"/>
      <c r="G175" s="318"/>
      <c r="H175" s="174">
        <v>3</v>
      </c>
      <c r="I175" s="174">
        <v>3</v>
      </c>
      <c r="J175" s="175">
        <v>6</v>
      </c>
      <c r="K175" s="171"/>
      <c r="L175" s="176" t="s">
        <v>613</v>
      </c>
      <c r="M175" s="177">
        <v>3</v>
      </c>
      <c r="N175" s="177">
        <v>0</v>
      </c>
      <c r="O175" s="177">
        <v>0</v>
      </c>
      <c r="P175" s="175">
        <v>3</v>
      </c>
      <c r="Q175" s="174">
        <v>3</v>
      </c>
      <c r="R175" s="175">
        <v>6</v>
      </c>
      <c r="S175" s="319" t="s">
        <v>614</v>
      </c>
      <c r="T175" s="318"/>
    </row>
    <row r="176" spans="1:20" ht="16" thickBot="1">
      <c r="A176" s="338" t="s">
        <v>299</v>
      </c>
      <c r="B176" s="317"/>
      <c r="C176" s="317"/>
      <c r="D176" s="317"/>
      <c r="E176" s="317"/>
      <c r="F176" s="317"/>
      <c r="G176" s="317"/>
      <c r="H176" s="317"/>
      <c r="I176" s="317"/>
      <c r="J176" s="317"/>
      <c r="K176" s="317"/>
      <c r="L176" s="317"/>
      <c r="M176" s="317"/>
      <c r="N176" s="317"/>
      <c r="O176" s="317"/>
      <c r="P176" s="317"/>
      <c r="Q176" s="317"/>
      <c r="R176" s="317"/>
      <c r="S176" s="317"/>
      <c r="T176" s="318"/>
    </row>
    <row r="177" spans="1:20" ht="16" thickBot="1">
      <c r="A177" s="164" t="s">
        <v>835</v>
      </c>
      <c r="B177" s="235" t="s">
        <v>299</v>
      </c>
      <c r="C177" s="235" t="s">
        <v>298</v>
      </c>
      <c r="D177" s="248" t="s">
        <v>836</v>
      </c>
      <c r="E177" s="166">
        <v>0</v>
      </c>
      <c r="F177" s="166">
        <v>0</v>
      </c>
      <c r="G177" s="166">
        <v>0</v>
      </c>
      <c r="H177" s="166">
        <v>0</v>
      </c>
      <c r="I177" s="166">
        <v>0</v>
      </c>
      <c r="J177" s="166">
        <v>0</v>
      </c>
      <c r="K177" s="167">
        <v>43589</v>
      </c>
      <c r="L177" s="167">
        <v>43589</v>
      </c>
      <c r="M177" s="166">
        <v>223.94</v>
      </c>
      <c r="N177" s="166">
        <v>0</v>
      </c>
      <c r="O177" s="166">
        <v>0</v>
      </c>
      <c r="P177" s="168">
        <v>223.94</v>
      </c>
      <c r="Q177" s="166">
        <v>0</v>
      </c>
      <c r="R177" s="166">
        <v>223.94</v>
      </c>
      <c r="S177" s="165" t="s">
        <v>837</v>
      </c>
      <c r="T177" s="165" t="s">
        <v>595</v>
      </c>
    </row>
    <row r="178" spans="1:20" ht="16" thickBot="1">
      <c r="A178" s="164" t="s">
        <v>838</v>
      </c>
      <c r="B178" s="235" t="s">
        <v>299</v>
      </c>
      <c r="C178" s="235" t="s">
        <v>298</v>
      </c>
      <c r="D178" s="248" t="s">
        <v>839</v>
      </c>
      <c r="E178" s="166">
        <v>200</v>
      </c>
      <c r="F178" s="166">
        <v>0</v>
      </c>
      <c r="G178" s="166">
        <v>0</v>
      </c>
      <c r="H178" s="166">
        <v>200</v>
      </c>
      <c r="I178" s="166">
        <v>0</v>
      </c>
      <c r="J178" s="166">
        <v>200</v>
      </c>
      <c r="K178" s="167">
        <v>43355</v>
      </c>
      <c r="L178" s="167">
        <v>43415</v>
      </c>
      <c r="M178" s="166">
        <v>0</v>
      </c>
      <c r="N178" s="166">
        <v>13</v>
      </c>
      <c r="O178" s="166">
        <v>0</v>
      </c>
      <c r="P178" s="168">
        <v>13</v>
      </c>
      <c r="Q178" s="166">
        <v>0</v>
      </c>
      <c r="R178" s="166">
        <v>13</v>
      </c>
      <c r="S178" s="165" t="s">
        <v>840</v>
      </c>
      <c r="T178" s="165" t="s">
        <v>599</v>
      </c>
    </row>
    <row r="179" spans="1:20" ht="16" thickBot="1">
      <c r="A179" s="164" t="s">
        <v>841</v>
      </c>
      <c r="B179" s="235" t="s">
        <v>299</v>
      </c>
      <c r="C179" s="235" t="s">
        <v>298</v>
      </c>
      <c r="D179" s="248" t="s">
        <v>842</v>
      </c>
      <c r="E179" s="166">
        <v>220</v>
      </c>
      <c r="F179" s="166">
        <v>0</v>
      </c>
      <c r="G179" s="166">
        <v>0</v>
      </c>
      <c r="H179" s="166">
        <v>220</v>
      </c>
      <c r="I179" s="166">
        <v>0</v>
      </c>
      <c r="J179" s="166">
        <v>220</v>
      </c>
      <c r="K179" s="167">
        <v>43154</v>
      </c>
      <c r="L179" s="167">
        <v>43154</v>
      </c>
      <c r="M179" s="166">
        <v>119.91233</v>
      </c>
      <c r="N179" s="166">
        <v>0</v>
      </c>
      <c r="O179" s="166">
        <v>0</v>
      </c>
      <c r="P179" s="168">
        <v>119.91233</v>
      </c>
      <c r="Q179" s="166">
        <v>0</v>
      </c>
      <c r="R179" s="166">
        <v>119.91233</v>
      </c>
      <c r="S179" s="165" t="s">
        <v>843</v>
      </c>
      <c r="T179" s="165" t="s">
        <v>595</v>
      </c>
    </row>
    <row r="180" spans="1:20" ht="16" thickBot="1">
      <c r="A180" s="164" t="s">
        <v>844</v>
      </c>
      <c r="B180" s="235" t="s">
        <v>299</v>
      </c>
      <c r="C180" s="235" t="s">
        <v>298</v>
      </c>
      <c r="D180" s="248" t="s">
        <v>845</v>
      </c>
      <c r="E180" s="166">
        <v>346</v>
      </c>
      <c r="F180" s="166">
        <v>0</v>
      </c>
      <c r="G180" s="166">
        <v>0</v>
      </c>
      <c r="H180" s="166">
        <v>346</v>
      </c>
      <c r="I180" s="166">
        <v>0</v>
      </c>
      <c r="J180" s="166">
        <v>346</v>
      </c>
      <c r="K180" s="167">
        <v>43077</v>
      </c>
      <c r="L180" s="167">
        <v>43516</v>
      </c>
      <c r="M180" s="166">
        <v>148</v>
      </c>
      <c r="N180" s="166">
        <v>0</v>
      </c>
      <c r="O180" s="166">
        <v>0</v>
      </c>
      <c r="P180" s="168">
        <v>148</v>
      </c>
      <c r="Q180" s="166">
        <v>0</v>
      </c>
      <c r="R180" s="166">
        <v>148</v>
      </c>
      <c r="S180" s="165" t="s">
        <v>843</v>
      </c>
      <c r="T180" s="165" t="s">
        <v>595</v>
      </c>
    </row>
    <row r="181" spans="1:20" ht="16" thickBot="1">
      <c r="A181" s="164" t="s">
        <v>846</v>
      </c>
      <c r="B181" s="235" t="s">
        <v>299</v>
      </c>
      <c r="C181" s="235" t="s">
        <v>298</v>
      </c>
      <c r="D181" s="248" t="s">
        <v>847</v>
      </c>
      <c r="E181" s="166">
        <v>240</v>
      </c>
      <c r="F181" s="166">
        <v>0</v>
      </c>
      <c r="G181" s="166">
        <v>0</v>
      </c>
      <c r="H181" s="166">
        <v>240</v>
      </c>
      <c r="I181" s="166">
        <v>0</v>
      </c>
      <c r="J181" s="166">
        <v>240</v>
      </c>
      <c r="K181" s="167">
        <v>43341</v>
      </c>
      <c r="L181" s="167">
        <v>43376</v>
      </c>
      <c r="M181" s="166">
        <v>0</v>
      </c>
      <c r="N181" s="166">
        <v>3</v>
      </c>
      <c r="O181" s="166">
        <v>0</v>
      </c>
      <c r="P181" s="168">
        <v>3</v>
      </c>
      <c r="Q181" s="166">
        <v>0</v>
      </c>
      <c r="R181" s="166">
        <v>3</v>
      </c>
      <c r="S181" s="165" t="s">
        <v>657</v>
      </c>
      <c r="T181" s="165" t="s">
        <v>599</v>
      </c>
    </row>
    <row r="182" spans="1:20" ht="16" thickBot="1">
      <c r="A182" s="164" t="s">
        <v>848</v>
      </c>
      <c r="B182" s="235" t="s">
        <v>299</v>
      </c>
      <c r="C182" s="235" t="s">
        <v>298</v>
      </c>
      <c r="D182" s="248" t="s">
        <v>849</v>
      </c>
      <c r="E182" s="166">
        <v>169</v>
      </c>
      <c r="F182" s="166">
        <v>0</v>
      </c>
      <c r="G182" s="166">
        <v>0</v>
      </c>
      <c r="H182" s="166">
        <v>169</v>
      </c>
      <c r="I182" s="166">
        <v>0</v>
      </c>
      <c r="J182" s="166">
        <v>169</v>
      </c>
      <c r="K182" s="167">
        <v>43371</v>
      </c>
      <c r="L182" s="167">
        <v>43420</v>
      </c>
      <c r="M182" s="166">
        <v>0</v>
      </c>
      <c r="N182" s="166">
        <v>2</v>
      </c>
      <c r="O182" s="166">
        <v>0</v>
      </c>
      <c r="P182" s="168">
        <v>2</v>
      </c>
      <c r="Q182" s="166">
        <v>0</v>
      </c>
      <c r="R182" s="166">
        <v>2</v>
      </c>
      <c r="S182" s="165" t="s">
        <v>699</v>
      </c>
      <c r="T182" s="165" t="s">
        <v>599</v>
      </c>
    </row>
    <row r="183" spans="1:20" ht="16" thickBot="1">
      <c r="A183" s="164" t="s">
        <v>850</v>
      </c>
      <c r="B183" s="235" t="s">
        <v>299</v>
      </c>
      <c r="C183" s="235" t="s">
        <v>298</v>
      </c>
      <c r="D183" s="248" t="s">
        <v>851</v>
      </c>
      <c r="E183" s="166">
        <v>926</v>
      </c>
      <c r="F183" s="166">
        <v>0</v>
      </c>
      <c r="G183" s="166">
        <v>0</v>
      </c>
      <c r="H183" s="166">
        <v>926</v>
      </c>
      <c r="I183" s="166">
        <v>0</v>
      </c>
      <c r="J183" s="166">
        <v>926</v>
      </c>
      <c r="K183" s="167">
        <v>43522</v>
      </c>
      <c r="L183" s="167">
        <v>43654</v>
      </c>
      <c r="M183" s="166">
        <v>260</v>
      </c>
      <c r="N183" s="166">
        <v>0</v>
      </c>
      <c r="O183" s="166">
        <v>0</v>
      </c>
      <c r="P183" s="168">
        <v>260</v>
      </c>
      <c r="Q183" s="166">
        <v>0</v>
      </c>
      <c r="R183" s="166">
        <v>260</v>
      </c>
      <c r="S183" s="165" t="s">
        <v>852</v>
      </c>
      <c r="T183" s="165" t="s">
        <v>595</v>
      </c>
    </row>
    <row r="184" spans="1:20" ht="16" thickBot="1">
      <c r="A184" s="164" t="s">
        <v>853</v>
      </c>
      <c r="B184" s="235" t="s">
        <v>299</v>
      </c>
      <c r="C184" s="235" t="s">
        <v>298</v>
      </c>
      <c r="D184" s="248" t="s">
        <v>854</v>
      </c>
      <c r="E184" s="166">
        <v>190</v>
      </c>
      <c r="F184" s="166">
        <v>0</v>
      </c>
      <c r="G184" s="166">
        <v>0</v>
      </c>
      <c r="H184" s="166">
        <v>190</v>
      </c>
      <c r="I184" s="166">
        <v>0</v>
      </c>
      <c r="J184" s="166">
        <v>190</v>
      </c>
      <c r="K184" s="167">
        <v>43721</v>
      </c>
      <c r="L184" s="167">
        <v>44581</v>
      </c>
      <c r="M184" s="166">
        <v>16.326477050000001</v>
      </c>
      <c r="N184" s="166">
        <v>0</v>
      </c>
      <c r="O184" s="166">
        <v>0</v>
      </c>
      <c r="P184" s="168">
        <v>16.326477050000001</v>
      </c>
      <c r="Q184" s="166">
        <v>0</v>
      </c>
      <c r="R184" s="166">
        <v>16.326477050000001</v>
      </c>
      <c r="S184" s="165" t="s">
        <v>843</v>
      </c>
      <c r="T184" s="165" t="s">
        <v>595</v>
      </c>
    </row>
    <row r="185" spans="1:20" ht="16" thickBot="1">
      <c r="A185" s="330" t="s">
        <v>855</v>
      </c>
      <c r="B185" s="334" t="s">
        <v>299</v>
      </c>
      <c r="C185" s="235" t="s">
        <v>298</v>
      </c>
      <c r="D185" s="336" t="s">
        <v>856</v>
      </c>
      <c r="E185" s="325">
        <v>490</v>
      </c>
      <c r="F185" s="325">
        <v>0</v>
      </c>
      <c r="G185" s="325">
        <v>0</v>
      </c>
      <c r="H185" s="325">
        <v>490</v>
      </c>
      <c r="I185" s="325">
        <v>0</v>
      </c>
      <c r="J185" s="325">
        <v>490</v>
      </c>
      <c r="K185" s="328">
        <v>43773</v>
      </c>
      <c r="L185" s="167">
        <v>44504</v>
      </c>
      <c r="M185" s="166">
        <v>94.943539000000001</v>
      </c>
      <c r="N185" s="166">
        <v>0</v>
      </c>
      <c r="O185" s="166">
        <v>0</v>
      </c>
      <c r="P185" s="168">
        <v>94.943539000000001</v>
      </c>
      <c r="Q185" s="166">
        <v>0</v>
      </c>
      <c r="R185" s="325">
        <v>147.29823099999999</v>
      </c>
      <c r="S185" s="165" t="s">
        <v>843</v>
      </c>
      <c r="T185" s="165" t="s">
        <v>595</v>
      </c>
    </row>
    <row r="186" spans="1:20" ht="16" thickBot="1">
      <c r="A186" s="327"/>
      <c r="B186" s="335"/>
      <c r="C186" s="235"/>
      <c r="D186" s="337"/>
      <c r="E186" s="327"/>
      <c r="F186" s="327"/>
      <c r="G186" s="327"/>
      <c r="H186" s="327"/>
      <c r="I186" s="327"/>
      <c r="J186" s="327"/>
      <c r="K186" s="327"/>
      <c r="L186" s="167">
        <v>44567</v>
      </c>
      <c r="M186" s="166">
        <v>52.354692</v>
      </c>
      <c r="N186" s="166">
        <v>0</v>
      </c>
      <c r="O186" s="166">
        <v>0</v>
      </c>
      <c r="P186" s="168">
        <v>52.354692</v>
      </c>
      <c r="Q186" s="166">
        <v>0</v>
      </c>
      <c r="R186" s="327"/>
      <c r="S186" s="165" t="s">
        <v>843</v>
      </c>
      <c r="T186" s="165" t="s">
        <v>595</v>
      </c>
    </row>
    <row r="187" spans="1:20" ht="16" thickBot="1">
      <c r="A187" s="164" t="s">
        <v>857</v>
      </c>
      <c r="B187" s="235" t="s">
        <v>299</v>
      </c>
      <c r="C187" s="235" t="s">
        <v>298</v>
      </c>
      <c r="D187" s="248" t="s">
        <v>858</v>
      </c>
      <c r="E187" s="166">
        <v>250</v>
      </c>
      <c r="F187" s="166">
        <v>0</v>
      </c>
      <c r="G187" s="166">
        <v>0</v>
      </c>
      <c r="H187" s="166">
        <v>250</v>
      </c>
      <c r="I187" s="166">
        <v>0</v>
      </c>
      <c r="J187" s="166">
        <v>250</v>
      </c>
      <c r="K187" s="167">
        <v>43796</v>
      </c>
      <c r="L187" s="167">
        <v>43815</v>
      </c>
      <c r="M187" s="166">
        <v>46</v>
      </c>
      <c r="N187" s="166">
        <v>0</v>
      </c>
      <c r="O187" s="166">
        <v>0</v>
      </c>
      <c r="P187" s="168">
        <v>46</v>
      </c>
      <c r="Q187" s="166">
        <v>0</v>
      </c>
      <c r="R187" s="166">
        <v>46</v>
      </c>
      <c r="S187" s="165" t="s">
        <v>706</v>
      </c>
      <c r="T187" s="165" t="s">
        <v>599</v>
      </c>
    </row>
    <row r="188" spans="1:20" ht="16" thickBot="1">
      <c r="A188" s="164" t="s">
        <v>859</v>
      </c>
      <c r="B188" s="235" t="s">
        <v>299</v>
      </c>
      <c r="C188" s="235" t="s">
        <v>298</v>
      </c>
      <c r="D188" s="248" t="s">
        <v>673</v>
      </c>
      <c r="E188" s="166">
        <v>1500</v>
      </c>
      <c r="F188" s="166">
        <v>0</v>
      </c>
      <c r="G188" s="166">
        <v>0</v>
      </c>
      <c r="H188" s="166">
        <v>1500</v>
      </c>
      <c r="I188" s="166">
        <v>0</v>
      </c>
      <c r="J188" s="166">
        <v>1500</v>
      </c>
      <c r="K188" s="167">
        <v>43949</v>
      </c>
      <c r="L188" s="167">
        <v>43998</v>
      </c>
      <c r="M188" s="166">
        <v>750</v>
      </c>
      <c r="N188" s="166">
        <v>0</v>
      </c>
      <c r="O188" s="166">
        <v>0</v>
      </c>
      <c r="P188" s="168">
        <v>750</v>
      </c>
      <c r="Q188" s="166">
        <v>0</v>
      </c>
      <c r="R188" s="166">
        <v>750</v>
      </c>
      <c r="S188" s="165" t="s">
        <v>632</v>
      </c>
      <c r="T188" s="165" t="s">
        <v>595</v>
      </c>
    </row>
    <row r="189" spans="1:20" ht="16" thickBot="1">
      <c r="A189" s="330" t="s">
        <v>860</v>
      </c>
      <c r="B189" s="334" t="s">
        <v>299</v>
      </c>
      <c r="C189" s="235" t="s">
        <v>298</v>
      </c>
      <c r="D189" s="336" t="s">
        <v>861</v>
      </c>
      <c r="E189" s="325">
        <v>500</v>
      </c>
      <c r="F189" s="325">
        <v>0</v>
      </c>
      <c r="G189" s="325">
        <v>0</v>
      </c>
      <c r="H189" s="325">
        <v>500</v>
      </c>
      <c r="I189" s="325">
        <v>0</v>
      </c>
      <c r="J189" s="325">
        <v>500</v>
      </c>
      <c r="K189" s="328">
        <v>44069</v>
      </c>
      <c r="L189" s="167">
        <v>44082</v>
      </c>
      <c r="M189" s="166">
        <v>0</v>
      </c>
      <c r="N189" s="166">
        <v>3</v>
      </c>
      <c r="O189" s="166">
        <v>0</v>
      </c>
      <c r="P189" s="168">
        <v>3</v>
      </c>
      <c r="Q189" s="166">
        <v>0</v>
      </c>
      <c r="R189" s="325">
        <v>503</v>
      </c>
      <c r="S189" s="165" t="s">
        <v>657</v>
      </c>
      <c r="T189" s="165" t="s">
        <v>599</v>
      </c>
    </row>
    <row r="190" spans="1:20" ht="16" thickBot="1">
      <c r="A190" s="327"/>
      <c r="B190" s="335"/>
      <c r="C190" s="235"/>
      <c r="D190" s="337"/>
      <c r="E190" s="327"/>
      <c r="F190" s="327"/>
      <c r="G190" s="327"/>
      <c r="H190" s="327"/>
      <c r="I190" s="327"/>
      <c r="J190" s="327"/>
      <c r="K190" s="327"/>
      <c r="L190" s="167">
        <v>44103</v>
      </c>
      <c r="M190" s="166">
        <v>500</v>
      </c>
      <c r="N190" s="166">
        <v>0</v>
      </c>
      <c r="O190" s="166">
        <v>0</v>
      </c>
      <c r="P190" s="168">
        <v>500</v>
      </c>
      <c r="Q190" s="166">
        <v>0</v>
      </c>
      <c r="R190" s="327"/>
      <c r="S190" s="165" t="s">
        <v>852</v>
      </c>
      <c r="T190" s="165" t="s">
        <v>595</v>
      </c>
    </row>
    <row r="191" spans="1:20" ht="16" thickBot="1">
      <c r="A191" s="164" t="s">
        <v>862</v>
      </c>
      <c r="B191" s="235" t="s">
        <v>299</v>
      </c>
      <c r="C191" s="235" t="s">
        <v>298</v>
      </c>
      <c r="D191" s="248" t="s">
        <v>863</v>
      </c>
      <c r="E191" s="166">
        <v>132.80000000000001</v>
      </c>
      <c r="F191" s="166">
        <v>0</v>
      </c>
      <c r="G191" s="166">
        <v>0</v>
      </c>
      <c r="H191" s="166">
        <v>132.80000000000001</v>
      </c>
      <c r="I191" s="166">
        <v>0</v>
      </c>
      <c r="J191" s="166">
        <v>132.80000000000001</v>
      </c>
      <c r="K191" s="167">
        <v>44134</v>
      </c>
      <c r="L191" s="167">
        <v>44166</v>
      </c>
      <c r="M191" s="166">
        <v>0</v>
      </c>
      <c r="N191" s="166">
        <v>2</v>
      </c>
      <c r="O191" s="166">
        <v>0</v>
      </c>
      <c r="P191" s="168">
        <v>2</v>
      </c>
      <c r="Q191" s="166">
        <v>0</v>
      </c>
      <c r="R191" s="166">
        <v>2</v>
      </c>
      <c r="S191" s="165" t="s">
        <v>657</v>
      </c>
      <c r="T191" s="165" t="s">
        <v>599</v>
      </c>
    </row>
    <row r="192" spans="1:20" ht="16" thickBot="1">
      <c r="A192" s="164" t="s">
        <v>864</v>
      </c>
      <c r="B192" s="235" t="s">
        <v>299</v>
      </c>
      <c r="C192" s="235" t="s">
        <v>298</v>
      </c>
      <c r="D192" s="248" t="s">
        <v>865</v>
      </c>
      <c r="E192" s="166">
        <v>231</v>
      </c>
      <c r="F192" s="166">
        <v>0</v>
      </c>
      <c r="G192" s="166">
        <v>0</v>
      </c>
      <c r="H192" s="166">
        <v>231</v>
      </c>
      <c r="I192" s="166">
        <v>0</v>
      </c>
      <c r="J192" s="166">
        <v>231</v>
      </c>
      <c r="K192" s="167">
        <v>44172</v>
      </c>
      <c r="L192" s="167">
        <v>44195</v>
      </c>
      <c r="M192" s="166">
        <v>0</v>
      </c>
      <c r="N192" s="166">
        <v>2</v>
      </c>
      <c r="O192" s="166">
        <v>0</v>
      </c>
      <c r="P192" s="168">
        <v>2</v>
      </c>
      <c r="Q192" s="166">
        <v>0</v>
      </c>
      <c r="R192" s="166">
        <v>2</v>
      </c>
      <c r="S192" s="165" t="s">
        <v>657</v>
      </c>
      <c r="T192" s="165" t="s">
        <v>599</v>
      </c>
    </row>
    <row r="193" spans="1:20" ht="16" thickBot="1">
      <c r="A193" s="164" t="s">
        <v>866</v>
      </c>
      <c r="B193" s="235" t="s">
        <v>299</v>
      </c>
      <c r="C193" s="235" t="s">
        <v>298</v>
      </c>
      <c r="D193" s="248" t="s">
        <v>867</v>
      </c>
      <c r="E193" s="166">
        <v>500</v>
      </c>
      <c r="F193" s="166">
        <v>0</v>
      </c>
      <c r="G193" s="166">
        <v>0</v>
      </c>
      <c r="H193" s="166">
        <v>500</v>
      </c>
      <c r="I193" s="166">
        <v>0</v>
      </c>
      <c r="J193" s="166">
        <v>500</v>
      </c>
      <c r="K193" s="167">
        <v>44173</v>
      </c>
      <c r="L193" s="167">
        <v>44427</v>
      </c>
      <c r="M193" s="166">
        <v>330.42403027620003</v>
      </c>
      <c r="N193" s="166">
        <v>0</v>
      </c>
      <c r="O193" s="166">
        <v>0</v>
      </c>
      <c r="P193" s="168">
        <v>330.42403027620003</v>
      </c>
      <c r="Q193" s="166">
        <v>0</v>
      </c>
      <c r="R193" s="166">
        <v>330.42403027620003</v>
      </c>
      <c r="S193" s="165" t="s">
        <v>668</v>
      </c>
      <c r="T193" s="165" t="s">
        <v>595</v>
      </c>
    </row>
    <row r="194" spans="1:20" ht="25" thickBot="1">
      <c r="A194" s="330" t="s">
        <v>868</v>
      </c>
      <c r="B194" s="334" t="s">
        <v>299</v>
      </c>
      <c r="C194" s="235" t="s">
        <v>298</v>
      </c>
      <c r="D194" s="248" t="s">
        <v>869</v>
      </c>
      <c r="E194" s="166">
        <v>0</v>
      </c>
      <c r="F194" s="166">
        <v>0</v>
      </c>
      <c r="G194" s="166">
        <v>0</v>
      </c>
      <c r="H194" s="166">
        <v>0</v>
      </c>
      <c r="I194" s="166">
        <v>0</v>
      </c>
      <c r="J194" s="166">
        <v>0</v>
      </c>
      <c r="K194" s="167">
        <v>44869</v>
      </c>
      <c r="L194" s="167">
        <v>44918</v>
      </c>
      <c r="M194" s="166">
        <v>0</v>
      </c>
      <c r="N194" s="166">
        <v>2</v>
      </c>
      <c r="O194" s="166">
        <v>0</v>
      </c>
      <c r="P194" s="168">
        <v>2</v>
      </c>
      <c r="Q194" s="166">
        <v>0</v>
      </c>
      <c r="R194" s="325">
        <v>8.8800000000000008</v>
      </c>
      <c r="S194" s="165" t="s">
        <v>657</v>
      </c>
      <c r="T194" s="165" t="s">
        <v>599</v>
      </c>
    </row>
    <row r="195" spans="1:20" ht="25" thickBot="1">
      <c r="A195" s="327"/>
      <c r="B195" s="335"/>
      <c r="C195" s="235"/>
      <c r="D195" s="248" t="s">
        <v>869</v>
      </c>
      <c r="E195" s="166">
        <v>251</v>
      </c>
      <c r="F195" s="166">
        <v>0</v>
      </c>
      <c r="G195" s="166">
        <v>0</v>
      </c>
      <c r="H195" s="166">
        <v>251</v>
      </c>
      <c r="I195" s="166">
        <v>0</v>
      </c>
      <c r="J195" s="166">
        <v>251</v>
      </c>
      <c r="K195" s="167">
        <v>44715</v>
      </c>
      <c r="L195" s="167">
        <v>44789</v>
      </c>
      <c r="M195" s="166">
        <v>0</v>
      </c>
      <c r="N195" s="166">
        <v>6.88</v>
      </c>
      <c r="O195" s="166">
        <v>0</v>
      </c>
      <c r="P195" s="168">
        <v>6.88</v>
      </c>
      <c r="Q195" s="166">
        <v>0</v>
      </c>
      <c r="R195" s="327"/>
      <c r="S195" s="165" t="s">
        <v>840</v>
      </c>
      <c r="T195" s="165" t="s">
        <v>599</v>
      </c>
    </row>
    <row r="196" spans="1:20" ht="25" thickBot="1">
      <c r="A196" s="164" t="s">
        <v>870</v>
      </c>
      <c r="B196" s="235" t="s">
        <v>299</v>
      </c>
      <c r="C196" s="235" t="s">
        <v>298</v>
      </c>
      <c r="D196" s="248" t="s">
        <v>718</v>
      </c>
      <c r="E196" s="166">
        <v>1500</v>
      </c>
      <c r="F196" s="166">
        <v>0</v>
      </c>
      <c r="G196" s="166">
        <v>0</v>
      </c>
      <c r="H196" s="166">
        <v>1500</v>
      </c>
      <c r="I196" s="166">
        <v>0</v>
      </c>
      <c r="J196" s="166">
        <v>1500</v>
      </c>
      <c r="K196" s="167">
        <v>44525</v>
      </c>
      <c r="L196" s="167">
        <v>44561</v>
      </c>
      <c r="M196" s="166">
        <v>500</v>
      </c>
      <c r="N196" s="166">
        <v>0</v>
      </c>
      <c r="O196" s="166">
        <v>0</v>
      </c>
      <c r="P196" s="168">
        <v>500</v>
      </c>
      <c r="Q196" s="166">
        <v>0</v>
      </c>
      <c r="R196" s="166">
        <v>500</v>
      </c>
      <c r="S196" s="165" t="s">
        <v>632</v>
      </c>
      <c r="T196" s="165" t="s">
        <v>603</v>
      </c>
    </row>
    <row r="197" spans="1:20" ht="16" thickBot="1">
      <c r="A197" s="330" t="s">
        <v>871</v>
      </c>
      <c r="B197" s="334" t="s">
        <v>299</v>
      </c>
      <c r="C197" s="235" t="s">
        <v>298</v>
      </c>
      <c r="D197" s="336" t="s">
        <v>872</v>
      </c>
      <c r="E197" s="325">
        <v>350</v>
      </c>
      <c r="F197" s="325">
        <v>0</v>
      </c>
      <c r="G197" s="325">
        <v>0</v>
      </c>
      <c r="H197" s="325">
        <v>350</v>
      </c>
      <c r="I197" s="325">
        <v>0</v>
      </c>
      <c r="J197" s="325">
        <v>350</v>
      </c>
      <c r="K197" s="328">
        <v>44903</v>
      </c>
      <c r="L197" s="328">
        <v>44924</v>
      </c>
      <c r="M197" s="166">
        <v>347</v>
      </c>
      <c r="N197" s="166">
        <v>0</v>
      </c>
      <c r="O197" s="166">
        <v>0</v>
      </c>
      <c r="P197" s="168">
        <v>347</v>
      </c>
      <c r="Q197" s="166">
        <v>0</v>
      </c>
      <c r="R197" s="325">
        <v>703.67</v>
      </c>
      <c r="S197" s="165" t="s">
        <v>852</v>
      </c>
      <c r="T197" s="165" t="s">
        <v>595</v>
      </c>
    </row>
    <row r="198" spans="1:20" ht="16" thickBot="1">
      <c r="A198" s="327"/>
      <c r="B198" s="335"/>
      <c r="C198" s="235"/>
      <c r="D198" s="337"/>
      <c r="E198" s="327"/>
      <c r="F198" s="327"/>
      <c r="G198" s="327"/>
      <c r="H198" s="327"/>
      <c r="I198" s="327"/>
      <c r="J198" s="327"/>
      <c r="K198" s="327"/>
      <c r="L198" s="327"/>
      <c r="M198" s="166">
        <v>356.67</v>
      </c>
      <c r="N198" s="166">
        <v>0</v>
      </c>
      <c r="O198" s="166">
        <v>0</v>
      </c>
      <c r="P198" s="168">
        <v>356.67</v>
      </c>
      <c r="Q198" s="166">
        <v>0</v>
      </c>
      <c r="R198" s="327"/>
      <c r="S198" s="165" t="s">
        <v>632</v>
      </c>
      <c r="T198" s="165" t="s">
        <v>595</v>
      </c>
    </row>
    <row r="199" spans="1:20" ht="37" thickBot="1">
      <c r="A199" s="164" t="s">
        <v>873</v>
      </c>
      <c r="B199" s="165" t="s">
        <v>299</v>
      </c>
      <c r="C199" s="165" t="s">
        <v>298</v>
      </c>
      <c r="D199" s="164" t="s">
        <v>874</v>
      </c>
      <c r="E199" s="166">
        <v>0</v>
      </c>
      <c r="F199" s="166">
        <v>0</v>
      </c>
      <c r="G199" s="166">
        <v>0</v>
      </c>
      <c r="H199" s="166">
        <v>0</v>
      </c>
      <c r="I199" s="166">
        <v>0.5</v>
      </c>
      <c r="J199" s="166">
        <v>0.5</v>
      </c>
      <c r="K199" s="167">
        <v>44169</v>
      </c>
      <c r="L199" s="167">
        <v>44196</v>
      </c>
      <c r="M199" s="166">
        <v>0</v>
      </c>
      <c r="N199" s="166">
        <v>0</v>
      </c>
      <c r="O199" s="166">
        <v>0</v>
      </c>
      <c r="P199" s="168">
        <v>0</v>
      </c>
      <c r="Q199" s="166">
        <v>1.5</v>
      </c>
      <c r="R199" s="166">
        <v>1.5</v>
      </c>
      <c r="S199" s="165" t="s">
        <v>657</v>
      </c>
      <c r="T199" s="165" t="s">
        <v>599</v>
      </c>
    </row>
    <row r="200" spans="1:20" ht="16" thickBot="1">
      <c r="A200" s="330" t="s">
        <v>875</v>
      </c>
      <c r="B200" s="331" t="s">
        <v>299</v>
      </c>
      <c r="C200" s="165" t="s">
        <v>298</v>
      </c>
      <c r="D200" s="330" t="s">
        <v>876</v>
      </c>
      <c r="E200" s="325">
        <v>0</v>
      </c>
      <c r="F200" s="325">
        <v>0</v>
      </c>
      <c r="G200" s="325">
        <v>0</v>
      </c>
      <c r="H200" s="325">
        <v>0</v>
      </c>
      <c r="I200" s="325">
        <v>0</v>
      </c>
      <c r="J200" s="325">
        <v>0</v>
      </c>
      <c r="K200" s="328">
        <v>44172</v>
      </c>
      <c r="L200" s="328">
        <v>44389</v>
      </c>
      <c r="M200" s="166">
        <v>0</v>
      </c>
      <c r="N200" s="166">
        <v>0</v>
      </c>
      <c r="O200" s="166">
        <v>0</v>
      </c>
      <c r="P200" s="168">
        <v>0</v>
      </c>
      <c r="Q200" s="166">
        <v>0.5</v>
      </c>
      <c r="R200" s="325">
        <v>2.5</v>
      </c>
      <c r="S200" s="165" t="s">
        <v>620</v>
      </c>
      <c r="T200" s="165" t="s">
        <v>599</v>
      </c>
    </row>
    <row r="201" spans="1:20" ht="16" thickBot="1">
      <c r="A201" s="327"/>
      <c r="B201" s="327"/>
      <c r="C201" s="165"/>
      <c r="D201" s="333"/>
      <c r="E201" s="327"/>
      <c r="F201" s="327"/>
      <c r="G201" s="327"/>
      <c r="H201" s="327"/>
      <c r="I201" s="327"/>
      <c r="J201" s="327"/>
      <c r="K201" s="327"/>
      <c r="L201" s="327"/>
      <c r="M201" s="166">
        <v>0</v>
      </c>
      <c r="N201" s="166">
        <v>0</v>
      </c>
      <c r="O201" s="166">
        <v>0</v>
      </c>
      <c r="P201" s="168">
        <v>0</v>
      </c>
      <c r="Q201" s="166">
        <v>2</v>
      </c>
      <c r="R201" s="327"/>
      <c r="S201" s="165" t="s">
        <v>699</v>
      </c>
      <c r="T201" s="165" t="s">
        <v>599</v>
      </c>
    </row>
    <row r="202" spans="1:20" ht="25" thickBot="1">
      <c r="A202" s="330" t="s">
        <v>877</v>
      </c>
      <c r="B202" s="331" t="s">
        <v>299</v>
      </c>
      <c r="C202" s="165" t="s">
        <v>298</v>
      </c>
      <c r="D202" s="164" t="s">
        <v>878</v>
      </c>
      <c r="E202" s="166">
        <v>0</v>
      </c>
      <c r="F202" s="166">
        <v>0</v>
      </c>
      <c r="G202" s="166">
        <v>0</v>
      </c>
      <c r="H202" s="166">
        <v>0</v>
      </c>
      <c r="I202" s="166">
        <v>0</v>
      </c>
      <c r="J202" s="166">
        <v>0</v>
      </c>
      <c r="K202" s="167">
        <v>44173</v>
      </c>
      <c r="L202" s="167">
        <v>44196</v>
      </c>
      <c r="M202" s="166">
        <v>0</v>
      </c>
      <c r="N202" s="166">
        <v>0</v>
      </c>
      <c r="O202" s="166">
        <v>0</v>
      </c>
      <c r="P202" s="168">
        <v>0</v>
      </c>
      <c r="Q202" s="166">
        <v>2</v>
      </c>
      <c r="R202" s="325">
        <v>2.9</v>
      </c>
      <c r="S202" s="165" t="s">
        <v>657</v>
      </c>
      <c r="T202" s="165" t="s">
        <v>599</v>
      </c>
    </row>
    <row r="203" spans="1:20" ht="37" thickBot="1">
      <c r="A203" s="327"/>
      <c r="B203" s="327"/>
      <c r="C203" s="165"/>
      <c r="D203" s="164" t="s">
        <v>879</v>
      </c>
      <c r="E203" s="166">
        <v>0</v>
      </c>
      <c r="F203" s="166">
        <v>0</v>
      </c>
      <c r="G203" s="166">
        <v>0</v>
      </c>
      <c r="H203" s="166">
        <v>0</v>
      </c>
      <c r="I203" s="166">
        <v>0</v>
      </c>
      <c r="J203" s="166">
        <v>0</v>
      </c>
      <c r="K203" s="167">
        <v>44420</v>
      </c>
      <c r="L203" s="167">
        <v>44420</v>
      </c>
      <c r="M203" s="166">
        <v>0</v>
      </c>
      <c r="N203" s="166">
        <v>0</v>
      </c>
      <c r="O203" s="166">
        <v>0</v>
      </c>
      <c r="P203" s="168">
        <v>0</v>
      </c>
      <c r="Q203" s="166">
        <v>0.9</v>
      </c>
      <c r="R203" s="327"/>
      <c r="S203" s="165" t="s">
        <v>621</v>
      </c>
      <c r="T203" s="165" t="s">
        <v>599</v>
      </c>
    </row>
    <row r="204" spans="1:20" ht="25" thickBot="1">
      <c r="A204" s="164" t="s">
        <v>880</v>
      </c>
      <c r="B204" s="165" t="s">
        <v>299</v>
      </c>
      <c r="C204" s="165" t="s">
        <v>298</v>
      </c>
      <c r="D204" s="164" t="s">
        <v>881</v>
      </c>
      <c r="E204" s="166">
        <v>0</v>
      </c>
      <c r="F204" s="166">
        <v>0</v>
      </c>
      <c r="G204" s="166">
        <v>0</v>
      </c>
      <c r="H204" s="166">
        <v>0</v>
      </c>
      <c r="I204" s="166">
        <v>0</v>
      </c>
      <c r="J204" s="166">
        <v>0</v>
      </c>
      <c r="K204" s="167">
        <v>44286</v>
      </c>
      <c r="L204" s="167">
        <v>44383</v>
      </c>
      <c r="M204" s="166">
        <v>0</v>
      </c>
      <c r="N204" s="166">
        <v>0</v>
      </c>
      <c r="O204" s="166">
        <v>0</v>
      </c>
      <c r="P204" s="168">
        <v>0</v>
      </c>
      <c r="Q204" s="166">
        <v>1</v>
      </c>
      <c r="R204" s="166">
        <v>1</v>
      </c>
      <c r="S204" s="165" t="s">
        <v>699</v>
      </c>
      <c r="T204" s="165" t="s">
        <v>599</v>
      </c>
    </row>
    <row r="205" spans="1:20" ht="16" thickBot="1">
      <c r="A205" s="164" t="s">
        <v>882</v>
      </c>
      <c r="B205" s="165" t="s">
        <v>299</v>
      </c>
      <c r="C205" s="165" t="s">
        <v>298</v>
      </c>
      <c r="D205" s="164" t="s">
        <v>883</v>
      </c>
      <c r="E205" s="166">
        <v>0</v>
      </c>
      <c r="F205" s="166">
        <v>0</v>
      </c>
      <c r="G205" s="166">
        <v>0</v>
      </c>
      <c r="H205" s="166">
        <v>0</v>
      </c>
      <c r="I205" s="166">
        <v>2</v>
      </c>
      <c r="J205" s="166">
        <v>2</v>
      </c>
      <c r="K205" s="167">
        <v>44354</v>
      </c>
      <c r="L205" s="167">
        <v>44403</v>
      </c>
      <c r="M205" s="166">
        <v>0</v>
      </c>
      <c r="N205" s="166">
        <v>0</v>
      </c>
      <c r="O205" s="166">
        <v>0</v>
      </c>
      <c r="P205" s="168">
        <v>0</v>
      </c>
      <c r="Q205" s="166">
        <v>5</v>
      </c>
      <c r="R205" s="166">
        <v>5</v>
      </c>
      <c r="S205" s="165" t="s">
        <v>657</v>
      </c>
      <c r="T205" s="165" t="s">
        <v>599</v>
      </c>
    </row>
    <row r="206" spans="1:20" ht="25" thickBot="1">
      <c r="A206" s="164" t="s">
        <v>884</v>
      </c>
      <c r="B206" s="165" t="s">
        <v>299</v>
      </c>
      <c r="C206" s="165" t="s">
        <v>298</v>
      </c>
      <c r="D206" s="164" t="s">
        <v>885</v>
      </c>
      <c r="E206" s="166">
        <v>0</v>
      </c>
      <c r="F206" s="166">
        <v>0</v>
      </c>
      <c r="G206" s="166">
        <v>0</v>
      </c>
      <c r="H206" s="166">
        <v>0</v>
      </c>
      <c r="I206" s="166">
        <v>0</v>
      </c>
      <c r="J206" s="166">
        <v>0</v>
      </c>
      <c r="K206" s="167">
        <v>44460</v>
      </c>
      <c r="L206" s="167">
        <v>44516</v>
      </c>
      <c r="M206" s="166">
        <v>0</v>
      </c>
      <c r="N206" s="166">
        <v>0</v>
      </c>
      <c r="O206" s="166">
        <v>0</v>
      </c>
      <c r="P206" s="168">
        <v>0</v>
      </c>
      <c r="Q206" s="166">
        <v>0.75</v>
      </c>
      <c r="R206" s="166">
        <v>0.75</v>
      </c>
      <c r="S206" s="165" t="s">
        <v>620</v>
      </c>
      <c r="T206" s="165" t="s">
        <v>599</v>
      </c>
    </row>
    <row r="207" spans="1:20" ht="16" thickBot="1">
      <c r="A207" s="164" t="s">
        <v>886</v>
      </c>
      <c r="B207" s="165" t="s">
        <v>299</v>
      </c>
      <c r="C207" s="165" t="s">
        <v>298</v>
      </c>
      <c r="D207" s="164" t="s">
        <v>887</v>
      </c>
      <c r="E207" s="166">
        <v>0</v>
      </c>
      <c r="F207" s="166">
        <v>0</v>
      </c>
      <c r="G207" s="166">
        <v>0</v>
      </c>
      <c r="H207" s="166">
        <v>0</v>
      </c>
      <c r="I207" s="166">
        <v>0.5</v>
      </c>
      <c r="J207" s="166">
        <v>0.5</v>
      </c>
      <c r="K207" s="167">
        <v>44466</v>
      </c>
      <c r="L207" s="167">
        <v>44503</v>
      </c>
      <c r="M207" s="166">
        <v>0</v>
      </c>
      <c r="N207" s="166">
        <v>0</v>
      </c>
      <c r="O207" s="166">
        <v>0</v>
      </c>
      <c r="P207" s="168">
        <v>0</v>
      </c>
      <c r="Q207" s="166">
        <v>2</v>
      </c>
      <c r="R207" s="166">
        <v>2</v>
      </c>
      <c r="S207" s="165" t="s">
        <v>657</v>
      </c>
      <c r="T207" s="165" t="s">
        <v>599</v>
      </c>
    </row>
    <row r="208" spans="1:20" ht="25" thickBot="1">
      <c r="A208" s="164" t="s">
        <v>888</v>
      </c>
      <c r="B208" s="165" t="s">
        <v>299</v>
      </c>
      <c r="C208" s="165" t="s">
        <v>298</v>
      </c>
      <c r="D208" s="164" t="s">
        <v>889</v>
      </c>
      <c r="E208" s="166">
        <v>0</v>
      </c>
      <c r="F208" s="166">
        <v>0</v>
      </c>
      <c r="G208" s="166">
        <v>0</v>
      </c>
      <c r="H208" s="166">
        <v>0</v>
      </c>
      <c r="I208" s="166">
        <v>0</v>
      </c>
      <c r="J208" s="166">
        <v>0</v>
      </c>
      <c r="K208" s="167">
        <v>44474</v>
      </c>
      <c r="L208" s="167">
        <v>44642</v>
      </c>
      <c r="M208" s="166">
        <v>0</v>
      </c>
      <c r="N208" s="166">
        <v>0</v>
      </c>
      <c r="O208" s="166">
        <v>0</v>
      </c>
      <c r="P208" s="168">
        <v>0</v>
      </c>
      <c r="Q208" s="166">
        <v>0.5</v>
      </c>
      <c r="R208" s="166">
        <v>0.5</v>
      </c>
      <c r="S208" s="165" t="s">
        <v>620</v>
      </c>
      <c r="T208" s="165" t="s">
        <v>599</v>
      </c>
    </row>
    <row r="209" spans="1:20" ht="25" thickBot="1">
      <c r="A209" s="164" t="s">
        <v>890</v>
      </c>
      <c r="B209" s="165" t="s">
        <v>299</v>
      </c>
      <c r="C209" s="165" t="s">
        <v>298</v>
      </c>
      <c r="D209" s="164" t="s">
        <v>891</v>
      </c>
      <c r="E209" s="166">
        <v>0</v>
      </c>
      <c r="F209" s="166">
        <v>0</v>
      </c>
      <c r="G209" s="166">
        <v>0</v>
      </c>
      <c r="H209" s="166">
        <v>0</v>
      </c>
      <c r="I209" s="166">
        <v>0</v>
      </c>
      <c r="J209" s="166">
        <v>0</v>
      </c>
      <c r="K209" s="167">
        <v>44543</v>
      </c>
      <c r="L209" s="167">
        <v>44561</v>
      </c>
      <c r="M209" s="166">
        <v>0</v>
      </c>
      <c r="N209" s="166">
        <v>0</v>
      </c>
      <c r="O209" s="166">
        <v>0</v>
      </c>
      <c r="P209" s="168">
        <v>0</v>
      </c>
      <c r="Q209" s="166">
        <v>1</v>
      </c>
      <c r="R209" s="166">
        <v>1</v>
      </c>
      <c r="S209" s="165" t="s">
        <v>657</v>
      </c>
      <c r="T209" s="165" t="s">
        <v>599</v>
      </c>
    </row>
    <row r="210" spans="1:20" ht="25" thickBot="1">
      <c r="A210" s="164" t="s">
        <v>892</v>
      </c>
      <c r="B210" s="235" t="s">
        <v>299</v>
      </c>
      <c r="C210" s="235" t="s">
        <v>298</v>
      </c>
      <c r="D210" s="248" t="s">
        <v>893</v>
      </c>
      <c r="E210" s="166">
        <v>0</v>
      </c>
      <c r="F210" s="166">
        <v>0</v>
      </c>
      <c r="G210" s="166">
        <v>0</v>
      </c>
      <c r="H210" s="166">
        <v>0</v>
      </c>
      <c r="I210" s="166">
        <v>0</v>
      </c>
      <c r="J210" s="166">
        <v>0</v>
      </c>
      <c r="K210" s="167">
        <v>44533</v>
      </c>
      <c r="L210" s="167">
        <v>44533</v>
      </c>
      <c r="M210" s="166">
        <v>500</v>
      </c>
      <c r="N210" s="166">
        <v>0</v>
      </c>
      <c r="O210" s="166">
        <v>0</v>
      </c>
      <c r="P210" s="168">
        <v>500</v>
      </c>
      <c r="Q210" s="166">
        <v>0</v>
      </c>
      <c r="R210" s="166">
        <v>500</v>
      </c>
      <c r="S210" s="165" t="s">
        <v>632</v>
      </c>
      <c r="T210" s="165" t="s">
        <v>603</v>
      </c>
    </row>
    <row r="211" spans="1:20" ht="16" thickBot="1">
      <c r="A211" s="330" t="s">
        <v>894</v>
      </c>
      <c r="B211" s="331" t="s">
        <v>299</v>
      </c>
      <c r="C211" s="165" t="s">
        <v>298</v>
      </c>
      <c r="D211" s="330" t="s">
        <v>895</v>
      </c>
      <c r="E211" s="325">
        <v>0</v>
      </c>
      <c r="F211" s="325">
        <v>0</v>
      </c>
      <c r="G211" s="325">
        <v>0</v>
      </c>
      <c r="H211" s="325">
        <v>0</v>
      </c>
      <c r="I211" s="325">
        <v>0</v>
      </c>
      <c r="J211" s="325">
        <v>0</v>
      </c>
      <c r="K211" s="328">
        <v>43550</v>
      </c>
      <c r="L211" s="328">
        <v>43550</v>
      </c>
      <c r="M211" s="325">
        <v>0</v>
      </c>
      <c r="N211" s="325">
        <v>0</v>
      </c>
      <c r="O211" s="325">
        <v>0</v>
      </c>
      <c r="P211" s="341">
        <v>0</v>
      </c>
      <c r="Q211" s="325">
        <v>0.05</v>
      </c>
      <c r="R211" s="325">
        <v>0.05</v>
      </c>
      <c r="S211" s="331" t="s">
        <v>663</v>
      </c>
      <c r="T211" s="331" t="s">
        <v>599</v>
      </c>
    </row>
    <row r="212" spans="1:20" ht="16" thickBot="1">
      <c r="A212" s="327"/>
      <c r="B212" s="327"/>
      <c r="C212" s="165"/>
      <c r="D212" s="333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</row>
    <row r="213" spans="1:20" ht="16" thickBot="1">
      <c r="A213" s="164" t="s">
        <v>896</v>
      </c>
      <c r="B213" s="165" t="s">
        <v>299</v>
      </c>
      <c r="C213" s="165" t="s">
        <v>298</v>
      </c>
      <c r="D213" s="164" t="s">
        <v>897</v>
      </c>
      <c r="E213" s="166">
        <v>0</v>
      </c>
      <c r="F213" s="166">
        <v>0</v>
      </c>
      <c r="G213" s="166">
        <v>0</v>
      </c>
      <c r="H213" s="166">
        <v>0</v>
      </c>
      <c r="I213" s="166">
        <v>0</v>
      </c>
      <c r="J213" s="166">
        <v>0</v>
      </c>
      <c r="K213" s="167">
        <v>42907</v>
      </c>
      <c r="L213" s="167">
        <v>43630</v>
      </c>
      <c r="M213" s="166">
        <v>0</v>
      </c>
      <c r="N213" s="166">
        <v>0</v>
      </c>
      <c r="O213" s="166">
        <v>0</v>
      </c>
      <c r="P213" s="168">
        <v>0</v>
      </c>
      <c r="Q213" s="166">
        <v>2</v>
      </c>
      <c r="R213" s="166">
        <v>2</v>
      </c>
      <c r="S213" s="165" t="s">
        <v>657</v>
      </c>
      <c r="T213" s="165" t="s">
        <v>599</v>
      </c>
    </row>
    <row r="214" spans="1:20" ht="25" thickBot="1">
      <c r="A214" s="164" t="s">
        <v>898</v>
      </c>
      <c r="B214" s="165" t="s">
        <v>299</v>
      </c>
      <c r="C214" s="165" t="s">
        <v>298</v>
      </c>
      <c r="D214" s="164" t="s">
        <v>899</v>
      </c>
      <c r="E214" s="166">
        <v>0</v>
      </c>
      <c r="F214" s="166">
        <v>0</v>
      </c>
      <c r="G214" s="166">
        <v>0</v>
      </c>
      <c r="H214" s="166">
        <v>0</v>
      </c>
      <c r="I214" s="166">
        <v>0</v>
      </c>
      <c r="J214" s="166">
        <v>0</v>
      </c>
      <c r="K214" s="167">
        <v>43076</v>
      </c>
      <c r="L214" s="167">
        <v>43110</v>
      </c>
      <c r="M214" s="166">
        <v>0</v>
      </c>
      <c r="N214" s="166">
        <v>0</v>
      </c>
      <c r="O214" s="166">
        <v>0</v>
      </c>
      <c r="P214" s="168">
        <v>0</v>
      </c>
      <c r="Q214" s="166">
        <v>1.6</v>
      </c>
      <c r="R214" s="166">
        <v>1.6</v>
      </c>
      <c r="S214" s="165" t="s">
        <v>620</v>
      </c>
      <c r="T214" s="165" t="s">
        <v>599</v>
      </c>
    </row>
    <row r="215" spans="1:20" ht="16" thickBot="1">
      <c r="A215" s="164" t="s">
        <v>900</v>
      </c>
      <c r="B215" s="165" t="s">
        <v>299</v>
      </c>
      <c r="C215" s="165" t="s">
        <v>298</v>
      </c>
      <c r="D215" s="164" t="s">
        <v>901</v>
      </c>
      <c r="E215" s="166">
        <v>0</v>
      </c>
      <c r="F215" s="166">
        <v>0</v>
      </c>
      <c r="G215" s="166">
        <v>0</v>
      </c>
      <c r="H215" s="166">
        <v>0</v>
      </c>
      <c r="I215" s="166">
        <v>1</v>
      </c>
      <c r="J215" s="166">
        <v>1</v>
      </c>
      <c r="K215" s="167">
        <v>43313</v>
      </c>
      <c r="L215" s="167">
        <v>43367</v>
      </c>
      <c r="M215" s="166">
        <v>0</v>
      </c>
      <c r="N215" s="166">
        <v>0</v>
      </c>
      <c r="O215" s="166">
        <v>0</v>
      </c>
      <c r="P215" s="168">
        <v>0</v>
      </c>
      <c r="Q215" s="166">
        <v>1</v>
      </c>
      <c r="R215" s="166">
        <v>1</v>
      </c>
      <c r="S215" s="165" t="s">
        <v>620</v>
      </c>
      <c r="T215" s="165" t="s">
        <v>599</v>
      </c>
    </row>
    <row r="216" spans="1:20" ht="25" thickBot="1">
      <c r="A216" s="164" t="s">
        <v>902</v>
      </c>
      <c r="B216" s="165" t="s">
        <v>299</v>
      </c>
      <c r="C216" s="165" t="s">
        <v>298</v>
      </c>
      <c r="D216" s="164" t="s">
        <v>903</v>
      </c>
      <c r="E216" s="166">
        <v>0</v>
      </c>
      <c r="F216" s="166">
        <v>0</v>
      </c>
      <c r="G216" s="166">
        <v>0</v>
      </c>
      <c r="H216" s="166">
        <v>0</v>
      </c>
      <c r="I216" s="166">
        <v>0</v>
      </c>
      <c r="J216" s="166">
        <v>0</v>
      </c>
      <c r="K216" s="167">
        <v>43325</v>
      </c>
      <c r="L216" s="167">
        <v>43482</v>
      </c>
      <c r="M216" s="166">
        <v>0</v>
      </c>
      <c r="N216" s="166">
        <v>0</v>
      </c>
      <c r="O216" s="166">
        <v>0</v>
      </c>
      <c r="P216" s="168">
        <v>0</v>
      </c>
      <c r="Q216" s="166">
        <v>2</v>
      </c>
      <c r="R216" s="166">
        <v>2</v>
      </c>
      <c r="S216" s="165" t="s">
        <v>663</v>
      </c>
      <c r="T216" s="165" t="s">
        <v>599</v>
      </c>
    </row>
    <row r="217" spans="1:20" ht="25" thickBot="1">
      <c r="A217" s="164" t="s">
        <v>904</v>
      </c>
      <c r="B217" s="165" t="s">
        <v>299</v>
      </c>
      <c r="C217" s="165" t="s">
        <v>298</v>
      </c>
      <c r="D217" s="164" t="s">
        <v>905</v>
      </c>
      <c r="E217" s="166">
        <v>0</v>
      </c>
      <c r="F217" s="166">
        <v>0</v>
      </c>
      <c r="G217" s="166">
        <v>0</v>
      </c>
      <c r="H217" s="166">
        <v>0</v>
      </c>
      <c r="I217" s="166">
        <v>0</v>
      </c>
      <c r="J217" s="166">
        <v>0</v>
      </c>
      <c r="K217" s="167">
        <v>43341</v>
      </c>
      <c r="L217" s="167">
        <v>43377</v>
      </c>
      <c r="M217" s="166">
        <v>0</v>
      </c>
      <c r="N217" s="166">
        <v>0</v>
      </c>
      <c r="O217" s="166">
        <v>0</v>
      </c>
      <c r="P217" s="168">
        <v>0</v>
      </c>
      <c r="Q217" s="166">
        <v>2</v>
      </c>
      <c r="R217" s="166">
        <v>2</v>
      </c>
      <c r="S217" s="165" t="s">
        <v>663</v>
      </c>
      <c r="T217" s="165" t="s">
        <v>599</v>
      </c>
    </row>
    <row r="218" spans="1:20" ht="16" thickBot="1">
      <c r="A218" s="164" t="s">
        <v>906</v>
      </c>
      <c r="B218" s="165" t="s">
        <v>299</v>
      </c>
      <c r="C218" s="165" t="s">
        <v>298</v>
      </c>
      <c r="D218" s="164" t="s">
        <v>907</v>
      </c>
      <c r="E218" s="166">
        <v>0</v>
      </c>
      <c r="F218" s="166">
        <v>0</v>
      </c>
      <c r="G218" s="166">
        <v>0</v>
      </c>
      <c r="H218" s="166">
        <v>0</v>
      </c>
      <c r="I218" s="166">
        <v>0</v>
      </c>
      <c r="J218" s="166">
        <v>0</v>
      </c>
      <c r="K218" s="167">
        <v>43369</v>
      </c>
      <c r="L218" s="167">
        <v>43420</v>
      </c>
      <c r="M218" s="166">
        <v>0</v>
      </c>
      <c r="N218" s="166">
        <v>0</v>
      </c>
      <c r="O218" s="166">
        <v>0</v>
      </c>
      <c r="P218" s="168">
        <v>0</v>
      </c>
      <c r="Q218" s="166">
        <v>2</v>
      </c>
      <c r="R218" s="166">
        <v>2</v>
      </c>
      <c r="S218" s="165" t="s">
        <v>657</v>
      </c>
      <c r="T218" s="165" t="s">
        <v>599</v>
      </c>
    </row>
    <row r="219" spans="1:20" ht="16" thickBot="1">
      <c r="A219" s="164" t="s">
        <v>908</v>
      </c>
      <c r="B219" s="165" t="s">
        <v>299</v>
      </c>
      <c r="C219" s="165" t="s">
        <v>298</v>
      </c>
      <c r="D219" s="164" t="s">
        <v>909</v>
      </c>
      <c r="E219" s="166">
        <v>0</v>
      </c>
      <c r="F219" s="166">
        <v>0</v>
      </c>
      <c r="G219" s="166">
        <v>0</v>
      </c>
      <c r="H219" s="166">
        <v>0</v>
      </c>
      <c r="I219" s="166">
        <v>0</v>
      </c>
      <c r="J219" s="166">
        <v>0</v>
      </c>
      <c r="K219" s="167">
        <v>43606</v>
      </c>
      <c r="L219" s="167">
        <v>43742</v>
      </c>
      <c r="M219" s="166">
        <v>0</v>
      </c>
      <c r="N219" s="166">
        <v>0</v>
      </c>
      <c r="O219" s="166">
        <v>0</v>
      </c>
      <c r="P219" s="168">
        <v>0</v>
      </c>
      <c r="Q219" s="166">
        <v>2</v>
      </c>
      <c r="R219" s="166">
        <v>2</v>
      </c>
      <c r="S219" s="165" t="s">
        <v>657</v>
      </c>
      <c r="T219" s="165" t="s">
        <v>599</v>
      </c>
    </row>
    <row r="220" spans="1:20" ht="25" thickBot="1">
      <c r="A220" s="330" t="s">
        <v>910</v>
      </c>
      <c r="B220" s="331" t="s">
        <v>299</v>
      </c>
      <c r="C220" s="165" t="s">
        <v>298</v>
      </c>
      <c r="D220" s="164" t="s">
        <v>911</v>
      </c>
      <c r="E220" s="166">
        <v>0</v>
      </c>
      <c r="F220" s="166">
        <v>0</v>
      </c>
      <c r="G220" s="166">
        <v>0</v>
      </c>
      <c r="H220" s="166">
        <v>0</v>
      </c>
      <c r="I220" s="166">
        <v>0</v>
      </c>
      <c r="J220" s="166">
        <v>0</v>
      </c>
      <c r="K220" s="167">
        <v>44767</v>
      </c>
      <c r="L220" s="167">
        <v>44767</v>
      </c>
      <c r="M220" s="166">
        <v>0</v>
      </c>
      <c r="N220" s="166">
        <v>0</v>
      </c>
      <c r="O220" s="166">
        <v>0</v>
      </c>
      <c r="P220" s="168">
        <v>0</v>
      </c>
      <c r="Q220" s="166">
        <v>0.6</v>
      </c>
      <c r="R220" s="325">
        <v>1.4</v>
      </c>
      <c r="S220" s="165" t="s">
        <v>621</v>
      </c>
      <c r="T220" s="165" t="s">
        <v>599</v>
      </c>
    </row>
    <row r="221" spans="1:20" ht="16" thickBot="1">
      <c r="A221" s="326"/>
      <c r="B221" s="326"/>
      <c r="C221" s="165"/>
      <c r="D221" s="330" t="s">
        <v>911</v>
      </c>
      <c r="E221" s="325">
        <v>0</v>
      </c>
      <c r="F221" s="325">
        <v>0</v>
      </c>
      <c r="G221" s="325">
        <v>0</v>
      </c>
      <c r="H221" s="325">
        <v>0</v>
      </c>
      <c r="I221" s="325">
        <v>1</v>
      </c>
      <c r="J221" s="325">
        <v>1</v>
      </c>
      <c r="K221" s="328">
        <v>44483</v>
      </c>
      <c r="L221" s="328">
        <v>44483</v>
      </c>
      <c r="M221" s="166">
        <v>0</v>
      </c>
      <c r="N221" s="166">
        <v>0</v>
      </c>
      <c r="O221" s="166">
        <v>0</v>
      </c>
      <c r="P221" s="168">
        <v>0</v>
      </c>
      <c r="Q221" s="166">
        <v>0.3</v>
      </c>
      <c r="R221" s="326"/>
      <c r="S221" s="165" t="s">
        <v>912</v>
      </c>
      <c r="T221" s="165" t="s">
        <v>599</v>
      </c>
    </row>
    <row r="222" spans="1:20" ht="16" thickBot="1">
      <c r="A222" s="327"/>
      <c r="B222" s="327"/>
      <c r="C222" s="165"/>
      <c r="D222" s="333"/>
      <c r="E222" s="327"/>
      <c r="F222" s="327"/>
      <c r="G222" s="327"/>
      <c r="H222" s="327"/>
      <c r="I222" s="327"/>
      <c r="J222" s="327"/>
      <c r="K222" s="327"/>
      <c r="L222" s="327"/>
      <c r="M222" s="166">
        <v>0</v>
      </c>
      <c r="N222" s="166">
        <v>0</v>
      </c>
      <c r="O222" s="166">
        <v>0</v>
      </c>
      <c r="P222" s="168">
        <v>0</v>
      </c>
      <c r="Q222" s="166">
        <v>0.5</v>
      </c>
      <c r="R222" s="327"/>
      <c r="S222" s="165" t="s">
        <v>687</v>
      </c>
      <c r="T222" s="165" t="s">
        <v>599</v>
      </c>
    </row>
    <row r="223" spans="1:20" ht="16" thickBot="1">
      <c r="A223" s="330" t="s">
        <v>913</v>
      </c>
      <c r="B223" s="331" t="s">
        <v>299</v>
      </c>
      <c r="C223" s="165" t="s">
        <v>298</v>
      </c>
      <c r="D223" s="330" t="s">
        <v>914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8">
        <v>43760</v>
      </c>
      <c r="L223" s="328">
        <v>44008</v>
      </c>
      <c r="M223" s="325">
        <v>0</v>
      </c>
      <c r="N223" s="325">
        <v>0</v>
      </c>
      <c r="O223" s="325">
        <v>0</v>
      </c>
      <c r="P223" s="341">
        <v>0</v>
      </c>
      <c r="Q223" s="325">
        <v>2.8911850000000001</v>
      </c>
      <c r="R223" s="325">
        <v>2.8911850000000001</v>
      </c>
      <c r="S223" s="331" t="s">
        <v>663</v>
      </c>
      <c r="T223" s="331" t="s">
        <v>599</v>
      </c>
    </row>
    <row r="224" spans="1:20" ht="16" thickBot="1">
      <c r="A224" s="327"/>
      <c r="B224" s="327"/>
      <c r="C224" s="165"/>
      <c r="D224" s="333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  <c r="Q224" s="327"/>
      <c r="R224" s="327"/>
      <c r="S224" s="327"/>
      <c r="T224" s="327"/>
    </row>
    <row r="225" spans="1:20" ht="16" thickBot="1">
      <c r="A225" s="164" t="s">
        <v>915</v>
      </c>
      <c r="B225" s="165" t="s">
        <v>299</v>
      </c>
      <c r="C225" s="165" t="s">
        <v>298</v>
      </c>
      <c r="D225" s="164" t="s">
        <v>916</v>
      </c>
      <c r="E225" s="166">
        <v>0</v>
      </c>
      <c r="F225" s="166">
        <v>0</v>
      </c>
      <c r="G225" s="166">
        <v>0</v>
      </c>
      <c r="H225" s="166">
        <v>0</v>
      </c>
      <c r="I225" s="166">
        <v>0</v>
      </c>
      <c r="J225" s="166">
        <v>0</v>
      </c>
      <c r="K225" s="167">
        <v>44386</v>
      </c>
      <c r="L225" s="167">
        <v>44386</v>
      </c>
      <c r="M225" s="166">
        <v>0</v>
      </c>
      <c r="N225" s="166">
        <v>0</v>
      </c>
      <c r="O225" s="166">
        <v>0</v>
      </c>
      <c r="P225" s="168">
        <v>0</v>
      </c>
      <c r="Q225" s="166">
        <v>1</v>
      </c>
      <c r="R225" s="166">
        <v>1</v>
      </c>
      <c r="S225" s="165" t="s">
        <v>620</v>
      </c>
      <c r="T225" s="165" t="s">
        <v>599</v>
      </c>
    </row>
    <row r="226" spans="1:20" ht="16" thickBot="1">
      <c r="A226" s="330" t="s">
        <v>917</v>
      </c>
      <c r="B226" s="331" t="s">
        <v>299</v>
      </c>
      <c r="C226" s="165" t="s">
        <v>298</v>
      </c>
      <c r="D226" s="164" t="s">
        <v>918</v>
      </c>
      <c r="E226" s="166">
        <v>0</v>
      </c>
      <c r="F226" s="166">
        <v>0</v>
      </c>
      <c r="G226" s="166">
        <v>0</v>
      </c>
      <c r="H226" s="166">
        <v>0</v>
      </c>
      <c r="I226" s="166">
        <v>0</v>
      </c>
      <c r="J226" s="166">
        <v>0</v>
      </c>
      <c r="K226" s="167">
        <v>44460</v>
      </c>
      <c r="L226" s="167">
        <v>44460</v>
      </c>
      <c r="M226" s="166">
        <v>0</v>
      </c>
      <c r="N226" s="166">
        <v>0</v>
      </c>
      <c r="O226" s="166">
        <v>0</v>
      </c>
      <c r="P226" s="168">
        <v>0</v>
      </c>
      <c r="Q226" s="166">
        <v>3.2201849999999999</v>
      </c>
      <c r="R226" s="325">
        <v>5.2201849999999999</v>
      </c>
      <c r="S226" s="165" t="s">
        <v>840</v>
      </c>
      <c r="T226" s="165" t="s">
        <v>599</v>
      </c>
    </row>
    <row r="227" spans="1:20" ht="16" thickBot="1">
      <c r="A227" s="327"/>
      <c r="B227" s="327"/>
      <c r="C227" s="165"/>
      <c r="D227" s="164" t="s">
        <v>919</v>
      </c>
      <c r="E227" s="166">
        <v>0</v>
      </c>
      <c r="F227" s="166">
        <v>0</v>
      </c>
      <c r="G227" s="166">
        <v>0</v>
      </c>
      <c r="H227" s="166">
        <v>0</v>
      </c>
      <c r="I227" s="166">
        <v>0</v>
      </c>
      <c r="J227" s="166">
        <v>0</v>
      </c>
      <c r="K227" s="167">
        <v>43796</v>
      </c>
      <c r="L227" s="167">
        <v>43818</v>
      </c>
      <c r="M227" s="166">
        <v>0</v>
      </c>
      <c r="N227" s="166">
        <v>0</v>
      </c>
      <c r="O227" s="166">
        <v>0</v>
      </c>
      <c r="P227" s="168">
        <v>0</v>
      </c>
      <c r="Q227" s="166">
        <v>2</v>
      </c>
      <c r="R227" s="327"/>
      <c r="S227" s="165" t="s">
        <v>706</v>
      </c>
      <c r="T227" s="165" t="s">
        <v>599</v>
      </c>
    </row>
    <row r="228" spans="1:20" ht="37" thickBot="1">
      <c r="A228" s="330" t="s">
        <v>920</v>
      </c>
      <c r="B228" s="331" t="s">
        <v>299</v>
      </c>
      <c r="C228" s="165" t="s">
        <v>298</v>
      </c>
      <c r="D228" s="164" t="s">
        <v>921</v>
      </c>
      <c r="E228" s="166">
        <v>0</v>
      </c>
      <c r="F228" s="166">
        <v>0</v>
      </c>
      <c r="G228" s="166">
        <v>0</v>
      </c>
      <c r="H228" s="166">
        <v>0</v>
      </c>
      <c r="I228" s="166">
        <v>0</v>
      </c>
      <c r="J228" s="166">
        <v>0</v>
      </c>
      <c r="K228" s="167">
        <v>44517</v>
      </c>
      <c r="L228" s="167">
        <v>44517</v>
      </c>
      <c r="M228" s="166">
        <v>0</v>
      </c>
      <c r="N228" s="166">
        <v>0</v>
      </c>
      <c r="O228" s="166">
        <v>0</v>
      </c>
      <c r="P228" s="168">
        <v>0</v>
      </c>
      <c r="Q228" s="166">
        <v>1.5</v>
      </c>
      <c r="R228" s="325">
        <v>2</v>
      </c>
      <c r="S228" s="165" t="s">
        <v>657</v>
      </c>
      <c r="T228" s="165" t="s">
        <v>599</v>
      </c>
    </row>
    <row r="229" spans="1:20" ht="25" thickBot="1">
      <c r="A229" s="327"/>
      <c r="B229" s="327"/>
      <c r="C229" s="165"/>
      <c r="D229" s="164" t="s">
        <v>922</v>
      </c>
      <c r="E229" s="166">
        <v>0</v>
      </c>
      <c r="F229" s="166">
        <v>0</v>
      </c>
      <c r="G229" s="166">
        <v>0</v>
      </c>
      <c r="H229" s="166">
        <v>0</v>
      </c>
      <c r="I229" s="166">
        <v>0.2</v>
      </c>
      <c r="J229" s="166">
        <v>0.2</v>
      </c>
      <c r="K229" s="167">
        <v>43965</v>
      </c>
      <c r="L229" s="167">
        <v>44004</v>
      </c>
      <c r="M229" s="166">
        <v>0</v>
      </c>
      <c r="N229" s="166">
        <v>0</v>
      </c>
      <c r="O229" s="166">
        <v>0</v>
      </c>
      <c r="P229" s="168">
        <v>0</v>
      </c>
      <c r="Q229" s="166">
        <v>0.5</v>
      </c>
      <c r="R229" s="327"/>
      <c r="S229" s="165" t="s">
        <v>620</v>
      </c>
      <c r="T229" s="165" t="s">
        <v>599</v>
      </c>
    </row>
    <row r="230" spans="1:20" ht="16" thickBot="1">
      <c r="A230" s="329" t="s">
        <v>923</v>
      </c>
      <c r="B230" s="317"/>
      <c r="C230" s="317"/>
      <c r="D230" s="318"/>
      <c r="E230" s="169">
        <v>7995.8</v>
      </c>
      <c r="F230" s="169">
        <v>0</v>
      </c>
      <c r="G230" s="169">
        <v>0</v>
      </c>
      <c r="H230" s="170">
        <v>7995.8</v>
      </c>
      <c r="I230" s="170">
        <v>5.2</v>
      </c>
      <c r="J230" s="170">
        <v>8001</v>
      </c>
      <c r="K230" s="171"/>
      <c r="L230" s="172" t="s">
        <v>612</v>
      </c>
      <c r="M230" s="169">
        <v>4245.5710683261996</v>
      </c>
      <c r="N230" s="169">
        <v>33.880000000000003</v>
      </c>
      <c r="O230" s="169">
        <v>0</v>
      </c>
      <c r="P230" s="173">
        <v>4279.4510683261997</v>
      </c>
      <c r="Q230" s="170">
        <v>42.311369999999997</v>
      </c>
      <c r="R230" s="170">
        <v>4321.7624383262</v>
      </c>
      <c r="S230" s="316"/>
      <c r="T230" s="318"/>
    </row>
    <row r="231" spans="1:20" ht="16" thickBot="1">
      <c r="A231" s="316"/>
      <c r="B231" s="317"/>
      <c r="C231" s="317"/>
      <c r="D231" s="318"/>
      <c r="E231" s="316"/>
      <c r="F231" s="317"/>
      <c r="G231" s="318"/>
      <c r="H231" s="174">
        <v>19</v>
      </c>
      <c r="I231" s="174">
        <v>22</v>
      </c>
      <c r="J231" s="175">
        <v>41</v>
      </c>
      <c r="K231" s="171"/>
      <c r="L231" s="176" t="s">
        <v>613</v>
      </c>
      <c r="M231" s="177">
        <v>13</v>
      </c>
      <c r="N231" s="177">
        <v>7</v>
      </c>
      <c r="O231" s="177">
        <v>0</v>
      </c>
      <c r="P231" s="175">
        <v>19</v>
      </c>
      <c r="Q231" s="174">
        <v>22</v>
      </c>
      <c r="R231" s="175">
        <v>41</v>
      </c>
      <c r="S231" s="319" t="s">
        <v>614</v>
      </c>
      <c r="T231" s="318"/>
    </row>
    <row r="232" spans="1:20" ht="16" thickBot="1">
      <c r="A232" s="338" t="s">
        <v>305</v>
      </c>
      <c r="B232" s="317"/>
      <c r="C232" s="317"/>
      <c r="D232" s="317"/>
      <c r="E232" s="317"/>
      <c r="F232" s="317"/>
      <c r="G232" s="317"/>
      <c r="H232" s="317"/>
      <c r="I232" s="317"/>
      <c r="J232" s="317"/>
      <c r="K232" s="317"/>
      <c r="L232" s="317"/>
      <c r="M232" s="317"/>
      <c r="N232" s="317"/>
      <c r="O232" s="317"/>
      <c r="P232" s="317"/>
      <c r="Q232" s="317"/>
      <c r="R232" s="317"/>
      <c r="S232" s="317"/>
      <c r="T232" s="318"/>
    </row>
    <row r="233" spans="1:20" ht="25" thickBot="1">
      <c r="A233" s="164" t="s">
        <v>924</v>
      </c>
      <c r="B233" s="235" t="s">
        <v>305</v>
      </c>
      <c r="C233" s="235" t="s">
        <v>303</v>
      </c>
      <c r="D233" s="248" t="s">
        <v>925</v>
      </c>
      <c r="E233" s="166">
        <v>600</v>
      </c>
      <c r="F233" s="166">
        <v>0</v>
      </c>
      <c r="G233" s="166">
        <v>0</v>
      </c>
      <c r="H233" s="166">
        <v>600</v>
      </c>
      <c r="I233" s="166">
        <v>0</v>
      </c>
      <c r="J233" s="166">
        <v>600</v>
      </c>
      <c r="K233" s="167">
        <v>43223</v>
      </c>
      <c r="L233" s="167">
        <v>43223</v>
      </c>
      <c r="M233" s="166">
        <v>310</v>
      </c>
      <c r="N233" s="166">
        <v>0</v>
      </c>
      <c r="O233" s="166">
        <v>0</v>
      </c>
      <c r="P233" s="168">
        <v>310</v>
      </c>
      <c r="Q233" s="166">
        <v>0</v>
      </c>
      <c r="R233" s="166">
        <v>310</v>
      </c>
      <c r="S233" s="165" t="s">
        <v>837</v>
      </c>
      <c r="T233" s="165" t="s">
        <v>595</v>
      </c>
    </row>
    <row r="234" spans="1:20" ht="25" thickBot="1">
      <c r="A234" s="164" t="s">
        <v>926</v>
      </c>
      <c r="B234" s="235" t="s">
        <v>305</v>
      </c>
      <c r="C234" s="235" t="s">
        <v>303</v>
      </c>
      <c r="D234" s="248" t="s">
        <v>927</v>
      </c>
      <c r="E234" s="166">
        <v>500</v>
      </c>
      <c r="F234" s="166">
        <v>0</v>
      </c>
      <c r="G234" s="166">
        <v>0</v>
      </c>
      <c r="H234" s="166">
        <v>500</v>
      </c>
      <c r="I234" s="166">
        <v>0</v>
      </c>
      <c r="J234" s="166">
        <v>500</v>
      </c>
      <c r="K234" s="167">
        <v>43259</v>
      </c>
      <c r="L234" s="167">
        <v>43423</v>
      </c>
      <c r="M234" s="166">
        <v>340.32</v>
      </c>
      <c r="N234" s="166">
        <v>0</v>
      </c>
      <c r="O234" s="166">
        <v>0</v>
      </c>
      <c r="P234" s="168">
        <v>340.32</v>
      </c>
      <c r="Q234" s="166">
        <v>0</v>
      </c>
      <c r="R234" s="166">
        <v>340.32</v>
      </c>
      <c r="S234" s="165" t="s">
        <v>837</v>
      </c>
      <c r="T234" s="165" t="s">
        <v>595</v>
      </c>
    </row>
    <row r="235" spans="1:20" ht="16" thickBot="1">
      <c r="A235" s="164" t="s">
        <v>928</v>
      </c>
      <c r="B235" s="235" t="s">
        <v>305</v>
      </c>
      <c r="C235" s="235" t="s">
        <v>303</v>
      </c>
      <c r="D235" s="248" t="s">
        <v>929</v>
      </c>
      <c r="E235" s="166">
        <v>500</v>
      </c>
      <c r="F235" s="166">
        <v>0</v>
      </c>
      <c r="G235" s="166">
        <v>0</v>
      </c>
      <c r="H235" s="166">
        <v>500</v>
      </c>
      <c r="I235" s="166">
        <v>0</v>
      </c>
      <c r="J235" s="166">
        <v>500</v>
      </c>
      <c r="K235" s="167">
        <v>43259</v>
      </c>
      <c r="L235" s="167">
        <v>43287</v>
      </c>
      <c r="M235" s="166">
        <v>239.02</v>
      </c>
      <c r="N235" s="166">
        <v>0</v>
      </c>
      <c r="O235" s="166">
        <v>0</v>
      </c>
      <c r="P235" s="168">
        <v>239.02</v>
      </c>
      <c r="Q235" s="166">
        <v>0</v>
      </c>
      <c r="R235" s="166">
        <v>239.02</v>
      </c>
      <c r="S235" s="165" t="s">
        <v>837</v>
      </c>
      <c r="T235" s="165" t="s">
        <v>595</v>
      </c>
    </row>
    <row r="236" spans="1:20" ht="16" thickBot="1">
      <c r="A236" s="164" t="s">
        <v>930</v>
      </c>
      <c r="B236" s="235" t="s">
        <v>305</v>
      </c>
      <c r="C236" s="235" t="s">
        <v>303</v>
      </c>
      <c r="D236" s="248" t="s">
        <v>931</v>
      </c>
      <c r="E236" s="166">
        <v>500</v>
      </c>
      <c r="F236" s="166">
        <v>0</v>
      </c>
      <c r="G236" s="166">
        <v>0</v>
      </c>
      <c r="H236" s="166">
        <v>500</v>
      </c>
      <c r="I236" s="166">
        <v>0</v>
      </c>
      <c r="J236" s="166">
        <v>500</v>
      </c>
      <c r="K236" s="167">
        <v>43763</v>
      </c>
      <c r="L236" s="167">
        <v>43777</v>
      </c>
      <c r="M236" s="166">
        <v>553.70000000000005</v>
      </c>
      <c r="N236" s="166">
        <v>0</v>
      </c>
      <c r="O236" s="166">
        <v>0</v>
      </c>
      <c r="P236" s="168">
        <v>553.70000000000005</v>
      </c>
      <c r="Q236" s="166">
        <v>0</v>
      </c>
      <c r="R236" s="166">
        <v>553.70000000000005</v>
      </c>
      <c r="S236" s="165" t="s">
        <v>837</v>
      </c>
      <c r="T236" s="165" t="s">
        <v>595</v>
      </c>
    </row>
    <row r="237" spans="1:20" ht="16" thickBot="1">
      <c r="A237" s="330" t="s">
        <v>932</v>
      </c>
      <c r="B237" s="334" t="s">
        <v>305</v>
      </c>
      <c r="C237" s="235" t="s">
        <v>303</v>
      </c>
      <c r="D237" s="336" t="s">
        <v>673</v>
      </c>
      <c r="E237" s="166">
        <v>0</v>
      </c>
      <c r="F237" s="166">
        <v>0</v>
      </c>
      <c r="G237" s="166">
        <v>0</v>
      </c>
      <c r="H237" s="166">
        <v>0</v>
      </c>
      <c r="I237" s="166">
        <v>0</v>
      </c>
      <c r="J237" s="166">
        <v>0</v>
      </c>
      <c r="K237" s="167">
        <v>44147</v>
      </c>
      <c r="L237" s="167">
        <v>44147</v>
      </c>
      <c r="M237" s="166">
        <v>1092.1497730000001</v>
      </c>
      <c r="N237" s="166">
        <v>0</v>
      </c>
      <c r="O237" s="166">
        <v>0</v>
      </c>
      <c r="P237" s="168">
        <v>1092.1497730000001</v>
      </c>
      <c r="Q237" s="166">
        <v>0</v>
      </c>
      <c r="R237" s="325">
        <v>2942.1821772399999</v>
      </c>
      <c r="S237" s="165" t="s">
        <v>755</v>
      </c>
      <c r="T237" s="165" t="s">
        <v>595</v>
      </c>
    </row>
    <row r="238" spans="1:20" ht="16" thickBot="1">
      <c r="A238" s="326"/>
      <c r="B238" s="339"/>
      <c r="C238" s="235"/>
      <c r="D238" s="340"/>
      <c r="E238" s="166">
        <v>0</v>
      </c>
      <c r="F238" s="166">
        <v>0</v>
      </c>
      <c r="G238" s="166">
        <v>0</v>
      </c>
      <c r="H238" s="166">
        <v>0</v>
      </c>
      <c r="I238" s="166">
        <v>0</v>
      </c>
      <c r="J238" s="166">
        <v>0</v>
      </c>
      <c r="K238" s="167">
        <v>44133</v>
      </c>
      <c r="L238" s="167">
        <v>44133</v>
      </c>
      <c r="M238" s="166">
        <v>352.37985608999998</v>
      </c>
      <c r="N238" s="166">
        <v>0</v>
      </c>
      <c r="O238" s="166">
        <v>0</v>
      </c>
      <c r="P238" s="168">
        <v>352.37985608999998</v>
      </c>
      <c r="Q238" s="166">
        <v>0</v>
      </c>
      <c r="R238" s="326"/>
      <c r="S238" s="165" t="s">
        <v>837</v>
      </c>
      <c r="T238" s="165" t="s">
        <v>595</v>
      </c>
    </row>
    <row r="239" spans="1:20" ht="16" thickBot="1">
      <c r="A239" s="326"/>
      <c r="B239" s="339"/>
      <c r="C239" s="235"/>
      <c r="D239" s="337"/>
      <c r="E239" s="166">
        <v>0</v>
      </c>
      <c r="F239" s="166">
        <v>0</v>
      </c>
      <c r="G239" s="166">
        <v>0</v>
      </c>
      <c r="H239" s="166">
        <v>0</v>
      </c>
      <c r="I239" s="166">
        <v>0</v>
      </c>
      <c r="J239" s="166">
        <v>0</v>
      </c>
      <c r="K239" s="167">
        <v>44032</v>
      </c>
      <c r="L239" s="167">
        <v>44032</v>
      </c>
      <c r="M239" s="166">
        <v>467.20239199999997</v>
      </c>
      <c r="N239" s="166">
        <v>0</v>
      </c>
      <c r="O239" s="166">
        <v>0</v>
      </c>
      <c r="P239" s="168">
        <v>467.20239199999997</v>
      </c>
      <c r="Q239" s="166">
        <v>0</v>
      </c>
      <c r="R239" s="326"/>
      <c r="S239" s="165" t="s">
        <v>668</v>
      </c>
      <c r="T239" s="165" t="s">
        <v>595</v>
      </c>
    </row>
    <row r="240" spans="1:20" ht="16" thickBot="1">
      <c r="A240" s="326"/>
      <c r="B240" s="339"/>
      <c r="C240" s="235"/>
      <c r="D240" s="336" t="s">
        <v>673</v>
      </c>
      <c r="E240" s="325">
        <v>1500</v>
      </c>
      <c r="F240" s="325">
        <v>0</v>
      </c>
      <c r="G240" s="325">
        <v>0</v>
      </c>
      <c r="H240" s="325">
        <v>1500</v>
      </c>
      <c r="I240" s="325">
        <v>0</v>
      </c>
      <c r="J240" s="325">
        <v>1500</v>
      </c>
      <c r="K240" s="328">
        <v>43944</v>
      </c>
      <c r="L240" s="167">
        <v>43971</v>
      </c>
      <c r="M240" s="166">
        <v>750</v>
      </c>
      <c r="N240" s="166">
        <v>0</v>
      </c>
      <c r="O240" s="166">
        <v>0</v>
      </c>
      <c r="P240" s="168">
        <v>750</v>
      </c>
      <c r="Q240" s="166">
        <v>0</v>
      </c>
      <c r="R240" s="326"/>
      <c r="S240" s="165" t="s">
        <v>632</v>
      </c>
      <c r="T240" s="165" t="s">
        <v>595</v>
      </c>
    </row>
    <row r="241" spans="1:20" ht="16" thickBot="1">
      <c r="A241" s="327"/>
      <c r="B241" s="335"/>
      <c r="C241" s="235"/>
      <c r="D241" s="337"/>
      <c r="E241" s="327"/>
      <c r="F241" s="327"/>
      <c r="G241" s="327"/>
      <c r="H241" s="327"/>
      <c r="I241" s="327"/>
      <c r="J241" s="327"/>
      <c r="K241" s="327"/>
      <c r="L241" s="167">
        <v>44008</v>
      </c>
      <c r="M241" s="166">
        <v>280.45015615</v>
      </c>
      <c r="N241" s="166">
        <v>0</v>
      </c>
      <c r="O241" s="166">
        <v>0</v>
      </c>
      <c r="P241" s="168">
        <v>280.45015615</v>
      </c>
      <c r="Q241" s="166">
        <v>0</v>
      </c>
      <c r="R241" s="327"/>
      <c r="S241" s="165" t="s">
        <v>837</v>
      </c>
      <c r="T241" s="165" t="s">
        <v>595</v>
      </c>
    </row>
    <row r="242" spans="1:20" ht="16" thickBot="1">
      <c r="A242" s="164" t="s">
        <v>933</v>
      </c>
      <c r="B242" s="235" t="s">
        <v>305</v>
      </c>
      <c r="C242" s="235" t="s">
        <v>303</v>
      </c>
      <c r="D242" s="248" t="s">
        <v>934</v>
      </c>
      <c r="E242" s="166">
        <v>300</v>
      </c>
      <c r="F242" s="166">
        <v>0</v>
      </c>
      <c r="G242" s="166">
        <v>0</v>
      </c>
      <c r="H242" s="166">
        <v>300</v>
      </c>
      <c r="I242" s="166">
        <v>0</v>
      </c>
      <c r="J242" s="166">
        <v>300</v>
      </c>
      <c r="K242" s="167">
        <v>43979</v>
      </c>
      <c r="L242" s="167">
        <v>44062</v>
      </c>
      <c r="M242" s="166">
        <v>35</v>
      </c>
      <c r="N242" s="166">
        <v>0</v>
      </c>
      <c r="O242" s="166">
        <v>0</v>
      </c>
      <c r="P242" s="168">
        <v>35</v>
      </c>
      <c r="Q242" s="166">
        <v>0</v>
      </c>
      <c r="R242" s="166">
        <v>35</v>
      </c>
      <c r="S242" s="165" t="s">
        <v>706</v>
      </c>
      <c r="T242" s="165" t="s">
        <v>599</v>
      </c>
    </row>
    <row r="243" spans="1:20" ht="16" thickBot="1">
      <c r="A243" s="330" t="s">
        <v>935</v>
      </c>
      <c r="B243" s="334" t="s">
        <v>305</v>
      </c>
      <c r="C243" s="235" t="s">
        <v>303</v>
      </c>
      <c r="D243" s="336" t="s">
        <v>936</v>
      </c>
      <c r="E243" s="325">
        <v>600</v>
      </c>
      <c r="F243" s="325">
        <v>0</v>
      </c>
      <c r="G243" s="325">
        <v>0</v>
      </c>
      <c r="H243" s="325">
        <v>600</v>
      </c>
      <c r="I243" s="325">
        <v>0</v>
      </c>
      <c r="J243" s="325">
        <v>600</v>
      </c>
      <c r="K243" s="328">
        <v>44159</v>
      </c>
      <c r="L243" s="328">
        <v>44173</v>
      </c>
      <c r="M243" s="166">
        <v>0</v>
      </c>
      <c r="N243" s="166">
        <v>3</v>
      </c>
      <c r="O243" s="166">
        <v>0</v>
      </c>
      <c r="P243" s="168">
        <v>3</v>
      </c>
      <c r="Q243" s="166">
        <v>0</v>
      </c>
      <c r="R243" s="325">
        <v>6</v>
      </c>
      <c r="S243" s="165" t="s">
        <v>699</v>
      </c>
      <c r="T243" s="165" t="s">
        <v>599</v>
      </c>
    </row>
    <row r="244" spans="1:20" ht="16" thickBot="1">
      <c r="A244" s="327"/>
      <c r="B244" s="335"/>
      <c r="C244" s="235"/>
      <c r="D244" s="337"/>
      <c r="E244" s="327"/>
      <c r="F244" s="327"/>
      <c r="G244" s="327"/>
      <c r="H244" s="327"/>
      <c r="I244" s="327"/>
      <c r="J244" s="327"/>
      <c r="K244" s="327"/>
      <c r="L244" s="327"/>
      <c r="M244" s="166">
        <v>0</v>
      </c>
      <c r="N244" s="166">
        <v>3</v>
      </c>
      <c r="O244" s="166">
        <v>0</v>
      </c>
      <c r="P244" s="168">
        <v>3</v>
      </c>
      <c r="Q244" s="166">
        <v>0</v>
      </c>
      <c r="R244" s="327"/>
      <c r="S244" s="165" t="s">
        <v>657</v>
      </c>
      <c r="T244" s="165" t="s">
        <v>599</v>
      </c>
    </row>
    <row r="245" spans="1:20" ht="16" thickBot="1">
      <c r="A245" s="164" t="s">
        <v>937</v>
      </c>
      <c r="B245" s="235" t="s">
        <v>305</v>
      </c>
      <c r="C245" s="235" t="s">
        <v>303</v>
      </c>
      <c r="D245" s="248" t="s">
        <v>938</v>
      </c>
      <c r="E245" s="166">
        <v>500</v>
      </c>
      <c r="F245" s="166">
        <v>0</v>
      </c>
      <c r="G245" s="166">
        <v>0</v>
      </c>
      <c r="H245" s="166">
        <v>500</v>
      </c>
      <c r="I245" s="166">
        <v>0</v>
      </c>
      <c r="J245" s="166">
        <v>500</v>
      </c>
      <c r="K245" s="167">
        <v>44174</v>
      </c>
      <c r="L245" s="167">
        <v>44187</v>
      </c>
      <c r="M245" s="166">
        <v>227.125</v>
      </c>
      <c r="N245" s="166">
        <v>0</v>
      </c>
      <c r="O245" s="166">
        <v>0</v>
      </c>
      <c r="P245" s="168">
        <v>227.125</v>
      </c>
      <c r="Q245" s="166">
        <v>0</v>
      </c>
      <c r="R245" s="166">
        <v>227.125</v>
      </c>
      <c r="S245" s="165" t="s">
        <v>837</v>
      </c>
      <c r="T245" s="165" t="s">
        <v>595</v>
      </c>
    </row>
    <row r="246" spans="1:20" ht="25" thickBot="1">
      <c r="A246" s="164" t="s">
        <v>939</v>
      </c>
      <c r="B246" s="235" t="s">
        <v>305</v>
      </c>
      <c r="C246" s="235" t="s">
        <v>303</v>
      </c>
      <c r="D246" s="248" t="s">
        <v>940</v>
      </c>
      <c r="E246" s="166">
        <v>500</v>
      </c>
      <c r="F246" s="166">
        <v>0</v>
      </c>
      <c r="G246" s="166">
        <v>0</v>
      </c>
      <c r="H246" s="166">
        <v>500</v>
      </c>
      <c r="I246" s="166">
        <v>0</v>
      </c>
      <c r="J246" s="166">
        <v>500</v>
      </c>
      <c r="K246" s="167">
        <v>44498</v>
      </c>
      <c r="L246" s="167">
        <v>44673</v>
      </c>
      <c r="M246" s="166">
        <v>100</v>
      </c>
      <c r="N246" s="166">
        <v>0</v>
      </c>
      <c r="O246" s="166">
        <v>0</v>
      </c>
      <c r="P246" s="168">
        <v>100</v>
      </c>
      <c r="Q246" s="166">
        <v>0</v>
      </c>
      <c r="R246" s="166">
        <v>100</v>
      </c>
      <c r="S246" s="165" t="s">
        <v>682</v>
      </c>
      <c r="T246" s="165" t="s">
        <v>595</v>
      </c>
    </row>
    <row r="247" spans="1:20" ht="25" thickBot="1">
      <c r="A247" s="164" t="s">
        <v>941</v>
      </c>
      <c r="B247" s="235" t="s">
        <v>305</v>
      </c>
      <c r="C247" s="235" t="s">
        <v>303</v>
      </c>
      <c r="D247" s="248" t="s">
        <v>942</v>
      </c>
      <c r="E247" s="166">
        <v>500</v>
      </c>
      <c r="F247" s="166">
        <v>0</v>
      </c>
      <c r="G247" s="166">
        <v>0</v>
      </c>
      <c r="H247" s="166">
        <v>500</v>
      </c>
      <c r="I247" s="166">
        <v>0</v>
      </c>
      <c r="J247" s="166">
        <v>500</v>
      </c>
      <c r="K247" s="167">
        <v>44519</v>
      </c>
      <c r="L247" s="167">
        <v>44545</v>
      </c>
      <c r="M247" s="166">
        <v>462.24</v>
      </c>
      <c r="N247" s="166">
        <v>0</v>
      </c>
      <c r="O247" s="166">
        <v>0</v>
      </c>
      <c r="P247" s="168">
        <v>462.24</v>
      </c>
      <c r="Q247" s="166">
        <v>0</v>
      </c>
      <c r="R247" s="166">
        <v>462.24</v>
      </c>
      <c r="S247" s="165" t="s">
        <v>837</v>
      </c>
      <c r="T247" s="165" t="s">
        <v>595</v>
      </c>
    </row>
    <row r="248" spans="1:20" ht="16" thickBot="1">
      <c r="A248" s="330" t="s">
        <v>943</v>
      </c>
      <c r="B248" s="334" t="s">
        <v>305</v>
      </c>
      <c r="C248" s="235" t="s">
        <v>303</v>
      </c>
      <c r="D248" s="336" t="s">
        <v>944</v>
      </c>
      <c r="E248" s="325">
        <v>500</v>
      </c>
      <c r="F248" s="325">
        <v>0</v>
      </c>
      <c r="G248" s="325">
        <v>0</v>
      </c>
      <c r="H248" s="325">
        <v>500</v>
      </c>
      <c r="I248" s="325">
        <v>0</v>
      </c>
      <c r="J248" s="325">
        <v>500</v>
      </c>
      <c r="K248" s="328">
        <v>44889</v>
      </c>
      <c r="L248" s="328">
        <v>44923</v>
      </c>
      <c r="M248" s="166">
        <v>15</v>
      </c>
      <c r="N248" s="166">
        <v>0</v>
      </c>
      <c r="O248" s="166">
        <v>0</v>
      </c>
      <c r="P248" s="168">
        <v>15</v>
      </c>
      <c r="Q248" s="166">
        <v>0</v>
      </c>
      <c r="R248" s="325">
        <v>367</v>
      </c>
      <c r="S248" s="165" t="s">
        <v>761</v>
      </c>
      <c r="T248" s="165" t="s">
        <v>599</v>
      </c>
    </row>
    <row r="249" spans="1:20" ht="16" thickBot="1">
      <c r="A249" s="326"/>
      <c r="B249" s="339"/>
      <c r="C249" s="235"/>
      <c r="D249" s="340"/>
      <c r="E249" s="326"/>
      <c r="F249" s="326"/>
      <c r="G249" s="326"/>
      <c r="H249" s="326"/>
      <c r="I249" s="326"/>
      <c r="J249" s="326"/>
      <c r="K249" s="326"/>
      <c r="L249" s="326"/>
      <c r="M249" s="166">
        <v>60</v>
      </c>
      <c r="N249" s="166">
        <v>0</v>
      </c>
      <c r="O249" s="166">
        <v>0</v>
      </c>
      <c r="P249" s="168">
        <v>60</v>
      </c>
      <c r="Q249" s="166">
        <v>0</v>
      </c>
      <c r="R249" s="326"/>
      <c r="S249" s="165" t="s">
        <v>682</v>
      </c>
      <c r="T249" s="165" t="s">
        <v>595</v>
      </c>
    </row>
    <row r="250" spans="1:20" ht="16" thickBot="1">
      <c r="A250" s="327"/>
      <c r="B250" s="335"/>
      <c r="C250" s="235"/>
      <c r="D250" s="337"/>
      <c r="E250" s="327"/>
      <c r="F250" s="327"/>
      <c r="G250" s="327"/>
      <c r="H250" s="327"/>
      <c r="I250" s="327"/>
      <c r="J250" s="327"/>
      <c r="K250" s="327"/>
      <c r="L250" s="327"/>
      <c r="M250" s="166">
        <v>292</v>
      </c>
      <c r="N250" s="166">
        <v>0</v>
      </c>
      <c r="O250" s="166">
        <v>0</v>
      </c>
      <c r="P250" s="168">
        <v>292</v>
      </c>
      <c r="Q250" s="166">
        <v>0</v>
      </c>
      <c r="R250" s="327"/>
      <c r="S250" s="165" t="s">
        <v>837</v>
      </c>
      <c r="T250" s="165" t="s">
        <v>595</v>
      </c>
    </row>
    <row r="251" spans="1:20" ht="16" thickBot="1">
      <c r="A251" s="164" t="s">
        <v>945</v>
      </c>
      <c r="B251" s="165" t="s">
        <v>305</v>
      </c>
      <c r="C251" s="165" t="s">
        <v>303</v>
      </c>
      <c r="D251" s="164" t="s">
        <v>946</v>
      </c>
      <c r="E251" s="166">
        <v>0</v>
      </c>
      <c r="F251" s="166">
        <v>0</v>
      </c>
      <c r="G251" s="166">
        <v>0</v>
      </c>
      <c r="H251" s="166">
        <v>0</v>
      </c>
      <c r="I251" s="166">
        <v>0</v>
      </c>
      <c r="J251" s="166">
        <v>0</v>
      </c>
      <c r="K251" s="167">
        <v>44131</v>
      </c>
      <c r="L251" s="167">
        <v>44133</v>
      </c>
      <c r="M251" s="166">
        <v>0</v>
      </c>
      <c r="N251" s="166">
        <v>0</v>
      </c>
      <c r="O251" s="166">
        <v>0</v>
      </c>
      <c r="P251" s="168">
        <v>0</v>
      </c>
      <c r="Q251" s="166">
        <v>0.2</v>
      </c>
      <c r="R251" s="166">
        <v>0.2</v>
      </c>
      <c r="S251" s="165" t="s">
        <v>620</v>
      </c>
      <c r="T251" s="165" t="s">
        <v>599</v>
      </c>
    </row>
    <row r="252" spans="1:20" ht="16" thickBot="1">
      <c r="A252" s="164" t="s">
        <v>947</v>
      </c>
      <c r="B252" s="165" t="s">
        <v>305</v>
      </c>
      <c r="C252" s="165" t="s">
        <v>303</v>
      </c>
      <c r="D252" s="164" t="s">
        <v>948</v>
      </c>
      <c r="E252" s="166">
        <v>0</v>
      </c>
      <c r="F252" s="166">
        <v>0</v>
      </c>
      <c r="G252" s="166">
        <v>0</v>
      </c>
      <c r="H252" s="166">
        <v>0</v>
      </c>
      <c r="I252" s="166">
        <v>0</v>
      </c>
      <c r="J252" s="166">
        <v>0</v>
      </c>
      <c r="K252" s="167">
        <v>44543</v>
      </c>
      <c r="L252" s="167">
        <v>44627</v>
      </c>
      <c r="M252" s="166">
        <v>0</v>
      </c>
      <c r="N252" s="166">
        <v>0</v>
      </c>
      <c r="O252" s="166">
        <v>0</v>
      </c>
      <c r="P252" s="168">
        <v>0</v>
      </c>
      <c r="Q252" s="166">
        <v>0.5</v>
      </c>
      <c r="R252" s="166">
        <v>0.5</v>
      </c>
      <c r="S252" s="165" t="s">
        <v>620</v>
      </c>
      <c r="T252" s="165" t="s">
        <v>599</v>
      </c>
    </row>
    <row r="253" spans="1:20" ht="25" thickBot="1">
      <c r="A253" s="164" t="s">
        <v>949</v>
      </c>
      <c r="B253" s="165" t="s">
        <v>305</v>
      </c>
      <c r="C253" s="165" t="s">
        <v>303</v>
      </c>
      <c r="D253" s="164" t="s">
        <v>950</v>
      </c>
      <c r="E253" s="166">
        <v>0</v>
      </c>
      <c r="F253" s="166">
        <v>0</v>
      </c>
      <c r="G253" s="166">
        <v>0</v>
      </c>
      <c r="H253" s="166">
        <v>0</v>
      </c>
      <c r="I253" s="166">
        <v>0</v>
      </c>
      <c r="J253" s="166">
        <v>0</v>
      </c>
      <c r="K253" s="167">
        <v>44607</v>
      </c>
      <c r="L253" s="167">
        <v>44607</v>
      </c>
      <c r="M253" s="166">
        <v>0</v>
      </c>
      <c r="N253" s="166">
        <v>0</v>
      </c>
      <c r="O253" s="166">
        <v>0</v>
      </c>
      <c r="P253" s="168">
        <v>0</v>
      </c>
      <c r="Q253" s="166">
        <v>1.2</v>
      </c>
      <c r="R253" s="166">
        <v>1.2</v>
      </c>
      <c r="S253" s="165" t="s">
        <v>755</v>
      </c>
      <c r="T253" s="165" t="s">
        <v>599</v>
      </c>
    </row>
    <row r="254" spans="1:20" ht="16" thickBot="1">
      <c r="A254" s="330" t="s">
        <v>951</v>
      </c>
      <c r="B254" s="331" t="s">
        <v>305</v>
      </c>
      <c r="C254" s="165" t="s">
        <v>303</v>
      </c>
      <c r="D254" s="330" t="s">
        <v>952</v>
      </c>
      <c r="E254" s="325">
        <v>0</v>
      </c>
      <c r="F254" s="325">
        <v>0</v>
      </c>
      <c r="G254" s="325">
        <v>0</v>
      </c>
      <c r="H254" s="325">
        <v>0</v>
      </c>
      <c r="I254" s="325">
        <v>0</v>
      </c>
      <c r="J254" s="325">
        <v>0</v>
      </c>
      <c r="K254" s="328">
        <v>43544</v>
      </c>
      <c r="L254" s="328">
        <v>43544</v>
      </c>
      <c r="M254" s="166">
        <v>0</v>
      </c>
      <c r="N254" s="166">
        <v>0</v>
      </c>
      <c r="O254" s="166">
        <v>0</v>
      </c>
      <c r="P254" s="168">
        <v>0</v>
      </c>
      <c r="Q254" s="166">
        <v>0.93</v>
      </c>
      <c r="R254" s="325">
        <v>1.988</v>
      </c>
      <c r="S254" s="165" t="s">
        <v>755</v>
      </c>
      <c r="T254" s="165" t="s">
        <v>599</v>
      </c>
    </row>
    <row r="255" spans="1:20" ht="16" thickBot="1">
      <c r="A255" s="326"/>
      <c r="B255" s="326"/>
      <c r="C255" s="165"/>
      <c r="D255" s="332"/>
      <c r="E255" s="327"/>
      <c r="F255" s="327"/>
      <c r="G255" s="327"/>
      <c r="H255" s="327"/>
      <c r="I255" s="327"/>
      <c r="J255" s="327"/>
      <c r="K255" s="327"/>
      <c r="L255" s="327"/>
      <c r="M255" s="166">
        <v>0</v>
      </c>
      <c r="N255" s="166">
        <v>0</v>
      </c>
      <c r="O255" s="166">
        <v>0</v>
      </c>
      <c r="P255" s="168">
        <v>0</v>
      </c>
      <c r="Q255" s="166">
        <v>0.93</v>
      </c>
      <c r="R255" s="326"/>
      <c r="S255" s="165" t="s">
        <v>755</v>
      </c>
      <c r="T255" s="165" t="s">
        <v>599</v>
      </c>
    </row>
    <row r="256" spans="1:20" ht="16" thickBot="1">
      <c r="A256" s="326"/>
      <c r="B256" s="326"/>
      <c r="C256" s="165"/>
      <c r="D256" s="332"/>
      <c r="E256" s="325">
        <v>0</v>
      </c>
      <c r="F256" s="325">
        <v>0</v>
      </c>
      <c r="G256" s="325">
        <v>0</v>
      </c>
      <c r="H256" s="325">
        <v>0</v>
      </c>
      <c r="I256" s="325">
        <v>0</v>
      </c>
      <c r="J256" s="325">
        <v>0</v>
      </c>
      <c r="K256" s="328">
        <v>43272</v>
      </c>
      <c r="L256" s="328">
        <v>43272</v>
      </c>
      <c r="M256" s="166">
        <v>0</v>
      </c>
      <c r="N256" s="166">
        <v>0</v>
      </c>
      <c r="O256" s="166">
        <v>0</v>
      </c>
      <c r="P256" s="168">
        <v>0</v>
      </c>
      <c r="Q256" s="166">
        <v>1.0580000000000001</v>
      </c>
      <c r="R256" s="326"/>
      <c r="S256" s="165" t="s">
        <v>755</v>
      </c>
      <c r="T256" s="165" t="s">
        <v>599</v>
      </c>
    </row>
    <row r="257" spans="1:20" ht="16" thickBot="1">
      <c r="A257" s="327"/>
      <c r="B257" s="327"/>
      <c r="C257" s="165"/>
      <c r="D257" s="333"/>
      <c r="E257" s="327"/>
      <c r="F257" s="327"/>
      <c r="G257" s="327"/>
      <c r="H257" s="327"/>
      <c r="I257" s="327"/>
      <c r="J257" s="327"/>
      <c r="K257" s="327"/>
      <c r="L257" s="327"/>
      <c r="M257" s="166">
        <v>0</v>
      </c>
      <c r="N257" s="166">
        <v>0</v>
      </c>
      <c r="O257" s="166">
        <v>0</v>
      </c>
      <c r="P257" s="168">
        <v>0</v>
      </c>
      <c r="Q257" s="166">
        <v>1.0580000000000001</v>
      </c>
      <c r="R257" s="327"/>
      <c r="S257" s="165" t="s">
        <v>755</v>
      </c>
      <c r="T257" s="165" t="s">
        <v>599</v>
      </c>
    </row>
    <row r="258" spans="1:20" ht="25" thickBot="1">
      <c r="A258" s="164" t="s">
        <v>953</v>
      </c>
      <c r="B258" s="165" t="s">
        <v>305</v>
      </c>
      <c r="C258" s="165" t="s">
        <v>303</v>
      </c>
      <c r="D258" s="164" t="s">
        <v>954</v>
      </c>
      <c r="E258" s="166">
        <v>0</v>
      </c>
      <c r="F258" s="166">
        <v>0</v>
      </c>
      <c r="G258" s="166">
        <v>0</v>
      </c>
      <c r="H258" s="166">
        <v>0</v>
      </c>
      <c r="I258" s="166">
        <v>0</v>
      </c>
      <c r="J258" s="166">
        <v>0</v>
      </c>
      <c r="K258" s="167">
        <v>43356</v>
      </c>
      <c r="L258" s="167">
        <v>43356</v>
      </c>
      <c r="M258" s="166">
        <v>0</v>
      </c>
      <c r="N258" s="166">
        <v>0</v>
      </c>
      <c r="O258" s="166">
        <v>0</v>
      </c>
      <c r="P258" s="168">
        <v>0</v>
      </c>
      <c r="Q258" s="166">
        <v>1.8</v>
      </c>
      <c r="R258" s="166">
        <v>1.8</v>
      </c>
      <c r="S258" s="165" t="s">
        <v>955</v>
      </c>
      <c r="T258" s="165" t="s">
        <v>599</v>
      </c>
    </row>
    <row r="259" spans="1:20" ht="16" thickBot="1">
      <c r="A259" s="164" t="s">
        <v>956</v>
      </c>
      <c r="B259" s="165" t="s">
        <v>305</v>
      </c>
      <c r="C259" s="165" t="s">
        <v>303</v>
      </c>
      <c r="D259" s="164" t="s">
        <v>957</v>
      </c>
      <c r="E259" s="166">
        <v>0</v>
      </c>
      <c r="F259" s="166">
        <v>0</v>
      </c>
      <c r="G259" s="166">
        <v>0</v>
      </c>
      <c r="H259" s="166">
        <v>0</v>
      </c>
      <c r="I259" s="166">
        <v>0</v>
      </c>
      <c r="J259" s="166">
        <v>0</v>
      </c>
      <c r="K259" s="167">
        <v>44427</v>
      </c>
      <c r="L259" s="167">
        <v>44427</v>
      </c>
      <c r="M259" s="166">
        <v>0</v>
      </c>
      <c r="N259" s="166">
        <v>0</v>
      </c>
      <c r="O259" s="166">
        <v>0</v>
      </c>
      <c r="P259" s="168">
        <v>0</v>
      </c>
      <c r="Q259" s="166">
        <v>0.31</v>
      </c>
      <c r="R259" s="166">
        <v>0.31</v>
      </c>
      <c r="S259" s="165" t="s">
        <v>958</v>
      </c>
      <c r="T259" s="165" t="s">
        <v>599</v>
      </c>
    </row>
    <row r="260" spans="1:20" ht="37" thickBot="1">
      <c r="A260" s="164" t="s">
        <v>959</v>
      </c>
      <c r="B260" s="165" t="s">
        <v>305</v>
      </c>
      <c r="C260" s="165" t="s">
        <v>303</v>
      </c>
      <c r="D260" s="164" t="s">
        <v>960</v>
      </c>
      <c r="E260" s="166">
        <v>0</v>
      </c>
      <c r="F260" s="166">
        <v>0</v>
      </c>
      <c r="G260" s="166">
        <v>0</v>
      </c>
      <c r="H260" s="166">
        <v>0</v>
      </c>
      <c r="I260" s="166">
        <v>0</v>
      </c>
      <c r="J260" s="166">
        <v>0</v>
      </c>
      <c r="K260" s="167">
        <v>43797</v>
      </c>
      <c r="L260" s="167">
        <v>43797</v>
      </c>
      <c r="M260" s="166">
        <v>0</v>
      </c>
      <c r="N260" s="166">
        <v>0</v>
      </c>
      <c r="O260" s="166">
        <v>0</v>
      </c>
      <c r="P260" s="168">
        <v>0</v>
      </c>
      <c r="Q260" s="166">
        <v>0.02</v>
      </c>
      <c r="R260" s="166">
        <v>0.02</v>
      </c>
      <c r="S260" s="165" t="s">
        <v>755</v>
      </c>
      <c r="T260" s="165" t="s">
        <v>599</v>
      </c>
    </row>
    <row r="261" spans="1:20" ht="16" thickBot="1">
      <c r="A261" s="164" t="s">
        <v>961</v>
      </c>
      <c r="B261" s="165" t="s">
        <v>305</v>
      </c>
      <c r="C261" s="165" t="s">
        <v>303</v>
      </c>
      <c r="D261" s="164" t="s">
        <v>962</v>
      </c>
      <c r="E261" s="166">
        <v>0</v>
      </c>
      <c r="F261" s="166">
        <v>0</v>
      </c>
      <c r="G261" s="166">
        <v>0</v>
      </c>
      <c r="H261" s="166">
        <v>0</v>
      </c>
      <c r="I261" s="166">
        <v>0</v>
      </c>
      <c r="J261" s="166">
        <v>0</v>
      </c>
      <c r="K261" s="167">
        <v>42992</v>
      </c>
      <c r="L261" s="167">
        <v>43173</v>
      </c>
      <c r="M261" s="166">
        <v>0</v>
      </c>
      <c r="N261" s="166">
        <v>0</v>
      </c>
      <c r="O261" s="166">
        <v>0</v>
      </c>
      <c r="P261" s="168">
        <v>0</v>
      </c>
      <c r="Q261" s="166">
        <v>1</v>
      </c>
      <c r="R261" s="166">
        <v>1</v>
      </c>
      <c r="S261" s="165" t="s">
        <v>624</v>
      </c>
      <c r="T261" s="165" t="s">
        <v>599</v>
      </c>
    </row>
    <row r="262" spans="1:20" ht="25" thickBot="1">
      <c r="A262" s="164" t="s">
        <v>963</v>
      </c>
      <c r="B262" s="165" t="s">
        <v>305</v>
      </c>
      <c r="C262" s="165" t="s">
        <v>303</v>
      </c>
      <c r="D262" s="164" t="s">
        <v>964</v>
      </c>
      <c r="E262" s="166">
        <v>0</v>
      </c>
      <c r="F262" s="166">
        <v>0</v>
      </c>
      <c r="G262" s="166">
        <v>0</v>
      </c>
      <c r="H262" s="166">
        <v>0</v>
      </c>
      <c r="I262" s="166">
        <v>0</v>
      </c>
      <c r="J262" s="166">
        <v>0</v>
      </c>
      <c r="K262" s="167">
        <v>43173</v>
      </c>
      <c r="L262" s="167">
        <v>43179</v>
      </c>
      <c r="M262" s="166">
        <v>0</v>
      </c>
      <c r="N262" s="166">
        <v>0</v>
      </c>
      <c r="O262" s="166">
        <v>0</v>
      </c>
      <c r="P262" s="168">
        <v>0</v>
      </c>
      <c r="Q262" s="166">
        <v>1</v>
      </c>
      <c r="R262" s="166">
        <v>1</v>
      </c>
      <c r="S262" s="165" t="s">
        <v>755</v>
      </c>
      <c r="T262" s="165" t="s">
        <v>599</v>
      </c>
    </row>
    <row r="263" spans="1:20" ht="25" thickBot="1">
      <c r="A263" s="164" t="s">
        <v>965</v>
      </c>
      <c r="B263" s="165" t="s">
        <v>305</v>
      </c>
      <c r="C263" s="165" t="s">
        <v>303</v>
      </c>
      <c r="D263" s="164" t="s">
        <v>966</v>
      </c>
      <c r="E263" s="166">
        <v>0</v>
      </c>
      <c r="F263" s="166">
        <v>0</v>
      </c>
      <c r="G263" s="166">
        <v>0</v>
      </c>
      <c r="H263" s="166">
        <v>0</v>
      </c>
      <c r="I263" s="166">
        <v>0</v>
      </c>
      <c r="J263" s="166">
        <v>0</v>
      </c>
      <c r="K263" s="167">
        <v>43192</v>
      </c>
      <c r="L263" s="167">
        <v>43192</v>
      </c>
      <c r="M263" s="166">
        <v>0</v>
      </c>
      <c r="N263" s="166">
        <v>0</v>
      </c>
      <c r="O263" s="166">
        <v>0</v>
      </c>
      <c r="P263" s="168">
        <v>0</v>
      </c>
      <c r="Q263" s="166">
        <v>1</v>
      </c>
      <c r="R263" s="166">
        <v>1</v>
      </c>
      <c r="S263" s="165" t="s">
        <v>755</v>
      </c>
      <c r="T263" s="165" t="s">
        <v>599</v>
      </c>
    </row>
    <row r="264" spans="1:20" ht="16" thickBot="1">
      <c r="A264" s="164" t="s">
        <v>967</v>
      </c>
      <c r="B264" s="165" t="s">
        <v>305</v>
      </c>
      <c r="C264" s="165" t="s">
        <v>303</v>
      </c>
      <c r="D264" s="164" t="s">
        <v>968</v>
      </c>
      <c r="E264" s="166">
        <v>0</v>
      </c>
      <c r="F264" s="166">
        <v>0</v>
      </c>
      <c r="G264" s="166">
        <v>0</v>
      </c>
      <c r="H264" s="166">
        <v>0</v>
      </c>
      <c r="I264" s="166">
        <v>0</v>
      </c>
      <c r="J264" s="166">
        <v>0</v>
      </c>
      <c r="K264" s="167">
        <v>43318</v>
      </c>
      <c r="L264" s="167">
        <v>43605</v>
      </c>
      <c r="M264" s="166">
        <v>0</v>
      </c>
      <c r="N264" s="166">
        <v>0</v>
      </c>
      <c r="O264" s="166">
        <v>0</v>
      </c>
      <c r="P264" s="168">
        <v>0</v>
      </c>
      <c r="Q264" s="166">
        <v>2</v>
      </c>
      <c r="R264" s="166">
        <v>2</v>
      </c>
      <c r="S264" s="165" t="s">
        <v>657</v>
      </c>
      <c r="T264" s="165" t="s">
        <v>599</v>
      </c>
    </row>
    <row r="265" spans="1:20" ht="25" thickBot="1">
      <c r="A265" s="164" t="s">
        <v>969</v>
      </c>
      <c r="B265" s="165" t="s">
        <v>305</v>
      </c>
      <c r="C265" s="165" t="s">
        <v>303</v>
      </c>
      <c r="D265" s="164" t="s">
        <v>970</v>
      </c>
      <c r="E265" s="166">
        <v>0</v>
      </c>
      <c r="F265" s="166">
        <v>0</v>
      </c>
      <c r="G265" s="166">
        <v>0</v>
      </c>
      <c r="H265" s="166">
        <v>0</v>
      </c>
      <c r="I265" s="166">
        <v>0</v>
      </c>
      <c r="J265" s="166">
        <v>0</v>
      </c>
      <c r="K265" s="167">
        <v>43319</v>
      </c>
      <c r="L265" s="167">
        <v>43320</v>
      </c>
      <c r="M265" s="166">
        <v>0</v>
      </c>
      <c r="N265" s="166">
        <v>0</v>
      </c>
      <c r="O265" s="166">
        <v>0</v>
      </c>
      <c r="P265" s="168">
        <v>0</v>
      </c>
      <c r="Q265" s="166">
        <v>1.5</v>
      </c>
      <c r="R265" s="166">
        <v>1.5</v>
      </c>
      <c r="S265" s="165" t="s">
        <v>755</v>
      </c>
      <c r="T265" s="165" t="s">
        <v>599</v>
      </c>
    </row>
    <row r="266" spans="1:20" ht="37" thickBot="1">
      <c r="A266" s="164" t="s">
        <v>971</v>
      </c>
      <c r="B266" s="165" t="s">
        <v>305</v>
      </c>
      <c r="C266" s="165" t="s">
        <v>303</v>
      </c>
      <c r="D266" s="164" t="s">
        <v>972</v>
      </c>
      <c r="E266" s="166">
        <v>0</v>
      </c>
      <c r="F266" s="166">
        <v>0</v>
      </c>
      <c r="G266" s="166">
        <v>0</v>
      </c>
      <c r="H266" s="166">
        <v>0</v>
      </c>
      <c r="I266" s="166">
        <v>0</v>
      </c>
      <c r="J266" s="166">
        <v>0</v>
      </c>
      <c r="K266" s="167">
        <v>43332</v>
      </c>
      <c r="L266" s="167">
        <v>43333</v>
      </c>
      <c r="M266" s="166">
        <v>0</v>
      </c>
      <c r="N266" s="166">
        <v>0</v>
      </c>
      <c r="O266" s="166">
        <v>0</v>
      </c>
      <c r="P266" s="168">
        <v>0</v>
      </c>
      <c r="Q266" s="166">
        <v>0.75</v>
      </c>
      <c r="R266" s="166">
        <v>0.75</v>
      </c>
      <c r="S266" s="165" t="s">
        <v>755</v>
      </c>
      <c r="T266" s="165" t="s">
        <v>599</v>
      </c>
    </row>
    <row r="267" spans="1:20" ht="16" thickBot="1">
      <c r="A267" s="330" t="s">
        <v>973</v>
      </c>
      <c r="B267" s="331" t="s">
        <v>305</v>
      </c>
      <c r="C267" s="165" t="s">
        <v>303</v>
      </c>
      <c r="D267" s="164" t="s">
        <v>974</v>
      </c>
      <c r="E267" s="166">
        <v>0</v>
      </c>
      <c r="F267" s="166">
        <v>0</v>
      </c>
      <c r="G267" s="166">
        <v>0</v>
      </c>
      <c r="H267" s="166">
        <v>0</v>
      </c>
      <c r="I267" s="166">
        <v>0</v>
      </c>
      <c r="J267" s="166">
        <v>0</v>
      </c>
      <c r="K267" s="167">
        <v>44036</v>
      </c>
      <c r="L267" s="167">
        <v>44036</v>
      </c>
      <c r="M267" s="166">
        <v>0</v>
      </c>
      <c r="N267" s="166">
        <v>0</v>
      </c>
      <c r="O267" s="166">
        <v>0</v>
      </c>
      <c r="P267" s="168">
        <v>0</v>
      </c>
      <c r="Q267" s="166">
        <v>1</v>
      </c>
      <c r="R267" s="325">
        <v>3</v>
      </c>
      <c r="S267" s="165" t="s">
        <v>621</v>
      </c>
      <c r="T267" s="165" t="s">
        <v>599</v>
      </c>
    </row>
    <row r="268" spans="1:20" ht="16" thickBot="1">
      <c r="A268" s="327"/>
      <c r="B268" s="327"/>
      <c r="C268" s="165"/>
      <c r="D268" s="164" t="s">
        <v>975</v>
      </c>
      <c r="E268" s="166">
        <v>0</v>
      </c>
      <c r="F268" s="166">
        <v>0</v>
      </c>
      <c r="G268" s="166">
        <v>0</v>
      </c>
      <c r="H268" s="166">
        <v>0</v>
      </c>
      <c r="I268" s="166">
        <v>0</v>
      </c>
      <c r="J268" s="166">
        <v>0</v>
      </c>
      <c r="K268" s="167">
        <v>43382</v>
      </c>
      <c r="L268" s="167">
        <v>43530</v>
      </c>
      <c r="M268" s="166">
        <v>0</v>
      </c>
      <c r="N268" s="166">
        <v>0</v>
      </c>
      <c r="O268" s="166">
        <v>0</v>
      </c>
      <c r="P268" s="168">
        <v>0</v>
      </c>
      <c r="Q268" s="166">
        <v>2</v>
      </c>
      <c r="R268" s="327"/>
      <c r="S268" s="165" t="s">
        <v>657</v>
      </c>
      <c r="T268" s="165" t="s">
        <v>599</v>
      </c>
    </row>
    <row r="269" spans="1:20" ht="25" thickBot="1">
      <c r="A269" s="330" t="s">
        <v>976</v>
      </c>
      <c r="B269" s="331" t="s">
        <v>305</v>
      </c>
      <c r="C269" s="165" t="s">
        <v>303</v>
      </c>
      <c r="D269" s="164" t="s">
        <v>977</v>
      </c>
      <c r="E269" s="166">
        <v>0</v>
      </c>
      <c r="F269" s="166">
        <v>0</v>
      </c>
      <c r="G269" s="166">
        <v>0</v>
      </c>
      <c r="H269" s="166">
        <v>0</v>
      </c>
      <c r="I269" s="166">
        <v>0</v>
      </c>
      <c r="J269" s="166">
        <v>0</v>
      </c>
      <c r="K269" s="167">
        <v>43536</v>
      </c>
      <c r="L269" s="167">
        <v>43536</v>
      </c>
      <c r="M269" s="166">
        <v>0</v>
      </c>
      <c r="N269" s="166">
        <v>0</v>
      </c>
      <c r="O269" s="166">
        <v>0</v>
      </c>
      <c r="P269" s="168">
        <v>0</v>
      </c>
      <c r="Q269" s="166">
        <v>0.17</v>
      </c>
      <c r="R269" s="325">
        <v>0.7</v>
      </c>
      <c r="S269" s="165" t="s">
        <v>755</v>
      </c>
      <c r="T269" s="165" t="s">
        <v>599</v>
      </c>
    </row>
    <row r="270" spans="1:20" ht="25" thickBot="1">
      <c r="A270" s="327"/>
      <c r="B270" s="327"/>
      <c r="C270" s="165"/>
      <c r="D270" s="164" t="s">
        <v>978</v>
      </c>
      <c r="E270" s="166">
        <v>0</v>
      </c>
      <c r="F270" s="166">
        <v>0</v>
      </c>
      <c r="G270" s="166">
        <v>0</v>
      </c>
      <c r="H270" s="166">
        <v>0</v>
      </c>
      <c r="I270" s="166">
        <v>0</v>
      </c>
      <c r="J270" s="166">
        <v>0</v>
      </c>
      <c r="K270" s="167">
        <v>43388</v>
      </c>
      <c r="L270" s="167">
        <v>43388</v>
      </c>
      <c r="M270" s="166">
        <v>0</v>
      </c>
      <c r="N270" s="166">
        <v>0</v>
      </c>
      <c r="O270" s="166">
        <v>0</v>
      </c>
      <c r="P270" s="168">
        <v>0</v>
      </c>
      <c r="Q270" s="166">
        <v>0.53</v>
      </c>
      <c r="R270" s="327"/>
      <c r="S270" s="165" t="s">
        <v>755</v>
      </c>
      <c r="T270" s="165" t="s">
        <v>599</v>
      </c>
    </row>
    <row r="271" spans="1:20" ht="25" thickBot="1">
      <c r="A271" s="330" t="s">
        <v>979</v>
      </c>
      <c r="B271" s="331" t="s">
        <v>305</v>
      </c>
      <c r="C271" s="165" t="s">
        <v>303</v>
      </c>
      <c r="D271" s="164" t="s">
        <v>980</v>
      </c>
      <c r="E271" s="166">
        <v>0</v>
      </c>
      <c r="F271" s="166">
        <v>0</v>
      </c>
      <c r="G271" s="166">
        <v>0</v>
      </c>
      <c r="H271" s="166">
        <v>0</v>
      </c>
      <c r="I271" s="166">
        <v>0</v>
      </c>
      <c r="J271" s="166">
        <v>0</v>
      </c>
      <c r="K271" s="167">
        <v>43903</v>
      </c>
      <c r="L271" s="167">
        <v>43903</v>
      </c>
      <c r="M271" s="166">
        <v>0</v>
      </c>
      <c r="N271" s="166">
        <v>0</v>
      </c>
      <c r="O271" s="166">
        <v>0</v>
      </c>
      <c r="P271" s="168">
        <v>0</v>
      </c>
      <c r="Q271" s="166">
        <v>0.5</v>
      </c>
      <c r="R271" s="325">
        <v>1.65</v>
      </c>
      <c r="S271" s="165" t="s">
        <v>621</v>
      </c>
      <c r="T271" s="165" t="s">
        <v>599</v>
      </c>
    </row>
    <row r="272" spans="1:20" ht="16" thickBot="1">
      <c r="A272" s="327"/>
      <c r="B272" s="327"/>
      <c r="C272" s="165"/>
      <c r="D272" s="164" t="s">
        <v>981</v>
      </c>
      <c r="E272" s="166">
        <v>0</v>
      </c>
      <c r="F272" s="166">
        <v>0</v>
      </c>
      <c r="G272" s="166">
        <v>0</v>
      </c>
      <c r="H272" s="166">
        <v>0</v>
      </c>
      <c r="I272" s="166">
        <v>0</v>
      </c>
      <c r="J272" s="166">
        <v>0</v>
      </c>
      <c r="K272" s="167">
        <v>43445</v>
      </c>
      <c r="L272" s="167">
        <v>43601</v>
      </c>
      <c r="M272" s="166">
        <v>0</v>
      </c>
      <c r="N272" s="166">
        <v>0</v>
      </c>
      <c r="O272" s="166">
        <v>0</v>
      </c>
      <c r="P272" s="168">
        <v>0</v>
      </c>
      <c r="Q272" s="166">
        <v>1.1499999999999999</v>
      </c>
      <c r="R272" s="327"/>
      <c r="S272" s="165" t="s">
        <v>657</v>
      </c>
      <c r="T272" s="165" t="s">
        <v>599</v>
      </c>
    </row>
    <row r="273" spans="1:20" ht="37" thickBot="1">
      <c r="A273" s="330" t="s">
        <v>982</v>
      </c>
      <c r="B273" s="331" t="s">
        <v>305</v>
      </c>
      <c r="C273" s="165" t="s">
        <v>303</v>
      </c>
      <c r="D273" s="164" t="s">
        <v>983</v>
      </c>
      <c r="E273" s="166">
        <v>0</v>
      </c>
      <c r="F273" s="166">
        <v>0</v>
      </c>
      <c r="G273" s="166">
        <v>0</v>
      </c>
      <c r="H273" s="166">
        <v>0</v>
      </c>
      <c r="I273" s="166">
        <v>0</v>
      </c>
      <c r="J273" s="166">
        <v>0</v>
      </c>
      <c r="K273" s="167">
        <v>44543</v>
      </c>
      <c r="L273" s="167">
        <v>44543</v>
      </c>
      <c r="M273" s="166">
        <v>0</v>
      </c>
      <c r="N273" s="166">
        <v>0</v>
      </c>
      <c r="O273" s="166">
        <v>0</v>
      </c>
      <c r="P273" s="168">
        <v>0</v>
      </c>
      <c r="Q273" s="166">
        <v>2</v>
      </c>
      <c r="R273" s="325">
        <v>3.5</v>
      </c>
      <c r="S273" s="165" t="s">
        <v>755</v>
      </c>
      <c r="T273" s="165" t="s">
        <v>599</v>
      </c>
    </row>
    <row r="274" spans="1:20" ht="37" thickBot="1">
      <c r="A274" s="327"/>
      <c r="B274" s="327"/>
      <c r="C274" s="165"/>
      <c r="D274" s="164" t="s">
        <v>984</v>
      </c>
      <c r="E274" s="166">
        <v>0</v>
      </c>
      <c r="F274" s="166">
        <v>0</v>
      </c>
      <c r="G274" s="166">
        <v>0</v>
      </c>
      <c r="H274" s="166">
        <v>0</v>
      </c>
      <c r="I274" s="166">
        <v>0</v>
      </c>
      <c r="J274" s="166">
        <v>0</v>
      </c>
      <c r="K274" s="167">
        <v>43682</v>
      </c>
      <c r="L274" s="167">
        <v>43682</v>
      </c>
      <c r="M274" s="166">
        <v>0</v>
      </c>
      <c r="N274" s="166">
        <v>0</v>
      </c>
      <c r="O274" s="166">
        <v>0</v>
      </c>
      <c r="P274" s="168">
        <v>0</v>
      </c>
      <c r="Q274" s="166">
        <v>1.5</v>
      </c>
      <c r="R274" s="327"/>
      <c r="S274" s="165" t="s">
        <v>755</v>
      </c>
      <c r="T274" s="165" t="s">
        <v>599</v>
      </c>
    </row>
    <row r="275" spans="1:20" ht="16" thickBot="1">
      <c r="A275" s="330" t="s">
        <v>985</v>
      </c>
      <c r="B275" s="331" t="s">
        <v>305</v>
      </c>
      <c r="C275" s="165" t="s">
        <v>303</v>
      </c>
      <c r="D275" s="330" t="s">
        <v>986</v>
      </c>
      <c r="E275" s="325">
        <v>0</v>
      </c>
      <c r="F275" s="325">
        <v>0</v>
      </c>
      <c r="G275" s="325">
        <v>0</v>
      </c>
      <c r="H275" s="325">
        <v>0</v>
      </c>
      <c r="I275" s="325">
        <v>0</v>
      </c>
      <c r="J275" s="325">
        <v>0</v>
      </c>
      <c r="K275" s="328">
        <v>44824</v>
      </c>
      <c r="L275" s="328">
        <v>44824</v>
      </c>
      <c r="M275" s="325">
        <v>0</v>
      </c>
      <c r="N275" s="325">
        <v>0</v>
      </c>
      <c r="O275" s="325">
        <v>0</v>
      </c>
      <c r="P275" s="341">
        <v>0</v>
      </c>
      <c r="Q275" s="325">
        <v>2.8</v>
      </c>
      <c r="R275" s="325">
        <v>10.8</v>
      </c>
      <c r="S275" s="331" t="s">
        <v>755</v>
      </c>
      <c r="T275" s="331" t="s">
        <v>599</v>
      </c>
    </row>
    <row r="276" spans="1:20" ht="16" thickBot="1">
      <c r="A276" s="326"/>
      <c r="B276" s="326"/>
      <c r="C276" s="165"/>
      <c r="D276" s="333"/>
      <c r="E276" s="327"/>
      <c r="F276" s="327"/>
      <c r="G276" s="327"/>
      <c r="H276" s="327"/>
      <c r="I276" s="327"/>
      <c r="J276" s="327"/>
      <c r="K276" s="327"/>
      <c r="L276" s="327"/>
      <c r="M276" s="327"/>
      <c r="N276" s="327"/>
      <c r="O276" s="327"/>
      <c r="P276" s="327"/>
      <c r="Q276" s="327"/>
      <c r="R276" s="326"/>
      <c r="S276" s="327"/>
      <c r="T276" s="327"/>
    </row>
    <row r="277" spans="1:20" ht="37" thickBot="1">
      <c r="A277" s="327"/>
      <c r="B277" s="327"/>
      <c r="C277" s="165"/>
      <c r="D277" s="164" t="s">
        <v>987</v>
      </c>
      <c r="E277" s="166">
        <v>0</v>
      </c>
      <c r="F277" s="166">
        <v>0</v>
      </c>
      <c r="G277" s="166">
        <v>0</v>
      </c>
      <c r="H277" s="166">
        <v>0</v>
      </c>
      <c r="I277" s="166">
        <v>0</v>
      </c>
      <c r="J277" s="166">
        <v>0</v>
      </c>
      <c r="K277" s="167">
        <v>43669</v>
      </c>
      <c r="L277" s="167">
        <v>43669</v>
      </c>
      <c r="M277" s="166">
        <v>0</v>
      </c>
      <c r="N277" s="166">
        <v>0</v>
      </c>
      <c r="O277" s="166">
        <v>0</v>
      </c>
      <c r="P277" s="168">
        <v>0</v>
      </c>
      <c r="Q277" s="166">
        <v>8</v>
      </c>
      <c r="R277" s="327"/>
      <c r="S277" s="165" t="s">
        <v>755</v>
      </c>
      <c r="T277" s="165" t="s">
        <v>599</v>
      </c>
    </row>
    <row r="278" spans="1:20" ht="25" thickBot="1">
      <c r="A278" s="330" t="s">
        <v>988</v>
      </c>
      <c r="B278" s="331" t="s">
        <v>305</v>
      </c>
      <c r="C278" s="165" t="s">
        <v>303</v>
      </c>
      <c r="D278" s="164" t="s">
        <v>989</v>
      </c>
      <c r="E278" s="166">
        <v>0</v>
      </c>
      <c r="F278" s="166">
        <v>0</v>
      </c>
      <c r="G278" s="166">
        <v>0</v>
      </c>
      <c r="H278" s="166">
        <v>0</v>
      </c>
      <c r="I278" s="166">
        <v>0</v>
      </c>
      <c r="J278" s="166">
        <v>0</v>
      </c>
      <c r="K278" s="167">
        <v>43784</v>
      </c>
      <c r="L278" s="167">
        <v>43784</v>
      </c>
      <c r="M278" s="166">
        <v>0</v>
      </c>
      <c r="N278" s="166">
        <v>0</v>
      </c>
      <c r="O278" s="166">
        <v>0</v>
      </c>
      <c r="P278" s="168">
        <v>0</v>
      </c>
      <c r="Q278" s="166">
        <v>3.5</v>
      </c>
      <c r="R278" s="325">
        <v>5</v>
      </c>
      <c r="S278" s="165" t="s">
        <v>755</v>
      </c>
      <c r="T278" s="165" t="s">
        <v>599</v>
      </c>
    </row>
    <row r="279" spans="1:20" ht="16" thickBot="1">
      <c r="A279" s="326"/>
      <c r="B279" s="326"/>
      <c r="C279" s="165"/>
      <c r="D279" s="330" t="s">
        <v>990</v>
      </c>
      <c r="E279" s="166">
        <v>0</v>
      </c>
      <c r="F279" s="166">
        <v>0</v>
      </c>
      <c r="G279" s="166">
        <v>0</v>
      </c>
      <c r="H279" s="166">
        <v>0</v>
      </c>
      <c r="I279" s="166">
        <v>0</v>
      </c>
      <c r="J279" s="166">
        <v>0</v>
      </c>
      <c r="K279" s="167">
        <v>44851</v>
      </c>
      <c r="L279" s="167">
        <v>44851</v>
      </c>
      <c r="M279" s="166">
        <v>0</v>
      </c>
      <c r="N279" s="166">
        <v>0</v>
      </c>
      <c r="O279" s="166">
        <v>0</v>
      </c>
      <c r="P279" s="168">
        <v>0</v>
      </c>
      <c r="Q279" s="166">
        <v>1</v>
      </c>
      <c r="R279" s="326"/>
      <c r="S279" s="165" t="s">
        <v>755</v>
      </c>
      <c r="T279" s="165" t="s">
        <v>599</v>
      </c>
    </row>
    <row r="280" spans="1:20" ht="16" thickBot="1">
      <c r="A280" s="327"/>
      <c r="B280" s="327"/>
      <c r="C280" s="165"/>
      <c r="D280" s="333"/>
      <c r="E280" s="166">
        <v>0</v>
      </c>
      <c r="F280" s="166">
        <v>0</v>
      </c>
      <c r="G280" s="166">
        <v>0</v>
      </c>
      <c r="H280" s="166">
        <v>0</v>
      </c>
      <c r="I280" s="166">
        <v>0</v>
      </c>
      <c r="J280" s="166">
        <v>0</v>
      </c>
      <c r="K280" s="167">
        <v>44013</v>
      </c>
      <c r="L280" s="167">
        <v>44013</v>
      </c>
      <c r="M280" s="166">
        <v>0</v>
      </c>
      <c r="N280" s="166">
        <v>0</v>
      </c>
      <c r="O280" s="166">
        <v>0</v>
      </c>
      <c r="P280" s="168">
        <v>0</v>
      </c>
      <c r="Q280" s="166">
        <v>0.5</v>
      </c>
      <c r="R280" s="327"/>
      <c r="S280" s="165" t="s">
        <v>755</v>
      </c>
      <c r="T280" s="165" t="s">
        <v>599</v>
      </c>
    </row>
    <row r="281" spans="1:20" ht="37" thickBot="1">
      <c r="A281" s="164" t="s">
        <v>991</v>
      </c>
      <c r="B281" s="165" t="s">
        <v>305</v>
      </c>
      <c r="C281" s="165" t="s">
        <v>303</v>
      </c>
      <c r="D281" s="164" t="s">
        <v>992</v>
      </c>
      <c r="E281" s="166">
        <v>0</v>
      </c>
      <c r="F281" s="166">
        <v>0</v>
      </c>
      <c r="G281" s="166">
        <v>0</v>
      </c>
      <c r="H281" s="166">
        <v>0</v>
      </c>
      <c r="I281" s="166">
        <v>0</v>
      </c>
      <c r="J281" s="166">
        <v>0</v>
      </c>
      <c r="K281" s="167">
        <v>43872</v>
      </c>
      <c r="L281" s="167">
        <v>43872</v>
      </c>
      <c r="M281" s="166">
        <v>0</v>
      </c>
      <c r="N281" s="166">
        <v>0</v>
      </c>
      <c r="O281" s="166">
        <v>0</v>
      </c>
      <c r="P281" s="168">
        <v>0</v>
      </c>
      <c r="Q281" s="166">
        <v>1</v>
      </c>
      <c r="R281" s="166">
        <v>1</v>
      </c>
      <c r="S281" s="165" t="s">
        <v>755</v>
      </c>
      <c r="T281" s="165" t="s">
        <v>599</v>
      </c>
    </row>
    <row r="282" spans="1:20" ht="25" thickBot="1">
      <c r="A282" s="164" t="s">
        <v>993</v>
      </c>
      <c r="B282" s="165" t="s">
        <v>305</v>
      </c>
      <c r="C282" s="165" t="s">
        <v>303</v>
      </c>
      <c r="D282" s="164" t="s">
        <v>994</v>
      </c>
      <c r="E282" s="166">
        <v>0</v>
      </c>
      <c r="F282" s="166">
        <v>0</v>
      </c>
      <c r="G282" s="166">
        <v>0</v>
      </c>
      <c r="H282" s="166">
        <v>0</v>
      </c>
      <c r="I282" s="166">
        <v>0</v>
      </c>
      <c r="J282" s="166">
        <v>0</v>
      </c>
      <c r="K282" s="167">
        <v>43879</v>
      </c>
      <c r="L282" s="167">
        <v>43879</v>
      </c>
      <c r="M282" s="166">
        <v>0</v>
      </c>
      <c r="N282" s="166">
        <v>0</v>
      </c>
      <c r="O282" s="166">
        <v>0</v>
      </c>
      <c r="P282" s="168">
        <v>0</v>
      </c>
      <c r="Q282" s="166">
        <v>1.4</v>
      </c>
      <c r="R282" s="166">
        <v>1.4</v>
      </c>
      <c r="S282" s="165" t="s">
        <v>755</v>
      </c>
      <c r="T282" s="165" t="s">
        <v>599</v>
      </c>
    </row>
    <row r="283" spans="1:20" ht="37" thickBot="1">
      <c r="A283" s="330" t="s">
        <v>995</v>
      </c>
      <c r="B283" s="331" t="s">
        <v>305</v>
      </c>
      <c r="C283" s="165" t="s">
        <v>303</v>
      </c>
      <c r="D283" s="164" t="s">
        <v>996</v>
      </c>
      <c r="E283" s="166">
        <v>0</v>
      </c>
      <c r="F283" s="166">
        <v>0</v>
      </c>
      <c r="G283" s="166">
        <v>0</v>
      </c>
      <c r="H283" s="166">
        <v>0</v>
      </c>
      <c r="I283" s="166">
        <v>0</v>
      </c>
      <c r="J283" s="166">
        <v>0</v>
      </c>
      <c r="K283" s="167">
        <v>44477</v>
      </c>
      <c r="L283" s="167">
        <v>44477</v>
      </c>
      <c r="M283" s="166">
        <v>0</v>
      </c>
      <c r="N283" s="166">
        <v>0</v>
      </c>
      <c r="O283" s="166">
        <v>0</v>
      </c>
      <c r="P283" s="168">
        <v>0</v>
      </c>
      <c r="Q283" s="166">
        <v>0.5</v>
      </c>
      <c r="R283" s="325">
        <v>1.5</v>
      </c>
      <c r="S283" s="165" t="s">
        <v>755</v>
      </c>
      <c r="T283" s="165" t="s">
        <v>599</v>
      </c>
    </row>
    <row r="284" spans="1:20" ht="37" thickBot="1">
      <c r="A284" s="327"/>
      <c r="B284" s="327"/>
      <c r="C284" s="165"/>
      <c r="D284" s="164" t="s">
        <v>997</v>
      </c>
      <c r="E284" s="166">
        <v>0</v>
      </c>
      <c r="F284" s="166">
        <v>0</v>
      </c>
      <c r="G284" s="166">
        <v>0</v>
      </c>
      <c r="H284" s="166">
        <v>0</v>
      </c>
      <c r="I284" s="166">
        <v>0</v>
      </c>
      <c r="J284" s="166">
        <v>0</v>
      </c>
      <c r="K284" s="167">
        <v>43979</v>
      </c>
      <c r="L284" s="167">
        <v>43979</v>
      </c>
      <c r="M284" s="166">
        <v>0</v>
      </c>
      <c r="N284" s="166">
        <v>0</v>
      </c>
      <c r="O284" s="166">
        <v>0</v>
      </c>
      <c r="P284" s="168">
        <v>0</v>
      </c>
      <c r="Q284" s="166">
        <v>1</v>
      </c>
      <c r="R284" s="327"/>
      <c r="S284" s="165" t="s">
        <v>755</v>
      </c>
      <c r="T284" s="165" t="s">
        <v>599</v>
      </c>
    </row>
    <row r="285" spans="1:20" ht="16" thickBot="1">
      <c r="A285" s="329" t="s">
        <v>998</v>
      </c>
      <c r="B285" s="317"/>
      <c r="C285" s="317"/>
      <c r="D285" s="318"/>
      <c r="E285" s="169">
        <v>6500</v>
      </c>
      <c r="F285" s="169">
        <v>0</v>
      </c>
      <c r="G285" s="169">
        <v>0</v>
      </c>
      <c r="H285" s="170">
        <v>6500</v>
      </c>
      <c r="I285" s="170">
        <v>0</v>
      </c>
      <c r="J285" s="170">
        <v>6500</v>
      </c>
      <c r="K285" s="171"/>
      <c r="L285" s="172" t="s">
        <v>612</v>
      </c>
      <c r="M285" s="169">
        <v>5576.5871772399996</v>
      </c>
      <c r="N285" s="169">
        <v>6</v>
      </c>
      <c r="O285" s="169">
        <v>0</v>
      </c>
      <c r="P285" s="173">
        <v>5582.5871772399996</v>
      </c>
      <c r="Q285" s="170">
        <v>41.817999999999998</v>
      </c>
      <c r="R285" s="170">
        <v>5624.4051772399998</v>
      </c>
      <c r="S285" s="316"/>
      <c r="T285" s="318"/>
    </row>
    <row r="286" spans="1:20" ht="16" thickBot="1">
      <c r="A286" s="316"/>
      <c r="B286" s="317"/>
      <c r="C286" s="317"/>
      <c r="D286" s="318"/>
      <c r="E286" s="316"/>
      <c r="F286" s="317"/>
      <c r="G286" s="318"/>
      <c r="H286" s="174">
        <v>11</v>
      </c>
      <c r="I286" s="174">
        <v>22</v>
      </c>
      <c r="J286" s="175">
        <v>33</v>
      </c>
      <c r="K286" s="171"/>
      <c r="L286" s="176" t="s">
        <v>613</v>
      </c>
      <c r="M286" s="177">
        <v>10</v>
      </c>
      <c r="N286" s="177">
        <v>1</v>
      </c>
      <c r="O286" s="177">
        <v>0</v>
      </c>
      <c r="P286" s="175">
        <v>11</v>
      </c>
      <c r="Q286" s="174">
        <v>22</v>
      </c>
      <c r="R286" s="175">
        <v>33</v>
      </c>
      <c r="S286" s="319" t="s">
        <v>614</v>
      </c>
      <c r="T286" s="318"/>
    </row>
    <row r="287" spans="1:20" ht="16" thickBot="1">
      <c r="A287" s="338" t="s">
        <v>307</v>
      </c>
      <c r="B287" s="317"/>
      <c r="C287" s="317"/>
      <c r="D287" s="317"/>
      <c r="E287" s="317"/>
      <c r="F287" s="317"/>
      <c r="G287" s="317"/>
      <c r="H287" s="317"/>
      <c r="I287" s="317"/>
      <c r="J287" s="317"/>
      <c r="K287" s="317"/>
      <c r="L287" s="317"/>
      <c r="M287" s="317"/>
      <c r="N287" s="317"/>
      <c r="O287" s="317"/>
      <c r="P287" s="317"/>
      <c r="Q287" s="317"/>
      <c r="R287" s="317"/>
      <c r="S287" s="317"/>
      <c r="T287" s="318"/>
    </row>
    <row r="288" spans="1:20" ht="16" thickBot="1">
      <c r="A288" s="164" t="s">
        <v>999</v>
      </c>
      <c r="B288" s="235" t="s">
        <v>307</v>
      </c>
      <c r="C288" s="235" t="s">
        <v>306</v>
      </c>
      <c r="D288" s="248" t="s">
        <v>673</v>
      </c>
      <c r="E288" s="166">
        <v>1000</v>
      </c>
      <c r="F288" s="166">
        <v>0</v>
      </c>
      <c r="G288" s="166">
        <v>0</v>
      </c>
      <c r="H288" s="166">
        <v>1000</v>
      </c>
      <c r="I288" s="166">
        <v>0</v>
      </c>
      <c r="J288" s="166">
        <v>1000</v>
      </c>
      <c r="K288" s="167">
        <v>44007</v>
      </c>
      <c r="L288" s="167">
        <v>44068</v>
      </c>
      <c r="M288" s="166">
        <v>750</v>
      </c>
      <c r="N288" s="166">
        <v>0</v>
      </c>
      <c r="O288" s="166">
        <v>0</v>
      </c>
      <c r="P288" s="168">
        <v>750</v>
      </c>
      <c r="Q288" s="166">
        <v>0</v>
      </c>
      <c r="R288" s="166">
        <v>750</v>
      </c>
      <c r="S288" s="165" t="s">
        <v>632</v>
      </c>
      <c r="T288" s="165" t="s">
        <v>595</v>
      </c>
    </row>
    <row r="289" spans="1:20" ht="25" thickBot="1">
      <c r="A289" s="164" t="s">
        <v>1000</v>
      </c>
      <c r="B289" s="165" t="s">
        <v>307</v>
      </c>
      <c r="C289" s="165" t="s">
        <v>306</v>
      </c>
      <c r="D289" s="164" t="s">
        <v>1001</v>
      </c>
      <c r="E289" s="166">
        <v>0</v>
      </c>
      <c r="F289" s="166">
        <v>0</v>
      </c>
      <c r="G289" s="166">
        <v>0</v>
      </c>
      <c r="H289" s="166">
        <v>0</v>
      </c>
      <c r="I289" s="166">
        <v>0</v>
      </c>
      <c r="J289" s="166">
        <v>0</v>
      </c>
      <c r="K289" s="167">
        <v>44894</v>
      </c>
      <c r="L289" s="167">
        <v>44894</v>
      </c>
      <c r="M289" s="166">
        <v>0</v>
      </c>
      <c r="N289" s="166">
        <v>0</v>
      </c>
      <c r="O289" s="166">
        <v>0</v>
      </c>
      <c r="P289" s="168">
        <v>0</v>
      </c>
      <c r="Q289" s="166">
        <v>0.5</v>
      </c>
      <c r="R289" s="166">
        <v>0.5</v>
      </c>
      <c r="S289" s="165" t="s">
        <v>620</v>
      </c>
      <c r="T289" s="165" t="s">
        <v>599</v>
      </c>
    </row>
    <row r="290" spans="1:20" ht="16" thickBot="1">
      <c r="A290" s="330" t="s">
        <v>1002</v>
      </c>
      <c r="B290" s="331" t="s">
        <v>307</v>
      </c>
      <c r="C290" s="165" t="s">
        <v>306</v>
      </c>
      <c r="D290" s="330" t="s">
        <v>1003</v>
      </c>
      <c r="E290" s="325">
        <v>0</v>
      </c>
      <c r="F290" s="325">
        <v>0</v>
      </c>
      <c r="G290" s="325">
        <v>0</v>
      </c>
      <c r="H290" s="325">
        <v>0</v>
      </c>
      <c r="I290" s="325">
        <v>0</v>
      </c>
      <c r="J290" s="325">
        <v>0</v>
      </c>
      <c r="K290" s="328">
        <v>44088</v>
      </c>
      <c r="L290" s="328">
        <v>44102</v>
      </c>
      <c r="M290" s="166">
        <v>0</v>
      </c>
      <c r="N290" s="166">
        <v>0</v>
      </c>
      <c r="O290" s="166">
        <v>0</v>
      </c>
      <c r="P290" s="168">
        <v>0</v>
      </c>
      <c r="Q290" s="166">
        <v>0.5</v>
      </c>
      <c r="R290" s="325">
        <v>1.5</v>
      </c>
      <c r="S290" s="165" t="s">
        <v>620</v>
      </c>
      <c r="T290" s="165" t="s">
        <v>599</v>
      </c>
    </row>
    <row r="291" spans="1:20" ht="16" thickBot="1">
      <c r="A291" s="327"/>
      <c r="B291" s="327"/>
      <c r="C291" s="165"/>
      <c r="D291" s="333"/>
      <c r="E291" s="327"/>
      <c r="F291" s="327"/>
      <c r="G291" s="327"/>
      <c r="H291" s="327"/>
      <c r="I291" s="327"/>
      <c r="J291" s="327"/>
      <c r="K291" s="327"/>
      <c r="L291" s="327"/>
      <c r="M291" s="166">
        <v>0</v>
      </c>
      <c r="N291" s="166">
        <v>0</v>
      </c>
      <c r="O291" s="166">
        <v>0</v>
      </c>
      <c r="P291" s="168">
        <v>0</v>
      </c>
      <c r="Q291" s="166">
        <v>1</v>
      </c>
      <c r="R291" s="327"/>
      <c r="S291" s="165" t="s">
        <v>624</v>
      </c>
      <c r="T291" s="165" t="s">
        <v>599</v>
      </c>
    </row>
    <row r="292" spans="1:20" ht="16" thickBot="1">
      <c r="A292" s="164" t="s">
        <v>1004</v>
      </c>
      <c r="B292" s="165" t="s">
        <v>307</v>
      </c>
      <c r="C292" s="165" t="s">
        <v>306</v>
      </c>
      <c r="D292" s="164" t="s">
        <v>1005</v>
      </c>
      <c r="E292" s="166">
        <v>0</v>
      </c>
      <c r="F292" s="166">
        <v>0</v>
      </c>
      <c r="G292" s="166">
        <v>0</v>
      </c>
      <c r="H292" s="166">
        <v>0</v>
      </c>
      <c r="I292" s="166">
        <v>0</v>
      </c>
      <c r="J292" s="166">
        <v>0</v>
      </c>
      <c r="K292" s="167">
        <v>44169</v>
      </c>
      <c r="L292" s="167">
        <v>44191</v>
      </c>
      <c r="M292" s="166">
        <v>0</v>
      </c>
      <c r="N292" s="166">
        <v>0</v>
      </c>
      <c r="O292" s="166">
        <v>0</v>
      </c>
      <c r="P292" s="168">
        <v>0</v>
      </c>
      <c r="Q292" s="166">
        <v>1</v>
      </c>
      <c r="R292" s="166">
        <v>1</v>
      </c>
      <c r="S292" s="165" t="s">
        <v>657</v>
      </c>
      <c r="T292" s="165" t="s">
        <v>599</v>
      </c>
    </row>
    <row r="293" spans="1:20" ht="16" thickBot="1">
      <c r="A293" s="164" t="s">
        <v>1006</v>
      </c>
      <c r="B293" s="165" t="s">
        <v>307</v>
      </c>
      <c r="C293" s="165" t="s">
        <v>306</v>
      </c>
      <c r="D293" s="164" t="s">
        <v>1007</v>
      </c>
      <c r="E293" s="166">
        <v>0</v>
      </c>
      <c r="F293" s="166">
        <v>0</v>
      </c>
      <c r="G293" s="166">
        <v>0</v>
      </c>
      <c r="H293" s="166">
        <v>0</v>
      </c>
      <c r="I293" s="166">
        <v>0</v>
      </c>
      <c r="J293" s="166">
        <v>0</v>
      </c>
      <c r="K293" s="167">
        <v>43230</v>
      </c>
      <c r="L293" s="167">
        <v>43251</v>
      </c>
      <c r="M293" s="166">
        <v>0</v>
      </c>
      <c r="N293" s="166">
        <v>0</v>
      </c>
      <c r="O293" s="166">
        <v>0</v>
      </c>
      <c r="P293" s="168">
        <v>0</v>
      </c>
      <c r="Q293" s="166">
        <v>1.2</v>
      </c>
      <c r="R293" s="166">
        <v>1.2</v>
      </c>
      <c r="S293" s="165" t="s">
        <v>657</v>
      </c>
      <c r="T293" s="165" t="s">
        <v>599</v>
      </c>
    </row>
    <row r="294" spans="1:20" ht="16" thickBot="1">
      <c r="A294" s="164" t="s">
        <v>1008</v>
      </c>
      <c r="B294" s="165" t="s">
        <v>307</v>
      </c>
      <c r="C294" s="165" t="s">
        <v>306</v>
      </c>
      <c r="D294" s="164" t="s">
        <v>1009</v>
      </c>
      <c r="E294" s="166">
        <v>0</v>
      </c>
      <c r="F294" s="166">
        <v>0</v>
      </c>
      <c r="G294" s="166">
        <v>0</v>
      </c>
      <c r="H294" s="166">
        <v>0</v>
      </c>
      <c r="I294" s="166">
        <v>0</v>
      </c>
      <c r="J294" s="166">
        <v>0</v>
      </c>
      <c r="K294" s="167">
        <v>43839</v>
      </c>
      <c r="L294" s="167">
        <v>43865</v>
      </c>
      <c r="M294" s="166">
        <v>0</v>
      </c>
      <c r="N294" s="166">
        <v>0</v>
      </c>
      <c r="O294" s="166">
        <v>0</v>
      </c>
      <c r="P294" s="168">
        <v>0</v>
      </c>
      <c r="Q294" s="166">
        <v>0.5</v>
      </c>
      <c r="R294" s="166">
        <v>0.5</v>
      </c>
      <c r="S294" s="165" t="s">
        <v>620</v>
      </c>
      <c r="T294" s="165" t="s">
        <v>599</v>
      </c>
    </row>
    <row r="295" spans="1:20" ht="16" thickBot="1">
      <c r="A295" s="329" t="s">
        <v>1010</v>
      </c>
      <c r="B295" s="317"/>
      <c r="C295" s="317"/>
      <c r="D295" s="318"/>
      <c r="E295" s="169">
        <v>1000</v>
      </c>
      <c r="F295" s="169">
        <v>0</v>
      </c>
      <c r="G295" s="169">
        <v>0</v>
      </c>
      <c r="H295" s="170">
        <v>1000</v>
      </c>
      <c r="I295" s="170">
        <v>0</v>
      </c>
      <c r="J295" s="170">
        <v>1000</v>
      </c>
      <c r="K295" s="171"/>
      <c r="L295" s="172" t="s">
        <v>612</v>
      </c>
      <c r="M295" s="169">
        <v>750</v>
      </c>
      <c r="N295" s="169">
        <v>0</v>
      </c>
      <c r="O295" s="169">
        <v>0</v>
      </c>
      <c r="P295" s="173">
        <v>750</v>
      </c>
      <c r="Q295" s="170">
        <v>4.7</v>
      </c>
      <c r="R295" s="170">
        <v>754.7</v>
      </c>
      <c r="S295" s="316"/>
      <c r="T295" s="318"/>
    </row>
    <row r="296" spans="1:20" ht="16" thickBot="1">
      <c r="A296" s="316"/>
      <c r="B296" s="317"/>
      <c r="C296" s="317"/>
      <c r="D296" s="318"/>
      <c r="E296" s="316"/>
      <c r="F296" s="317"/>
      <c r="G296" s="318"/>
      <c r="H296" s="174">
        <v>1</v>
      </c>
      <c r="I296" s="174">
        <v>5</v>
      </c>
      <c r="J296" s="175">
        <v>6</v>
      </c>
      <c r="K296" s="171"/>
      <c r="L296" s="176" t="s">
        <v>613</v>
      </c>
      <c r="M296" s="177">
        <v>1</v>
      </c>
      <c r="N296" s="177">
        <v>0</v>
      </c>
      <c r="O296" s="177">
        <v>0</v>
      </c>
      <c r="P296" s="175">
        <v>1</v>
      </c>
      <c r="Q296" s="174">
        <v>5</v>
      </c>
      <c r="R296" s="175">
        <v>6</v>
      </c>
      <c r="S296" s="319" t="s">
        <v>614</v>
      </c>
      <c r="T296" s="318"/>
    </row>
    <row r="297" spans="1:20" ht="16" thickBot="1">
      <c r="A297" s="338" t="s">
        <v>311</v>
      </c>
      <c r="B297" s="317"/>
      <c r="C297" s="317"/>
      <c r="D297" s="317"/>
      <c r="E297" s="317"/>
      <c r="F297" s="317"/>
      <c r="G297" s="317"/>
      <c r="H297" s="317"/>
      <c r="I297" s="317"/>
      <c r="J297" s="317"/>
      <c r="K297" s="317"/>
      <c r="L297" s="317"/>
      <c r="M297" s="317"/>
      <c r="N297" s="317"/>
      <c r="O297" s="317"/>
      <c r="P297" s="317"/>
      <c r="Q297" s="317"/>
      <c r="R297" s="317"/>
      <c r="S297" s="317"/>
      <c r="T297" s="318"/>
    </row>
    <row r="298" spans="1:20" ht="16" thickBot="1">
      <c r="A298" s="164" t="s">
        <v>1011</v>
      </c>
      <c r="B298" s="235" t="s">
        <v>311</v>
      </c>
      <c r="C298" s="235" t="s">
        <v>310</v>
      </c>
      <c r="D298" s="248" t="s">
        <v>1012</v>
      </c>
      <c r="E298" s="166">
        <v>0</v>
      </c>
      <c r="F298" s="166">
        <v>25</v>
      </c>
      <c r="G298" s="166">
        <v>25</v>
      </c>
      <c r="H298" s="166">
        <v>50</v>
      </c>
      <c r="I298" s="166">
        <v>0</v>
      </c>
      <c r="J298" s="166">
        <v>50</v>
      </c>
      <c r="K298" s="167">
        <v>44529</v>
      </c>
      <c r="L298" s="167">
        <v>44558</v>
      </c>
      <c r="M298" s="166">
        <v>0</v>
      </c>
      <c r="N298" s="166">
        <v>0.65</v>
      </c>
      <c r="O298" s="166">
        <v>0</v>
      </c>
      <c r="P298" s="168">
        <v>0.65</v>
      </c>
      <c r="Q298" s="166">
        <v>0</v>
      </c>
      <c r="R298" s="166">
        <v>0.65</v>
      </c>
      <c r="S298" s="165" t="s">
        <v>621</v>
      </c>
      <c r="T298" s="165" t="s">
        <v>599</v>
      </c>
    </row>
    <row r="299" spans="1:20" ht="25" thickBot="1">
      <c r="A299" s="164" t="s">
        <v>1013</v>
      </c>
      <c r="B299" s="165" t="s">
        <v>311</v>
      </c>
      <c r="C299" s="165" t="s">
        <v>310</v>
      </c>
      <c r="D299" s="164" t="s">
        <v>1014</v>
      </c>
      <c r="E299" s="166">
        <v>0</v>
      </c>
      <c r="F299" s="166">
        <v>0</v>
      </c>
      <c r="G299" s="166">
        <v>0</v>
      </c>
      <c r="H299" s="166">
        <v>0</v>
      </c>
      <c r="I299" s="166">
        <v>0.5</v>
      </c>
      <c r="J299" s="166">
        <v>0.5</v>
      </c>
      <c r="K299" s="167">
        <v>44498</v>
      </c>
      <c r="L299" s="167">
        <v>44526</v>
      </c>
      <c r="M299" s="166">
        <v>0</v>
      </c>
      <c r="N299" s="166">
        <v>0</v>
      </c>
      <c r="O299" s="166">
        <v>0</v>
      </c>
      <c r="P299" s="168">
        <v>0</v>
      </c>
      <c r="Q299" s="166">
        <v>0.5</v>
      </c>
      <c r="R299" s="166">
        <v>0.5</v>
      </c>
      <c r="S299" s="165" t="s">
        <v>620</v>
      </c>
      <c r="T299" s="165" t="s">
        <v>599</v>
      </c>
    </row>
    <row r="300" spans="1:20" ht="16" thickBot="1">
      <c r="A300" s="329" t="s">
        <v>1015</v>
      </c>
      <c r="B300" s="317"/>
      <c r="C300" s="317"/>
      <c r="D300" s="318"/>
      <c r="E300" s="169">
        <v>0</v>
      </c>
      <c r="F300" s="169">
        <v>25</v>
      </c>
      <c r="G300" s="169">
        <v>25</v>
      </c>
      <c r="H300" s="170">
        <v>50</v>
      </c>
      <c r="I300" s="170">
        <v>0.5</v>
      </c>
      <c r="J300" s="170">
        <v>50.5</v>
      </c>
      <c r="K300" s="171"/>
      <c r="L300" s="172" t="s">
        <v>612</v>
      </c>
      <c r="M300" s="169">
        <v>0</v>
      </c>
      <c r="N300" s="169">
        <v>0.65</v>
      </c>
      <c r="O300" s="169">
        <v>0</v>
      </c>
      <c r="P300" s="173">
        <v>0.65</v>
      </c>
      <c r="Q300" s="170">
        <v>0.5</v>
      </c>
      <c r="R300" s="170">
        <v>1.1499999999999999</v>
      </c>
      <c r="S300" s="316"/>
      <c r="T300" s="318"/>
    </row>
    <row r="301" spans="1:20" ht="16" thickBot="1">
      <c r="A301" s="316"/>
      <c r="B301" s="317"/>
      <c r="C301" s="317"/>
      <c r="D301" s="318"/>
      <c r="E301" s="316"/>
      <c r="F301" s="317"/>
      <c r="G301" s="318"/>
      <c r="H301" s="174">
        <v>1</v>
      </c>
      <c r="I301" s="174">
        <v>1</v>
      </c>
      <c r="J301" s="175">
        <v>2</v>
      </c>
      <c r="K301" s="171"/>
      <c r="L301" s="176" t="s">
        <v>613</v>
      </c>
      <c r="M301" s="177">
        <v>0</v>
      </c>
      <c r="N301" s="177">
        <v>1</v>
      </c>
      <c r="O301" s="177">
        <v>0</v>
      </c>
      <c r="P301" s="175">
        <v>1</v>
      </c>
      <c r="Q301" s="174">
        <v>1</v>
      </c>
      <c r="R301" s="175">
        <v>2</v>
      </c>
      <c r="S301" s="319" t="s">
        <v>614</v>
      </c>
      <c r="T301" s="318"/>
    </row>
    <row r="302" spans="1:20" ht="16" thickBot="1">
      <c r="A302" s="338" t="s">
        <v>309</v>
      </c>
      <c r="B302" s="317"/>
      <c r="C302" s="317"/>
      <c r="D302" s="317"/>
      <c r="E302" s="317"/>
      <c r="F302" s="317"/>
      <c r="G302" s="317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7"/>
      <c r="S302" s="317"/>
      <c r="T302" s="318"/>
    </row>
    <row r="303" spans="1:20" ht="16" thickBot="1">
      <c r="A303" s="330" t="s">
        <v>1016</v>
      </c>
      <c r="B303" s="334" t="s">
        <v>309</v>
      </c>
      <c r="C303" s="235" t="s">
        <v>308</v>
      </c>
      <c r="D303" s="336" t="s">
        <v>1017</v>
      </c>
      <c r="E303" s="325">
        <v>0</v>
      </c>
      <c r="F303" s="325">
        <v>0</v>
      </c>
      <c r="G303" s="325">
        <v>2.5</v>
      </c>
      <c r="H303" s="325">
        <v>2.5</v>
      </c>
      <c r="I303" s="325">
        <v>0</v>
      </c>
      <c r="J303" s="325">
        <v>2.5</v>
      </c>
      <c r="K303" s="328">
        <v>43432</v>
      </c>
      <c r="L303" s="328">
        <v>43433</v>
      </c>
      <c r="M303" s="166">
        <v>0</v>
      </c>
      <c r="N303" s="166">
        <v>0.36</v>
      </c>
      <c r="O303" s="166">
        <v>0</v>
      </c>
      <c r="P303" s="168">
        <v>0.36</v>
      </c>
      <c r="Q303" s="166">
        <v>0</v>
      </c>
      <c r="R303" s="325">
        <v>7.36</v>
      </c>
      <c r="S303" s="165" t="s">
        <v>755</v>
      </c>
      <c r="T303" s="165" t="s">
        <v>595</v>
      </c>
    </row>
    <row r="304" spans="1:20" ht="16" thickBot="1">
      <c r="A304" s="326"/>
      <c r="B304" s="339"/>
      <c r="C304" s="235"/>
      <c r="D304" s="340"/>
      <c r="E304" s="326"/>
      <c r="F304" s="326"/>
      <c r="G304" s="326"/>
      <c r="H304" s="326"/>
      <c r="I304" s="326"/>
      <c r="J304" s="326"/>
      <c r="K304" s="326"/>
      <c r="L304" s="326"/>
      <c r="M304" s="166">
        <v>0</v>
      </c>
      <c r="N304" s="166">
        <v>2</v>
      </c>
      <c r="O304" s="166">
        <v>0</v>
      </c>
      <c r="P304" s="168">
        <v>2</v>
      </c>
      <c r="Q304" s="166">
        <v>0</v>
      </c>
      <c r="R304" s="326"/>
      <c r="S304" s="165" t="s">
        <v>794</v>
      </c>
      <c r="T304" s="165" t="s">
        <v>595</v>
      </c>
    </row>
    <row r="305" spans="1:20" ht="16" thickBot="1">
      <c r="A305" s="327"/>
      <c r="B305" s="335"/>
      <c r="C305" s="235"/>
      <c r="D305" s="337"/>
      <c r="E305" s="327"/>
      <c r="F305" s="327"/>
      <c r="G305" s="327"/>
      <c r="H305" s="327"/>
      <c r="I305" s="327"/>
      <c r="J305" s="327"/>
      <c r="K305" s="327"/>
      <c r="L305" s="327"/>
      <c r="M305" s="166">
        <v>0</v>
      </c>
      <c r="N305" s="166">
        <v>5</v>
      </c>
      <c r="O305" s="166">
        <v>0</v>
      </c>
      <c r="P305" s="168">
        <v>5</v>
      </c>
      <c r="Q305" s="166">
        <v>0</v>
      </c>
      <c r="R305" s="327"/>
      <c r="S305" s="165" t="s">
        <v>604</v>
      </c>
      <c r="T305" s="165" t="s">
        <v>595</v>
      </c>
    </row>
    <row r="306" spans="1:20" ht="16" thickBot="1">
      <c r="A306" s="330" t="s">
        <v>1018</v>
      </c>
      <c r="B306" s="334" t="s">
        <v>309</v>
      </c>
      <c r="C306" s="235" t="s">
        <v>308</v>
      </c>
      <c r="D306" s="248" t="s">
        <v>1019</v>
      </c>
      <c r="E306" s="166">
        <v>0</v>
      </c>
      <c r="F306" s="166">
        <v>0</v>
      </c>
      <c r="G306" s="166">
        <v>20</v>
      </c>
      <c r="H306" s="166">
        <v>20</v>
      </c>
      <c r="I306" s="166">
        <v>0</v>
      </c>
      <c r="J306" s="166">
        <v>20</v>
      </c>
      <c r="K306" s="167">
        <v>44908</v>
      </c>
      <c r="L306" s="167">
        <v>44914</v>
      </c>
      <c r="M306" s="166">
        <v>0</v>
      </c>
      <c r="N306" s="166">
        <v>4.5871560000000002</v>
      </c>
      <c r="O306" s="166">
        <v>0</v>
      </c>
      <c r="P306" s="168">
        <v>4.5871560000000002</v>
      </c>
      <c r="Q306" s="166">
        <v>0</v>
      </c>
      <c r="R306" s="325">
        <v>46.177155999999997</v>
      </c>
      <c r="S306" s="165" t="s">
        <v>1020</v>
      </c>
      <c r="T306" s="165" t="s">
        <v>599</v>
      </c>
    </row>
    <row r="307" spans="1:20" ht="16" thickBot="1">
      <c r="A307" s="326"/>
      <c r="B307" s="339"/>
      <c r="C307" s="235"/>
      <c r="D307" s="336" t="s">
        <v>1021</v>
      </c>
      <c r="E307" s="325">
        <v>0</v>
      </c>
      <c r="F307" s="325">
        <v>0</v>
      </c>
      <c r="G307" s="325">
        <v>13</v>
      </c>
      <c r="H307" s="325">
        <v>13</v>
      </c>
      <c r="I307" s="325">
        <v>0</v>
      </c>
      <c r="J307" s="325">
        <v>13</v>
      </c>
      <c r="K307" s="328">
        <v>43707</v>
      </c>
      <c r="L307" s="328">
        <v>44141</v>
      </c>
      <c r="M307" s="166">
        <v>0</v>
      </c>
      <c r="N307" s="166">
        <v>12.96</v>
      </c>
      <c r="O307" s="166">
        <v>0</v>
      </c>
      <c r="P307" s="168">
        <v>12.96</v>
      </c>
      <c r="Q307" s="166">
        <v>0</v>
      </c>
      <c r="R307" s="326"/>
      <c r="S307" s="165" t="s">
        <v>604</v>
      </c>
      <c r="T307" s="165" t="s">
        <v>595</v>
      </c>
    </row>
    <row r="308" spans="1:20" ht="16" thickBot="1">
      <c r="A308" s="327"/>
      <c r="B308" s="335"/>
      <c r="C308" s="235"/>
      <c r="D308" s="337"/>
      <c r="E308" s="327"/>
      <c r="F308" s="327"/>
      <c r="G308" s="327"/>
      <c r="H308" s="327"/>
      <c r="I308" s="327"/>
      <c r="J308" s="327"/>
      <c r="K308" s="327"/>
      <c r="L308" s="327"/>
      <c r="M308" s="166">
        <v>0</v>
      </c>
      <c r="N308" s="166">
        <v>28.63</v>
      </c>
      <c r="O308" s="166">
        <v>0</v>
      </c>
      <c r="P308" s="168">
        <v>28.63</v>
      </c>
      <c r="Q308" s="166">
        <v>0</v>
      </c>
      <c r="R308" s="327"/>
      <c r="S308" s="165" t="s">
        <v>732</v>
      </c>
      <c r="T308" s="165" t="s">
        <v>599</v>
      </c>
    </row>
    <row r="309" spans="1:20" ht="16" thickBot="1">
      <c r="A309" s="164" t="s">
        <v>1022</v>
      </c>
      <c r="B309" s="235" t="s">
        <v>309</v>
      </c>
      <c r="C309" s="235" t="s">
        <v>308</v>
      </c>
      <c r="D309" s="248" t="s">
        <v>1023</v>
      </c>
      <c r="E309" s="166">
        <v>0</v>
      </c>
      <c r="F309" s="166">
        <v>0</v>
      </c>
      <c r="G309" s="166">
        <v>12</v>
      </c>
      <c r="H309" s="166">
        <v>12</v>
      </c>
      <c r="I309" s="166">
        <v>0</v>
      </c>
      <c r="J309" s="166">
        <v>12</v>
      </c>
      <c r="K309" s="167">
        <v>44012</v>
      </c>
      <c r="L309" s="167">
        <v>44032</v>
      </c>
      <c r="M309" s="166">
        <v>0</v>
      </c>
      <c r="N309" s="166">
        <v>30</v>
      </c>
      <c r="O309" s="166">
        <v>0</v>
      </c>
      <c r="P309" s="168">
        <v>30</v>
      </c>
      <c r="Q309" s="166">
        <v>0</v>
      </c>
      <c r="R309" s="166">
        <v>30</v>
      </c>
      <c r="S309" s="165" t="s">
        <v>604</v>
      </c>
      <c r="T309" s="165" t="s">
        <v>595</v>
      </c>
    </row>
    <row r="310" spans="1:20" ht="16" thickBot="1">
      <c r="A310" s="330" t="s">
        <v>1024</v>
      </c>
      <c r="B310" s="334" t="s">
        <v>309</v>
      </c>
      <c r="C310" s="235" t="s">
        <v>308</v>
      </c>
      <c r="D310" s="336" t="s">
        <v>1025</v>
      </c>
      <c r="E310" s="325">
        <v>0</v>
      </c>
      <c r="F310" s="325">
        <v>0</v>
      </c>
      <c r="G310" s="325">
        <v>8</v>
      </c>
      <c r="H310" s="325">
        <v>8</v>
      </c>
      <c r="I310" s="325">
        <v>0</v>
      </c>
      <c r="J310" s="325">
        <v>8</v>
      </c>
      <c r="K310" s="328">
        <v>44161</v>
      </c>
      <c r="L310" s="328">
        <v>44186</v>
      </c>
      <c r="M310" s="166">
        <v>0</v>
      </c>
      <c r="N310" s="166">
        <v>2</v>
      </c>
      <c r="O310" s="166">
        <v>0</v>
      </c>
      <c r="P310" s="168">
        <v>2</v>
      </c>
      <c r="Q310" s="166">
        <v>0</v>
      </c>
      <c r="R310" s="325">
        <v>5.7</v>
      </c>
      <c r="S310" s="165" t="s">
        <v>794</v>
      </c>
      <c r="T310" s="165" t="s">
        <v>599</v>
      </c>
    </row>
    <row r="311" spans="1:20" ht="16" thickBot="1">
      <c r="A311" s="327"/>
      <c r="B311" s="335"/>
      <c r="C311" s="235"/>
      <c r="D311" s="337"/>
      <c r="E311" s="327"/>
      <c r="F311" s="327"/>
      <c r="G311" s="327"/>
      <c r="H311" s="327"/>
      <c r="I311" s="327"/>
      <c r="J311" s="327"/>
      <c r="K311" s="327"/>
      <c r="L311" s="327"/>
      <c r="M311" s="166">
        <v>0</v>
      </c>
      <c r="N311" s="166">
        <v>3.7</v>
      </c>
      <c r="O311" s="166">
        <v>0</v>
      </c>
      <c r="P311" s="168">
        <v>3.7</v>
      </c>
      <c r="Q311" s="166">
        <v>0</v>
      </c>
      <c r="R311" s="327"/>
      <c r="S311" s="165" t="s">
        <v>646</v>
      </c>
      <c r="T311" s="165" t="s">
        <v>599</v>
      </c>
    </row>
    <row r="312" spans="1:20" ht="16" thickBot="1">
      <c r="A312" s="329" t="s">
        <v>1026</v>
      </c>
      <c r="B312" s="317"/>
      <c r="C312" s="317"/>
      <c r="D312" s="318"/>
      <c r="E312" s="169">
        <v>0</v>
      </c>
      <c r="F312" s="169">
        <v>0</v>
      </c>
      <c r="G312" s="169">
        <v>55.5</v>
      </c>
      <c r="H312" s="170">
        <v>55.5</v>
      </c>
      <c r="I312" s="170">
        <v>0</v>
      </c>
      <c r="J312" s="170">
        <v>55.5</v>
      </c>
      <c r="K312" s="171"/>
      <c r="L312" s="172" t="s">
        <v>612</v>
      </c>
      <c r="M312" s="169">
        <v>0</v>
      </c>
      <c r="N312" s="169">
        <v>89.237155999999999</v>
      </c>
      <c r="O312" s="169">
        <v>0</v>
      </c>
      <c r="P312" s="173">
        <v>89.237155999999999</v>
      </c>
      <c r="Q312" s="170">
        <v>0</v>
      </c>
      <c r="R312" s="170">
        <v>89.237155999999999</v>
      </c>
      <c r="S312" s="316"/>
      <c r="T312" s="318"/>
    </row>
    <row r="313" spans="1:20" ht="16" thickBot="1">
      <c r="A313" s="316"/>
      <c r="B313" s="317"/>
      <c r="C313" s="317"/>
      <c r="D313" s="318"/>
      <c r="E313" s="316"/>
      <c r="F313" s="317"/>
      <c r="G313" s="318"/>
      <c r="H313" s="174">
        <v>4</v>
      </c>
      <c r="I313" s="174">
        <v>0</v>
      </c>
      <c r="J313" s="175">
        <v>4</v>
      </c>
      <c r="K313" s="171"/>
      <c r="L313" s="176" t="s">
        <v>613</v>
      </c>
      <c r="M313" s="177">
        <v>0</v>
      </c>
      <c r="N313" s="177">
        <v>4</v>
      </c>
      <c r="O313" s="177">
        <v>0</v>
      </c>
      <c r="P313" s="175">
        <v>4</v>
      </c>
      <c r="Q313" s="174">
        <v>0</v>
      </c>
      <c r="R313" s="175">
        <v>4</v>
      </c>
      <c r="S313" s="319" t="s">
        <v>614</v>
      </c>
      <c r="T313" s="318"/>
    </row>
    <row r="314" spans="1:20" ht="16" thickBot="1">
      <c r="A314" s="338" t="s">
        <v>313</v>
      </c>
      <c r="B314" s="317"/>
      <c r="C314" s="317"/>
      <c r="D314" s="317"/>
      <c r="E314" s="317"/>
      <c r="F314" s="317"/>
      <c r="G314" s="317"/>
      <c r="H314" s="317"/>
      <c r="I314" s="317"/>
      <c r="J314" s="317"/>
      <c r="K314" s="317"/>
      <c r="L314" s="317"/>
      <c r="M314" s="317"/>
      <c r="N314" s="317"/>
      <c r="O314" s="317"/>
      <c r="P314" s="317"/>
      <c r="Q314" s="317"/>
      <c r="R314" s="317"/>
      <c r="S314" s="317"/>
      <c r="T314" s="318"/>
    </row>
    <row r="315" spans="1:20" ht="16" thickBot="1">
      <c r="A315" s="330" t="s">
        <v>1027</v>
      </c>
      <c r="B315" s="334" t="s">
        <v>313</v>
      </c>
      <c r="C315" s="235" t="s">
        <v>312</v>
      </c>
      <c r="D315" s="248" t="s">
        <v>1028</v>
      </c>
      <c r="E315" s="166">
        <v>0</v>
      </c>
      <c r="F315" s="166">
        <v>0</v>
      </c>
      <c r="G315" s="166">
        <v>0</v>
      </c>
      <c r="H315" s="166">
        <v>0</v>
      </c>
      <c r="I315" s="166">
        <v>0</v>
      </c>
      <c r="J315" s="166">
        <v>0</v>
      </c>
      <c r="K315" s="167">
        <v>43970</v>
      </c>
      <c r="L315" s="167">
        <v>43970</v>
      </c>
      <c r="M315" s="166">
        <v>0</v>
      </c>
      <c r="N315" s="166">
        <v>24.709109519999998</v>
      </c>
      <c r="O315" s="166">
        <v>0</v>
      </c>
      <c r="P315" s="168">
        <v>24.709109519999998</v>
      </c>
      <c r="Q315" s="166">
        <v>0</v>
      </c>
      <c r="R315" s="325">
        <v>50.169109519999999</v>
      </c>
      <c r="S315" s="165" t="s">
        <v>1029</v>
      </c>
      <c r="T315" s="165" t="s">
        <v>595</v>
      </c>
    </row>
    <row r="316" spans="1:20" ht="16" thickBot="1">
      <c r="A316" s="326"/>
      <c r="B316" s="339"/>
      <c r="C316" s="235"/>
      <c r="D316" s="336" t="s">
        <v>1028</v>
      </c>
      <c r="E316" s="325">
        <v>0</v>
      </c>
      <c r="F316" s="325">
        <v>40</v>
      </c>
      <c r="G316" s="325">
        <v>5</v>
      </c>
      <c r="H316" s="325">
        <v>45</v>
      </c>
      <c r="I316" s="325">
        <v>0</v>
      </c>
      <c r="J316" s="325">
        <v>45</v>
      </c>
      <c r="K316" s="328">
        <v>43728</v>
      </c>
      <c r="L316" s="167">
        <v>43768</v>
      </c>
      <c r="M316" s="166">
        <v>0</v>
      </c>
      <c r="N316" s="166">
        <v>4.46</v>
      </c>
      <c r="O316" s="166">
        <v>0</v>
      </c>
      <c r="P316" s="168">
        <v>4.46</v>
      </c>
      <c r="Q316" s="166">
        <v>0</v>
      </c>
      <c r="R316" s="326"/>
      <c r="S316" s="165" t="s">
        <v>666</v>
      </c>
      <c r="T316" s="165" t="s">
        <v>599</v>
      </c>
    </row>
    <row r="317" spans="1:20" ht="16" thickBot="1">
      <c r="A317" s="327"/>
      <c r="B317" s="335"/>
      <c r="C317" s="235"/>
      <c r="D317" s="337"/>
      <c r="E317" s="327"/>
      <c r="F317" s="327"/>
      <c r="G317" s="327"/>
      <c r="H317" s="327"/>
      <c r="I317" s="327"/>
      <c r="J317" s="327"/>
      <c r="K317" s="327"/>
      <c r="L317" s="167">
        <v>44491</v>
      </c>
      <c r="M317" s="166">
        <v>21</v>
      </c>
      <c r="N317" s="166">
        <v>0</v>
      </c>
      <c r="O317" s="166">
        <v>0</v>
      </c>
      <c r="P317" s="168">
        <v>21</v>
      </c>
      <c r="Q317" s="166">
        <v>0</v>
      </c>
      <c r="R317" s="327"/>
      <c r="S317" s="165" t="s">
        <v>602</v>
      </c>
      <c r="T317" s="165" t="s">
        <v>595</v>
      </c>
    </row>
    <row r="318" spans="1:20" ht="25" thickBot="1">
      <c r="A318" s="330" t="s">
        <v>1030</v>
      </c>
      <c r="B318" s="331" t="s">
        <v>313</v>
      </c>
      <c r="C318" s="165" t="s">
        <v>312</v>
      </c>
      <c r="D318" s="164" t="s">
        <v>1031</v>
      </c>
      <c r="E318" s="166">
        <v>0</v>
      </c>
      <c r="F318" s="166">
        <v>0</v>
      </c>
      <c r="G318" s="166">
        <v>0</v>
      </c>
      <c r="H318" s="166">
        <v>0</v>
      </c>
      <c r="I318" s="166">
        <v>0</v>
      </c>
      <c r="J318" s="166">
        <v>0</v>
      </c>
      <c r="K318" s="167">
        <v>43454</v>
      </c>
      <c r="L318" s="167">
        <v>43454</v>
      </c>
      <c r="M318" s="166">
        <v>0</v>
      </c>
      <c r="N318" s="166">
        <v>0</v>
      </c>
      <c r="O318" s="166">
        <v>0</v>
      </c>
      <c r="P318" s="168">
        <v>0</v>
      </c>
      <c r="Q318" s="166">
        <v>0.3</v>
      </c>
      <c r="R318" s="325">
        <v>0.875</v>
      </c>
      <c r="S318" s="165" t="s">
        <v>687</v>
      </c>
      <c r="T318" s="165" t="s">
        <v>599</v>
      </c>
    </row>
    <row r="319" spans="1:20" ht="16" thickBot="1">
      <c r="A319" s="326"/>
      <c r="B319" s="326"/>
      <c r="C319" s="165"/>
      <c r="D319" s="330" t="s">
        <v>1032</v>
      </c>
      <c r="E319" s="166">
        <v>0</v>
      </c>
      <c r="F319" s="166">
        <v>0</v>
      </c>
      <c r="G319" s="166">
        <v>0</v>
      </c>
      <c r="H319" s="166">
        <v>0</v>
      </c>
      <c r="I319" s="166">
        <v>0</v>
      </c>
      <c r="J319" s="166">
        <v>0</v>
      </c>
      <c r="K319" s="167">
        <v>44432</v>
      </c>
      <c r="L319" s="167">
        <v>44432</v>
      </c>
      <c r="M319" s="166">
        <v>0</v>
      </c>
      <c r="N319" s="166">
        <v>0</v>
      </c>
      <c r="O319" s="166">
        <v>0</v>
      </c>
      <c r="P319" s="168">
        <v>0</v>
      </c>
      <c r="Q319" s="166">
        <v>7.4999999999999997E-2</v>
      </c>
      <c r="R319" s="326"/>
      <c r="S319" s="165" t="s">
        <v>687</v>
      </c>
      <c r="T319" s="165" t="s">
        <v>599</v>
      </c>
    </row>
    <row r="320" spans="1:20" ht="16" thickBot="1">
      <c r="A320" s="327"/>
      <c r="B320" s="327"/>
      <c r="C320" s="165"/>
      <c r="D320" s="333"/>
      <c r="E320" s="166">
        <v>0</v>
      </c>
      <c r="F320" s="166">
        <v>0</v>
      </c>
      <c r="G320" s="166">
        <v>0</v>
      </c>
      <c r="H320" s="166">
        <v>0</v>
      </c>
      <c r="I320" s="166">
        <v>0</v>
      </c>
      <c r="J320" s="166">
        <v>0</v>
      </c>
      <c r="K320" s="167">
        <v>44084</v>
      </c>
      <c r="L320" s="167">
        <v>44084</v>
      </c>
      <c r="M320" s="166">
        <v>0</v>
      </c>
      <c r="N320" s="166">
        <v>0</v>
      </c>
      <c r="O320" s="166">
        <v>0</v>
      </c>
      <c r="P320" s="168">
        <v>0</v>
      </c>
      <c r="Q320" s="166">
        <v>0.5</v>
      </c>
      <c r="R320" s="327"/>
      <c r="S320" s="165" t="s">
        <v>687</v>
      </c>
      <c r="T320" s="165" t="s">
        <v>599</v>
      </c>
    </row>
    <row r="321" spans="1:20" ht="16" thickBot="1">
      <c r="A321" s="164" t="s">
        <v>1033</v>
      </c>
      <c r="B321" s="165" t="s">
        <v>313</v>
      </c>
      <c r="C321" s="165" t="s">
        <v>312</v>
      </c>
      <c r="D321" s="164" t="s">
        <v>1034</v>
      </c>
      <c r="E321" s="166">
        <v>0</v>
      </c>
      <c r="F321" s="166">
        <v>0</v>
      </c>
      <c r="G321" s="166">
        <v>0</v>
      </c>
      <c r="H321" s="166">
        <v>0</v>
      </c>
      <c r="I321" s="166">
        <v>0</v>
      </c>
      <c r="J321" s="166">
        <v>0</v>
      </c>
      <c r="K321" s="167">
        <v>43136</v>
      </c>
      <c r="L321" s="167">
        <v>43199</v>
      </c>
      <c r="M321" s="166">
        <v>0</v>
      </c>
      <c r="N321" s="166">
        <v>0</v>
      </c>
      <c r="O321" s="166">
        <v>0</v>
      </c>
      <c r="P321" s="168">
        <v>0</v>
      </c>
      <c r="Q321" s="166">
        <v>1.5</v>
      </c>
      <c r="R321" s="166">
        <v>1.5</v>
      </c>
      <c r="S321" s="165" t="s">
        <v>621</v>
      </c>
      <c r="T321" s="165" t="s">
        <v>599</v>
      </c>
    </row>
    <row r="322" spans="1:20" ht="16" thickBot="1">
      <c r="A322" s="329" t="s">
        <v>1035</v>
      </c>
      <c r="B322" s="317"/>
      <c r="C322" s="317"/>
      <c r="D322" s="318"/>
      <c r="E322" s="169">
        <v>0</v>
      </c>
      <c r="F322" s="169">
        <v>40</v>
      </c>
      <c r="G322" s="169">
        <v>5</v>
      </c>
      <c r="H322" s="170">
        <v>45</v>
      </c>
      <c r="I322" s="170">
        <v>0</v>
      </c>
      <c r="J322" s="170">
        <v>45</v>
      </c>
      <c r="K322" s="171"/>
      <c r="L322" s="172" t="s">
        <v>612</v>
      </c>
      <c r="M322" s="169">
        <v>21</v>
      </c>
      <c r="N322" s="169">
        <v>29.169109519999999</v>
      </c>
      <c r="O322" s="169">
        <v>0</v>
      </c>
      <c r="P322" s="173">
        <v>50.169109519999999</v>
      </c>
      <c r="Q322" s="170">
        <v>2.375</v>
      </c>
      <c r="R322" s="170">
        <v>52.544109519999999</v>
      </c>
      <c r="S322" s="316"/>
      <c r="T322" s="318"/>
    </row>
    <row r="323" spans="1:20" ht="16" thickBot="1">
      <c r="A323" s="316"/>
      <c r="B323" s="317"/>
      <c r="C323" s="317"/>
      <c r="D323" s="318"/>
      <c r="E323" s="316"/>
      <c r="F323" s="317"/>
      <c r="G323" s="318"/>
      <c r="H323" s="174">
        <v>1</v>
      </c>
      <c r="I323" s="174">
        <v>2</v>
      </c>
      <c r="J323" s="175">
        <v>3</v>
      </c>
      <c r="K323" s="171"/>
      <c r="L323" s="176" t="s">
        <v>613</v>
      </c>
      <c r="M323" s="177">
        <v>1</v>
      </c>
      <c r="N323" s="177">
        <v>1</v>
      </c>
      <c r="O323" s="177">
        <v>0</v>
      </c>
      <c r="P323" s="175">
        <v>1</v>
      </c>
      <c r="Q323" s="174">
        <v>2</v>
      </c>
      <c r="R323" s="175">
        <v>3</v>
      </c>
      <c r="S323" s="319" t="s">
        <v>614</v>
      </c>
      <c r="T323" s="318"/>
    </row>
    <row r="324" spans="1:20" ht="16" thickBot="1">
      <c r="A324" s="338" t="s">
        <v>316</v>
      </c>
      <c r="B324" s="317"/>
      <c r="C324" s="317"/>
      <c r="D324" s="317"/>
      <c r="E324" s="317"/>
      <c r="F324" s="317"/>
      <c r="G324" s="317"/>
      <c r="H324" s="317"/>
      <c r="I324" s="317"/>
      <c r="J324" s="317"/>
      <c r="K324" s="317"/>
      <c r="L324" s="317"/>
      <c r="M324" s="317"/>
      <c r="N324" s="317"/>
      <c r="O324" s="317"/>
      <c r="P324" s="317"/>
      <c r="Q324" s="317"/>
      <c r="R324" s="317"/>
      <c r="S324" s="317"/>
      <c r="T324" s="318"/>
    </row>
    <row r="325" spans="1:20" ht="16" thickBot="1">
      <c r="A325" s="164" t="s">
        <v>1036</v>
      </c>
      <c r="B325" s="235" t="s">
        <v>316</v>
      </c>
      <c r="C325" s="235" t="s">
        <v>314</v>
      </c>
      <c r="D325" s="248" t="s">
        <v>1037</v>
      </c>
      <c r="E325" s="166">
        <v>0</v>
      </c>
      <c r="F325" s="166">
        <v>0</v>
      </c>
      <c r="G325" s="166">
        <v>33.07</v>
      </c>
      <c r="H325" s="166">
        <v>33.07</v>
      </c>
      <c r="I325" s="166">
        <v>0</v>
      </c>
      <c r="J325" s="166">
        <v>33.07</v>
      </c>
      <c r="K325" s="167">
        <v>43280</v>
      </c>
      <c r="L325" s="167">
        <v>43328</v>
      </c>
      <c r="M325" s="166">
        <v>0</v>
      </c>
      <c r="N325" s="166">
        <v>2</v>
      </c>
      <c r="O325" s="166">
        <v>0</v>
      </c>
      <c r="P325" s="168">
        <v>2</v>
      </c>
      <c r="Q325" s="166">
        <v>0</v>
      </c>
      <c r="R325" s="166">
        <v>2</v>
      </c>
      <c r="S325" s="165" t="s">
        <v>657</v>
      </c>
      <c r="T325" s="165" t="s">
        <v>599</v>
      </c>
    </row>
    <row r="326" spans="1:20" ht="16" thickBot="1">
      <c r="A326" s="164" t="s">
        <v>1038</v>
      </c>
      <c r="B326" s="235" t="s">
        <v>316</v>
      </c>
      <c r="C326" s="235" t="s">
        <v>314</v>
      </c>
      <c r="D326" s="248" t="s">
        <v>673</v>
      </c>
      <c r="E326" s="166">
        <v>0</v>
      </c>
      <c r="F326" s="166">
        <v>25</v>
      </c>
      <c r="G326" s="166">
        <v>25</v>
      </c>
      <c r="H326" s="166">
        <v>50</v>
      </c>
      <c r="I326" s="166">
        <v>0</v>
      </c>
      <c r="J326" s="166">
        <v>50</v>
      </c>
      <c r="K326" s="167">
        <v>44102</v>
      </c>
      <c r="L326" s="167">
        <v>44102</v>
      </c>
      <c r="M326" s="166">
        <v>47.357453999999997</v>
      </c>
      <c r="N326" s="166">
        <v>0</v>
      </c>
      <c r="O326" s="166">
        <v>0</v>
      </c>
      <c r="P326" s="168">
        <v>47.357453999999997</v>
      </c>
      <c r="Q326" s="166">
        <v>0</v>
      </c>
      <c r="R326" s="166">
        <v>47.357453999999997</v>
      </c>
      <c r="S326" s="165" t="s">
        <v>668</v>
      </c>
      <c r="T326" s="165" t="s">
        <v>595</v>
      </c>
    </row>
    <row r="327" spans="1:20" ht="16" thickBot="1">
      <c r="A327" s="330" t="s">
        <v>1039</v>
      </c>
      <c r="B327" s="334" t="s">
        <v>316</v>
      </c>
      <c r="C327" s="235" t="s">
        <v>314</v>
      </c>
      <c r="D327" s="336" t="s">
        <v>1040</v>
      </c>
      <c r="E327" s="325">
        <v>0</v>
      </c>
      <c r="F327" s="325">
        <v>38.21</v>
      </c>
      <c r="G327" s="325">
        <v>35.18</v>
      </c>
      <c r="H327" s="325">
        <v>73.39</v>
      </c>
      <c r="I327" s="325">
        <v>0</v>
      </c>
      <c r="J327" s="325">
        <v>73.39</v>
      </c>
      <c r="K327" s="328">
        <v>44055</v>
      </c>
      <c r="L327" s="328">
        <v>44102</v>
      </c>
      <c r="M327" s="166">
        <v>0</v>
      </c>
      <c r="N327" s="166">
        <v>10</v>
      </c>
      <c r="O327" s="166">
        <v>0</v>
      </c>
      <c r="P327" s="168">
        <v>10</v>
      </c>
      <c r="Q327" s="166">
        <v>0</v>
      </c>
      <c r="R327" s="325">
        <v>70</v>
      </c>
      <c r="S327" s="165" t="s">
        <v>660</v>
      </c>
      <c r="T327" s="165" t="s">
        <v>599</v>
      </c>
    </row>
    <row r="328" spans="1:20" ht="16" thickBot="1">
      <c r="A328" s="326"/>
      <c r="B328" s="339"/>
      <c r="C328" s="235"/>
      <c r="D328" s="340"/>
      <c r="E328" s="326"/>
      <c r="F328" s="326"/>
      <c r="G328" s="326"/>
      <c r="H328" s="326"/>
      <c r="I328" s="326"/>
      <c r="J328" s="326"/>
      <c r="K328" s="326"/>
      <c r="L328" s="327"/>
      <c r="M328" s="166">
        <v>40</v>
      </c>
      <c r="N328" s="166">
        <v>0</v>
      </c>
      <c r="O328" s="166">
        <v>0</v>
      </c>
      <c r="P328" s="168">
        <v>40</v>
      </c>
      <c r="Q328" s="166">
        <v>0</v>
      </c>
      <c r="R328" s="326"/>
      <c r="S328" s="165" t="s">
        <v>632</v>
      </c>
      <c r="T328" s="165" t="s">
        <v>603</v>
      </c>
    </row>
    <row r="329" spans="1:20" ht="16" thickBot="1">
      <c r="A329" s="327"/>
      <c r="B329" s="335"/>
      <c r="C329" s="235"/>
      <c r="D329" s="337"/>
      <c r="E329" s="327"/>
      <c r="F329" s="327"/>
      <c r="G329" s="327"/>
      <c r="H329" s="327"/>
      <c r="I329" s="327"/>
      <c r="J329" s="327"/>
      <c r="K329" s="327"/>
      <c r="L329" s="167">
        <v>44254</v>
      </c>
      <c r="M329" s="166">
        <v>20</v>
      </c>
      <c r="N329" s="166">
        <v>0</v>
      </c>
      <c r="O329" s="166">
        <v>0</v>
      </c>
      <c r="P329" s="168">
        <v>20</v>
      </c>
      <c r="Q329" s="166">
        <v>0</v>
      </c>
      <c r="R329" s="327"/>
      <c r="S329" s="165" t="s">
        <v>594</v>
      </c>
      <c r="T329" s="165" t="s">
        <v>595</v>
      </c>
    </row>
    <row r="330" spans="1:20" ht="16" thickBot="1">
      <c r="A330" s="164" t="s">
        <v>1041</v>
      </c>
      <c r="B330" s="165" t="s">
        <v>316</v>
      </c>
      <c r="C330" s="165" t="s">
        <v>314</v>
      </c>
      <c r="D330" s="164" t="s">
        <v>883</v>
      </c>
      <c r="E330" s="166">
        <v>0</v>
      </c>
      <c r="F330" s="166">
        <v>0</v>
      </c>
      <c r="G330" s="166">
        <v>0</v>
      </c>
      <c r="H330" s="166">
        <v>0</v>
      </c>
      <c r="I330" s="166">
        <v>0</v>
      </c>
      <c r="J330" s="166">
        <v>0</v>
      </c>
      <c r="K330" s="167">
        <v>44510</v>
      </c>
      <c r="L330" s="167">
        <v>44532</v>
      </c>
      <c r="M330" s="166">
        <v>0</v>
      </c>
      <c r="N330" s="166">
        <v>0</v>
      </c>
      <c r="O330" s="166">
        <v>0</v>
      </c>
      <c r="P330" s="168">
        <v>0</v>
      </c>
      <c r="Q330" s="166">
        <v>2</v>
      </c>
      <c r="R330" s="166">
        <v>2</v>
      </c>
      <c r="S330" s="165" t="s">
        <v>657</v>
      </c>
      <c r="T330" s="165" t="s">
        <v>599</v>
      </c>
    </row>
    <row r="331" spans="1:20" ht="25" thickBot="1">
      <c r="A331" s="164" t="s">
        <v>1042</v>
      </c>
      <c r="B331" s="165" t="s">
        <v>316</v>
      </c>
      <c r="C331" s="165" t="s">
        <v>314</v>
      </c>
      <c r="D331" s="164" t="s">
        <v>1043</v>
      </c>
      <c r="E331" s="166">
        <v>0</v>
      </c>
      <c r="F331" s="166">
        <v>0</v>
      </c>
      <c r="G331" s="166">
        <v>0</v>
      </c>
      <c r="H331" s="166">
        <v>0</v>
      </c>
      <c r="I331" s="166">
        <v>0</v>
      </c>
      <c r="J331" s="166">
        <v>0</v>
      </c>
      <c r="K331" s="167">
        <v>43334</v>
      </c>
      <c r="L331" s="167">
        <v>43334</v>
      </c>
      <c r="M331" s="166">
        <v>0</v>
      </c>
      <c r="N331" s="166">
        <v>0</v>
      </c>
      <c r="O331" s="166">
        <v>0</v>
      </c>
      <c r="P331" s="168">
        <v>0</v>
      </c>
      <c r="Q331" s="166">
        <v>1</v>
      </c>
      <c r="R331" s="166">
        <v>1</v>
      </c>
      <c r="S331" s="165" t="s">
        <v>621</v>
      </c>
      <c r="T331" s="165" t="s">
        <v>599</v>
      </c>
    </row>
    <row r="332" spans="1:20" ht="16" thickBot="1">
      <c r="A332" s="164" t="s">
        <v>1044</v>
      </c>
      <c r="B332" s="165" t="s">
        <v>316</v>
      </c>
      <c r="C332" s="165" t="s">
        <v>314</v>
      </c>
      <c r="D332" s="164" t="s">
        <v>1045</v>
      </c>
      <c r="E332" s="166">
        <v>0</v>
      </c>
      <c r="F332" s="166">
        <v>0</v>
      </c>
      <c r="G332" s="166">
        <v>0</v>
      </c>
      <c r="H332" s="166">
        <v>0</v>
      </c>
      <c r="I332" s="166">
        <v>0</v>
      </c>
      <c r="J332" s="166">
        <v>0</v>
      </c>
      <c r="K332" s="167">
        <v>43615</v>
      </c>
      <c r="L332" s="167">
        <v>43651</v>
      </c>
      <c r="M332" s="166">
        <v>0</v>
      </c>
      <c r="N332" s="166">
        <v>0</v>
      </c>
      <c r="O332" s="166">
        <v>0</v>
      </c>
      <c r="P332" s="168">
        <v>0</v>
      </c>
      <c r="Q332" s="166">
        <v>0.5</v>
      </c>
      <c r="R332" s="166">
        <v>0.5</v>
      </c>
      <c r="S332" s="165" t="s">
        <v>621</v>
      </c>
      <c r="T332" s="165" t="s">
        <v>599</v>
      </c>
    </row>
    <row r="333" spans="1:20" ht="16" thickBot="1">
      <c r="A333" s="329" t="s">
        <v>1046</v>
      </c>
      <c r="B333" s="317"/>
      <c r="C333" s="317"/>
      <c r="D333" s="318"/>
      <c r="E333" s="169">
        <v>0</v>
      </c>
      <c r="F333" s="169">
        <v>63.21</v>
      </c>
      <c r="G333" s="169">
        <v>93.25</v>
      </c>
      <c r="H333" s="170">
        <v>156.46</v>
      </c>
      <c r="I333" s="170">
        <v>0</v>
      </c>
      <c r="J333" s="170">
        <v>156.46</v>
      </c>
      <c r="K333" s="171"/>
      <c r="L333" s="172" t="s">
        <v>612</v>
      </c>
      <c r="M333" s="169">
        <v>107.357454</v>
      </c>
      <c r="N333" s="169">
        <v>12</v>
      </c>
      <c r="O333" s="169">
        <v>0</v>
      </c>
      <c r="P333" s="173">
        <v>119.357454</v>
      </c>
      <c r="Q333" s="170">
        <v>3.5</v>
      </c>
      <c r="R333" s="170">
        <v>122.857454</v>
      </c>
      <c r="S333" s="316"/>
      <c r="T333" s="318"/>
    </row>
    <row r="334" spans="1:20" ht="16" thickBot="1">
      <c r="A334" s="316"/>
      <c r="B334" s="317"/>
      <c r="C334" s="317"/>
      <c r="D334" s="318"/>
      <c r="E334" s="316"/>
      <c r="F334" s="317"/>
      <c r="G334" s="318"/>
      <c r="H334" s="174">
        <v>3</v>
      </c>
      <c r="I334" s="174">
        <v>3</v>
      </c>
      <c r="J334" s="175">
        <v>6</v>
      </c>
      <c r="K334" s="171"/>
      <c r="L334" s="176" t="s">
        <v>613</v>
      </c>
      <c r="M334" s="177">
        <v>2</v>
      </c>
      <c r="N334" s="177">
        <v>2</v>
      </c>
      <c r="O334" s="177">
        <v>0</v>
      </c>
      <c r="P334" s="175">
        <v>3</v>
      </c>
      <c r="Q334" s="174">
        <v>3</v>
      </c>
      <c r="R334" s="175">
        <v>6</v>
      </c>
      <c r="S334" s="319" t="s">
        <v>614</v>
      </c>
      <c r="T334" s="318"/>
    </row>
    <row r="335" spans="1:20" ht="16" thickBot="1">
      <c r="A335" s="338" t="s">
        <v>320</v>
      </c>
      <c r="B335" s="317"/>
      <c r="C335" s="317"/>
      <c r="D335" s="317"/>
      <c r="E335" s="317"/>
      <c r="F335" s="317"/>
      <c r="G335" s="317"/>
      <c r="H335" s="317"/>
      <c r="I335" s="317"/>
      <c r="J335" s="317"/>
      <c r="K335" s="317"/>
      <c r="L335" s="317"/>
      <c r="M335" s="317"/>
      <c r="N335" s="317"/>
      <c r="O335" s="317"/>
      <c r="P335" s="317"/>
      <c r="Q335" s="317"/>
      <c r="R335" s="317"/>
      <c r="S335" s="317"/>
      <c r="T335" s="318"/>
    </row>
    <row r="336" spans="1:20" ht="25" thickBot="1">
      <c r="A336" s="164" t="s">
        <v>1047</v>
      </c>
      <c r="B336" s="235" t="s">
        <v>320</v>
      </c>
      <c r="C336" s="235" t="s">
        <v>317</v>
      </c>
      <c r="D336" s="248" t="s">
        <v>1048</v>
      </c>
      <c r="E336" s="166">
        <v>0</v>
      </c>
      <c r="F336" s="166">
        <v>0</v>
      </c>
      <c r="G336" s="166">
        <v>0</v>
      </c>
      <c r="H336" s="166">
        <v>0</v>
      </c>
      <c r="I336" s="166">
        <v>0</v>
      </c>
      <c r="J336" s="166">
        <v>0</v>
      </c>
      <c r="K336" s="167">
        <v>43873</v>
      </c>
      <c r="L336" s="167">
        <v>43970</v>
      </c>
      <c r="M336" s="166">
        <v>0</v>
      </c>
      <c r="N336" s="166">
        <v>0.5</v>
      </c>
      <c r="O336" s="166">
        <v>0</v>
      </c>
      <c r="P336" s="168">
        <v>0.5</v>
      </c>
      <c r="Q336" s="166">
        <v>0</v>
      </c>
      <c r="R336" s="166">
        <v>0.5</v>
      </c>
      <c r="S336" s="165" t="s">
        <v>621</v>
      </c>
      <c r="T336" s="165" t="s">
        <v>599</v>
      </c>
    </row>
    <row r="337" spans="1:20" ht="25" thickBot="1">
      <c r="A337" s="164" t="s">
        <v>1049</v>
      </c>
      <c r="B337" s="165" t="s">
        <v>320</v>
      </c>
      <c r="C337" s="165" t="s">
        <v>317</v>
      </c>
      <c r="D337" s="164" t="s">
        <v>1050</v>
      </c>
      <c r="E337" s="166">
        <v>0</v>
      </c>
      <c r="F337" s="166">
        <v>0</v>
      </c>
      <c r="G337" s="166">
        <v>0</v>
      </c>
      <c r="H337" s="166">
        <v>0</v>
      </c>
      <c r="I337" s="166">
        <v>1</v>
      </c>
      <c r="J337" s="166">
        <v>1</v>
      </c>
      <c r="K337" s="167">
        <v>44894</v>
      </c>
      <c r="L337" s="167">
        <v>44914</v>
      </c>
      <c r="M337" s="166">
        <v>0</v>
      </c>
      <c r="N337" s="166">
        <v>0</v>
      </c>
      <c r="O337" s="166">
        <v>0</v>
      </c>
      <c r="P337" s="168">
        <v>0</v>
      </c>
      <c r="Q337" s="166">
        <v>1.5</v>
      </c>
      <c r="R337" s="166">
        <v>1.5</v>
      </c>
      <c r="S337" s="165" t="s">
        <v>657</v>
      </c>
      <c r="T337" s="165" t="s">
        <v>599</v>
      </c>
    </row>
    <row r="338" spans="1:20" ht="25" thickBot="1">
      <c r="A338" s="164" t="s">
        <v>1051</v>
      </c>
      <c r="B338" s="235" t="s">
        <v>320</v>
      </c>
      <c r="C338" s="235" t="s">
        <v>317</v>
      </c>
      <c r="D338" s="248" t="s">
        <v>1052</v>
      </c>
      <c r="E338" s="166">
        <v>0</v>
      </c>
      <c r="F338" s="166">
        <v>25</v>
      </c>
      <c r="G338" s="166">
        <v>0</v>
      </c>
      <c r="H338" s="166">
        <v>25</v>
      </c>
      <c r="I338" s="166">
        <v>0</v>
      </c>
      <c r="J338" s="166">
        <v>25</v>
      </c>
      <c r="K338" s="167">
        <v>43067</v>
      </c>
      <c r="L338" s="167">
        <v>43194</v>
      </c>
      <c r="M338" s="166">
        <v>0</v>
      </c>
      <c r="N338" s="166">
        <v>2</v>
      </c>
      <c r="O338" s="166">
        <v>0</v>
      </c>
      <c r="P338" s="168">
        <v>2</v>
      </c>
      <c r="Q338" s="166">
        <v>0</v>
      </c>
      <c r="R338" s="166">
        <v>2</v>
      </c>
      <c r="S338" s="165" t="s">
        <v>657</v>
      </c>
      <c r="T338" s="165" t="s">
        <v>599</v>
      </c>
    </row>
    <row r="339" spans="1:20" ht="16" thickBot="1">
      <c r="A339" s="164" t="s">
        <v>1053</v>
      </c>
      <c r="B339" s="235" t="s">
        <v>320</v>
      </c>
      <c r="C339" s="235" t="s">
        <v>317</v>
      </c>
      <c r="D339" s="248" t="s">
        <v>1054</v>
      </c>
      <c r="E339" s="166">
        <v>130</v>
      </c>
      <c r="F339" s="166">
        <v>0</v>
      </c>
      <c r="G339" s="166">
        <v>0</v>
      </c>
      <c r="H339" s="166">
        <v>130</v>
      </c>
      <c r="I339" s="166">
        <v>0</v>
      </c>
      <c r="J339" s="166">
        <v>130</v>
      </c>
      <c r="K339" s="167">
        <v>43516</v>
      </c>
      <c r="L339" s="167">
        <v>43516</v>
      </c>
      <c r="M339" s="166">
        <v>60</v>
      </c>
      <c r="N339" s="166">
        <v>0</v>
      </c>
      <c r="O339" s="166">
        <v>0</v>
      </c>
      <c r="P339" s="168">
        <v>60</v>
      </c>
      <c r="Q339" s="166">
        <v>0</v>
      </c>
      <c r="R339" s="166">
        <v>60</v>
      </c>
      <c r="S339" s="165" t="s">
        <v>682</v>
      </c>
      <c r="T339" s="165" t="s">
        <v>595</v>
      </c>
    </row>
    <row r="340" spans="1:20" ht="16" thickBot="1">
      <c r="A340" s="330" t="s">
        <v>1055</v>
      </c>
      <c r="B340" s="334" t="s">
        <v>320</v>
      </c>
      <c r="C340" s="235" t="s">
        <v>317</v>
      </c>
      <c r="D340" s="336" t="s">
        <v>1056</v>
      </c>
      <c r="E340" s="325">
        <v>60</v>
      </c>
      <c r="F340" s="325">
        <v>20</v>
      </c>
      <c r="G340" s="325">
        <v>0</v>
      </c>
      <c r="H340" s="325">
        <v>80</v>
      </c>
      <c r="I340" s="325">
        <v>0</v>
      </c>
      <c r="J340" s="325">
        <v>80</v>
      </c>
      <c r="K340" s="328">
        <v>43336</v>
      </c>
      <c r="L340" s="328">
        <v>43454</v>
      </c>
      <c r="M340" s="166">
        <v>0</v>
      </c>
      <c r="N340" s="166">
        <v>3</v>
      </c>
      <c r="O340" s="166">
        <v>0</v>
      </c>
      <c r="P340" s="168">
        <v>3</v>
      </c>
      <c r="Q340" s="166">
        <v>0</v>
      </c>
      <c r="R340" s="325">
        <v>148</v>
      </c>
      <c r="S340" s="165" t="s">
        <v>621</v>
      </c>
      <c r="T340" s="165" t="s">
        <v>599</v>
      </c>
    </row>
    <row r="341" spans="1:20" ht="16" thickBot="1">
      <c r="A341" s="326"/>
      <c r="B341" s="339"/>
      <c r="C341" s="235"/>
      <c r="D341" s="340"/>
      <c r="E341" s="326"/>
      <c r="F341" s="326"/>
      <c r="G341" s="326"/>
      <c r="H341" s="326"/>
      <c r="I341" s="326"/>
      <c r="J341" s="326"/>
      <c r="K341" s="326"/>
      <c r="L341" s="327"/>
      <c r="M341" s="166">
        <v>0</v>
      </c>
      <c r="N341" s="166">
        <v>50</v>
      </c>
      <c r="O341" s="166">
        <v>0</v>
      </c>
      <c r="P341" s="168">
        <v>50</v>
      </c>
      <c r="Q341" s="166">
        <v>0</v>
      </c>
      <c r="R341" s="326"/>
      <c r="S341" s="165" t="s">
        <v>732</v>
      </c>
      <c r="T341" s="165" t="s">
        <v>599</v>
      </c>
    </row>
    <row r="342" spans="1:20" ht="16" thickBot="1">
      <c r="A342" s="327"/>
      <c r="B342" s="335"/>
      <c r="C342" s="235"/>
      <c r="D342" s="337"/>
      <c r="E342" s="327"/>
      <c r="F342" s="327"/>
      <c r="G342" s="327"/>
      <c r="H342" s="327"/>
      <c r="I342" s="327"/>
      <c r="J342" s="327"/>
      <c r="K342" s="327"/>
      <c r="L342" s="167">
        <v>43558</v>
      </c>
      <c r="M342" s="166">
        <v>95</v>
      </c>
      <c r="N342" s="166">
        <v>0</v>
      </c>
      <c r="O342" s="166">
        <v>0</v>
      </c>
      <c r="P342" s="168">
        <v>95</v>
      </c>
      <c r="Q342" s="166">
        <v>0</v>
      </c>
      <c r="R342" s="327"/>
      <c r="S342" s="165" t="s">
        <v>732</v>
      </c>
      <c r="T342" s="165" t="s">
        <v>599</v>
      </c>
    </row>
    <row r="343" spans="1:20" ht="16" thickBot="1">
      <c r="A343" s="330" t="s">
        <v>1057</v>
      </c>
      <c r="B343" s="334" t="s">
        <v>320</v>
      </c>
      <c r="C343" s="235" t="s">
        <v>317</v>
      </c>
      <c r="D343" s="336" t="s">
        <v>1058</v>
      </c>
      <c r="E343" s="325">
        <v>40</v>
      </c>
      <c r="F343" s="325">
        <v>0</v>
      </c>
      <c r="G343" s="325">
        <v>0</v>
      </c>
      <c r="H343" s="325">
        <v>40</v>
      </c>
      <c r="I343" s="325">
        <v>0</v>
      </c>
      <c r="J343" s="325">
        <v>40</v>
      </c>
      <c r="K343" s="328">
        <v>43363</v>
      </c>
      <c r="L343" s="328">
        <v>43406</v>
      </c>
      <c r="M343" s="166">
        <v>0</v>
      </c>
      <c r="N343" s="166">
        <v>6</v>
      </c>
      <c r="O343" s="166">
        <v>0</v>
      </c>
      <c r="P343" s="168">
        <v>6</v>
      </c>
      <c r="Q343" s="166">
        <v>0</v>
      </c>
      <c r="R343" s="325">
        <v>20.6</v>
      </c>
      <c r="S343" s="165" t="s">
        <v>660</v>
      </c>
      <c r="T343" s="165" t="s">
        <v>599</v>
      </c>
    </row>
    <row r="344" spans="1:20" ht="16" thickBot="1">
      <c r="A344" s="327"/>
      <c r="B344" s="335"/>
      <c r="C344" s="235"/>
      <c r="D344" s="337"/>
      <c r="E344" s="327"/>
      <c r="F344" s="327"/>
      <c r="G344" s="327"/>
      <c r="H344" s="327"/>
      <c r="I344" s="327"/>
      <c r="J344" s="327"/>
      <c r="K344" s="327"/>
      <c r="L344" s="327"/>
      <c r="M344" s="166">
        <v>0</v>
      </c>
      <c r="N344" s="166">
        <v>14.6</v>
      </c>
      <c r="O344" s="166">
        <v>0</v>
      </c>
      <c r="P344" s="168">
        <v>14.6</v>
      </c>
      <c r="Q344" s="166">
        <v>0</v>
      </c>
      <c r="R344" s="327"/>
      <c r="S344" s="165" t="s">
        <v>646</v>
      </c>
      <c r="T344" s="165" t="s">
        <v>599</v>
      </c>
    </row>
    <row r="345" spans="1:20" ht="16" thickBot="1">
      <c r="A345" s="164" t="s">
        <v>1059</v>
      </c>
      <c r="B345" s="235" t="s">
        <v>320</v>
      </c>
      <c r="C345" s="235" t="s">
        <v>317</v>
      </c>
      <c r="D345" s="248" t="s">
        <v>1060</v>
      </c>
      <c r="E345" s="166">
        <v>58.5</v>
      </c>
      <c r="F345" s="166">
        <v>0</v>
      </c>
      <c r="G345" s="166">
        <v>0</v>
      </c>
      <c r="H345" s="166">
        <v>58.5</v>
      </c>
      <c r="I345" s="166">
        <v>0</v>
      </c>
      <c r="J345" s="166">
        <v>58.5</v>
      </c>
      <c r="K345" s="167">
        <v>43605</v>
      </c>
      <c r="L345" s="167">
        <v>43740</v>
      </c>
      <c r="M345" s="166">
        <v>0</v>
      </c>
      <c r="N345" s="166">
        <v>1.5</v>
      </c>
      <c r="O345" s="166">
        <v>0</v>
      </c>
      <c r="P345" s="168">
        <v>1.5</v>
      </c>
      <c r="Q345" s="166">
        <v>0</v>
      </c>
      <c r="R345" s="166">
        <v>1.5</v>
      </c>
      <c r="S345" s="165" t="s">
        <v>621</v>
      </c>
      <c r="T345" s="165" t="s">
        <v>599</v>
      </c>
    </row>
    <row r="346" spans="1:20" ht="25" thickBot="1">
      <c r="A346" s="164" t="s">
        <v>1061</v>
      </c>
      <c r="B346" s="235" t="s">
        <v>320</v>
      </c>
      <c r="C346" s="235" t="s">
        <v>317</v>
      </c>
      <c r="D346" s="248" t="s">
        <v>1062</v>
      </c>
      <c r="E346" s="166">
        <v>66.14</v>
      </c>
      <c r="F346" s="166">
        <v>10</v>
      </c>
      <c r="G346" s="166">
        <v>0</v>
      </c>
      <c r="H346" s="166">
        <v>76.14</v>
      </c>
      <c r="I346" s="166">
        <v>0</v>
      </c>
      <c r="J346" s="166">
        <v>76.14</v>
      </c>
      <c r="K346" s="167">
        <v>43762</v>
      </c>
      <c r="L346" s="167">
        <v>43826</v>
      </c>
      <c r="M346" s="166">
        <v>0</v>
      </c>
      <c r="N346" s="166">
        <v>3.48</v>
      </c>
      <c r="O346" s="166">
        <v>0</v>
      </c>
      <c r="P346" s="168">
        <v>3.48</v>
      </c>
      <c r="Q346" s="166">
        <v>0</v>
      </c>
      <c r="R346" s="166">
        <v>3.48</v>
      </c>
      <c r="S346" s="165" t="s">
        <v>660</v>
      </c>
      <c r="T346" s="165" t="s">
        <v>599</v>
      </c>
    </row>
    <row r="347" spans="1:20" ht="16" thickBot="1">
      <c r="A347" s="164" t="s">
        <v>1063</v>
      </c>
      <c r="B347" s="235" t="s">
        <v>320</v>
      </c>
      <c r="C347" s="235" t="s">
        <v>317</v>
      </c>
      <c r="D347" s="248" t="s">
        <v>1064</v>
      </c>
      <c r="E347" s="166">
        <v>100</v>
      </c>
      <c r="F347" s="166">
        <v>0</v>
      </c>
      <c r="G347" s="166">
        <v>0</v>
      </c>
      <c r="H347" s="166">
        <v>100</v>
      </c>
      <c r="I347" s="166">
        <v>0</v>
      </c>
      <c r="J347" s="166">
        <v>100</v>
      </c>
      <c r="K347" s="167">
        <v>43943</v>
      </c>
      <c r="L347" s="167">
        <v>43965</v>
      </c>
      <c r="M347" s="166">
        <v>0</v>
      </c>
      <c r="N347" s="166">
        <v>3</v>
      </c>
      <c r="O347" s="166">
        <v>0</v>
      </c>
      <c r="P347" s="168">
        <v>3</v>
      </c>
      <c r="Q347" s="166">
        <v>0</v>
      </c>
      <c r="R347" s="166">
        <v>3</v>
      </c>
      <c r="S347" s="165" t="s">
        <v>621</v>
      </c>
      <c r="T347" s="165" t="s">
        <v>599</v>
      </c>
    </row>
    <row r="348" spans="1:20" ht="16" thickBot="1">
      <c r="A348" s="164" t="s">
        <v>1065</v>
      </c>
      <c r="B348" s="235" t="s">
        <v>320</v>
      </c>
      <c r="C348" s="235" t="s">
        <v>317</v>
      </c>
      <c r="D348" s="248" t="s">
        <v>1066</v>
      </c>
      <c r="E348" s="166">
        <v>14.7</v>
      </c>
      <c r="F348" s="166">
        <v>25.3</v>
      </c>
      <c r="G348" s="166">
        <v>0</v>
      </c>
      <c r="H348" s="166">
        <v>40</v>
      </c>
      <c r="I348" s="166">
        <v>0</v>
      </c>
      <c r="J348" s="166">
        <v>40</v>
      </c>
      <c r="K348" s="167">
        <v>43888</v>
      </c>
      <c r="L348" s="167">
        <v>43956</v>
      </c>
      <c r="M348" s="166">
        <v>0</v>
      </c>
      <c r="N348" s="166">
        <v>2</v>
      </c>
      <c r="O348" s="166">
        <v>0</v>
      </c>
      <c r="P348" s="168">
        <v>2</v>
      </c>
      <c r="Q348" s="166">
        <v>0</v>
      </c>
      <c r="R348" s="166">
        <v>2</v>
      </c>
      <c r="S348" s="165" t="s">
        <v>657</v>
      </c>
      <c r="T348" s="165" t="s">
        <v>599</v>
      </c>
    </row>
    <row r="349" spans="1:20" ht="16" thickBot="1">
      <c r="A349" s="164" t="s">
        <v>1067</v>
      </c>
      <c r="B349" s="235" t="s">
        <v>320</v>
      </c>
      <c r="C349" s="235" t="s">
        <v>317</v>
      </c>
      <c r="D349" s="248" t="s">
        <v>1068</v>
      </c>
      <c r="E349" s="166">
        <v>100</v>
      </c>
      <c r="F349" s="166">
        <v>0</v>
      </c>
      <c r="G349" s="166">
        <v>0</v>
      </c>
      <c r="H349" s="166">
        <v>100</v>
      </c>
      <c r="I349" s="166">
        <v>0</v>
      </c>
      <c r="J349" s="166">
        <v>100</v>
      </c>
      <c r="K349" s="167">
        <v>43963</v>
      </c>
      <c r="L349" s="167">
        <v>43998</v>
      </c>
      <c r="M349" s="166">
        <v>100</v>
      </c>
      <c r="N349" s="166">
        <v>0</v>
      </c>
      <c r="O349" s="166">
        <v>0</v>
      </c>
      <c r="P349" s="168">
        <v>100</v>
      </c>
      <c r="Q349" s="166">
        <v>0</v>
      </c>
      <c r="R349" s="166">
        <v>100</v>
      </c>
      <c r="S349" s="165" t="s">
        <v>632</v>
      </c>
      <c r="T349" s="165" t="s">
        <v>595</v>
      </c>
    </row>
    <row r="350" spans="1:20" ht="16" thickBot="1">
      <c r="A350" s="164" t="s">
        <v>1069</v>
      </c>
      <c r="B350" s="235" t="s">
        <v>320</v>
      </c>
      <c r="C350" s="235" t="s">
        <v>317</v>
      </c>
      <c r="D350" s="248" t="s">
        <v>1070</v>
      </c>
      <c r="E350" s="166">
        <v>0</v>
      </c>
      <c r="F350" s="166">
        <v>26.4</v>
      </c>
      <c r="G350" s="166">
        <v>0</v>
      </c>
      <c r="H350" s="166">
        <v>26.4</v>
      </c>
      <c r="I350" s="166">
        <v>0</v>
      </c>
      <c r="J350" s="166">
        <v>26.4</v>
      </c>
      <c r="K350" s="167">
        <v>44001</v>
      </c>
      <c r="L350" s="167">
        <v>44014</v>
      </c>
      <c r="M350" s="166">
        <v>5</v>
      </c>
      <c r="N350" s="166">
        <v>0</v>
      </c>
      <c r="O350" s="166">
        <v>0</v>
      </c>
      <c r="P350" s="168">
        <v>5</v>
      </c>
      <c r="Q350" s="166">
        <v>0</v>
      </c>
      <c r="R350" s="166">
        <v>5</v>
      </c>
      <c r="S350" s="165" t="s">
        <v>604</v>
      </c>
      <c r="T350" s="165" t="s">
        <v>595</v>
      </c>
    </row>
    <row r="351" spans="1:20" ht="25" thickBot="1">
      <c r="A351" s="164" t="s">
        <v>1071</v>
      </c>
      <c r="B351" s="235" t="s">
        <v>320</v>
      </c>
      <c r="C351" s="235" t="s">
        <v>317</v>
      </c>
      <c r="D351" s="248" t="s">
        <v>1072</v>
      </c>
      <c r="E351" s="166">
        <v>25.05</v>
      </c>
      <c r="F351" s="166">
        <v>18.600000000000001</v>
      </c>
      <c r="G351" s="166">
        <v>0</v>
      </c>
      <c r="H351" s="166">
        <v>43.65</v>
      </c>
      <c r="I351" s="166">
        <v>0</v>
      </c>
      <c r="J351" s="166">
        <v>43.65</v>
      </c>
      <c r="K351" s="167">
        <v>44008</v>
      </c>
      <c r="L351" s="167">
        <v>44195</v>
      </c>
      <c r="M351" s="166">
        <v>18.649999999999999</v>
      </c>
      <c r="N351" s="166">
        <v>0</v>
      </c>
      <c r="O351" s="166">
        <v>0</v>
      </c>
      <c r="P351" s="168">
        <v>18.649999999999999</v>
      </c>
      <c r="Q351" s="166">
        <v>0</v>
      </c>
      <c r="R351" s="166">
        <v>18.649999999999999</v>
      </c>
      <c r="S351" s="165" t="s">
        <v>824</v>
      </c>
      <c r="T351" s="165" t="s">
        <v>595</v>
      </c>
    </row>
    <row r="352" spans="1:20" ht="25" thickBot="1">
      <c r="A352" s="164" t="s">
        <v>1073</v>
      </c>
      <c r="B352" s="235" t="s">
        <v>320</v>
      </c>
      <c r="C352" s="235" t="s">
        <v>317</v>
      </c>
      <c r="D352" s="248" t="s">
        <v>1074</v>
      </c>
      <c r="E352" s="166">
        <v>9.5</v>
      </c>
      <c r="F352" s="166">
        <v>9.5</v>
      </c>
      <c r="G352" s="166">
        <v>0</v>
      </c>
      <c r="H352" s="166">
        <v>19</v>
      </c>
      <c r="I352" s="166">
        <v>0</v>
      </c>
      <c r="J352" s="166">
        <v>19</v>
      </c>
      <c r="K352" s="167">
        <v>44344</v>
      </c>
      <c r="L352" s="167">
        <v>44344</v>
      </c>
      <c r="M352" s="166">
        <v>21</v>
      </c>
      <c r="N352" s="166">
        <v>0</v>
      </c>
      <c r="O352" s="166">
        <v>0</v>
      </c>
      <c r="P352" s="168">
        <v>21</v>
      </c>
      <c r="Q352" s="166">
        <v>0</v>
      </c>
      <c r="R352" s="166">
        <v>21</v>
      </c>
      <c r="S352" s="165" t="s">
        <v>632</v>
      </c>
      <c r="T352" s="165" t="s">
        <v>603</v>
      </c>
    </row>
    <row r="353" spans="1:20" ht="16" thickBot="1">
      <c r="A353" s="164" t="s">
        <v>1075</v>
      </c>
      <c r="B353" s="235" t="s">
        <v>320</v>
      </c>
      <c r="C353" s="235" t="s">
        <v>317</v>
      </c>
      <c r="D353" s="248" t="s">
        <v>1076</v>
      </c>
      <c r="E353" s="166">
        <v>30</v>
      </c>
      <c r="F353" s="166">
        <v>0</v>
      </c>
      <c r="G353" s="166">
        <v>0</v>
      </c>
      <c r="H353" s="166">
        <v>30</v>
      </c>
      <c r="I353" s="166">
        <v>0</v>
      </c>
      <c r="J353" s="166">
        <v>30</v>
      </c>
      <c r="K353" s="167">
        <v>44495</v>
      </c>
      <c r="L353" s="167">
        <v>44872</v>
      </c>
      <c r="M353" s="166">
        <v>0</v>
      </c>
      <c r="N353" s="166">
        <v>2</v>
      </c>
      <c r="O353" s="166">
        <v>0</v>
      </c>
      <c r="P353" s="168">
        <v>2</v>
      </c>
      <c r="Q353" s="166">
        <v>0</v>
      </c>
      <c r="R353" s="166">
        <v>2</v>
      </c>
      <c r="S353" s="165" t="s">
        <v>657</v>
      </c>
      <c r="T353" s="165" t="s">
        <v>599</v>
      </c>
    </row>
    <row r="354" spans="1:20" ht="16" thickBot="1">
      <c r="A354" s="164" t="s">
        <v>1077</v>
      </c>
      <c r="B354" s="235" t="s">
        <v>320</v>
      </c>
      <c r="C354" s="235" t="s">
        <v>317</v>
      </c>
      <c r="D354" s="248" t="s">
        <v>1078</v>
      </c>
      <c r="E354" s="166">
        <v>100</v>
      </c>
      <c r="F354" s="166">
        <v>0</v>
      </c>
      <c r="G354" s="166">
        <v>0</v>
      </c>
      <c r="H354" s="166">
        <v>100</v>
      </c>
      <c r="I354" s="166">
        <v>0</v>
      </c>
      <c r="J354" s="166">
        <v>100</v>
      </c>
      <c r="K354" s="167">
        <v>44861</v>
      </c>
      <c r="L354" s="167">
        <v>44861</v>
      </c>
      <c r="M354" s="166">
        <v>100</v>
      </c>
      <c r="N354" s="166">
        <v>0</v>
      </c>
      <c r="O354" s="166">
        <v>0</v>
      </c>
      <c r="P354" s="168">
        <v>100</v>
      </c>
      <c r="Q354" s="166">
        <v>0</v>
      </c>
      <c r="R354" s="166">
        <v>100</v>
      </c>
      <c r="S354" s="165" t="s">
        <v>632</v>
      </c>
      <c r="T354" s="165" t="s">
        <v>595</v>
      </c>
    </row>
    <row r="355" spans="1:20" ht="16" thickBot="1">
      <c r="A355" s="164" t="s">
        <v>1079</v>
      </c>
      <c r="B355" s="165" t="s">
        <v>320</v>
      </c>
      <c r="C355" s="165" t="s">
        <v>317</v>
      </c>
      <c r="D355" s="164" t="s">
        <v>1080</v>
      </c>
      <c r="E355" s="166">
        <v>0</v>
      </c>
      <c r="F355" s="166">
        <v>0</v>
      </c>
      <c r="G355" s="166">
        <v>0</v>
      </c>
      <c r="H355" s="166">
        <v>0</v>
      </c>
      <c r="I355" s="166">
        <v>0.55000000000000004</v>
      </c>
      <c r="J355" s="166">
        <v>0.55000000000000004</v>
      </c>
      <c r="K355" s="167">
        <v>44026</v>
      </c>
      <c r="L355" s="167">
        <v>44042</v>
      </c>
      <c r="M355" s="166">
        <v>0</v>
      </c>
      <c r="N355" s="166">
        <v>0</v>
      </c>
      <c r="O355" s="166">
        <v>0</v>
      </c>
      <c r="P355" s="168">
        <v>0</v>
      </c>
      <c r="Q355" s="166">
        <v>0.5</v>
      </c>
      <c r="R355" s="166">
        <v>0.5</v>
      </c>
      <c r="S355" s="165" t="s">
        <v>657</v>
      </c>
      <c r="T355" s="165" t="s">
        <v>599</v>
      </c>
    </row>
    <row r="356" spans="1:20" ht="16" thickBot="1">
      <c r="A356" s="164" t="s">
        <v>1081</v>
      </c>
      <c r="B356" s="165" t="s">
        <v>320</v>
      </c>
      <c r="C356" s="165" t="s">
        <v>317</v>
      </c>
      <c r="D356" s="164" t="s">
        <v>1082</v>
      </c>
      <c r="E356" s="166">
        <v>0</v>
      </c>
      <c r="F356" s="166">
        <v>0</v>
      </c>
      <c r="G356" s="166">
        <v>0</v>
      </c>
      <c r="H356" s="166">
        <v>0</v>
      </c>
      <c r="I356" s="166">
        <v>0</v>
      </c>
      <c r="J356" s="166">
        <v>0</v>
      </c>
      <c r="K356" s="167">
        <v>44348</v>
      </c>
      <c r="L356" s="167">
        <v>44914</v>
      </c>
      <c r="M356" s="166">
        <v>0</v>
      </c>
      <c r="N356" s="166">
        <v>0</v>
      </c>
      <c r="O356" s="166">
        <v>0</v>
      </c>
      <c r="P356" s="168">
        <v>0</v>
      </c>
      <c r="Q356" s="166">
        <v>1</v>
      </c>
      <c r="R356" s="166">
        <v>1</v>
      </c>
      <c r="S356" s="165" t="s">
        <v>657</v>
      </c>
      <c r="T356" s="165" t="s">
        <v>599</v>
      </c>
    </row>
    <row r="357" spans="1:20" ht="25" thickBot="1">
      <c r="A357" s="164" t="s">
        <v>1083</v>
      </c>
      <c r="B357" s="165" t="s">
        <v>320</v>
      </c>
      <c r="C357" s="165" t="s">
        <v>317</v>
      </c>
      <c r="D357" s="164" t="s">
        <v>1084</v>
      </c>
      <c r="E357" s="166">
        <v>0</v>
      </c>
      <c r="F357" s="166">
        <v>0</v>
      </c>
      <c r="G357" s="166">
        <v>0</v>
      </c>
      <c r="H357" s="166">
        <v>0</v>
      </c>
      <c r="I357" s="166">
        <v>0.05</v>
      </c>
      <c r="J357" s="166">
        <v>0.05</v>
      </c>
      <c r="K357" s="167">
        <v>44515</v>
      </c>
      <c r="L357" s="167">
        <v>44540</v>
      </c>
      <c r="M357" s="166">
        <v>0</v>
      </c>
      <c r="N357" s="166">
        <v>0</v>
      </c>
      <c r="O357" s="166">
        <v>0</v>
      </c>
      <c r="P357" s="168">
        <v>0</v>
      </c>
      <c r="Q357" s="166">
        <v>0.5</v>
      </c>
      <c r="R357" s="166">
        <v>0.5</v>
      </c>
      <c r="S357" s="165" t="s">
        <v>620</v>
      </c>
      <c r="T357" s="165" t="s">
        <v>599</v>
      </c>
    </row>
    <row r="358" spans="1:20" ht="16" thickBot="1">
      <c r="A358" s="330" t="s">
        <v>1085</v>
      </c>
      <c r="B358" s="331" t="s">
        <v>320</v>
      </c>
      <c r="C358" s="165" t="s">
        <v>317</v>
      </c>
      <c r="D358" s="330" t="s">
        <v>1086</v>
      </c>
      <c r="E358" s="325">
        <v>0</v>
      </c>
      <c r="F358" s="325">
        <v>0</v>
      </c>
      <c r="G358" s="325">
        <v>0</v>
      </c>
      <c r="H358" s="325">
        <v>0</v>
      </c>
      <c r="I358" s="325">
        <v>0</v>
      </c>
      <c r="J358" s="325">
        <v>0</v>
      </c>
      <c r="K358" s="328">
        <v>44530</v>
      </c>
      <c r="L358" s="328">
        <v>44554</v>
      </c>
      <c r="M358" s="166">
        <v>0</v>
      </c>
      <c r="N358" s="166">
        <v>0</v>
      </c>
      <c r="O358" s="166">
        <v>0</v>
      </c>
      <c r="P358" s="168">
        <v>0</v>
      </c>
      <c r="Q358" s="166">
        <v>0.35</v>
      </c>
      <c r="R358" s="325">
        <v>0.85</v>
      </c>
      <c r="S358" s="165" t="s">
        <v>620</v>
      </c>
      <c r="T358" s="165" t="s">
        <v>599</v>
      </c>
    </row>
    <row r="359" spans="1:20" ht="16" thickBot="1">
      <c r="A359" s="327"/>
      <c r="B359" s="327"/>
      <c r="C359" s="165"/>
      <c r="D359" s="333"/>
      <c r="E359" s="327"/>
      <c r="F359" s="327"/>
      <c r="G359" s="327"/>
      <c r="H359" s="327"/>
      <c r="I359" s="327"/>
      <c r="J359" s="327"/>
      <c r="K359" s="327"/>
      <c r="L359" s="327"/>
      <c r="M359" s="166">
        <v>0</v>
      </c>
      <c r="N359" s="166">
        <v>0</v>
      </c>
      <c r="O359" s="166">
        <v>0</v>
      </c>
      <c r="P359" s="168">
        <v>0</v>
      </c>
      <c r="Q359" s="166">
        <v>0.5</v>
      </c>
      <c r="R359" s="327"/>
      <c r="S359" s="165" t="s">
        <v>624</v>
      </c>
      <c r="T359" s="165" t="s">
        <v>599</v>
      </c>
    </row>
    <row r="360" spans="1:20" ht="25" thickBot="1">
      <c r="A360" s="164" t="s">
        <v>1087</v>
      </c>
      <c r="B360" s="165" t="s">
        <v>320</v>
      </c>
      <c r="C360" s="165" t="s">
        <v>317</v>
      </c>
      <c r="D360" s="164" t="s">
        <v>1088</v>
      </c>
      <c r="E360" s="166">
        <v>0</v>
      </c>
      <c r="F360" s="166">
        <v>0</v>
      </c>
      <c r="G360" s="166">
        <v>0</v>
      </c>
      <c r="H360" s="166">
        <v>0</v>
      </c>
      <c r="I360" s="166">
        <v>0</v>
      </c>
      <c r="J360" s="166">
        <v>0</v>
      </c>
      <c r="K360" s="167">
        <v>44873</v>
      </c>
      <c r="L360" s="167">
        <v>44914</v>
      </c>
      <c r="M360" s="166">
        <v>0</v>
      </c>
      <c r="N360" s="166">
        <v>0</v>
      </c>
      <c r="O360" s="166">
        <v>0</v>
      </c>
      <c r="P360" s="168">
        <v>0</v>
      </c>
      <c r="Q360" s="166">
        <v>0.65</v>
      </c>
      <c r="R360" s="166">
        <v>0.65</v>
      </c>
      <c r="S360" s="165" t="s">
        <v>621</v>
      </c>
      <c r="T360" s="165" t="s">
        <v>599</v>
      </c>
    </row>
    <row r="361" spans="1:20" ht="16" thickBot="1">
      <c r="A361" s="164" t="s">
        <v>1089</v>
      </c>
      <c r="B361" s="235" t="s">
        <v>320</v>
      </c>
      <c r="C361" s="235" t="s">
        <v>317</v>
      </c>
      <c r="D361" s="248" t="s">
        <v>1090</v>
      </c>
      <c r="E361" s="166">
        <v>0</v>
      </c>
      <c r="F361" s="166">
        <v>0</v>
      </c>
      <c r="G361" s="166">
        <v>0</v>
      </c>
      <c r="H361" s="166">
        <v>0</v>
      </c>
      <c r="I361" s="166">
        <v>0</v>
      </c>
      <c r="J361" s="166">
        <v>0</v>
      </c>
      <c r="K361" s="167">
        <v>43388</v>
      </c>
      <c r="L361" s="167">
        <v>43454</v>
      </c>
      <c r="M361" s="166">
        <v>0</v>
      </c>
      <c r="N361" s="166">
        <v>3</v>
      </c>
      <c r="O361" s="166">
        <v>0</v>
      </c>
      <c r="P361" s="168">
        <v>3</v>
      </c>
      <c r="Q361" s="166">
        <v>0</v>
      </c>
      <c r="R361" s="166">
        <v>3</v>
      </c>
      <c r="S361" s="165" t="s">
        <v>657</v>
      </c>
      <c r="T361" s="165" t="s">
        <v>599</v>
      </c>
    </row>
    <row r="362" spans="1:20" ht="16" thickBot="1">
      <c r="A362" s="164" t="s">
        <v>1091</v>
      </c>
      <c r="B362" s="235" t="s">
        <v>320</v>
      </c>
      <c r="C362" s="235" t="s">
        <v>317</v>
      </c>
      <c r="D362" s="248" t="s">
        <v>1092</v>
      </c>
      <c r="E362" s="166">
        <v>0</v>
      </c>
      <c r="F362" s="166">
        <v>0</v>
      </c>
      <c r="G362" s="166">
        <v>0</v>
      </c>
      <c r="H362" s="166">
        <v>0</v>
      </c>
      <c r="I362" s="166">
        <v>0</v>
      </c>
      <c r="J362" s="166">
        <v>0</v>
      </c>
      <c r="K362" s="167">
        <v>43745</v>
      </c>
      <c r="L362" s="167">
        <v>43847</v>
      </c>
      <c r="M362" s="166">
        <v>0</v>
      </c>
      <c r="N362" s="166">
        <v>3</v>
      </c>
      <c r="O362" s="166">
        <v>0</v>
      </c>
      <c r="P362" s="168">
        <v>3</v>
      </c>
      <c r="Q362" s="166">
        <v>0</v>
      </c>
      <c r="R362" s="166">
        <v>3</v>
      </c>
      <c r="S362" s="165" t="s">
        <v>657</v>
      </c>
      <c r="T362" s="165" t="s">
        <v>599</v>
      </c>
    </row>
    <row r="363" spans="1:20" ht="16" thickBot="1">
      <c r="A363" s="164" t="s">
        <v>1093</v>
      </c>
      <c r="B363" s="235" t="s">
        <v>320</v>
      </c>
      <c r="C363" s="235" t="s">
        <v>317</v>
      </c>
      <c r="D363" s="248" t="s">
        <v>1094</v>
      </c>
      <c r="E363" s="166">
        <v>0</v>
      </c>
      <c r="F363" s="166">
        <v>0</v>
      </c>
      <c r="G363" s="166">
        <v>0</v>
      </c>
      <c r="H363" s="166">
        <v>0</v>
      </c>
      <c r="I363" s="166">
        <v>0</v>
      </c>
      <c r="J363" s="166">
        <v>0</v>
      </c>
      <c r="K363" s="167">
        <v>43809</v>
      </c>
      <c r="L363" s="167">
        <v>43970</v>
      </c>
      <c r="M363" s="166">
        <v>0</v>
      </c>
      <c r="N363" s="166">
        <v>2</v>
      </c>
      <c r="O363" s="166">
        <v>0</v>
      </c>
      <c r="P363" s="168">
        <v>2</v>
      </c>
      <c r="Q363" s="166">
        <v>0</v>
      </c>
      <c r="R363" s="166">
        <v>2</v>
      </c>
      <c r="S363" s="165" t="s">
        <v>657</v>
      </c>
      <c r="T363" s="165" t="s">
        <v>599</v>
      </c>
    </row>
    <row r="364" spans="1:20" ht="16" thickBot="1">
      <c r="A364" s="164" t="s">
        <v>1095</v>
      </c>
      <c r="B364" s="235" t="s">
        <v>320</v>
      </c>
      <c r="C364" s="235" t="s">
        <v>317</v>
      </c>
      <c r="D364" s="248" t="s">
        <v>1096</v>
      </c>
      <c r="E364" s="166">
        <v>0</v>
      </c>
      <c r="F364" s="166">
        <v>0</v>
      </c>
      <c r="G364" s="166">
        <v>0</v>
      </c>
      <c r="H364" s="166">
        <v>0</v>
      </c>
      <c r="I364" s="166">
        <v>0</v>
      </c>
      <c r="J364" s="166">
        <v>0</v>
      </c>
      <c r="K364" s="167">
        <v>43990</v>
      </c>
      <c r="L364" s="167">
        <v>44014</v>
      </c>
      <c r="M364" s="166">
        <v>0</v>
      </c>
      <c r="N364" s="166">
        <v>2</v>
      </c>
      <c r="O364" s="166">
        <v>0</v>
      </c>
      <c r="P364" s="168">
        <v>2</v>
      </c>
      <c r="Q364" s="166">
        <v>0</v>
      </c>
      <c r="R364" s="166">
        <v>2</v>
      </c>
      <c r="S364" s="165" t="s">
        <v>657</v>
      </c>
      <c r="T364" s="165" t="s">
        <v>599</v>
      </c>
    </row>
    <row r="365" spans="1:20" ht="16" thickBot="1">
      <c r="A365" s="164" t="s">
        <v>1097</v>
      </c>
      <c r="B365" s="235" t="s">
        <v>320</v>
      </c>
      <c r="C365" s="235" t="s">
        <v>317</v>
      </c>
      <c r="D365" s="248" t="s">
        <v>1098</v>
      </c>
      <c r="E365" s="166">
        <v>0</v>
      </c>
      <c r="F365" s="166">
        <v>0</v>
      </c>
      <c r="G365" s="166">
        <v>0</v>
      </c>
      <c r="H365" s="166">
        <v>0</v>
      </c>
      <c r="I365" s="166">
        <v>0</v>
      </c>
      <c r="J365" s="166">
        <v>0</v>
      </c>
      <c r="K365" s="167">
        <v>44015</v>
      </c>
      <c r="L365" s="167">
        <v>44089</v>
      </c>
      <c r="M365" s="166">
        <v>0</v>
      </c>
      <c r="N365" s="166">
        <v>2</v>
      </c>
      <c r="O365" s="166">
        <v>0</v>
      </c>
      <c r="P365" s="168">
        <v>2</v>
      </c>
      <c r="Q365" s="166">
        <v>0</v>
      </c>
      <c r="R365" s="166">
        <v>2</v>
      </c>
      <c r="S365" s="165" t="s">
        <v>657</v>
      </c>
      <c r="T365" s="165" t="s">
        <v>599</v>
      </c>
    </row>
    <row r="366" spans="1:20" ht="16" thickBot="1">
      <c r="A366" s="164" t="s">
        <v>1099</v>
      </c>
      <c r="B366" s="235" t="s">
        <v>320</v>
      </c>
      <c r="C366" s="235" t="s">
        <v>317</v>
      </c>
      <c r="D366" s="248" t="s">
        <v>1100</v>
      </c>
      <c r="E366" s="166">
        <v>0</v>
      </c>
      <c r="F366" s="166">
        <v>0</v>
      </c>
      <c r="G366" s="166">
        <v>0</v>
      </c>
      <c r="H366" s="166">
        <v>0</v>
      </c>
      <c r="I366" s="166">
        <v>0</v>
      </c>
      <c r="J366" s="166">
        <v>0</v>
      </c>
      <c r="K366" s="167">
        <v>44376</v>
      </c>
      <c r="L366" s="167">
        <v>44386</v>
      </c>
      <c r="M366" s="166">
        <v>0</v>
      </c>
      <c r="N366" s="166">
        <v>5</v>
      </c>
      <c r="O366" s="166">
        <v>0</v>
      </c>
      <c r="P366" s="168">
        <v>5</v>
      </c>
      <c r="Q366" s="166">
        <v>0</v>
      </c>
      <c r="R366" s="166">
        <v>5</v>
      </c>
      <c r="S366" s="165" t="s">
        <v>657</v>
      </c>
      <c r="T366" s="165" t="s">
        <v>599</v>
      </c>
    </row>
    <row r="367" spans="1:20" ht="25" thickBot="1">
      <c r="A367" s="164" t="s">
        <v>1101</v>
      </c>
      <c r="B367" s="235" t="s">
        <v>320</v>
      </c>
      <c r="C367" s="235" t="s">
        <v>317</v>
      </c>
      <c r="D367" s="248" t="s">
        <v>1102</v>
      </c>
      <c r="E367" s="166">
        <v>0</v>
      </c>
      <c r="F367" s="166">
        <v>0</v>
      </c>
      <c r="G367" s="166">
        <v>0</v>
      </c>
      <c r="H367" s="166">
        <v>0</v>
      </c>
      <c r="I367" s="166">
        <v>0</v>
      </c>
      <c r="J367" s="166">
        <v>0</v>
      </c>
      <c r="K367" s="167">
        <v>44432</v>
      </c>
      <c r="L367" s="167">
        <v>44446</v>
      </c>
      <c r="M367" s="166">
        <v>0</v>
      </c>
      <c r="N367" s="166">
        <v>1</v>
      </c>
      <c r="O367" s="166">
        <v>0</v>
      </c>
      <c r="P367" s="168">
        <v>1</v>
      </c>
      <c r="Q367" s="166">
        <v>0</v>
      </c>
      <c r="R367" s="166">
        <v>1</v>
      </c>
      <c r="S367" s="165" t="s">
        <v>657</v>
      </c>
      <c r="T367" s="165" t="s">
        <v>599</v>
      </c>
    </row>
    <row r="368" spans="1:20" ht="16" thickBot="1">
      <c r="A368" s="164" t="s">
        <v>1103</v>
      </c>
      <c r="B368" s="235" t="s">
        <v>320</v>
      </c>
      <c r="C368" s="235" t="s">
        <v>317</v>
      </c>
      <c r="D368" s="248" t="s">
        <v>1104</v>
      </c>
      <c r="E368" s="166">
        <v>0</v>
      </c>
      <c r="F368" s="166">
        <v>0</v>
      </c>
      <c r="G368" s="166">
        <v>0</v>
      </c>
      <c r="H368" s="166">
        <v>0</v>
      </c>
      <c r="I368" s="166">
        <v>0</v>
      </c>
      <c r="J368" s="166">
        <v>0</v>
      </c>
      <c r="K368" s="167">
        <v>44851</v>
      </c>
      <c r="L368" s="167">
        <v>44915</v>
      </c>
      <c r="M368" s="166">
        <v>0</v>
      </c>
      <c r="N368" s="166">
        <v>2</v>
      </c>
      <c r="O368" s="166">
        <v>0</v>
      </c>
      <c r="P368" s="168">
        <v>2</v>
      </c>
      <c r="Q368" s="166">
        <v>0</v>
      </c>
      <c r="R368" s="166">
        <v>2</v>
      </c>
      <c r="S368" s="165" t="s">
        <v>657</v>
      </c>
      <c r="T368" s="165" t="s">
        <v>599</v>
      </c>
    </row>
    <row r="369" spans="1:20" ht="25" thickBot="1">
      <c r="A369" s="330" t="s">
        <v>1105</v>
      </c>
      <c r="B369" s="331" t="s">
        <v>320</v>
      </c>
      <c r="C369" s="165" t="s">
        <v>317</v>
      </c>
      <c r="D369" s="164" t="s">
        <v>1106</v>
      </c>
      <c r="E369" s="166">
        <v>0</v>
      </c>
      <c r="F369" s="166">
        <v>0</v>
      </c>
      <c r="G369" s="166">
        <v>0</v>
      </c>
      <c r="H369" s="166">
        <v>0</v>
      </c>
      <c r="I369" s="166">
        <v>0</v>
      </c>
      <c r="J369" s="166">
        <v>0</v>
      </c>
      <c r="K369" s="167">
        <v>43238</v>
      </c>
      <c r="L369" s="167">
        <v>43238</v>
      </c>
      <c r="M369" s="166">
        <v>0</v>
      </c>
      <c r="N369" s="166">
        <v>0</v>
      </c>
      <c r="O369" s="166">
        <v>0</v>
      </c>
      <c r="P369" s="168">
        <v>0</v>
      </c>
      <c r="Q369" s="166">
        <v>0.4</v>
      </c>
      <c r="R369" s="325">
        <v>1.4</v>
      </c>
      <c r="S369" s="165" t="s">
        <v>621</v>
      </c>
      <c r="T369" s="165" t="s">
        <v>599</v>
      </c>
    </row>
    <row r="370" spans="1:20" ht="25" thickBot="1">
      <c r="A370" s="327"/>
      <c r="B370" s="327"/>
      <c r="C370" s="165"/>
      <c r="D370" s="164" t="s">
        <v>1107</v>
      </c>
      <c r="E370" s="166">
        <v>0</v>
      </c>
      <c r="F370" s="166">
        <v>0</v>
      </c>
      <c r="G370" s="166">
        <v>0</v>
      </c>
      <c r="H370" s="166">
        <v>0</v>
      </c>
      <c r="I370" s="166">
        <v>0</v>
      </c>
      <c r="J370" s="166">
        <v>0</v>
      </c>
      <c r="K370" s="167">
        <v>43074</v>
      </c>
      <c r="L370" s="167">
        <v>43216</v>
      </c>
      <c r="M370" s="166">
        <v>0</v>
      </c>
      <c r="N370" s="166">
        <v>0</v>
      </c>
      <c r="O370" s="166">
        <v>0</v>
      </c>
      <c r="P370" s="168">
        <v>0</v>
      </c>
      <c r="Q370" s="166">
        <v>1</v>
      </c>
      <c r="R370" s="327"/>
      <c r="S370" s="165" t="s">
        <v>657</v>
      </c>
      <c r="T370" s="165" t="s">
        <v>599</v>
      </c>
    </row>
    <row r="371" spans="1:20" ht="25" thickBot="1">
      <c r="A371" s="164" t="s">
        <v>1108</v>
      </c>
      <c r="B371" s="165" t="s">
        <v>320</v>
      </c>
      <c r="C371" s="165" t="s">
        <v>317</v>
      </c>
      <c r="D371" s="164" t="s">
        <v>1109</v>
      </c>
      <c r="E371" s="166">
        <v>0</v>
      </c>
      <c r="F371" s="166">
        <v>0</v>
      </c>
      <c r="G371" s="166">
        <v>0</v>
      </c>
      <c r="H371" s="166">
        <v>0</v>
      </c>
      <c r="I371" s="166">
        <v>0</v>
      </c>
      <c r="J371" s="166">
        <v>0</v>
      </c>
      <c r="K371" s="167">
        <v>43074</v>
      </c>
      <c r="L371" s="167">
        <v>43216</v>
      </c>
      <c r="M371" s="166">
        <v>0</v>
      </c>
      <c r="N371" s="166">
        <v>0</v>
      </c>
      <c r="O371" s="166">
        <v>0</v>
      </c>
      <c r="P371" s="168">
        <v>0</v>
      </c>
      <c r="Q371" s="166">
        <v>1.5</v>
      </c>
      <c r="R371" s="166">
        <v>1.5</v>
      </c>
      <c r="S371" s="165" t="s">
        <v>657</v>
      </c>
      <c r="T371" s="165" t="s">
        <v>599</v>
      </c>
    </row>
    <row r="372" spans="1:20" ht="25" thickBot="1">
      <c r="A372" s="164" t="s">
        <v>1110</v>
      </c>
      <c r="B372" s="165" t="s">
        <v>320</v>
      </c>
      <c r="C372" s="165" t="s">
        <v>317</v>
      </c>
      <c r="D372" s="164" t="s">
        <v>1111</v>
      </c>
      <c r="E372" s="166">
        <v>0</v>
      </c>
      <c r="F372" s="166">
        <v>0</v>
      </c>
      <c r="G372" s="166">
        <v>0</v>
      </c>
      <c r="H372" s="166">
        <v>0</v>
      </c>
      <c r="I372" s="166">
        <v>0</v>
      </c>
      <c r="J372" s="166">
        <v>0</v>
      </c>
      <c r="K372" s="167">
        <v>43333</v>
      </c>
      <c r="L372" s="167">
        <v>43363</v>
      </c>
      <c r="M372" s="166">
        <v>0</v>
      </c>
      <c r="N372" s="166">
        <v>0</v>
      </c>
      <c r="O372" s="166">
        <v>0</v>
      </c>
      <c r="P372" s="168">
        <v>0</v>
      </c>
      <c r="Q372" s="166">
        <v>0.5</v>
      </c>
      <c r="R372" s="166">
        <v>0.5</v>
      </c>
      <c r="S372" s="165" t="s">
        <v>620</v>
      </c>
      <c r="T372" s="165" t="s">
        <v>599</v>
      </c>
    </row>
    <row r="373" spans="1:20" ht="16" thickBot="1">
      <c r="A373" s="164" t="s">
        <v>1112</v>
      </c>
      <c r="B373" s="165" t="s">
        <v>320</v>
      </c>
      <c r="C373" s="165" t="s">
        <v>317</v>
      </c>
      <c r="D373" s="164" t="s">
        <v>1113</v>
      </c>
      <c r="E373" s="166">
        <v>0</v>
      </c>
      <c r="F373" s="166">
        <v>0</v>
      </c>
      <c r="G373" s="166">
        <v>0</v>
      </c>
      <c r="H373" s="166">
        <v>0</v>
      </c>
      <c r="I373" s="166">
        <v>0</v>
      </c>
      <c r="J373" s="166">
        <v>0</v>
      </c>
      <c r="K373" s="167">
        <v>43361</v>
      </c>
      <c r="L373" s="167">
        <v>43382</v>
      </c>
      <c r="M373" s="166">
        <v>0</v>
      </c>
      <c r="N373" s="166">
        <v>0</v>
      </c>
      <c r="O373" s="166">
        <v>0</v>
      </c>
      <c r="P373" s="168">
        <v>0</v>
      </c>
      <c r="Q373" s="166">
        <v>0.6</v>
      </c>
      <c r="R373" s="166">
        <v>0.6</v>
      </c>
      <c r="S373" s="165" t="s">
        <v>657</v>
      </c>
      <c r="T373" s="165" t="s">
        <v>599</v>
      </c>
    </row>
    <row r="374" spans="1:20" ht="16" thickBot="1">
      <c r="A374" s="164" t="s">
        <v>1114</v>
      </c>
      <c r="B374" s="165" t="s">
        <v>320</v>
      </c>
      <c r="C374" s="165" t="s">
        <v>317</v>
      </c>
      <c r="D374" s="164" t="s">
        <v>1115</v>
      </c>
      <c r="E374" s="166">
        <v>0</v>
      </c>
      <c r="F374" s="166">
        <v>0</v>
      </c>
      <c r="G374" s="166">
        <v>0</v>
      </c>
      <c r="H374" s="166">
        <v>0</v>
      </c>
      <c r="I374" s="166">
        <v>0</v>
      </c>
      <c r="J374" s="166">
        <v>0</v>
      </c>
      <c r="K374" s="167">
        <v>43440</v>
      </c>
      <c r="L374" s="167">
        <v>43475</v>
      </c>
      <c r="M374" s="166">
        <v>0</v>
      </c>
      <c r="N374" s="166">
        <v>0</v>
      </c>
      <c r="O374" s="166">
        <v>0</v>
      </c>
      <c r="P374" s="168">
        <v>0</v>
      </c>
      <c r="Q374" s="166">
        <v>2</v>
      </c>
      <c r="R374" s="166">
        <v>2</v>
      </c>
      <c r="S374" s="165" t="s">
        <v>657</v>
      </c>
      <c r="T374" s="165" t="s">
        <v>599</v>
      </c>
    </row>
    <row r="375" spans="1:20" ht="16" thickBot="1">
      <c r="A375" s="164" t="s">
        <v>1116</v>
      </c>
      <c r="B375" s="165" t="s">
        <v>320</v>
      </c>
      <c r="C375" s="165" t="s">
        <v>317</v>
      </c>
      <c r="D375" s="164" t="s">
        <v>1117</v>
      </c>
      <c r="E375" s="166">
        <v>0</v>
      </c>
      <c r="F375" s="166">
        <v>0</v>
      </c>
      <c r="G375" s="166">
        <v>0</v>
      </c>
      <c r="H375" s="166">
        <v>0</v>
      </c>
      <c r="I375" s="166">
        <v>0</v>
      </c>
      <c r="J375" s="166">
        <v>0</v>
      </c>
      <c r="K375" s="167">
        <v>43458</v>
      </c>
      <c r="L375" s="167">
        <v>43475</v>
      </c>
      <c r="M375" s="166">
        <v>0</v>
      </c>
      <c r="N375" s="166">
        <v>0</v>
      </c>
      <c r="O375" s="166">
        <v>0</v>
      </c>
      <c r="P375" s="168">
        <v>0</v>
      </c>
      <c r="Q375" s="166">
        <v>1</v>
      </c>
      <c r="R375" s="166">
        <v>1</v>
      </c>
      <c r="S375" s="165" t="s">
        <v>657</v>
      </c>
      <c r="T375" s="165" t="s">
        <v>599</v>
      </c>
    </row>
    <row r="376" spans="1:20" ht="16" thickBot="1">
      <c r="A376" s="164" t="s">
        <v>1118</v>
      </c>
      <c r="B376" s="165" t="s">
        <v>320</v>
      </c>
      <c r="C376" s="165" t="s">
        <v>317</v>
      </c>
      <c r="D376" s="164" t="s">
        <v>1119</v>
      </c>
      <c r="E376" s="166">
        <v>0</v>
      </c>
      <c r="F376" s="166">
        <v>0</v>
      </c>
      <c r="G376" s="166">
        <v>0</v>
      </c>
      <c r="H376" s="166">
        <v>0</v>
      </c>
      <c r="I376" s="166">
        <v>0.65</v>
      </c>
      <c r="J376" s="166">
        <v>0.65</v>
      </c>
      <c r="K376" s="167">
        <v>43587</v>
      </c>
      <c r="L376" s="167">
        <v>43617</v>
      </c>
      <c r="M376" s="166">
        <v>0</v>
      </c>
      <c r="N376" s="166">
        <v>0</v>
      </c>
      <c r="O376" s="166">
        <v>0</v>
      </c>
      <c r="P376" s="168">
        <v>0</v>
      </c>
      <c r="Q376" s="166">
        <v>0.5</v>
      </c>
      <c r="R376" s="166">
        <v>0.5</v>
      </c>
      <c r="S376" s="165" t="s">
        <v>620</v>
      </c>
      <c r="T376" s="165" t="s">
        <v>599</v>
      </c>
    </row>
    <row r="377" spans="1:20" ht="16" thickBot="1">
      <c r="A377" s="164" t="s">
        <v>1120</v>
      </c>
      <c r="B377" s="165" t="s">
        <v>320</v>
      </c>
      <c r="C377" s="165" t="s">
        <v>317</v>
      </c>
      <c r="D377" s="164" t="s">
        <v>1121</v>
      </c>
      <c r="E377" s="166">
        <v>0</v>
      </c>
      <c r="F377" s="166">
        <v>0</v>
      </c>
      <c r="G377" s="166">
        <v>0</v>
      </c>
      <c r="H377" s="166">
        <v>0</v>
      </c>
      <c r="I377" s="166">
        <v>0</v>
      </c>
      <c r="J377" s="166">
        <v>0</v>
      </c>
      <c r="K377" s="167">
        <v>43644</v>
      </c>
      <c r="L377" s="167">
        <v>43665</v>
      </c>
      <c r="M377" s="166">
        <v>0</v>
      </c>
      <c r="N377" s="166">
        <v>0</v>
      </c>
      <c r="O377" s="166">
        <v>0</v>
      </c>
      <c r="P377" s="168">
        <v>0</v>
      </c>
      <c r="Q377" s="166">
        <v>0.5</v>
      </c>
      <c r="R377" s="166">
        <v>0.5</v>
      </c>
      <c r="S377" s="165" t="s">
        <v>657</v>
      </c>
      <c r="T377" s="165" t="s">
        <v>599</v>
      </c>
    </row>
    <row r="378" spans="1:20" ht="16" thickBot="1">
      <c r="A378" s="164" t="s">
        <v>1122</v>
      </c>
      <c r="B378" s="165" t="s">
        <v>320</v>
      </c>
      <c r="C378" s="165" t="s">
        <v>317</v>
      </c>
      <c r="D378" s="164" t="s">
        <v>1123</v>
      </c>
      <c r="E378" s="166">
        <v>0</v>
      </c>
      <c r="F378" s="166">
        <v>0</v>
      </c>
      <c r="G378" s="166">
        <v>0</v>
      </c>
      <c r="H378" s="166">
        <v>0</v>
      </c>
      <c r="I378" s="166">
        <v>0</v>
      </c>
      <c r="J378" s="166">
        <v>0</v>
      </c>
      <c r="K378" s="167">
        <v>43734</v>
      </c>
      <c r="L378" s="167">
        <v>43759</v>
      </c>
      <c r="M378" s="166">
        <v>0</v>
      </c>
      <c r="N378" s="166">
        <v>0</v>
      </c>
      <c r="O378" s="166">
        <v>0</v>
      </c>
      <c r="P378" s="168">
        <v>0</v>
      </c>
      <c r="Q378" s="166">
        <v>0.75</v>
      </c>
      <c r="R378" s="166">
        <v>0.75</v>
      </c>
      <c r="S378" s="165" t="s">
        <v>1124</v>
      </c>
      <c r="T378" s="165" t="s">
        <v>599</v>
      </c>
    </row>
    <row r="379" spans="1:20" ht="25" thickBot="1">
      <c r="A379" s="164" t="s">
        <v>1125</v>
      </c>
      <c r="B379" s="165" t="s">
        <v>320</v>
      </c>
      <c r="C379" s="165" t="s">
        <v>317</v>
      </c>
      <c r="D379" s="164" t="s">
        <v>1126</v>
      </c>
      <c r="E379" s="166">
        <v>0</v>
      </c>
      <c r="F379" s="166">
        <v>0</v>
      </c>
      <c r="G379" s="166">
        <v>0</v>
      </c>
      <c r="H379" s="166">
        <v>0</v>
      </c>
      <c r="I379" s="166">
        <v>0</v>
      </c>
      <c r="J379" s="166">
        <v>0</v>
      </c>
      <c r="K379" s="167">
        <v>43801</v>
      </c>
      <c r="L379" s="167">
        <v>43938</v>
      </c>
      <c r="M379" s="166">
        <v>0</v>
      </c>
      <c r="N379" s="166">
        <v>0</v>
      </c>
      <c r="O379" s="166">
        <v>0</v>
      </c>
      <c r="P379" s="168">
        <v>0</v>
      </c>
      <c r="Q379" s="166">
        <v>2</v>
      </c>
      <c r="R379" s="166">
        <v>2</v>
      </c>
      <c r="S379" s="165" t="s">
        <v>657</v>
      </c>
      <c r="T379" s="165" t="s">
        <v>599</v>
      </c>
    </row>
    <row r="380" spans="1:20" ht="16" thickBot="1">
      <c r="A380" s="330" t="s">
        <v>1127</v>
      </c>
      <c r="B380" s="331" t="s">
        <v>320</v>
      </c>
      <c r="C380" s="165" t="s">
        <v>317</v>
      </c>
      <c r="D380" s="330" t="s">
        <v>1128</v>
      </c>
      <c r="E380" s="325">
        <v>0</v>
      </c>
      <c r="F380" s="325">
        <v>0</v>
      </c>
      <c r="G380" s="325">
        <v>0</v>
      </c>
      <c r="H380" s="325">
        <v>0</v>
      </c>
      <c r="I380" s="325">
        <v>0</v>
      </c>
      <c r="J380" s="325">
        <v>0</v>
      </c>
      <c r="K380" s="328">
        <v>43801</v>
      </c>
      <c r="L380" s="328">
        <v>43827</v>
      </c>
      <c r="M380" s="166">
        <v>0</v>
      </c>
      <c r="N380" s="166">
        <v>0</v>
      </c>
      <c r="O380" s="166">
        <v>0</v>
      </c>
      <c r="P380" s="168">
        <v>0</v>
      </c>
      <c r="Q380" s="166">
        <v>0.5</v>
      </c>
      <c r="R380" s="325">
        <v>1.5</v>
      </c>
      <c r="S380" s="165" t="s">
        <v>699</v>
      </c>
      <c r="T380" s="165" t="s">
        <v>599</v>
      </c>
    </row>
    <row r="381" spans="1:20" ht="16" thickBot="1">
      <c r="A381" s="327"/>
      <c r="B381" s="327"/>
      <c r="C381" s="165"/>
      <c r="D381" s="333"/>
      <c r="E381" s="327"/>
      <c r="F381" s="327"/>
      <c r="G381" s="327"/>
      <c r="H381" s="327"/>
      <c r="I381" s="327"/>
      <c r="J381" s="327"/>
      <c r="K381" s="327"/>
      <c r="L381" s="327"/>
      <c r="M381" s="166">
        <v>0</v>
      </c>
      <c r="N381" s="166">
        <v>0</v>
      </c>
      <c r="O381" s="166">
        <v>0</v>
      </c>
      <c r="P381" s="168">
        <v>0</v>
      </c>
      <c r="Q381" s="166">
        <v>1</v>
      </c>
      <c r="R381" s="327"/>
      <c r="S381" s="165" t="s">
        <v>621</v>
      </c>
      <c r="T381" s="165" t="s">
        <v>599</v>
      </c>
    </row>
    <row r="382" spans="1:20" ht="16" thickBot="1">
      <c r="A382" s="330" t="s">
        <v>1129</v>
      </c>
      <c r="B382" s="331" t="s">
        <v>320</v>
      </c>
      <c r="C382" s="165" t="s">
        <v>317</v>
      </c>
      <c r="D382" s="164" t="s">
        <v>1130</v>
      </c>
      <c r="E382" s="166">
        <v>0</v>
      </c>
      <c r="F382" s="166">
        <v>0</v>
      </c>
      <c r="G382" s="166">
        <v>0</v>
      </c>
      <c r="H382" s="166">
        <v>0</v>
      </c>
      <c r="I382" s="166">
        <v>0</v>
      </c>
      <c r="J382" s="166">
        <v>0</v>
      </c>
      <c r="K382" s="167">
        <v>44069</v>
      </c>
      <c r="L382" s="167">
        <v>44069</v>
      </c>
      <c r="M382" s="166">
        <v>0</v>
      </c>
      <c r="N382" s="166">
        <v>0</v>
      </c>
      <c r="O382" s="166">
        <v>0</v>
      </c>
      <c r="P382" s="168">
        <v>0</v>
      </c>
      <c r="Q382" s="166">
        <v>0.4</v>
      </c>
      <c r="R382" s="325">
        <v>1.4</v>
      </c>
      <c r="S382" s="165" t="s">
        <v>621</v>
      </c>
      <c r="T382" s="165" t="s">
        <v>599</v>
      </c>
    </row>
    <row r="383" spans="1:20" ht="16" thickBot="1">
      <c r="A383" s="327"/>
      <c r="B383" s="327"/>
      <c r="C383" s="165"/>
      <c r="D383" s="164" t="s">
        <v>1131</v>
      </c>
      <c r="E383" s="166">
        <v>0</v>
      </c>
      <c r="F383" s="166">
        <v>0</v>
      </c>
      <c r="G383" s="166">
        <v>0</v>
      </c>
      <c r="H383" s="166">
        <v>0</v>
      </c>
      <c r="I383" s="166">
        <v>0</v>
      </c>
      <c r="J383" s="166">
        <v>0</v>
      </c>
      <c r="K383" s="167">
        <v>43801</v>
      </c>
      <c r="L383" s="167">
        <v>43826</v>
      </c>
      <c r="M383" s="166">
        <v>0</v>
      </c>
      <c r="N383" s="166">
        <v>0</v>
      </c>
      <c r="O383" s="166">
        <v>0</v>
      </c>
      <c r="P383" s="168">
        <v>0</v>
      </c>
      <c r="Q383" s="166">
        <v>1</v>
      </c>
      <c r="R383" s="327"/>
      <c r="S383" s="165" t="s">
        <v>657</v>
      </c>
      <c r="T383" s="165" t="s">
        <v>599</v>
      </c>
    </row>
    <row r="384" spans="1:20" ht="16" thickBot="1">
      <c r="A384" s="164" t="s">
        <v>1132</v>
      </c>
      <c r="B384" s="165" t="s">
        <v>320</v>
      </c>
      <c r="C384" s="165" t="s">
        <v>317</v>
      </c>
      <c r="D384" s="164" t="s">
        <v>1133</v>
      </c>
      <c r="E384" s="166">
        <v>0</v>
      </c>
      <c r="F384" s="166">
        <v>0</v>
      </c>
      <c r="G384" s="166">
        <v>0</v>
      </c>
      <c r="H384" s="166">
        <v>0</v>
      </c>
      <c r="I384" s="166">
        <v>0</v>
      </c>
      <c r="J384" s="166">
        <v>0</v>
      </c>
      <c r="K384" s="167">
        <v>43811</v>
      </c>
      <c r="L384" s="167">
        <v>44258</v>
      </c>
      <c r="M384" s="166">
        <v>0</v>
      </c>
      <c r="N384" s="166">
        <v>0</v>
      </c>
      <c r="O384" s="166">
        <v>0</v>
      </c>
      <c r="P384" s="168">
        <v>0</v>
      </c>
      <c r="Q384" s="166">
        <v>0.8</v>
      </c>
      <c r="R384" s="166">
        <v>0.8</v>
      </c>
      <c r="S384" s="165" t="s">
        <v>657</v>
      </c>
      <c r="T384" s="165" t="s">
        <v>599</v>
      </c>
    </row>
    <row r="385" spans="1:20" ht="16" thickBot="1">
      <c r="A385" s="164" t="s">
        <v>1134</v>
      </c>
      <c r="B385" s="165" t="s">
        <v>320</v>
      </c>
      <c r="C385" s="165" t="s">
        <v>317</v>
      </c>
      <c r="D385" s="164" t="s">
        <v>1094</v>
      </c>
      <c r="E385" s="166">
        <v>0</v>
      </c>
      <c r="F385" s="166">
        <v>0</v>
      </c>
      <c r="G385" s="166">
        <v>0</v>
      </c>
      <c r="H385" s="166">
        <v>0</v>
      </c>
      <c r="I385" s="166">
        <v>0</v>
      </c>
      <c r="J385" s="166">
        <v>0</v>
      </c>
      <c r="K385" s="167">
        <v>43809</v>
      </c>
      <c r="L385" s="167">
        <v>43839</v>
      </c>
      <c r="M385" s="166">
        <v>0</v>
      </c>
      <c r="N385" s="166">
        <v>0</v>
      </c>
      <c r="O385" s="166">
        <v>0</v>
      </c>
      <c r="P385" s="168">
        <v>0</v>
      </c>
      <c r="Q385" s="166">
        <v>0.5</v>
      </c>
      <c r="R385" s="166">
        <v>0.5</v>
      </c>
      <c r="S385" s="165" t="s">
        <v>620</v>
      </c>
      <c r="T385" s="165" t="s">
        <v>599</v>
      </c>
    </row>
    <row r="386" spans="1:20" ht="16" thickBot="1">
      <c r="A386" s="330" t="s">
        <v>1135</v>
      </c>
      <c r="B386" s="331" t="s">
        <v>320</v>
      </c>
      <c r="C386" s="165" t="s">
        <v>317</v>
      </c>
      <c r="D386" s="330" t="s">
        <v>1136</v>
      </c>
      <c r="E386" s="325">
        <v>0</v>
      </c>
      <c r="F386" s="325">
        <v>0</v>
      </c>
      <c r="G386" s="325">
        <v>0</v>
      </c>
      <c r="H386" s="325">
        <v>0</v>
      </c>
      <c r="I386" s="325">
        <v>0</v>
      </c>
      <c r="J386" s="325">
        <v>0</v>
      </c>
      <c r="K386" s="328">
        <v>43825</v>
      </c>
      <c r="L386" s="328">
        <v>43855</v>
      </c>
      <c r="M386" s="166">
        <v>0</v>
      </c>
      <c r="N386" s="166">
        <v>0</v>
      </c>
      <c r="O386" s="166">
        <v>0</v>
      </c>
      <c r="P386" s="168">
        <v>0</v>
      </c>
      <c r="Q386" s="166">
        <v>0.5</v>
      </c>
      <c r="R386" s="325">
        <v>1</v>
      </c>
      <c r="S386" s="165" t="s">
        <v>671</v>
      </c>
      <c r="T386" s="165" t="s">
        <v>599</v>
      </c>
    </row>
    <row r="387" spans="1:20" ht="16" thickBot="1">
      <c r="A387" s="327"/>
      <c r="B387" s="327"/>
      <c r="C387" s="165"/>
      <c r="D387" s="333"/>
      <c r="E387" s="327"/>
      <c r="F387" s="327"/>
      <c r="G387" s="327"/>
      <c r="H387" s="327"/>
      <c r="I387" s="327"/>
      <c r="J387" s="327"/>
      <c r="K387" s="327"/>
      <c r="L387" s="327"/>
      <c r="M387" s="166">
        <v>0</v>
      </c>
      <c r="N387" s="166">
        <v>0</v>
      </c>
      <c r="O387" s="166">
        <v>0</v>
      </c>
      <c r="P387" s="168">
        <v>0</v>
      </c>
      <c r="Q387" s="166">
        <v>0.5</v>
      </c>
      <c r="R387" s="327"/>
      <c r="S387" s="165" t="s">
        <v>620</v>
      </c>
      <c r="T387" s="165" t="s">
        <v>599</v>
      </c>
    </row>
    <row r="388" spans="1:20" ht="16" thickBot="1">
      <c r="A388" s="164" t="s">
        <v>1137</v>
      </c>
      <c r="B388" s="165" t="s">
        <v>320</v>
      </c>
      <c r="C388" s="165" t="s">
        <v>317</v>
      </c>
      <c r="D388" s="164" t="s">
        <v>1138</v>
      </c>
      <c r="E388" s="166">
        <v>0</v>
      </c>
      <c r="F388" s="166">
        <v>0</v>
      </c>
      <c r="G388" s="166">
        <v>0</v>
      </c>
      <c r="H388" s="166">
        <v>0</v>
      </c>
      <c r="I388" s="166">
        <v>0</v>
      </c>
      <c r="J388" s="166">
        <v>0</v>
      </c>
      <c r="K388" s="167">
        <v>43846</v>
      </c>
      <c r="L388" s="167">
        <v>43872</v>
      </c>
      <c r="M388" s="166">
        <v>0</v>
      </c>
      <c r="N388" s="166">
        <v>0</v>
      </c>
      <c r="O388" s="166">
        <v>0</v>
      </c>
      <c r="P388" s="168">
        <v>0</v>
      </c>
      <c r="Q388" s="166">
        <v>1.3</v>
      </c>
      <c r="R388" s="166">
        <v>1.3</v>
      </c>
      <c r="S388" s="165" t="s">
        <v>699</v>
      </c>
      <c r="T388" s="165" t="s">
        <v>599</v>
      </c>
    </row>
    <row r="389" spans="1:20" ht="16" thickBot="1">
      <c r="A389" s="329" t="s">
        <v>1139</v>
      </c>
      <c r="B389" s="317"/>
      <c r="C389" s="317"/>
      <c r="D389" s="318"/>
      <c r="E389" s="169">
        <v>733.89</v>
      </c>
      <c r="F389" s="169">
        <v>134.80000000000001</v>
      </c>
      <c r="G389" s="169">
        <v>0</v>
      </c>
      <c r="H389" s="170">
        <v>868.69</v>
      </c>
      <c r="I389" s="170">
        <v>2.25</v>
      </c>
      <c r="J389" s="170">
        <v>870.94</v>
      </c>
      <c r="K389" s="171"/>
      <c r="L389" s="172" t="s">
        <v>612</v>
      </c>
      <c r="M389" s="169">
        <v>399.65</v>
      </c>
      <c r="N389" s="169">
        <v>108.08</v>
      </c>
      <c r="O389" s="169">
        <v>0</v>
      </c>
      <c r="P389" s="173">
        <v>507.73</v>
      </c>
      <c r="Q389" s="170">
        <v>22.25</v>
      </c>
      <c r="R389" s="170">
        <v>529.98</v>
      </c>
      <c r="S389" s="316"/>
      <c r="T389" s="318"/>
    </row>
    <row r="390" spans="1:20" ht="16" thickBot="1">
      <c r="A390" s="316"/>
      <c r="B390" s="317"/>
      <c r="C390" s="317"/>
      <c r="D390" s="318"/>
      <c r="E390" s="316"/>
      <c r="F390" s="317"/>
      <c r="G390" s="318"/>
      <c r="H390" s="174">
        <v>23</v>
      </c>
      <c r="I390" s="174">
        <v>22</v>
      </c>
      <c r="J390" s="175">
        <v>45</v>
      </c>
      <c r="K390" s="171"/>
      <c r="L390" s="176" t="s">
        <v>613</v>
      </c>
      <c r="M390" s="177">
        <v>7</v>
      </c>
      <c r="N390" s="177">
        <v>17</v>
      </c>
      <c r="O390" s="177">
        <v>0</v>
      </c>
      <c r="P390" s="175">
        <v>23</v>
      </c>
      <c r="Q390" s="174">
        <v>22</v>
      </c>
      <c r="R390" s="175">
        <v>45</v>
      </c>
      <c r="S390" s="319" t="s">
        <v>614</v>
      </c>
      <c r="T390" s="318"/>
    </row>
    <row r="391" spans="1:20" ht="16" thickBot="1">
      <c r="A391" s="338" t="s">
        <v>325</v>
      </c>
      <c r="B391" s="317"/>
      <c r="C391" s="317"/>
      <c r="D391" s="317"/>
      <c r="E391" s="317"/>
      <c r="F391" s="317"/>
      <c r="G391" s="317"/>
      <c r="H391" s="317"/>
      <c r="I391" s="317"/>
      <c r="J391" s="317"/>
      <c r="K391" s="317"/>
      <c r="L391" s="317"/>
      <c r="M391" s="317"/>
      <c r="N391" s="317"/>
      <c r="O391" s="317"/>
      <c r="P391" s="317"/>
      <c r="Q391" s="317"/>
      <c r="R391" s="317"/>
      <c r="S391" s="317"/>
      <c r="T391" s="318"/>
    </row>
    <row r="392" spans="1:20" ht="16" thickBot="1">
      <c r="A392" s="164" t="s">
        <v>1140</v>
      </c>
      <c r="B392" s="235" t="s">
        <v>325</v>
      </c>
      <c r="C392" s="235" t="s">
        <v>323</v>
      </c>
      <c r="D392" s="248" t="s">
        <v>1141</v>
      </c>
      <c r="E392" s="166">
        <v>0</v>
      </c>
      <c r="F392" s="166">
        <v>80</v>
      </c>
      <c r="G392" s="166">
        <v>0</v>
      </c>
      <c r="H392" s="166">
        <v>80</v>
      </c>
      <c r="I392" s="166">
        <v>0</v>
      </c>
      <c r="J392" s="166">
        <v>80</v>
      </c>
      <c r="K392" s="167">
        <v>43885</v>
      </c>
      <c r="L392" s="167">
        <v>43885</v>
      </c>
      <c r="M392" s="166">
        <v>23.4</v>
      </c>
      <c r="N392" s="166">
        <v>0</v>
      </c>
      <c r="O392" s="166">
        <v>0</v>
      </c>
      <c r="P392" s="168">
        <v>23.4</v>
      </c>
      <c r="Q392" s="166">
        <v>0</v>
      </c>
      <c r="R392" s="166">
        <v>23.4</v>
      </c>
      <c r="S392" s="165" t="s">
        <v>1142</v>
      </c>
      <c r="T392" s="165" t="s">
        <v>595</v>
      </c>
    </row>
    <row r="393" spans="1:20" ht="16" thickBot="1">
      <c r="A393" s="164" t="s">
        <v>1143</v>
      </c>
      <c r="B393" s="235" t="s">
        <v>325</v>
      </c>
      <c r="C393" s="235" t="s">
        <v>323</v>
      </c>
      <c r="D393" s="248" t="s">
        <v>742</v>
      </c>
      <c r="E393" s="166">
        <v>0</v>
      </c>
      <c r="F393" s="166">
        <v>40.5</v>
      </c>
      <c r="G393" s="166">
        <v>0</v>
      </c>
      <c r="H393" s="166">
        <v>40.5</v>
      </c>
      <c r="I393" s="166">
        <v>0</v>
      </c>
      <c r="J393" s="166">
        <v>40.5</v>
      </c>
      <c r="K393" s="167">
        <v>43382</v>
      </c>
      <c r="L393" s="167">
        <v>43410</v>
      </c>
      <c r="M393" s="166">
        <v>0</v>
      </c>
      <c r="N393" s="166">
        <v>22</v>
      </c>
      <c r="O393" s="166">
        <v>0</v>
      </c>
      <c r="P393" s="168">
        <v>22</v>
      </c>
      <c r="Q393" s="166">
        <v>0</v>
      </c>
      <c r="R393" s="166">
        <v>22</v>
      </c>
      <c r="S393" s="165" t="s">
        <v>737</v>
      </c>
      <c r="T393" s="165" t="s">
        <v>599</v>
      </c>
    </row>
    <row r="394" spans="1:20" ht="25" thickBot="1">
      <c r="A394" s="164" t="s">
        <v>1144</v>
      </c>
      <c r="B394" s="235" t="s">
        <v>325</v>
      </c>
      <c r="C394" s="235" t="s">
        <v>323</v>
      </c>
      <c r="D394" s="248" t="s">
        <v>1145</v>
      </c>
      <c r="E394" s="166">
        <v>0</v>
      </c>
      <c r="F394" s="166">
        <v>185</v>
      </c>
      <c r="G394" s="166">
        <v>10</v>
      </c>
      <c r="H394" s="166">
        <v>195</v>
      </c>
      <c r="I394" s="166">
        <v>0</v>
      </c>
      <c r="J394" s="166">
        <v>195</v>
      </c>
      <c r="K394" s="167">
        <v>43795</v>
      </c>
      <c r="L394" s="167">
        <v>43805</v>
      </c>
      <c r="M394" s="166">
        <v>0</v>
      </c>
      <c r="N394" s="166">
        <v>3</v>
      </c>
      <c r="O394" s="166">
        <v>0</v>
      </c>
      <c r="P394" s="168">
        <v>3</v>
      </c>
      <c r="Q394" s="166">
        <v>0</v>
      </c>
      <c r="R394" s="166">
        <v>3</v>
      </c>
      <c r="S394" s="165" t="s">
        <v>657</v>
      </c>
      <c r="T394" s="165" t="s">
        <v>599</v>
      </c>
    </row>
    <row r="395" spans="1:20" ht="16" thickBot="1">
      <c r="A395" s="164" t="s">
        <v>1146</v>
      </c>
      <c r="B395" s="235" t="s">
        <v>325</v>
      </c>
      <c r="C395" s="235" t="s">
        <v>323</v>
      </c>
      <c r="D395" s="248" t="s">
        <v>1147</v>
      </c>
      <c r="E395" s="166">
        <v>0</v>
      </c>
      <c r="F395" s="166">
        <v>483.8</v>
      </c>
      <c r="G395" s="166">
        <v>0</v>
      </c>
      <c r="H395" s="166">
        <v>483.8</v>
      </c>
      <c r="I395" s="166">
        <v>0</v>
      </c>
      <c r="J395" s="166">
        <v>483.8</v>
      </c>
      <c r="K395" s="167">
        <v>44133</v>
      </c>
      <c r="L395" s="167">
        <v>44161</v>
      </c>
      <c r="M395" s="166">
        <v>254.8</v>
      </c>
      <c r="N395" s="166">
        <v>0</v>
      </c>
      <c r="O395" s="166">
        <v>0</v>
      </c>
      <c r="P395" s="168">
        <v>254.8</v>
      </c>
      <c r="Q395" s="166">
        <v>0</v>
      </c>
      <c r="R395" s="166">
        <v>254.8</v>
      </c>
      <c r="S395" s="165" t="s">
        <v>668</v>
      </c>
      <c r="T395" s="165" t="s">
        <v>595</v>
      </c>
    </row>
    <row r="396" spans="1:20" ht="16" thickBot="1">
      <c r="A396" s="164" t="s">
        <v>1148</v>
      </c>
      <c r="B396" s="165" t="s">
        <v>325</v>
      </c>
      <c r="C396" s="165" t="s">
        <v>323</v>
      </c>
      <c r="D396" s="164" t="s">
        <v>1149</v>
      </c>
      <c r="E396" s="166">
        <v>0</v>
      </c>
      <c r="F396" s="166">
        <v>0</v>
      </c>
      <c r="G396" s="166">
        <v>0</v>
      </c>
      <c r="H396" s="166">
        <v>0</v>
      </c>
      <c r="I396" s="166">
        <v>0</v>
      </c>
      <c r="J396" s="166">
        <v>0</v>
      </c>
      <c r="K396" s="167">
        <v>43441</v>
      </c>
      <c r="L396" s="167">
        <v>43441</v>
      </c>
      <c r="M396" s="166">
        <v>0</v>
      </c>
      <c r="N396" s="166">
        <v>0</v>
      </c>
      <c r="O396" s="166">
        <v>0</v>
      </c>
      <c r="P396" s="168">
        <v>0</v>
      </c>
      <c r="Q396" s="166">
        <v>5.08</v>
      </c>
      <c r="R396" s="166">
        <v>5.08</v>
      </c>
      <c r="S396" s="165" t="s">
        <v>1150</v>
      </c>
      <c r="T396" s="165" t="s">
        <v>599</v>
      </c>
    </row>
    <row r="397" spans="1:20" ht="25" thickBot="1">
      <c r="A397" s="330" t="s">
        <v>1151</v>
      </c>
      <c r="B397" s="331" t="s">
        <v>325</v>
      </c>
      <c r="C397" s="165" t="s">
        <v>323</v>
      </c>
      <c r="D397" s="164" t="s">
        <v>1152</v>
      </c>
      <c r="E397" s="166">
        <v>0</v>
      </c>
      <c r="F397" s="166">
        <v>0</v>
      </c>
      <c r="G397" s="166">
        <v>0</v>
      </c>
      <c r="H397" s="166">
        <v>0</v>
      </c>
      <c r="I397" s="166">
        <v>0</v>
      </c>
      <c r="J397" s="166">
        <v>0</v>
      </c>
      <c r="K397" s="167">
        <v>43712</v>
      </c>
      <c r="L397" s="167">
        <v>43712</v>
      </c>
      <c r="M397" s="166">
        <v>0</v>
      </c>
      <c r="N397" s="166">
        <v>0</v>
      </c>
      <c r="O397" s="166">
        <v>0</v>
      </c>
      <c r="P397" s="168">
        <v>0</v>
      </c>
      <c r="Q397" s="166">
        <v>0.11666700000000001</v>
      </c>
      <c r="R397" s="325">
        <v>0.341667</v>
      </c>
      <c r="S397" s="165" t="s">
        <v>840</v>
      </c>
      <c r="T397" s="165" t="s">
        <v>599</v>
      </c>
    </row>
    <row r="398" spans="1:20" ht="16" thickBot="1">
      <c r="A398" s="327"/>
      <c r="B398" s="327"/>
      <c r="C398" s="165"/>
      <c r="D398" s="164" t="s">
        <v>1153</v>
      </c>
      <c r="E398" s="166">
        <v>0</v>
      </c>
      <c r="F398" s="166">
        <v>0</v>
      </c>
      <c r="G398" s="166">
        <v>0</v>
      </c>
      <c r="H398" s="166">
        <v>0</v>
      </c>
      <c r="I398" s="166">
        <v>0.75</v>
      </c>
      <c r="J398" s="166">
        <v>0.75</v>
      </c>
      <c r="K398" s="167">
        <v>42936</v>
      </c>
      <c r="L398" s="167">
        <v>43102</v>
      </c>
      <c r="M398" s="166">
        <v>0</v>
      </c>
      <c r="N398" s="166">
        <v>0</v>
      </c>
      <c r="O398" s="166">
        <v>0</v>
      </c>
      <c r="P398" s="168">
        <v>0</v>
      </c>
      <c r="Q398" s="166">
        <v>0.22500000000000001</v>
      </c>
      <c r="R398" s="327"/>
      <c r="S398" s="165" t="s">
        <v>663</v>
      </c>
      <c r="T398" s="165" t="s">
        <v>599</v>
      </c>
    </row>
    <row r="399" spans="1:20" ht="25" thickBot="1">
      <c r="A399" s="164" t="s">
        <v>1154</v>
      </c>
      <c r="B399" s="165" t="s">
        <v>325</v>
      </c>
      <c r="C399" s="165" t="s">
        <v>323</v>
      </c>
      <c r="D399" s="164" t="s">
        <v>1155</v>
      </c>
      <c r="E399" s="166">
        <v>0</v>
      </c>
      <c r="F399" s="166">
        <v>0</v>
      </c>
      <c r="G399" s="166">
        <v>0</v>
      </c>
      <c r="H399" s="166">
        <v>0</v>
      </c>
      <c r="I399" s="166">
        <v>0.2</v>
      </c>
      <c r="J399" s="166">
        <v>0.2</v>
      </c>
      <c r="K399" s="167">
        <v>43451</v>
      </c>
      <c r="L399" s="167">
        <v>43525</v>
      </c>
      <c r="M399" s="166">
        <v>0</v>
      </c>
      <c r="N399" s="166">
        <v>0</v>
      </c>
      <c r="O399" s="166">
        <v>0</v>
      </c>
      <c r="P399" s="168">
        <v>0</v>
      </c>
      <c r="Q399" s="166">
        <v>0.99493699999999996</v>
      </c>
      <c r="R399" s="166">
        <v>0.99493699999999996</v>
      </c>
      <c r="S399" s="165" t="s">
        <v>737</v>
      </c>
      <c r="T399" s="165" t="s">
        <v>599</v>
      </c>
    </row>
    <row r="400" spans="1:20" ht="25" thickBot="1">
      <c r="A400" s="164" t="s">
        <v>1156</v>
      </c>
      <c r="B400" s="165" t="s">
        <v>325</v>
      </c>
      <c r="C400" s="165" t="s">
        <v>323</v>
      </c>
      <c r="D400" s="164" t="s">
        <v>1157</v>
      </c>
      <c r="E400" s="166">
        <v>0</v>
      </c>
      <c r="F400" s="166">
        <v>0</v>
      </c>
      <c r="G400" s="166">
        <v>0</v>
      </c>
      <c r="H400" s="166">
        <v>0</v>
      </c>
      <c r="I400" s="166">
        <v>0</v>
      </c>
      <c r="J400" s="166">
        <v>0</v>
      </c>
      <c r="K400" s="167">
        <v>43612</v>
      </c>
      <c r="L400" s="167">
        <v>43657</v>
      </c>
      <c r="M400" s="166">
        <v>0</v>
      </c>
      <c r="N400" s="166">
        <v>0</v>
      </c>
      <c r="O400" s="166">
        <v>0</v>
      </c>
      <c r="P400" s="168">
        <v>0</v>
      </c>
      <c r="Q400" s="166">
        <v>0.99995000000000001</v>
      </c>
      <c r="R400" s="166">
        <v>0.99995000000000001</v>
      </c>
      <c r="S400" s="165" t="s">
        <v>657</v>
      </c>
      <c r="T400" s="165" t="s">
        <v>599</v>
      </c>
    </row>
    <row r="401" spans="1:20" ht="16" thickBot="1">
      <c r="A401" s="164" t="s">
        <v>1158</v>
      </c>
      <c r="B401" s="165" t="s">
        <v>325</v>
      </c>
      <c r="C401" s="165" t="s">
        <v>323</v>
      </c>
      <c r="D401" s="164" t="s">
        <v>1159</v>
      </c>
      <c r="E401" s="166">
        <v>0</v>
      </c>
      <c r="F401" s="166">
        <v>0</v>
      </c>
      <c r="G401" s="166">
        <v>0</v>
      </c>
      <c r="H401" s="166">
        <v>0</v>
      </c>
      <c r="I401" s="166">
        <v>0</v>
      </c>
      <c r="J401" s="166">
        <v>0</v>
      </c>
      <c r="K401" s="167">
        <v>43801</v>
      </c>
      <c r="L401" s="167">
        <v>44104</v>
      </c>
      <c r="M401" s="166">
        <v>0</v>
      </c>
      <c r="N401" s="166">
        <v>0</v>
      </c>
      <c r="O401" s="166">
        <v>0</v>
      </c>
      <c r="P401" s="168">
        <v>0</v>
      </c>
      <c r="Q401" s="166">
        <v>26</v>
      </c>
      <c r="R401" s="166">
        <v>26</v>
      </c>
      <c r="S401" s="165" t="s">
        <v>666</v>
      </c>
      <c r="T401" s="165" t="s">
        <v>599</v>
      </c>
    </row>
    <row r="402" spans="1:20" ht="16" thickBot="1">
      <c r="A402" s="329" t="s">
        <v>1160</v>
      </c>
      <c r="B402" s="317"/>
      <c r="C402" s="317"/>
      <c r="D402" s="318"/>
      <c r="E402" s="169">
        <v>0</v>
      </c>
      <c r="F402" s="169">
        <v>789.3</v>
      </c>
      <c r="G402" s="169">
        <v>10</v>
      </c>
      <c r="H402" s="170">
        <v>799.3</v>
      </c>
      <c r="I402" s="170">
        <v>0.95</v>
      </c>
      <c r="J402" s="170">
        <v>800.25</v>
      </c>
      <c r="K402" s="171"/>
      <c r="L402" s="172" t="s">
        <v>612</v>
      </c>
      <c r="M402" s="169">
        <v>278.2</v>
      </c>
      <c r="N402" s="169">
        <v>25</v>
      </c>
      <c r="O402" s="169">
        <v>0</v>
      </c>
      <c r="P402" s="173">
        <v>303.2</v>
      </c>
      <c r="Q402" s="170">
        <v>33.416553999999998</v>
      </c>
      <c r="R402" s="170">
        <v>336.61655400000001</v>
      </c>
      <c r="S402" s="316"/>
      <c r="T402" s="318"/>
    </row>
    <row r="403" spans="1:20" ht="16" thickBot="1">
      <c r="A403" s="316"/>
      <c r="B403" s="317"/>
      <c r="C403" s="317"/>
      <c r="D403" s="318"/>
      <c r="E403" s="316"/>
      <c r="F403" s="317"/>
      <c r="G403" s="318"/>
      <c r="H403" s="174">
        <v>4</v>
      </c>
      <c r="I403" s="174">
        <v>5</v>
      </c>
      <c r="J403" s="175">
        <v>9</v>
      </c>
      <c r="K403" s="171"/>
      <c r="L403" s="176" t="s">
        <v>613</v>
      </c>
      <c r="M403" s="177">
        <v>2</v>
      </c>
      <c r="N403" s="177">
        <v>2</v>
      </c>
      <c r="O403" s="177">
        <v>0</v>
      </c>
      <c r="P403" s="175">
        <v>4</v>
      </c>
      <c r="Q403" s="174">
        <v>5</v>
      </c>
      <c r="R403" s="175">
        <v>9</v>
      </c>
      <c r="S403" s="319" t="s">
        <v>614</v>
      </c>
      <c r="T403" s="318"/>
    </row>
    <row r="404" spans="1:20" ht="16" thickBot="1">
      <c r="A404" s="338" t="s">
        <v>329</v>
      </c>
      <c r="B404" s="317"/>
      <c r="C404" s="317"/>
      <c r="D404" s="317"/>
      <c r="E404" s="317"/>
      <c r="F404" s="317"/>
      <c r="G404" s="317"/>
      <c r="H404" s="317"/>
      <c r="I404" s="317"/>
      <c r="J404" s="317"/>
      <c r="K404" s="317"/>
      <c r="L404" s="317"/>
      <c r="M404" s="317"/>
      <c r="N404" s="317"/>
      <c r="O404" s="317"/>
      <c r="P404" s="317"/>
      <c r="Q404" s="317"/>
      <c r="R404" s="317"/>
      <c r="S404" s="317"/>
      <c r="T404" s="318"/>
    </row>
    <row r="405" spans="1:20" ht="16" thickBot="1">
      <c r="A405" s="330" t="s">
        <v>1161</v>
      </c>
      <c r="B405" s="334" t="s">
        <v>329</v>
      </c>
      <c r="C405" s="235" t="s">
        <v>327</v>
      </c>
      <c r="D405" s="336" t="s">
        <v>1162</v>
      </c>
      <c r="E405" s="325">
        <v>0</v>
      </c>
      <c r="F405" s="325">
        <v>0</v>
      </c>
      <c r="G405" s="325">
        <v>21.3</v>
      </c>
      <c r="H405" s="325">
        <v>21.3</v>
      </c>
      <c r="I405" s="325">
        <v>0</v>
      </c>
      <c r="J405" s="325">
        <v>21.3</v>
      </c>
      <c r="K405" s="328">
        <v>43125</v>
      </c>
      <c r="L405" s="328">
        <v>43325</v>
      </c>
      <c r="M405" s="166">
        <v>0</v>
      </c>
      <c r="N405" s="166">
        <v>14.077</v>
      </c>
      <c r="O405" s="166">
        <v>0</v>
      </c>
      <c r="P405" s="168">
        <v>14.077</v>
      </c>
      <c r="Q405" s="166">
        <v>0</v>
      </c>
      <c r="R405" s="325">
        <v>40.987000000000002</v>
      </c>
      <c r="S405" s="165" t="s">
        <v>755</v>
      </c>
      <c r="T405" s="165" t="s">
        <v>599</v>
      </c>
    </row>
    <row r="406" spans="1:20" ht="16" thickBot="1">
      <c r="A406" s="327"/>
      <c r="B406" s="335"/>
      <c r="C406" s="235"/>
      <c r="D406" s="337"/>
      <c r="E406" s="327"/>
      <c r="F406" s="327"/>
      <c r="G406" s="327"/>
      <c r="H406" s="327"/>
      <c r="I406" s="327"/>
      <c r="J406" s="327"/>
      <c r="K406" s="327"/>
      <c r="L406" s="327"/>
      <c r="M406" s="166">
        <v>0</v>
      </c>
      <c r="N406" s="166">
        <v>26.91</v>
      </c>
      <c r="O406" s="166">
        <v>0</v>
      </c>
      <c r="P406" s="168">
        <v>26.91</v>
      </c>
      <c r="Q406" s="166">
        <v>0</v>
      </c>
      <c r="R406" s="327"/>
      <c r="S406" s="165" t="s">
        <v>732</v>
      </c>
      <c r="T406" s="165" t="s">
        <v>599</v>
      </c>
    </row>
    <row r="407" spans="1:20" ht="16" thickBot="1">
      <c r="A407" s="164" t="s">
        <v>1163</v>
      </c>
      <c r="B407" s="235" t="s">
        <v>329</v>
      </c>
      <c r="C407" s="235" t="s">
        <v>327</v>
      </c>
      <c r="D407" s="248" t="s">
        <v>1164</v>
      </c>
      <c r="E407" s="166">
        <v>0</v>
      </c>
      <c r="F407" s="166">
        <v>0</v>
      </c>
      <c r="G407" s="166">
        <v>5</v>
      </c>
      <c r="H407" s="166">
        <v>5</v>
      </c>
      <c r="I407" s="166">
        <v>0</v>
      </c>
      <c r="J407" s="166">
        <v>5</v>
      </c>
      <c r="K407" s="167">
        <v>43985</v>
      </c>
      <c r="L407" s="167">
        <v>43993</v>
      </c>
      <c r="M407" s="166">
        <v>0</v>
      </c>
      <c r="N407" s="166">
        <v>0.32</v>
      </c>
      <c r="O407" s="166">
        <v>0</v>
      </c>
      <c r="P407" s="168">
        <v>0.32</v>
      </c>
      <c r="Q407" s="166">
        <v>0</v>
      </c>
      <c r="R407" s="166">
        <v>0.32</v>
      </c>
      <c r="S407" s="165" t="s">
        <v>794</v>
      </c>
      <c r="T407" s="165" t="s">
        <v>595</v>
      </c>
    </row>
    <row r="408" spans="1:20" ht="16" thickBot="1">
      <c r="A408" s="164" t="s">
        <v>1165</v>
      </c>
      <c r="B408" s="165" t="s">
        <v>329</v>
      </c>
      <c r="C408" s="165" t="s">
        <v>327</v>
      </c>
      <c r="D408" s="164" t="s">
        <v>1166</v>
      </c>
      <c r="E408" s="166">
        <v>0</v>
      </c>
      <c r="F408" s="166">
        <v>0</v>
      </c>
      <c r="G408" s="166">
        <v>0</v>
      </c>
      <c r="H408" s="166">
        <v>0</v>
      </c>
      <c r="I408" s="166">
        <v>0</v>
      </c>
      <c r="J408" s="166">
        <v>0</v>
      </c>
      <c r="K408" s="167">
        <v>43972</v>
      </c>
      <c r="L408" s="167">
        <v>43972</v>
      </c>
      <c r="M408" s="166">
        <v>0</v>
      </c>
      <c r="N408" s="166">
        <v>0</v>
      </c>
      <c r="O408" s="166">
        <v>0</v>
      </c>
      <c r="P408" s="168">
        <v>0</v>
      </c>
      <c r="Q408" s="166">
        <v>0.22500000000000001</v>
      </c>
      <c r="R408" s="166">
        <v>0.22500000000000001</v>
      </c>
      <c r="S408" s="165" t="s">
        <v>621</v>
      </c>
      <c r="T408" s="165" t="s">
        <v>599</v>
      </c>
    </row>
    <row r="409" spans="1:20" ht="16" thickBot="1">
      <c r="A409" s="329" t="s">
        <v>1167</v>
      </c>
      <c r="B409" s="317"/>
      <c r="C409" s="317"/>
      <c r="D409" s="318"/>
      <c r="E409" s="169">
        <v>0</v>
      </c>
      <c r="F409" s="169">
        <v>0</v>
      </c>
      <c r="G409" s="169">
        <v>26.3</v>
      </c>
      <c r="H409" s="170">
        <v>26.3</v>
      </c>
      <c r="I409" s="170">
        <v>0</v>
      </c>
      <c r="J409" s="170">
        <v>26.3</v>
      </c>
      <c r="K409" s="171"/>
      <c r="L409" s="172" t="s">
        <v>612</v>
      </c>
      <c r="M409" s="169">
        <v>0</v>
      </c>
      <c r="N409" s="169">
        <v>41.307000000000002</v>
      </c>
      <c r="O409" s="169">
        <v>0</v>
      </c>
      <c r="P409" s="173">
        <v>41.307000000000002</v>
      </c>
      <c r="Q409" s="170">
        <v>0.22500000000000001</v>
      </c>
      <c r="R409" s="170">
        <v>41.531999999999996</v>
      </c>
      <c r="S409" s="316"/>
      <c r="T409" s="318"/>
    </row>
    <row r="410" spans="1:20" ht="16" thickBot="1">
      <c r="A410" s="316"/>
      <c r="B410" s="317"/>
      <c r="C410" s="317"/>
      <c r="D410" s="318"/>
      <c r="E410" s="316"/>
      <c r="F410" s="317"/>
      <c r="G410" s="318"/>
      <c r="H410" s="174">
        <v>2</v>
      </c>
      <c r="I410" s="174">
        <v>1</v>
      </c>
      <c r="J410" s="175">
        <v>3</v>
      </c>
      <c r="K410" s="171"/>
      <c r="L410" s="176" t="s">
        <v>613</v>
      </c>
      <c r="M410" s="177">
        <v>0</v>
      </c>
      <c r="N410" s="177">
        <v>2</v>
      </c>
      <c r="O410" s="177">
        <v>0</v>
      </c>
      <c r="P410" s="175">
        <v>2</v>
      </c>
      <c r="Q410" s="174">
        <v>1</v>
      </c>
      <c r="R410" s="175">
        <v>3</v>
      </c>
      <c r="S410" s="319" t="s">
        <v>614</v>
      </c>
      <c r="T410" s="318"/>
    </row>
    <row r="411" spans="1:20" ht="16" thickBot="1">
      <c r="A411" s="338" t="s">
        <v>332</v>
      </c>
      <c r="B411" s="317"/>
      <c r="C411" s="317"/>
      <c r="D411" s="317"/>
      <c r="E411" s="317"/>
      <c r="F411" s="317"/>
      <c r="G411" s="317"/>
      <c r="H411" s="317"/>
      <c r="I411" s="317"/>
      <c r="J411" s="317"/>
      <c r="K411" s="317"/>
      <c r="L411" s="317"/>
      <c r="M411" s="317"/>
      <c r="N411" s="317"/>
      <c r="O411" s="317"/>
      <c r="P411" s="317"/>
      <c r="Q411" s="317"/>
      <c r="R411" s="317"/>
      <c r="S411" s="317"/>
      <c r="T411" s="318"/>
    </row>
    <row r="412" spans="1:20" ht="16" thickBot="1">
      <c r="A412" s="164" t="s">
        <v>1168</v>
      </c>
      <c r="B412" s="165" t="s">
        <v>332</v>
      </c>
      <c r="C412" s="165" t="s">
        <v>330</v>
      </c>
      <c r="D412" s="164" t="s">
        <v>1169</v>
      </c>
      <c r="E412" s="166">
        <v>0</v>
      </c>
      <c r="F412" s="166">
        <v>0</v>
      </c>
      <c r="G412" s="166">
        <v>0</v>
      </c>
      <c r="H412" s="166">
        <v>0</v>
      </c>
      <c r="I412" s="166">
        <v>1</v>
      </c>
      <c r="J412" s="166">
        <v>1</v>
      </c>
      <c r="K412" s="167">
        <v>44901</v>
      </c>
      <c r="L412" s="167">
        <v>44926</v>
      </c>
      <c r="M412" s="166">
        <v>0</v>
      </c>
      <c r="N412" s="166">
        <v>0</v>
      </c>
      <c r="O412" s="166">
        <v>0</v>
      </c>
      <c r="P412" s="168">
        <v>0</v>
      </c>
      <c r="Q412" s="166">
        <v>0.6</v>
      </c>
      <c r="R412" s="166">
        <v>0.6</v>
      </c>
      <c r="S412" s="165" t="s">
        <v>1170</v>
      </c>
      <c r="T412" s="165" t="s">
        <v>599</v>
      </c>
    </row>
    <row r="413" spans="1:20" ht="16" thickBot="1">
      <c r="A413" s="164" t="s">
        <v>1171</v>
      </c>
      <c r="B413" s="235" t="s">
        <v>332</v>
      </c>
      <c r="C413" s="235" t="s">
        <v>330</v>
      </c>
      <c r="D413" s="248" t="s">
        <v>1172</v>
      </c>
      <c r="E413" s="166">
        <v>0</v>
      </c>
      <c r="F413" s="166">
        <v>0</v>
      </c>
      <c r="G413" s="166">
        <v>0</v>
      </c>
      <c r="H413" s="166">
        <v>0</v>
      </c>
      <c r="I413" s="166">
        <v>0</v>
      </c>
      <c r="J413" s="166">
        <v>0</v>
      </c>
      <c r="K413" s="167">
        <v>43350</v>
      </c>
      <c r="L413" s="167">
        <v>43350</v>
      </c>
      <c r="M413" s="166">
        <v>0</v>
      </c>
      <c r="N413" s="166">
        <v>33.55130861</v>
      </c>
      <c r="O413" s="166">
        <v>0</v>
      </c>
      <c r="P413" s="168">
        <v>33.55130861</v>
      </c>
      <c r="Q413" s="166">
        <v>0</v>
      </c>
      <c r="R413" s="166">
        <v>33.55130861</v>
      </c>
      <c r="S413" s="165" t="s">
        <v>837</v>
      </c>
      <c r="T413" s="165" t="s">
        <v>595</v>
      </c>
    </row>
    <row r="414" spans="1:20" ht="16" thickBot="1">
      <c r="A414" s="164" t="s">
        <v>1173</v>
      </c>
      <c r="B414" s="235" t="s">
        <v>332</v>
      </c>
      <c r="C414" s="235" t="s">
        <v>330</v>
      </c>
      <c r="D414" s="248" t="s">
        <v>1174</v>
      </c>
      <c r="E414" s="166">
        <v>0</v>
      </c>
      <c r="F414" s="166">
        <v>120</v>
      </c>
      <c r="G414" s="166">
        <v>0</v>
      </c>
      <c r="H414" s="166">
        <v>120</v>
      </c>
      <c r="I414" s="166">
        <v>0</v>
      </c>
      <c r="J414" s="166">
        <v>120</v>
      </c>
      <c r="K414" s="167">
        <v>42676</v>
      </c>
      <c r="L414" s="167">
        <v>43530</v>
      </c>
      <c r="M414" s="166">
        <v>0</v>
      </c>
      <c r="N414" s="166">
        <v>5.5</v>
      </c>
      <c r="O414" s="166">
        <v>0</v>
      </c>
      <c r="P414" s="168">
        <v>5.5</v>
      </c>
      <c r="Q414" s="166">
        <v>0</v>
      </c>
      <c r="R414" s="166">
        <v>5.5</v>
      </c>
      <c r="S414" s="165" t="s">
        <v>1175</v>
      </c>
      <c r="T414" s="165" t="s">
        <v>595</v>
      </c>
    </row>
    <row r="415" spans="1:20" ht="16" thickBot="1">
      <c r="A415" s="164" t="s">
        <v>1176</v>
      </c>
      <c r="B415" s="235" t="s">
        <v>332</v>
      </c>
      <c r="C415" s="235" t="s">
        <v>330</v>
      </c>
      <c r="D415" s="248" t="s">
        <v>1177</v>
      </c>
      <c r="E415" s="166">
        <v>0</v>
      </c>
      <c r="F415" s="166">
        <v>148.864</v>
      </c>
      <c r="G415" s="166">
        <v>10</v>
      </c>
      <c r="H415" s="166">
        <v>158.864</v>
      </c>
      <c r="I415" s="166">
        <v>0</v>
      </c>
      <c r="J415" s="166">
        <v>158.864</v>
      </c>
      <c r="K415" s="167">
        <v>43353</v>
      </c>
      <c r="L415" s="167">
        <v>43424</v>
      </c>
      <c r="M415" s="166">
        <v>0</v>
      </c>
      <c r="N415" s="166">
        <v>5</v>
      </c>
      <c r="O415" s="166">
        <v>0</v>
      </c>
      <c r="P415" s="168">
        <v>5</v>
      </c>
      <c r="Q415" s="166">
        <v>0</v>
      </c>
      <c r="R415" s="166">
        <v>5</v>
      </c>
      <c r="S415" s="165" t="s">
        <v>624</v>
      </c>
      <c r="T415" s="165" t="s">
        <v>599</v>
      </c>
    </row>
    <row r="416" spans="1:20" ht="25" thickBot="1">
      <c r="A416" s="164" t="s">
        <v>1178</v>
      </c>
      <c r="B416" s="235" t="s">
        <v>332</v>
      </c>
      <c r="C416" s="235" t="s">
        <v>330</v>
      </c>
      <c r="D416" s="248" t="s">
        <v>1179</v>
      </c>
      <c r="E416" s="166">
        <v>0</v>
      </c>
      <c r="F416" s="166">
        <v>200</v>
      </c>
      <c r="G416" s="166">
        <v>0</v>
      </c>
      <c r="H416" s="166">
        <v>200</v>
      </c>
      <c r="I416" s="166">
        <v>0</v>
      </c>
      <c r="J416" s="166">
        <v>200</v>
      </c>
      <c r="K416" s="167">
        <v>44008</v>
      </c>
      <c r="L416" s="167">
        <v>44070</v>
      </c>
      <c r="M416" s="166">
        <v>0</v>
      </c>
      <c r="N416" s="166">
        <v>35</v>
      </c>
      <c r="O416" s="166">
        <v>0</v>
      </c>
      <c r="P416" s="168">
        <v>35</v>
      </c>
      <c r="Q416" s="166">
        <v>0</v>
      </c>
      <c r="R416" s="166">
        <v>35</v>
      </c>
      <c r="S416" s="165" t="s">
        <v>1170</v>
      </c>
      <c r="T416" s="165" t="s">
        <v>599</v>
      </c>
    </row>
    <row r="417" spans="1:20" ht="16" thickBot="1">
      <c r="A417" s="164" t="s">
        <v>1180</v>
      </c>
      <c r="B417" s="235" t="s">
        <v>332</v>
      </c>
      <c r="C417" s="235" t="s">
        <v>330</v>
      </c>
      <c r="D417" s="248" t="s">
        <v>1181</v>
      </c>
      <c r="E417" s="166">
        <v>0</v>
      </c>
      <c r="F417" s="166">
        <v>60</v>
      </c>
      <c r="G417" s="166">
        <v>10</v>
      </c>
      <c r="H417" s="166">
        <v>70</v>
      </c>
      <c r="I417" s="166">
        <v>0</v>
      </c>
      <c r="J417" s="166">
        <v>70</v>
      </c>
      <c r="K417" s="167">
        <v>44816</v>
      </c>
      <c r="L417" s="167">
        <v>44872</v>
      </c>
      <c r="M417" s="166">
        <v>0</v>
      </c>
      <c r="N417" s="166">
        <v>9</v>
      </c>
      <c r="O417" s="166">
        <v>0</v>
      </c>
      <c r="P417" s="168">
        <v>9</v>
      </c>
      <c r="Q417" s="166">
        <v>0</v>
      </c>
      <c r="R417" s="166">
        <v>9</v>
      </c>
      <c r="S417" s="165" t="s">
        <v>737</v>
      </c>
      <c r="T417" s="165" t="s">
        <v>599</v>
      </c>
    </row>
    <row r="418" spans="1:20" ht="16" thickBot="1">
      <c r="A418" s="330" t="s">
        <v>1182</v>
      </c>
      <c r="B418" s="334" t="s">
        <v>332</v>
      </c>
      <c r="C418" s="235" t="s">
        <v>330</v>
      </c>
      <c r="D418" s="336" t="s">
        <v>1183</v>
      </c>
      <c r="E418" s="325">
        <v>0</v>
      </c>
      <c r="F418" s="325">
        <v>200</v>
      </c>
      <c r="G418" s="325">
        <v>0</v>
      </c>
      <c r="H418" s="325">
        <v>200</v>
      </c>
      <c r="I418" s="325">
        <v>0</v>
      </c>
      <c r="J418" s="325">
        <v>200</v>
      </c>
      <c r="K418" s="328">
        <v>44901</v>
      </c>
      <c r="L418" s="328">
        <v>44922</v>
      </c>
      <c r="M418" s="166">
        <v>0</v>
      </c>
      <c r="N418" s="166">
        <v>0.94</v>
      </c>
      <c r="O418" s="166">
        <v>0</v>
      </c>
      <c r="P418" s="168">
        <v>0.94</v>
      </c>
      <c r="Q418" s="166">
        <v>0</v>
      </c>
      <c r="R418" s="325">
        <v>15.21</v>
      </c>
      <c r="S418" s="165" t="s">
        <v>667</v>
      </c>
      <c r="T418" s="165" t="s">
        <v>595</v>
      </c>
    </row>
    <row r="419" spans="1:20" ht="16" thickBot="1">
      <c r="A419" s="326"/>
      <c r="B419" s="339"/>
      <c r="C419" s="235"/>
      <c r="D419" s="340"/>
      <c r="E419" s="326"/>
      <c r="F419" s="326"/>
      <c r="G419" s="326"/>
      <c r="H419" s="326"/>
      <c r="I419" s="326"/>
      <c r="J419" s="326"/>
      <c r="K419" s="326"/>
      <c r="L419" s="326"/>
      <c r="M419" s="166">
        <v>0</v>
      </c>
      <c r="N419" s="166">
        <v>6.76</v>
      </c>
      <c r="O419" s="166">
        <v>0</v>
      </c>
      <c r="P419" s="168">
        <v>6.76</v>
      </c>
      <c r="Q419" s="166">
        <v>0</v>
      </c>
      <c r="R419" s="326"/>
      <c r="S419" s="165" t="s">
        <v>1170</v>
      </c>
      <c r="T419" s="165" t="s">
        <v>595</v>
      </c>
    </row>
    <row r="420" spans="1:20" ht="16" thickBot="1">
      <c r="A420" s="327"/>
      <c r="B420" s="335"/>
      <c r="C420" s="235"/>
      <c r="D420" s="337"/>
      <c r="E420" s="327"/>
      <c r="F420" s="327"/>
      <c r="G420" s="327"/>
      <c r="H420" s="327"/>
      <c r="I420" s="327"/>
      <c r="J420" s="327"/>
      <c r="K420" s="327"/>
      <c r="L420" s="327"/>
      <c r="M420" s="166">
        <v>0</v>
      </c>
      <c r="N420" s="166">
        <v>7.51</v>
      </c>
      <c r="O420" s="166">
        <v>0</v>
      </c>
      <c r="P420" s="168">
        <v>7.51</v>
      </c>
      <c r="Q420" s="166">
        <v>0</v>
      </c>
      <c r="R420" s="327"/>
      <c r="S420" s="165" t="s">
        <v>1184</v>
      </c>
      <c r="T420" s="165" t="s">
        <v>595</v>
      </c>
    </row>
    <row r="421" spans="1:20" ht="25" thickBot="1">
      <c r="A421" s="164" t="s">
        <v>1185</v>
      </c>
      <c r="B421" s="165" t="s">
        <v>332</v>
      </c>
      <c r="C421" s="165" t="s">
        <v>330</v>
      </c>
      <c r="D421" s="164" t="s">
        <v>1179</v>
      </c>
      <c r="E421" s="166">
        <v>0</v>
      </c>
      <c r="F421" s="166">
        <v>0</v>
      </c>
      <c r="G421" s="166">
        <v>0</v>
      </c>
      <c r="H421" s="166">
        <v>0</v>
      </c>
      <c r="I421" s="166">
        <v>0</v>
      </c>
      <c r="J421" s="166">
        <v>0</v>
      </c>
      <c r="K421" s="167">
        <v>44008</v>
      </c>
      <c r="L421" s="167">
        <v>44042</v>
      </c>
      <c r="M421" s="166">
        <v>0</v>
      </c>
      <c r="N421" s="166">
        <v>0</v>
      </c>
      <c r="O421" s="166">
        <v>0</v>
      </c>
      <c r="P421" s="168">
        <v>0</v>
      </c>
      <c r="Q421" s="166">
        <v>5</v>
      </c>
      <c r="R421" s="166">
        <v>5</v>
      </c>
      <c r="S421" s="165" t="s">
        <v>1170</v>
      </c>
      <c r="T421" s="165" t="s">
        <v>599</v>
      </c>
    </row>
    <row r="422" spans="1:20" ht="25" thickBot="1">
      <c r="A422" s="164" t="s">
        <v>1186</v>
      </c>
      <c r="B422" s="165" t="s">
        <v>332</v>
      </c>
      <c r="C422" s="165" t="s">
        <v>330</v>
      </c>
      <c r="D422" s="164" t="s">
        <v>1187</v>
      </c>
      <c r="E422" s="166">
        <v>0</v>
      </c>
      <c r="F422" s="166">
        <v>0</v>
      </c>
      <c r="G422" s="166">
        <v>0</v>
      </c>
      <c r="H422" s="166">
        <v>0</v>
      </c>
      <c r="I422" s="166">
        <v>0.5</v>
      </c>
      <c r="J422" s="166">
        <v>0.5</v>
      </c>
      <c r="K422" s="167">
        <v>44102</v>
      </c>
      <c r="L422" s="167">
        <v>44127</v>
      </c>
      <c r="M422" s="166">
        <v>0</v>
      </c>
      <c r="N422" s="166">
        <v>0</v>
      </c>
      <c r="O422" s="166">
        <v>0</v>
      </c>
      <c r="P422" s="168">
        <v>0</v>
      </c>
      <c r="Q422" s="166">
        <v>0.75</v>
      </c>
      <c r="R422" s="166">
        <v>0.75</v>
      </c>
      <c r="S422" s="165" t="s">
        <v>687</v>
      </c>
      <c r="T422" s="165" t="s">
        <v>599</v>
      </c>
    </row>
    <row r="423" spans="1:20" ht="25" thickBot="1">
      <c r="A423" s="164" t="s">
        <v>1188</v>
      </c>
      <c r="B423" s="165" t="s">
        <v>332</v>
      </c>
      <c r="C423" s="165" t="s">
        <v>330</v>
      </c>
      <c r="D423" s="164" t="s">
        <v>1189</v>
      </c>
      <c r="E423" s="166">
        <v>0</v>
      </c>
      <c r="F423" s="166">
        <v>0</v>
      </c>
      <c r="G423" s="166">
        <v>0</v>
      </c>
      <c r="H423" s="166">
        <v>0</v>
      </c>
      <c r="I423" s="166">
        <v>0</v>
      </c>
      <c r="J423" s="166">
        <v>0</v>
      </c>
      <c r="K423" s="167">
        <v>44253</v>
      </c>
      <c r="L423" s="167">
        <v>44253</v>
      </c>
      <c r="M423" s="166">
        <v>0</v>
      </c>
      <c r="N423" s="166">
        <v>0</v>
      </c>
      <c r="O423" s="166">
        <v>0</v>
      </c>
      <c r="P423" s="168">
        <v>0</v>
      </c>
      <c r="Q423" s="166">
        <v>0.2</v>
      </c>
      <c r="R423" s="166">
        <v>0.2</v>
      </c>
      <c r="S423" s="165" t="s">
        <v>621</v>
      </c>
      <c r="T423" s="165" t="s">
        <v>599</v>
      </c>
    </row>
    <row r="424" spans="1:20" ht="25" thickBot="1">
      <c r="A424" s="164" t="s">
        <v>1190</v>
      </c>
      <c r="B424" s="165" t="s">
        <v>332</v>
      </c>
      <c r="C424" s="165" t="s">
        <v>330</v>
      </c>
      <c r="D424" s="164" t="s">
        <v>1191</v>
      </c>
      <c r="E424" s="166">
        <v>0</v>
      </c>
      <c r="F424" s="166">
        <v>0</v>
      </c>
      <c r="G424" s="166">
        <v>0</v>
      </c>
      <c r="H424" s="166">
        <v>0</v>
      </c>
      <c r="I424" s="166">
        <v>0</v>
      </c>
      <c r="J424" s="166">
        <v>0</v>
      </c>
      <c r="K424" s="167">
        <v>44789</v>
      </c>
      <c r="L424" s="167">
        <v>44789</v>
      </c>
      <c r="M424" s="166">
        <v>0</v>
      </c>
      <c r="N424" s="166">
        <v>0</v>
      </c>
      <c r="O424" s="166">
        <v>0</v>
      </c>
      <c r="P424" s="168">
        <v>0</v>
      </c>
      <c r="Q424" s="166">
        <v>0.4</v>
      </c>
      <c r="R424" s="166">
        <v>0.4</v>
      </c>
      <c r="S424" s="165" t="s">
        <v>621</v>
      </c>
      <c r="T424" s="165" t="s">
        <v>599</v>
      </c>
    </row>
    <row r="425" spans="1:20" ht="16" thickBot="1">
      <c r="A425" s="330" t="s">
        <v>1192</v>
      </c>
      <c r="B425" s="331" t="s">
        <v>332</v>
      </c>
      <c r="C425" s="165" t="s">
        <v>330</v>
      </c>
      <c r="D425" s="330" t="s">
        <v>1193</v>
      </c>
      <c r="E425" s="166">
        <v>0</v>
      </c>
      <c r="F425" s="166">
        <v>0</v>
      </c>
      <c r="G425" s="166">
        <v>0</v>
      </c>
      <c r="H425" s="166">
        <v>0</v>
      </c>
      <c r="I425" s="166">
        <v>0</v>
      </c>
      <c r="J425" s="166">
        <v>0</v>
      </c>
      <c r="K425" s="167">
        <v>43503</v>
      </c>
      <c r="L425" s="167">
        <v>43503</v>
      </c>
      <c r="M425" s="166">
        <v>0</v>
      </c>
      <c r="N425" s="166">
        <v>0</v>
      </c>
      <c r="O425" s="166">
        <v>0</v>
      </c>
      <c r="P425" s="168">
        <v>0</v>
      </c>
      <c r="Q425" s="166">
        <v>0.39130700000000002</v>
      </c>
      <c r="R425" s="325">
        <v>5.7061650000000004</v>
      </c>
      <c r="S425" s="165" t="s">
        <v>1170</v>
      </c>
      <c r="T425" s="165" t="s">
        <v>599</v>
      </c>
    </row>
    <row r="426" spans="1:20" ht="16" thickBot="1">
      <c r="A426" s="326"/>
      <c r="B426" s="326"/>
      <c r="C426" s="165"/>
      <c r="D426" s="332"/>
      <c r="E426" s="325">
        <v>0</v>
      </c>
      <c r="F426" s="325">
        <v>0</v>
      </c>
      <c r="G426" s="325">
        <v>0</v>
      </c>
      <c r="H426" s="325">
        <v>0</v>
      </c>
      <c r="I426" s="325">
        <v>0</v>
      </c>
      <c r="J426" s="325">
        <v>0</v>
      </c>
      <c r="K426" s="328">
        <v>43193</v>
      </c>
      <c r="L426" s="328">
        <v>43199</v>
      </c>
      <c r="M426" s="166">
        <v>0</v>
      </c>
      <c r="N426" s="166">
        <v>0</v>
      </c>
      <c r="O426" s="166">
        <v>0</v>
      </c>
      <c r="P426" s="168">
        <v>0</v>
      </c>
      <c r="Q426" s="166">
        <v>0.594858</v>
      </c>
      <c r="R426" s="326"/>
      <c r="S426" s="165" t="s">
        <v>1170</v>
      </c>
      <c r="T426" s="165" t="s">
        <v>599</v>
      </c>
    </row>
    <row r="427" spans="1:20" ht="16" thickBot="1">
      <c r="A427" s="327"/>
      <c r="B427" s="327"/>
      <c r="C427" s="165"/>
      <c r="D427" s="333"/>
      <c r="E427" s="327"/>
      <c r="F427" s="327"/>
      <c r="G427" s="327"/>
      <c r="H427" s="327"/>
      <c r="I427" s="327"/>
      <c r="J427" s="327"/>
      <c r="K427" s="327"/>
      <c r="L427" s="327"/>
      <c r="M427" s="166">
        <v>0</v>
      </c>
      <c r="N427" s="166">
        <v>0</v>
      </c>
      <c r="O427" s="166">
        <v>0</v>
      </c>
      <c r="P427" s="168">
        <v>0</v>
      </c>
      <c r="Q427" s="166">
        <v>4.72</v>
      </c>
      <c r="R427" s="327"/>
      <c r="S427" s="165" t="s">
        <v>666</v>
      </c>
      <c r="T427" s="165" t="s">
        <v>599</v>
      </c>
    </row>
    <row r="428" spans="1:20" ht="25" thickBot="1">
      <c r="A428" s="164" t="s">
        <v>1194</v>
      </c>
      <c r="B428" s="235" t="s">
        <v>332</v>
      </c>
      <c r="C428" s="235" t="s">
        <v>330</v>
      </c>
      <c r="D428" s="248" t="s">
        <v>1195</v>
      </c>
      <c r="E428" s="166">
        <v>0</v>
      </c>
      <c r="F428" s="166">
        <v>0</v>
      </c>
      <c r="G428" s="166">
        <v>0</v>
      </c>
      <c r="H428" s="166">
        <v>0</v>
      </c>
      <c r="I428" s="166">
        <v>0</v>
      </c>
      <c r="J428" s="166">
        <v>0</v>
      </c>
      <c r="K428" s="167">
        <v>44377</v>
      </c>
      <c r="L428" s="167">
        <v>44406</v>
      </c>
      <c r="M428" s="166">
        <v>0</v>
      </c>
      <c r="N428" s="166">
        <v>5</v>
      </c>
      <c r="O428" s="166">
        <v>0</v>
      </c>
      <c r="P428" s="168">
        <v>5</v>
      </c>
      <c r="Q428" s="166">
        <v>0</v>
      </c>
      <c r="R428" s="166">
        <v>5</v>
      </c>
      <c r="S428" s="165" t="s">
        <v>657</v>
      </c>
      <c r="T428" s="165" t="s">
        <v>599</v>
      </c>
    </row>
    <row r="429" spans="1:20" ht="16" thickBot="1">
      <c r="A429" s="329" t="s">
        <v>1196</v>
      </c>
      <c r="B429" s="317"/>
      <c r="C429" s="317"/>
      <c r="D429" s="318"/>
      <c r="E429" s="169">
        <v>0</v>
      </c>
      <c r="F429" s="169">
        <v>728.86400000000003</v>
      </c>
      <c r="G429" s="169">
        <v>20</v>
      </c>
      <c r="H429" s="170">
        <v>748.86400000000003</v>
      </c>
      <c r="I429" s="170">
        <v>1.5</v>
      </c>
      <c r="J429" s="170">
        <v>750.36400000000003</v>
      </c>
      <c r="K429" s="171"/>
      <c r="L429" s="172" t="s">
        <v>612</v>
      </c>
      <c r="M429" s="169">
        <v>0</v>
      </c>
      <c r="N429" s="169">
        <v>108.26130861</v>
      </c>
      <c r="O429" s="169">
        <v>0</v>
      </c>
      <c r="P429" s="173">
        <v>108.26130861</v>
      </c>
      <c r="Q429" s="170">
        <v>12.656165</v>
      </c>
      <c r="R429" s="170">
        <v>120.91747361</v>
      </c>
      <c r="S429" s="316"/>
      <c r="T429" s="318"/>
    </row>
    <row r="430" spans="1:20" ht="16" thickBot="1">
      <c r="A430" s="316"/>
      <c r="B430" s="317"/>
      <c r="C430" s="317"/>
      <c r="D430" s="318"/>
      <c r="E430" s="316"/>
      <c r="F430" s="317"/>
      <c r="G430" s="318"/>
      <c r="H430" s="174">
        <v>7</v>
      </c>
      <c r="I430" s="174">
        <v>6</v>
      </c>
      <c r="J430" s="175">
        <v>13</v>
      </c>
      <c r="K430" s="171"/>
      <c r="L430" s="176" t="s">
        <v>613</v>
      </c>
      <c r="M430" s="177">
        <v>0</v>
      </c>
      <c r="N430" s="177">
        <v>7</v>
      </c>
      <c r="O430" s="177">
        <v>0</v>
      </c>
      <c r="P430" s="175">
        <v>7</v>
      </c>
      <c r="Q430" s="174">
        <v>6</v>
      </c>
      <c r="R430" s="175">
        <v>13</v>
      </c>
      <c r="S430" s="319" t="s">
        <v>614</v>
      </c>
      <c r="T430" s="318"/>
    </row>
    <row r="431" spans="1:20" ht="16" thickBot="1">
      <c r="A431" s="338" t="s">
        <v>336</v>
      </c>
      <c r="B431" s="317"/>
      <c r="C431" s="317"/>
      <c r="D431" s="317"/>
      <c r="E431" s="317"/>
      <c r="F431" s="317"/>
      <c r="G431" s="317"/>
      <c r="H431" s="317"/>
      <c r="I431" s="317"/>
      <c r="J431" s="317"/>
      <c r="K431" s="317"/>
      <c r="L431" s="317"/>
      <c r="M431" s="317"/>
      <c r="N431" s="317"/>
      <c r="O431" s="317"/>
      <c r="P431" s="317"/>
      <c r="Q431" s="317"/>
      <c r="R431" s="317"/>
      <c r="S431" s="317"/>
      <c r="T431" s="318"/>
    </row>
    <row r="432" spans="1:20" ht="37" thickBot="1">
      <c r="A432" s="164" t="s">
        <v>1197</v>
      </c>
      <c r="B432" s="165" t="s">
        <v>336</v>
      </c>
      <c r="C432" s="165" t="s">
        <v>335</v>
      </c>
      <c r="D432" s="164" t="s">
        <v>1198</v>
      </c>
      <c r="E432" s="166">
        <v>0</v>
      </c>
      <c r="F432" s="166">
        <v>0</v>
      </c>
      <c r="G432" s="166">
        <v>0</v>
      </c>
      <c r="H432" s="166">
        <v>0</v>
      </c>
      <c r="I432" s="166">
        <v>0</v>
      </c>
      <c r="J432" s="166">
        <v>0</v>
      </c>
      <c r="K432" s="167">
        <v>44907</v>
      </c>
      <c r="L432" s="167">
        <v>44926</v>
      </c>
      <c r="M432" s="166">
        <v>0</v>
      </c>
      <c r="N432" s="166">
        <v>0</v>
      </c>
      <c r="O432" s="166">
        <v>0</v>
      </c>
      <c r="P432" s="168">
        <v>0</v>
      </c>
      <c r="Q432" s="166">
        <v>2</v>
      </c>
      <c r="R432" s="166">
        <v>2</v>
      </c>
      <c r="S432" s="165" t="s">
        <v>657</v>
      </c>
      <c r="T432" s="165" t="s">
        <v>599</v>
      </c>
    </row>
    <row r="433" spans="1:20" ht="25" thickBot="1">
      <c r="A433" s="164" t="s">
        <v>1199</v>
      </c>
      <c r="B433" s="235" t="s">
        <v>336</v>
      </c>
      <c r="C433" s="235" t="s">
        <v>335</v>
      </c>
      <c r="D433" s="248" t="s">
        <v>1200</v>
      </c>
      <c r="E433" s="166">
        <v>0</v>
      </c>
      <c r="F433" s="166">
        <v>0</v>
      </c>
      <c r="G433" s="166">
        <v>0</v>
      </c>
      <c r="H433" s="166">
        <v>0</v>
      </c>
      <c r="I433" s="166">
        <v>0</v>
      </c>
      <c r="J433" s="166">
        <v>0</v>
      </c>
      <c r="K433" s="167">
        <v>43483</v>
      </c>
      <c r="L433" s="167">
        <v>43546</v>
      </c>
      <c r="M433" s="166">
        <v>0</v>
      </c>
      <c r="N433" s="166">
        <v>1.5</v>
      </c>
      <c r="O433" s="166">
        <v>0</v>
      </c>
      <c r="P433" s="168">
        <v>1.5</v>
      </c>
      <c r="Q433" s="166">
        <v>0</v>
      </c>
      <c r="R433" s="166">
        <v>1.5</v>
      </c>
      <c r="S433" s="165" t="s">
        <v>1201</v>
      </c>
      <c r="T433" s="165" t="s">
        <v>599</v>
      </c>
    </row>
    <row r="434" spans="1:20" ht="16" thickBot="1">
      <c r="A434" s="164" t="s">
        <v>1202</v>
      </c>
      <c r="B434" s="235" t="s">
        <v>336</v>
      </c>
      <c r="C434" s="235" t="s">
        <v>335</v>
      </c>
      <c r="D434" s="248" t="s">
        <v>1203</v>
      </c>
      <c r="E434" s="166">
        <v>100</v>
      </c>
      <c r="F434" s="166">
        <v>0</v>
      </c>
      <c r="G434" s="166">
        <v>0</v>
      </c>
      <c r="H434" s="166">
        <v>100</v>
      </c>
      <c r="I434" s="166">
        <v>0</v>
      </c>
      <c r="J434" s="166">
        <v>100</v>
      </c>
      <c r="K434" s="167">
        <v>43084</v>
      </c>
      <c r="L434" s="167">
        <v>43203</v>
      </c>
      <c r="M434" s="166">
        <v>0</v>
      </c>
      <c r="N434" s="166">
        <v>19.62</v>
      </c>
      <c r="O434" s="166">
        <v>0</v>
      </c>
      <c r="P434" s="168">
        <v>19.62</v>
      </c>
      <c r="Q434" s="166">
        <v>0</v>
      </c>
      <c r="R434" s="166">
        <v>19.62</v>
      </c>
      <c r="S434" s="165" t="s">
        <v>1150</v>
      </c>
      <c r="T434" s="165" t="s">
        <v>599</v>
      </c>
    </row>
    <row r="435" spans="1:20" ht="25" thickBot="1">
      <c r="A435" s="164" t="s">
        <v>1204</v>
      </c>
      <c r="B435" s="235" t="s">
        <v>336</v>
      </c>
      <c r="C435" s="235" t="s">
        <v>335</v>
      </c>
      <c r="D435" s="248" t="s">
        <v>1205</v>
      </c>
      <c r="E435" s="166">
        <v>280</v>
      </c>
      <c r="F435" s="166">
        <v>0</v>
      </c>
      <c r="G435" s="166">
        <v>0</v>
      </c>
      <c r="H435" s="166">
        <v>280</v>
      </c>
      <c r="I435" s="166">
        <v>0</v>
      </c>
      <c r="J435" s="166">
        <v>280</v>
      </c>
      <c r="K435" s="167">
        <v>43279</v>
      </c>
      <c r="L435" s="167">
        <v>43447</v>
      </c>
      <c r="M435" s="166">
        <v>0</v>
      </c>
      <c r="N435" s="166">
        <v>4</v>
      </c>
      <c r="O435" s="166">
        <v>0</v>
      </c>
      <c r="P435" s="168">
        <v>4</v>
      </c>
      <c r="Q435" s="166">
        <v>0</v>
      </c>
      <c r="R435" s="166">
        <v>4</v>
      </c>
      <c r="S435" s="165" t="s">
        <v>621</v>
      </c>
      <c r="T435" s="165" t="s">
        <v>599</v>
      </c>
    </row>
    <row r="436" spans="1:20" ht="16" thickBot="1">
      <c r="A436" s="330" t="s">
        <v>1206</v>
      </c>
      <c r="B436" s="334" t="s">
        <v>336</v>
      </c>
      <c r="C436" s="235" t="s">
        <v>335</v>
      </c>
      <c r="D436" s="336" t="s">
        <v>1207</v>
      </c>
      <c r="E436" s="325">
        <v>0</v>
      </c>
      <c r="F436" s="325">
        <v>100</v>
      </c>
      <c r="G436" s="325">
        <v>0</v>
      </c>
      <c r="H436" s="325">
        <v>100</v>
      </c>
      <c r="I436" s="325">
        <v>0</v>
      </c>
      <c r="J436" s="325">
        <v>100</v>
      </c>
      <c r="K436" s="328">
        <v>43343</v>
      </c>
      <c r="L436" s="328">
        <v>43470</v>
      </c>
      <c r="M436" s="166">
        <v>0</v>
      </c>
      <c r="N436" s="166">
        <v>2</v>
      </c>
      <c r="O436" s="166">
        <v>0</v>
      </c>
      <c r="P436" s="168">
        <v>2</v>
      </c>
      <c r="Q436" s="166">
        <v>0</v>
      </c>
      <c r="R436" s="325">
        <v>5</v>
      </c>
      <c r="S436" s="165" t="s">
        <v>621</v>
      </c>
      <c r="T436" s="165" t="s">
        <v>599</v>
      </c>
    </row>
    <row r="437" spans="1:20" ht="16" thickBot="1">
      <c r="A437" s="327"/>
      <c r="B437" s="335"/>
      <c r="C437" s="235"/>
      <c r="D437" s="337"/>
      <c r="E437" s="327"/>
      <c r="F437" s="327"/>
      <c r="G437" s="327"/>
      <c r="H437" s="327"/>
      <c r="I437" s="327"/>
      <c r="J437" s="327"/>
      <c r="K437" s="327"/>
      <c r="L437" s="327"/>
      <c r="M437" s="166">
        <v>0</v>
      </c>
      <c r="N437" s="166">
        <v>3</v>
      </c>
      <c r="O437" s="166">
        <v>0</v>
      </c>
      <c r="P437" s="168">
        <v>3</v>
      </c>
      <c r="Q437" s="166">
        <v>0</v>
      </c>
      <c r="R437" s="327"/>
      <c r="S437" s="165" t="s">
        <v>657</v>
      </c>
      <c r="T437" s="165" t="s">
        <v>599</v>
      </c>
    </row>
    <row r="438" spans="1:20" ht="16" thickBot="1">
      <c r="A438" s="330" t="s">
        <v>1208</v>
      </c>
      <c r="B438" s="334" t="s">
        <v>336</v>
      </c>
      <c r="C438" s="235" t="s">
        <v>335</v>
      </c>
      <c r="D438" s="336" t="s">
        <v>1209</v>
      </c>
      <c r="E438" s="325">
        <v>235</v>
      </c>
      <c r="F438" s="325">
        <v>0</v>
      </c>
      <c r="G438" s="325">
        <v>0</v>
      </c>
      <c r="H438" s="325">
        <v>235</v>
      </c>
      <c r="I438" s="325">
        <v>0</v>
      </c>
      <c r="J438" s="325">
        <v>235</v>
      </c>
      <c r="K438" s="328">
        <v>43651</v>
      </c>
      <c r="L438" s="328">
        <v>44001</v>
      </c>
      <c r="M438" s="166">
        <v>0</v>
      </c>
      <c r="N438" s="166">
        <v>11.8</v>
      </c>
      <c r="O438" s="166">
        <v>0</v>
      </c>
      <c r="P438" s="168">
        <v>11.8</v>
      </c>
      <c r="Q438" s="166">
        <v>0</v>
      </c>
      <c r="R438" s="325">
        <v>192.6</v>
      </c>
      <c r="S438" s="165" t="s">
        <v>732</v>
      </c>
      <c r="T438" s="165" t="s">
        <v>599</v>
      </c>
    </row>
    <row r="439" spans="1:20" ht="16" thickBot="1">
      <c r="A439" s="326"/>
      <c r="B439" s="339"/>
      <c r="C439" s="235"/>
      <c r="D439" s="340"/>
      <c r="E439" s="326"/>
      <c r="F439" s="326"/>
      <c r="G439" s="326"/>
      <c r="H439" s="326"/>
      <c r="I439" s="326"/>
      <c r="J439" s="326"/>
      <c r="K439" s="326"/>
      <c r="L439" s="326"/>
      <c r="M439" s="166">
        <v>37.200000000000003</v>
      </c>
      <c r="N439" s="166">
        <v>0</v>
      </c>
      <c r="O439" s="166">
        <v>0</v>
      </c>
      <c r="P439" s="168">
        <v>37.200000000000003</v>
      </c>
      <c r="Q439" s="166">
        <v>0</v>
      </c>
      <c r="R439" s="326"/>
      <c r="S439" s="165" t="s">
        <v>732</v>
      </c>
      <c r="T439" s="165" t="s">
        <v>599</v>
      </c>
    </row>
    <row r="440" spans="1:20" ht="16" thickBot="1">
      <c r="A440" s="326"/>
      <c r="B440" s="339"/>
      <c r="C440" s="235"/>
      <c r="D440" s="340"/>
      <c r="E440" s="326"/>
      <c r="F440" s="326"/>
      <c r="G440" s="326"/>
      <c r="H440" s="326"/>
      <c r="I440" s="326"/>
      <c r="J440" s="326"/>
      <c r="K440" s="326"/>
      <c r="L440" s="327"/>
      <c r="M440" s="166">
        <v>71.8</v>
      </c>
      <c r="N440" s="166">
        <v>0</v>
      </c>
      <c r="O440" s="166">
        <v>0</v>
      </c>
      <c r="P440" s="168">
        <v>71.8</v>
      </c>
      <c r="Q440" s="166">
        <v>0</v>
      </c>
      <c r="R440" s="326"/>
      <c r="S440" s="165" t="s">
        <v>617</v>
      </c>
      <c r="T440" s="165" t="s">
        <v>603</v>
      </c>
    </row>
    <row r="441" spans="1:20" ht="16" thickBot="1">
      <c r="A441" s="327"/>
      <c r="B441" s="335"/>
      <c r="C441" s="235"/>
      <c r="D441" s="337"/>
      <c r="E441" s="327"/>
      <c r="F441" s="327"/>
      <c r="G441" s="327"/>
      <c r="H441" s="327"/>
      <c r="I441" s="327"/>
      <c r="J441" s="327"/>
      <c r="K441" s="327"/>
      <c r="L441" s="167">
        <v>44145</v>
      </c>
      <c r="M441" s="166">
        <v>71.8</v>
      </c>
      <c r="N441" s="166">
        <v>0</v>
      </c>
      <c r="O441" s="166">
        <v>0</v>
      </c>
      <c r="P441" s="168">
        <v>71.8</v>
      </c>
      <c r="Q441" s="166">
        <v>0</v>
      </c>
      <c r="R441" s="327"/>
      <c r="S441" s="165" t="s">
        <v>632</v>
      </c>
      <c r="T441" s="165" t="s">
        <v>603</v>
      </c>
    </row>
    <row r="442" spans="1:20" ht="25" thickBot="1">
      <c r="A442" s="164" t="s">
        <v>1210</v>
      </c>
      <c r="B442" s="235" t="s">
        <v>336</v>
      </c>
      <c r="C442" s="235" t="s">
        <v>335</v>
      </c>
      <c r="D442" s="248" t="s">
        <v>1211</v>
      </c>
      <c r="E442" s="166">
        <v>0</v>
      </c>
      <c r="F442" s="166">
        <v>300</v>
      </c>
      <c r="G442" s="166">
        <v>0</v>
      </c>
      <c r="H442" s="166">
        <v>300</v>
      </c>
      <c r="I442" s="166">
        <v>0</v>
      </c>
      <c r="J442" s="166">
        <v>300</v>
      </c>
      <c r="K442" s="167">
        <v>43805</v>
      </c>
      <c r="L442" s="167">
        <v>43830</v>
      </c>
      <c r="M442" s="166">
        <v>80</v>
      </c>
      <c r="N442" s="166">
        <v>0</v>
      </c>
      <c r="O442" s="166">
        <v>0</v>
      </c>
      <c r="P442" s="168">
        <v>80</v>
      </c>
      <c r="Q442" s="166">
        <v>0</v>
      </c>
      <c r="R442" s="166">
        <v>80</v>
      </c>
      <c r="S442" s="165" t="s">
        <v>682</v>
      </c>
      <c r="T442" s="165" t="s">
        <v>595</v>
      </c>
    </row>
    <row r="443" spans="1:20" ht="16" thickBot="1">
      <c r="A443" s="330" t="s">
        <v>1212</v>
      </c>
      <c r="B443" s="334" t="s">
        <v>336</v>
      </c>
      <c r="C443" s="235" t="s">
        <v>335</v>
      </c>
      <c r="D443" s="248" t="s">
        <v>1213</v>
      </c>
      <c r="E443" s="166">
        <v>0</v>
      </c>
      <c r="F443" s="166">
        <v>0</v>
      </c>
      <c r="G443" s="166">
        <v>0</v>
      </c>
      <c r="H443" s="166">
        <v>0</v>
      </c>
      <c r="I443" s="166">
        <v>0</v>
      </c>
      <c r="J443" s="166">
        <v>0</v>
      </c>
      <c r="K443" s="167">
        <v>44021</v>
      </c>
      <c r="L443" s="167">
        <v>44021</v>
      </c>
      <c r="M443" s="166">
        <v>21.153599809999999</v>
      </c>
      <c r="N443" s="166">
        <v>0</v>
      </c>
      <c r="O443" s="166">
        <v>0</v>
      </c>
      <c r="P443" s="168">
        <v>21.153599809999999</v>
      </c>
      <c r="Q443" s="166">
        <v>0</v>
      </c>
      <c r="R443" s="325">
        <v>226.43436847000001</v>
      </c>
      <c r="S443" s="165" t="s">
        <v>617</v>
      </c>
      <c r="T443" s="165" t="s">
        <v>595</v>
      </c>
    </row>
    <row r="444" spans="1:20" ht="16" thickBot="1">
      <c r="A444" s="326"/>
      <c r="B444" s="339"/>
      <c r="C444" s="235"/>
      <c r="D444" s="336" t="s">
        <v>1213</v>
      </c>
      <c r="E444" s="325">
        <v>300</v>
      </c>
      <c r="F444" s="325">
        <v>0</v>
      </c>
      <c r="G444" s="325">
        <v>0</v>
      </c>
      <c r="H444" s="325">
        <v>300</v>
      </c>
      <c r="I444" s="325">
        <v>0</v>
      </c>
      <c r="J444" s="325">
        <v>300</v>
      </c>
      <c r="K444" s="328">
        <v>43970</v>
      </c>
      <c r="L444" s="328">
        <v>43987</v>
      </c>
      <c r="M444" s="166">
        <v>0</v>
      </c>
      <c r="N444" s="166">
        <v>5.2807686599999997</v>
      </c>
      <c r="O444" s="166">
        <v>0</v>
      </c>
      <c r="P444" s="168">
        <v>5.2807686599999997</v>
      </c>
      <c r="Q444" s="166">
        <v>0</v>
      </c>
      <c r="R444" s="326"/>
      <c r="S444" s="165" t="s">
        <v>1170</v>
      </c>
      <c r="T444" s="165" t="s">
        <v>599</v>
      </c>
    </row>
    <row r="445" spans="1:20" ht="16" thickBot="1">
      <c r="A445" s="327"/>
      <c r="B445" s="335"/>
      <c r="C445" s="235"/>
      <c r="D445" s="337"/>
      <c r="E445" s="327"/>
      <c r="F445" s="327"/>
      <c r="G445" s="327"/>
      <c r="H445" s="327"/>
      <c r="I445" s="327"/>
      <c r="J445" s="327"/>
      <c r="K445" s="327"/>
      <c r="L445" s="327"/>
      <c r="M445" s="166">
        <v>200</v>
      </c>
      <c r="N445" s="166">
        <v>0</v>
      </c>
      <c r="O445" s="166">
        <v>0</v>
      </c>
      <c r="P445" s="168">
        <v>200</v>
      </c>
      <c r="Q445" s="166">
        <v>0</v>
      </c>
      <c r="R445" s="327"/>
      <c r="S445" s="165" t="s">
        <v>604</v>
      </c>
      <c r="T445" s="165" t="s">
        <v>595</v>
      </c>
    </row>
    <row r="446" spans="1:20" ht="16" thickBot="1">
      <c r="A446" s="330" t="s">
        <v>1214</v>
      </c>
      <c r="B446" s="334" t="s">
        <v>336</v>
      </c>
      <c r="C446" s="235" t="s">
        <v>335</v>
      </c>
      <c r="D446" s="248" t="s">
        <v>673</v>
      </c>
      <c r="E446" s="166">
        <v>0</v>
      </c>
      <c r="F446" s="166">
        <v>0</v>
      </c>
      <c r="G446" s="166">
        <v>0</v>
      </c>
      <c r="H446" s="166">
        <v>0</v>
      </c>
      <c r="I446" s="166">
        <v>0</v>
      </c>
      <c r="J446" s="166">
        <v>0</v>
      </c>
      <c r="K446" s="167">
        <v>44127</v>
      </c>
      <c r="L446" s="167">
        <v>44127</v>
      </c>
      <c r="M446" s="166">
        <v>50</v>
      </c>
      <c r="N446" s="166">
        <v>0</v>
      </c>
      <c r="O446" s="166">
        <v>0</v>
      </c>
      <c r="P446" s="168">
        <v>50</v>
      </c>
      <c r="Q446" s="166">
        <v>0</v>
      </c>
      <c r="R446" s="325">
        <v>1050</v>
      </c>
      <c r="S446" s="165" t="s">
        <v>674</v>
      </c>
      <c r="T446" s="165" t="s">
        <v>595</v>
      </c>
    </row>
    <row r="447" spans="1:20" ht="16" thickBot="1">
      <c r="A447" s="326"/>
      <c r="B447" s="339"/>
      <c r="C447" s="235"/>
      <c r="D447" s="336" t="s">
        <v>673</v>
      </c>
      <c r="E447" s="325">
        <v>500</v>
      </c>
      <c r="F447" s="325">
        <v>0</v>
      </c>
      <c r="G447" s="325">
        <v>0</v>
      </c>
      <c r="H447" s="325">
        <v>500</v>
      </c>
      <c r="I447" s="325">
        <v>0</v>
      </c>
      <c r="J447" s="325">
        <v>500</v>
      </c>
      <c r="K447" s="328">
        <v>43992</v>
      </c>
      <c r="L447" s="328">
        <v>44001</v>
      </c>
      <c r="M447" s="166">
        <v>500</v>
      </c>
      <c r="N447" s="166">
        <v>0</v>
      </c>
      <c r="O447" s="166">
        <v>0</v>
      </c>
      <c r="P447" s="168">
        <v>500</v>
      </c>
      <c r="Q447" s="166">
        <v>0</v>
      </c>
      <c r="R447" s="326"/>
      <c r="S447" s="165" t="s">
        <v>632</v>
      </c>
      <c r="T447" s="165" t="s">
        <v>595</v>
      </c>
    </row>
    <row r="448" spans="1:20" ht="16" thickBot="1">
      <c r="A448" s="327"/>
      <c r="B448" s="335"/>
      <c r="C448" s="235"/>
      <c r="D448" s="337"/>
      <c r="E448" s="327"/>
      <c r="F448" s="327"/>
      <c r="G448" s="327"/>
      <c r="H448" s="327"/>
      <c r="I448" s="327"/>
      <c r="J448" s="327"/>
      <c r="K448" s="327"/>
      <c r="L448" s="327"/>
      <c r="M448" s="166">
        <v>500</v>
      </c>
      <c r="N448" s="166">
        <v>0</v>
      </c>
      <c r="O448" s="166">
        <v>0</v>
      </c>
      <c r="P448" s="168">
        <v>500</v>
      </c>
      <c r="Q448" s="166">
        <v>0</v>
      </c>
      <c r="R448" s="327"/>
      <c r="S448" s="165" t="s">
        <v>604</v>
      </c>
      <c r="T448" s="165" t="s">
        <v>595</v>
      </c>
    </row>
    <row r="449" spans="1:20" ht="16" thickBot="1">
      <c r="A449" s="164" t="s">
        <v>1215</v>
      </c>
      <c r="B449" s="235" t="s">
        <v>336</v>
      </c>
      <c r="C449" s="235" t="s">
        <v>335</v>
      </c>
      <c r="D449" s="248" t="s">
        <v>1216</v>
      </c>
      <c r="E449" s="166">
        <v>300</v>
      </c>
      <c r="F449" s="166">
        <v>0</v>
      </c>
      <c r="G449" s="166">
        <v>0</v>
      </c>
      <c r="H449" s="166">
        <v>300</v>
      </c>
      <c r="I449" s="166">
        <v>0</v>
      </c>
      <c r="J449" s="166">
        <v>300</v>
      </c>
      <c r="K449" s="167">
        <v>44285</v>
      </c>
      <c r="L449" s="167">
        <v>44337</v>
      </c>
      <c r="M449" s="166">
        <v>250</v>
      </c>
      <c r="N449" s="166">
        <v>0</v>
      </c>
      <c r="O449" s="166">
        <v>0</v>
      </c>
      <c r="P449" s="168">
        <v>250</v>
      </c>
      <c r="Q449" s="166">
        <v>0</v>
      </c>
      <c r="R449" s="166">
        <v>250</v>
      </c>
      <c r="S449" s="165" t="s">
        <v>632</v>
      </c>
      <c r="T449" s="165" t="s">
        <v>603</v>
      </c>
    </row>
    <row r="450" spans="1:20" ht="16" thickBot="1">
      <c r="A450" s="164" t="s">
        <v>1217</v>
      </c>
      <c r="B450" s="235" t="s">
        <v>336</v>
      </c>
      <c r="C450" s="235" t="s">
        <v>335</v>
      </c>
      <c r="D450" s="248" t="s">
        <v>1218</v>
      </c>
      <c r="E450" s="166">
        <v>600</v>
      </c>
      <c r="F450" s="166">
        <v>0</v>
      </c>
      <c r="G450" s="166">
        <v>3</v>
      </c>
      <c r="H450" s="166">
        <v>603</v>
      </c>
      <c r="I450" s="166">
        <v>0</v>
      </c>
      <c r="J450" s="166">
        <v>603</v>
      </c>
      <c r="K450" s="167">
        <v>44538</v>
      </c>
      <c r="L450" s="167">
        <v>44540</v>
      </c>
      <c r="M450" s="166">
        <v>0</v>
      </c>
      <c r="N450" s="166">
        <v>24.48</v>
      </c>
      <c r="O450" s="166">
        <v>0</v>
      </c>
      <c r="P450" s="168">
        <v>24.48</v>
      </c>
      <c r="Q450" s="166">
        <v>0</v>
      </c>
      <c r="R450" s="166">
        <v>24.48</v>
      </c>
      <c r="S450" s="165" t="s">
        <v>1219</v>
      </c>
      <c r="T450" s="165" t="s">
        <v>599</v>
      </c>
    </row>
    <row r="451" spans="1:20" ht="16" thickBot="1">
      <c r="A451" s="164" t="s">
        <v>1220</v>
      </c>
      <c r="B451" s="235" t="s">
        <v>336</v>
      </c>
      <c r="C451" s="235" t="s">
        <v>335</v>
      </c>
      <c r="D451" s="248" t="s">
        <v>1221</v>
      </c>
      <c r="E451" s="166">
        <v>380</v>
      </c>
      <c r="F451" s="166">
        <v>0</v>
      </c>
      <c r="G451" s="166">
        <v>5</v>
      </c>
      <c r="H451" s="166">
        <v>385</v>
      </c>
      <c r="I451" s="166">
        <v>0</v>
      </c>
      <c r="J451" s="166">
        <v>385</v>
      </c>
      <c r="K451" s="167">
        <v>44540</v>
      </c>
      <c r="L451" s="167">
        <v>44545</v>
      </c>
      <c r="M451" s="166">
        <v>200</v>
      </c>
      <c r="N451" s="166">
        <v>0</v>
      </c>
      <c r="O451" s="166">
        <v>0</v>
      </c>
      <c r="P451" s="168">
        <v>200</v>
      </c>
      <c r="Q451" s="166">
        <v>0</v>
      </c>
      <c r="R451" s="166">
        <v>200</v>
      </c>
      <c r="S451" s="165" t="s">
        <v>632</v>
      </c>
      <c r="T451" s="165" t="s">
        <v>603</v>
      </c>
    </row>
    <row r="452" spans="1:20" ht="16" thickBot="1">
      <c r="A452" s="164" t="s">
        <v>1222</v>
      </c>
      <c r="B452" s="235" t="s">
        <v>336</v>
      </c>
      <c r="C452" s="235" t="s">
        <v>335</v>
      </c>
      <c r="D452" s="248" t="s">
        <v>1223</v>
      </c>
      <c r="E452" s="166">
        <v>1250</v>
      </c>
      <c r="F452" s="166">
        <v>250</v>
      </c>
      <c r="G452" s="166">
        <v>0</v>
      </c>
      <c r="H452" s="166">
        <v>1500</v>
      </c>
      <c r="I452" s="166">
        <v>0</v>
      </c>
      <c r="J452" s="166">
        <v>1500</v>
      </c>
      <c r="K452" s="167">
        <v>44902</v>
      </c>
      <c r="L452" s="167">
        <v>44902</v>
      </c>
      <c r="M452" s="166">
        <v>500</v>
      </c>
      <c r="N452" s="166">
        <v>0</v>
      </c>
      <c r="O452" s="166">
        <v>0</v>
      </c>
      <c r="P452" s="168">
        <v>500</v>
      </c>
      <c r="Q452" s="166">
        <v>0</v>
      </c>
      <c r="R452" s="166">
        <v>500</v>
      </c>
      <c r="S452" s="165" t="s">
        <v>632</v>
      </c>
      <c r="T452" s="165" t="s">
        <v>595</v>
      </c>
    </row>
    <row r="453" spans="1:20" ht="25" thickBot="1">
      <c r="A453" s="164" t="s">
        <v>1224</v>
      </c>
      <c r="B453" s="235" t="s">
        <v>336</v>
      </c>
      <c r="C453" s="235" t="s">
        <v>335</v>
      </c>
      <c r="D453" s="248" t="s">
        <v>1225</v>
      </c>
      <c r="E453" s="166">
        <v>7</v>
      </c>
      <c r="F453" s="166">
        <v>0</v>
      </c>
      <c r="G453" s="166">
        <v>0</v>
      </c>
      <c r="H453" s="166">
        <v>7</v>
      </c>
      <c r="I453" s="166">
        <v>0</v>
      </c>
      <c r="J453" s="166">
        <v>7</v>
      </c>
      <c r="K453" s="167">
        <v>43539</v>
      </c>
      <c r="L453" s="167">
        <v>43553</v>
      </c>
      <c r="M453" s="166">
        <v>0</v>
      </c>
      <c r="N453" s="166">
        <v>2</v>
      </c>
      <c r="O453" s="166">
        <v>0</v>
      </c>
      <c r="P453" s="168">
        <v>2</v>
      </c>
      <c r="Q453" s="166">
        <v>0</v>
      </c>
      <c r="R453" s="166">
        <v>2</v>
      </c>
      <c r="S453" s="165" t="s">
        <v>663</v>
      </c>
      <c r="T453" s="165" t="s">
        <v>599</v>
      </c>
    </row>
    <row r="454" spans="1:20" ht="16" thickBot="1">
      <c r="A454" s="164" t="s">
        <v>1226</v>
      </c>
      <c r="B454" s="165" t="s">
        <v>336</v>
      </c>
      <c r="C454" s="165" t="s">
        <v>335</v>
      </c>
      <c r="D454" s="164" t="s">
        <v>1227</v>
      </c>
      <c r="E454" s="166">
        <v>0</v>
      </c>
      <c r="F454" s="166">
        <v>0</v>
      </c>
      <c r="G454" s="166">
        <v>0</v>
      </c>
      <c r="H454" s="166">
        <v>0</v>
      </c>
      <c r="I454" s="166">
        <v>1.1000000000000001</v>
      </c>
      <c r="J454" s="166">
        <v>1.1000000000000001</v>
      </c>
      <c r="K454" s="167">
        <v>44174</v>
      </c>
      <c r="L454" s="167">
        <v>44174</v>
      </c>
      <c r="M454" s="166">
        <v>0</v>
      </c>
      <c r="N454" s="166">
        <v>0</v>
      </c>
      <c r="O454" s="166">
        <v>0</v>
      </c>
      <c r="P454" s="168">
        <v>0</v>
      </c>
      <c r="Q454" s="166">
        <v>0.2</v>
      </c>
      <c r="R454" s="166">
        <v>0.2</v>
      </c>
      <c r="S454" s="165" t="s">
        <v>687</v>
      </c>
      <c r="T454" s="165" t="s">
        <v>599</v>
      </c>
    </row>
    <row r="455" spans="1:20" ht="25" thickBot="1">
      <c r="A455" s="164" t="s">
        <v>1228</v>
      </c>
      <c r="B455" s="165" t="s">
        <v>336</v>
      </c>
      <c r="C455" s="165" t="s">
        <v>335</v>
      </c>
      <c r="D455" s="164" t="s">
        <v>1229</v>
      </c>
      <c r="E455" s="166">
        <v>0</v>
      </c>
      <c r="F455" s="166">
        <v>0</v>
      </c>
      <c r="G455" s="166">
        <v>0</v>
      </c>
      <c r="H455" s="166">
        <v>0</v>
      </c>
      <c r="I455" s="166">
        <v>0.5</v>
      </c>
      <c r="J455" s="166">
        <v>0.5</v>
      </c>
      <c r="K455" s="167">
        <v>44378</v>
      </c>
      <c r="L455" s="167">
        <v>44418</v>
      </c>
      <c r="M455" s="166">
        <v>0</v>
      </c>
      <c r="N455" s="166">
        <v>0</v>
      </c>
      <c r="O455" s="166">
        <v>0</v>
      </c>
      <c r="P455" s="168">
        <v>0</v>
      </c>
      <c r="Q455" s="166">
        <v>0.5</v>
      </c>
      <c r="R455" s="166">
        <v>0.5</v>
      </c>
      <c r="S455" s="165" t="s">
        <v>620</v>
      </c>
      <c r="T455" s="165" t="s">
        <v>599</v>
      </c>
    </row>
    <row r="456" spans="1:20" ht="16" thickBot="1">
      <c r="A456" s="330" t="s">
        <v>1230</v>
      </c>
      <c r="B456" s="331" t="s">
        <v>336</v>
      </c>
      <c r="C456" s="165" t="s">
        <v>335</v>
      </c>
      <c r="D456" s="330" t="s">
        <v>1231</v>
      </c>
      <c r="E456" s="166">
        <v>0</v>
      </c>
      <c r="F456" s="166">
        <v>0</v>
      </c>
      <c r="G456" s="166">
        <v>0</v>
      </c>
      <c r="H456" s="166">
        <v>0</v>
      </c>
      <c r="I456" s="166">
        <v>0</v>
      </c>
      <c r="J456" s="166">
        <v>0</v>
      </c>
      <c r="K456" s="167">
        <v>43818</v>
      </c>
      <c r="L456" s="167">
        <v>43818</v>
      </c>
      <c r="M456" s="166">
        <v>0</v>
      </c>
      <c r="N456" s="166">
        <v>0</v>
      </c>
      <c r="O456" s="166">
        <v>0</v>
      </c>
      <c r="P456" s="168">
        <v>0</v>
      </c>
      <c r="Q456" s="166">
        <v>0.05</v>
      </c>
      <c r="R456" s="325">
        <v>0.97</v>
      </c>
      <c r="S456" s="165" t="s">
        <v>1201</v>
      </c>
      <c r="T456" s="165" t="s">
        <v>599</v>
      </c>
    </row>
    <row r="457" spans="1:20" ht="16" thickBot="1">
      <c r="A457" s="326"/>
      <c r="B457" s="326"/>
      <c r="C457" s="165"/>
      <c r="D457" s="333"/>
      <c r="E457" s="166">
        <v>0</v>
      </c>
      <c r="F457" s="166">
        <v>0</v>
      </c>
      <c r="G457" s="166">
        <v>0</v>
      </c>
      <c r="H457" s="166">
        <v>0</v>
      </c>
      <c r="I457" s="166">
        <v>0</v>
      </c>
      <c r="J457" s="166">
        <v>0</v>
      </c>
      <c r="K457" s="167">
        <v>43791</v>
      </c>
      <c r="L457" s="167">
        <v>43791</v>
      </c>
      <c r="M457" s="166">
        <v>0</v>
      </c>
      <c r="N457" s="166">
        <v>0</v>
      </c>
      <c r="O457" s="166">
        <v>0</v>
      </c>
      <c r="P457" s="168">
        <v>0</v>
      </c>
      <c r="Q457" s="166">
        <v>0.4</v>
      </c>
      <c r="R457" s="326"/>
      <c r="S457" s="165" t="s">
        <v>1201</v>
      </c>
      <c r="T457" s="165" t="s">
        <v>599</v>
      </c>
    </row>
    <row r="458" spans="1:20" ht="16" thickBot="1">
      <c r="A458" s="327"/>
      <c r="B458" s="327"/>
      <c r="C458" s="165"/>
      <c r="D458" s="164" t="s">
        <v>1231</v>
      </c>
      <c r="E458" s="166">
        <v>0</v>
      </c>
      <c r="F458" s="166">
        <v>0</v>
      </c>
      <c r="G458" s="166">
        <v>0</v>
      </c>
      <c r="H458" s="166">
        <v>0</v>
      </c>
      <c r="I458" s="166">
        <v>1</v>
      </c>
      <c r="J458" s="166">
        <v>1</v>
      </c>
      <c r="K458" s="167">
        <v>43980</v>
      </c>
      <c r="L458" s="167">
        <v>43980</v>
      </c>
      <c r="M458" s="166">
        <v>0</v>
      </c>
      <c r="N458" s="166">
        <v>0</v>
      </c>
      <c r="O458" s="166">
        <v>0</v>
      </c>
      <c r="P458" s="168">
        <v>0</v>
      </c>
      <c r="Q458" s="166">
        <v>0.52</v>
      </c>
      <c r="R458" s="327"/>
      <c r="S458" s="165" t="s">
        <v>1201</v>
      </c>
      <c r="T458" s="165" t="s">
        <v>599</v>
      </c>
    </row>
    <row r="459" spans="1:20" ht="16" thickBot="1">
      <c r="A459" s="164" t="s">
        <v>1232</v>
      </c>
      <c r="B459" s="165" t="s">
        <v>336</v>
      </c>
      <c r="C459" s="165" t="s">
        <v>335</v>
      </c>
      <c r="D459" s="164" t="s">
        <v>1233</v>
      </c>
      <c r="E459" s="166">
        <v>0</v>
      </c>
      <c r="F459" s="166">
        <v>0</v>
      </c>
      <c r="G459" s="166">
        <v>0</v>
      </c>
      <c r="H459" s="166">
        <v>0</v>
      </c>
      <c r="I459" s="166">
        <v>0</v>
      </c>
      <c r="J459" s="166">
        <v>0</v>
      </c>
      <c r="K459" s="167">
        <v>44124</v>
      </c>
      <c r="L459" s="167">
        <v>44124</v>
      </c>
      <c r="M459" s="166">
        <v>0</v>
      </c>
      <c r="N459" s="166">
        <v>0</v>
      </c>
      <c r="O459" s="166">
        <v>0</v>
      </c>
      <c r="P459" s="168">
        <v>0</v>
      </c>
      <c r="Q459" s="166">
        <v>0.3</v>
      </c>
      <c r="R459" s="166">
        <v>0.3</v>
      </c>
      <c r="S459" s="165" t="s">
        <v>687</v>
      </c>
      <c r="T459" s="165" t="s">
        <v>599</v>
      </c>
    </row>
    <row r="460" spans="1:20" ht="16" thickBot="1">
      <c r="A460" s="330" t="s">
        <v>1234</v>
      </c>
      <c r="B460" s="331" t="s">
        <v>336</v>
      </c>
      <c r="C460" s="165" t="s">
        <v>335</v>
      </c>
      <c r="D460" s="330" t="s">
        <v>1235</v>
      </c>
      <c r="E460" s="325">
        <v>0</v>
      </c>
      <c r="F460" s="325">
        <v>0</v>
      </c>
      <c r="G460" s="325">
        <v>0</v>
      </c>
      <c r="H460" s="325">
        <v>0</v>
      </c>
      <c r="I460" s="325">
        <v>0.46</v>
      </c>
      <c r="J460" s="325">
        <v>0.46</v>
      </c>
      <c r="K460" s="328">
        <v>43081</v>
      </c>
      <c r="L460" s="328">
        <v>43111</v>
      </c>
      <c r="M460" s="166">
        <v>0</v>
      </c>
      <c r="N460" s="166">
        <v>0</v>
      </c>
      <c r="O460" s="166">
        <v>0</v>
      </c>
      <c r="P460" s="168">
        <v>0</v>
      </c>
      <c r="Q460" s="166">
        <v>0.2</v>
      </c>
      <c r="R460" s="325">
        <v>0.75</v>
      </c>
      <c r="S460" s="165" t="s">
        <v>912</v>
      </c>
      <c r="T460" s="165" t="s">
        <v>599</v>
      </c>
    </row>
    <row r="461" spans="1:20" ht="16" thickBot="1">
      <c r="A461" s="327"/>
      <c r="B461" s="327"/>
      <c r="C461" s="165"/>
      <c r="D461" s="333"/>
      <c r="E461" s="327"/>
      <c r="F461" s="327"/>
      <c r="G461" s="327"/>
      <c r="H461" s="327"/>
      <c r="I461" s="327"/>
      <c r="J461" s="327"/>
      <c r="K461" s="327"/>
      <c r="L461" s="327"/>
      <c r="M461" s="166">
        <v>0</v>
      </c>
      <c r="N461" s="166">
        <v>0</v>
      </c>
      <c r="O461" s="166">
        <v>0</v>
      </c>
      <c r="P461" s="168">
        <v>0</v>
      </c>
      <c r="Q461" s="166">
        <v>0.55000000000000004</v>
      </c>
      <c r="R461" s="327"/>
      <c r="S461" s="165" t="s">
        <v>671</v>
      </c>
      <c r="T461" s="165" t="s">
        <v>599</v>
      </c>
    </row>
    <row r="462" spans="1:20" ht="25" thickBot="1">
      <c r="A462" s="164" t="s">
        <v>1236</v>
      </c>
      <c r="B462" s="165" t="s">
        <v>336</v>
      </c>
      <c r="C462" s="165" t="s">
        <v>335</v>
      </c>
      <c r="D462" s="164" t="s">
        <v>1237</v>
      </c>
      <c r="E462" s="166">
        <v>0</v>
      </c>
      <c r="F462" s="166">
        <v>0</v>
      </c>
      <c r="G462" s="166">
        <v>0</v>
      </c>
      <c r="H462" s="166">
        <v>0</v>
      </c>
      <c r="I462" s="166">
        <v>0</v>
      </c>
      <c r="J462" s="166">
        <v>0</v>
      </c>
      <c r="K462" s="167">
        <v>43082</v>
      </c>
      <c r="L462" s="167">
        <v>43108</v>
      </c>
      <c r="M462" s="166">
        <v>0</v>
      </c>
      <c r="N462" s="166">
        <v>0</v>
      </c>
      <c r="O462" s="166">
        <v>0</v>
      </c>
      <c r="P462" s="168">
        <v>0</v>
      </c>
      <c r="Q462" s="166">
        <v>3.2662049999999998</v>
      </c>
      <c r="R462" s="166">
        <v>3.2662049999999998</v>
      </c>
      <c r="S462" s="165" t="s">
        <v>1150</v>
      </c>
      <c r="T462" s="165" t="s">
        <v>599</v>
      </c>
    </row>
    <row r="463" spans="1:20" ht="16" thickBot="1">
      <c r="A463" s="164" t="s">
        <v>1238</v>
      </c>
      <c r="B463" s="165" t="s">
        <v>336</v>
      </c>
      <c r="C463" s="165" t="s">
        <v>335</v>
      </c>
      <c r="D463" s="164" t="s">
        <v>1203</v>
      </c>
      <c r="E463" s="166">
        <v>0</v>
      </c>
      <c r="F463" s="166">
        <v>0</v>
      </c>
      <c r="G463" s="166">
        <v>0</v>
      </c>
      <c r="H463" s="166">
        <v>0</v>
      </c>
      <c r="I463" s="166">
        <v>0</v>
      </c>
      <c r="J463" s="166">
        <v>0</v>
      </c>
      <c r="K463" s="167">
        <v>43084</v>
      </c>
      <c r="L463" s="167">
        <v>43109</v>
      </c>
      <c r="M463" s="166">
        <v>0</v>
      </c>
      <c r="N463" s="166">
        <v>0</v>
      </c>
      <c r="O463" s="166">
        <v>0</v>
      </c>
      <c r="P463" s="168">
        <v>0</v>
      </c>
      <c r="Q463" s="166">
        <v>4.008724</v>
      </c>
      <c r="R463" s="166">
        <v>4.008724</v>
      </c>
      <c r="S463" s="165" t="s">
        <v>1150</v>
      </c>
      <c r="T463" s="165" t="s">
        <v>599</v>
      </c>
    </row>
    <row r="464" spans="1:20" ht="25" thickBot="1">
      <c r="A464" s="164" t="s">
        <v>1239</v>
      </c>
      <c r="B464" s="165" t="s">
        <v>336</v>
      </c>
      <c r="C464" s="165" t="s">
        <v>335</v>
      </c>
      <c r="D464" s="164" t="s">
        <v>1240</v>
      </c>
      <c r="E464" s="166">
        <v>0</v>
      </c>
      <c r="F464" s="166">
        <v>0</v>
      </c>
      <c r="G464" s="166">
        <v>0</v>
      </c>
      <c r="H464" s="166">
        <v>0</v>
      </c>
      <c r="I464" s="166">
        <v>0</v>
      </c>
      <c r="J464" s="166">
        <v>0</v>
      </c>
      <c r="K464" s="167">
        <v>43084</v>
      </c>
      <c r="L464" s="167">
        <v>43129</v>
      </c>
      <c r="M464" s="166">
        <v>0</v>
      </c>
      <c r="N464" s="166">
        <v>0</v>
      </c>
      <c r="O464" s="166">
        <v>0</v>
      </c>
      <c r="P464" s="168">
        <v>0</v>
      </c>
      <c r="Q464" s="166">
        <v>2.4180809999999999</v>
      </c>
      <c r="R464" s="166">
        <v>2.4180809999999999</v>
      </c>
      <c r="S464" s="165" t="s">
        <v>1150</v>
      </c>
      <c r="T464" s="165" t="s">
        <v>599</v>
      </c>
    </row>
    <row r="465" spans="1:20" ht="16" thickBot="1">
      <c r="A465" s="164" t="s">
        <v>1241</v>
      </c>
      <c r="B465" s="165" t="s">
        <v>336</v>
      </c>
      <c r="C465" s="165" t="s">
        <v>335</v>
      </c>
      <c r="D465" s="164" t="s">
        <v>1242</v>
      </c>
      <c r="E465" s="166">
        <v>0</v>
      </c>
      <c r="F465" s="166">
        <v>0</v>
      </c>
      <c r="G465" s="166">
        <v>0</v>
      </c>
      <c r="H465" s="166">
        <v>0</v>
      </c>
      <c r="I465" s="166">
        <v>0</v>
      </c>
      <c r="J465" s="166">
        <v>0</v>
      </c>
      <c r="K465" s="167">
        <v>43343</v>
      </c>
      <c r="L465" s="167">
        <v>43370</v>
      </c>
      <c r="M465" s="166">
        <v>0</v>
      </c>
      <c r="N465" s="166">
        <v>0</v>
      </c>
      <c r="O465" s="166">
        <v>0</v>
      </c>
      <c r="P465" s="168">
        <v>0</v>
      </c>
      <c r="Q465" s="166">
        <v>2</v>
      </c>
      <c r="R465" s="166">
        <v>2</v>
      </c>
      <c r="S465" s="165" t="s">
        <v>657</v>
      </c>
      <c r="T465" s="165" t="s">
        <v>599</v>
      </c>
    </row>
    <row r="466" spans="1:20" ht="16" thickBot="1">
      <c r="A466" s="164" t="s">
        <v>1243</v>
      </c>
      <c r="B466" s="165" t="s">
        <v>336</v>
      </c>
      <c r="C466" s="165" t="s">
        <v>335</v>
      </c>
      <c r="D466" s="164" t="s">
        <v>1244</v>
      </c>
      <c r="E466" s="166">
        <v>0</v>
      </c>
      <c r="F466" s="166">
        <v>0</v>
      </c>
      <c r="G466" s="166">
        <v>0</v>
      </c>
      <c r="H466" s="166">
        <v>0</v>
      </c>
      <c r="I466" s="166">
        <v>0</v>
      </c>
      <c r="J466" s="166">
        <v>0</v>
      </c>
      <c r="K466" s="167">
        <v>44293</v>
      </c>
      <c r="L466" s="167">
        <v>44293</v>
      </c>
      <c r="M466" s="166">
        <v>0</v>
      </c>
      <c r="N466" s="166">
        <v>0</v>
      </c>
      <c r="O466" s="166">
        <v>0</v>
      </c>
      <c r="P466" s="168">
        <v>0</v>
      </c>
      <c r="Q466" s="166">
        <v>0.5</v>
      </c>
      <c r="R466" s="166">
        <v>0.5</v>
      </c>
      <c r="S466" s="165" t="s">
        <v>620</v>
      </c>
      <c r="T466" s="165" t="s">
        <v>599</v>
      </c>
    </row>
    <row r="467" spans="1:20" ht="25" thickBot="1">
      <c r="A467" s="164" t="s">
        <v>1245</v>
      </c>
      <c r="B467" s="165" t="s">
        <v>336</v>
      </c>
      <c r="C467" s="165" t="s">
        <v>335</v>
      </c>
      <c r="D467" s="164" t="s">
        <v>1246</v>
      </c>
      <c r="E467" s="166">
        <v>0</v>
      </c>
      <c r="F467" s="166">
        <v>0</v>
      </c>
      <c r="G467" s="166">
        <v>0</v>
      </c>
      <c r="H467" s="166">
        <v>0</v>
      </c>
      <c r="I467" s="166">
        <v>0</v>
      </c>
      <c r="J467" s="166">
        <v>0</v>
      </c>
      <c r="K467" s="167">
        <v>43503</v>
      </c>
      <c r="L467" s="167">
        <v>43503</v>
      </c>
      <c r="M467" s="166">
        <v>0</v>
      </c>
      <c r="N467" s="166">
        <v>0</v>
      </c>
      <c r="O467" s="166">
        <v>0</v>
      </c>
      <c r="P467" s="168">
        <v>0</v>
      </c>
      <c r="Q467" s="166">
        <v>0.75</v>
      </c>
      <c r="R467" s="166">
        <v>0.75</v>
      </c>
      <c r="S467" s="165" t="s">
        <v>624</v>
      </c>
      <c r="T467" s="165" t="s">
        <v>599</v>
      </c>
    </row>
    <row r="468" spans="1:20" ht="25" thickBot="1">
      <c r="A468" s="164" t="s">
        <v>1247</v>
      </c>
      <c r="B468" s="165" t="s">
        <v>336</v>
      </c>
      <c r="C468" s="165" t="s">
        <v>335</v>
      </c>
      <c r="D468" s="164" t="s">
        <v>1248</v>
      </c>
      <c r="E468" s="166">
        <v>0</v>
      </c>
      <c r="F468" s="166">
        <v>0</v>
      </c>
      <c r="G468" s="166">
        <v>0</v>
      </c>
      <c r="H468" s="166">
        <v>0</v>
      </c>
      <c r="I468" s="166">
        <v>0.5</v>
      </c>
      <c r="J468" s="166">
        <v>0.5</v>
      </c>
      <c r="K468" s="167">
        <v>43767</v>
      </c>
      <c r="L468" s="167">
        <v>43791</v>
      </c>
      <c r="M468" s="166">
        <v>0</v>
      </c>
      <c r="N468" s="166">
        <v>0</v>
      </c>
      <c r="O468" s="166">
        <v>0</v>
      </c>
      <c r="P468" s="168">
        <v>0</v>
      </c>
      <c r="Q468" s="166">
        <v>2</v>
      </c>
      <c r="R468" s="166">
        <v>2</v>
      </c>
      <c r="S468" s="165" t="s">
        <v>657</v>
      </c>
      <c r="T468" s="165" t="s">
        <v>599</v>
      </c>
    </row>
    <row r="469" spans="1:20" ht="16" thickBot="1">
      <c r="A469" s="330" t="s">
        <v>1249</v>
      </c>
      <c r="B469" s="331" t="s">
        <v>336</v>
      </c>
      <c r="C469" s="165" t="s">
        <v>335</v>
      </c>
      <c r="D469" s="164" t="s">
        <v>1250</v>
      </c>
      <c r="E469" s="166">
        <v>0</v>
      </c>
      <c r="F469" s="166">
        <v>0</v>
      </c>
      <c r="G469" s="166">
        <v>0</v>
      </c>
      <c r="H469" s="166">
        <v>0</v>
      </c>
      <c r="I469" s="166">
        <v>0</v>
      </c>
      <c r="J469" s="166">
        <v>0</v>
      </c>
      <c r="K469" s="167">
        <v>43972</v>
      </c>
      <c r="L469" s="167">
        <v>43972</v>
      </c>
      <c r="M469" s="166">
        <v>0</v>
      </c>
      <c r="N469" s="166">
        <v>0</v>
      </c>
      <c r="O469" s="166">
        <v>0</v>
      </c>
      <c r="P469" s="168">
        <v>0</v>
      </c>
      <c r="Q469" s="166">
        <v>1.5</v>
      </c>
      <c r="R469" s="325">
        <v>4.3499999999999996</v>
      </c>
      <c r="S469" s="165" t="s">
        <v>671</v>
      </c>
      <c r="T469" s="165" t="s">
        <v>599</v>
      </c>
    </row>
    <row r="470" spans="1:20" ht="16" thickBot="1">
      <c r="A470" s="326"/>
      <c r="B470" s="326"/>
      <c r="C470" s="165"/>
      <c r="D470" s="330" t="s">
        <v>1250</v>
      </c>
      <c r="E470" s="325">
        <v>0</v>
      </c>
      <c r="F470" s="325">
        <v>0</v>
      </c>
      <c r="G470" s="325">
        <v>0</v>
      </c>
      <c r="H470" s="325">
        <v>0</v>
      </c>
      <c r="I470" s="325">
        <v>2</v>
      </c>
      <c r="J470" s="325">
        <v>2</v>
      </c>
      <c r="K470" s="328">
        <v>44483</v>
      </c>
      <c r="L470" s="328">
        <v>44483</v>
      </c>
      <c r="M470" s="166">
        <v>0</v>
      </c>
      <c r="N470" s="166">
        <v>0</v>
      </c>
      <c r="O470" s="166">
        <v>0</v>
      </c>
      <c r="P470" s="168">
        <v>0</v>
      </c>
      <c r="Q470" s="166">
        <v>0.7</v>
      </c>
      <c r="R470" s="326"/>
      <c r="S470" s="165" t="s">
        <v>621</v>
      </c>
      <c r="T470" s="165" t="s">
        <v>599</v>
      </c>
    </row>
    <row r="471" spans="1:20" ht="16" thickBot="1">
      <c r="A471" s="326"/>
      <c r="B471" s="326"/>
      <c r="C471" s="165"/>
      <c r="D471" s="333"/>
      <c r="E471" s="327"/>
      <c r="F471" s="327"/>
      <c r="G471" s="327"/>
      <c r="H471" s="327"/>
      <c r="I471" s="327"/>
      <c r="J471" s="327"/>
      <c r="K471" s="327"/>
      <c r="L471" s="327"/>
      <c r="M471" s="166">
        <v>0</v>
      </c>
      <c r="N471" s="166">
        <v>0</v>
      </c>
      <c r="O471" s="166">
        <v>0</v>
      </c>
      <c r="P471" s="168">
        <v>0</v>
      </c>
      <c r="Q471" s="166">
        <v>1.7</v>
      </c>
      <c r="R471" s="326"/>
      <c r="S471" s="165" t="s">
        <v>663</v>
      </c>
      <c r="T471" s="165" t="s">
        <v>599</v>
      </c>
    </row>
    <row r="472" spans="1:20" ht="16" thickBot="1">
      <c r="A472" s="327"/>
      <c r="B472" s="327"/>
      <c r="C472" s="165"/>
      <c r="D472" s="164" t="s">
        <v>1251</v>
      </c>
      <c r="E472" s="166">
        <v>0</v>
      </c>
      <c r="F472" s="166">
        <v>0</v>
      </c>
      <c r="G472" s="166">
        <v>0</v>
      </c>
      <c r="H472" s="166">
        <v>0</v>
      </c>
      <c r="I472" s="166">
        <v>1.2</v>
      </c>
      <c r="J472" s="166">
        <v>1.2</v>
      </c>
      <c r="K472" s="167">
        <v>43767</v>
      </c>
      <c r="L472" s="167">
        <v>43815</v>
      </c>
      <c r="M472" s="166">
        <v>0</v>
      </c>
      <c r="N472" s="166">
        <v>0</v>
      </c>
      <c r="O472" s="166">
        <v>0</v>
      </c>
      <c r="P472" s="168">
        <v>0</v>
      </c>
      <c r="Q472" s="166">
        <v>0.45</v>
      </c>
      <c r="R472" s="327"/>
      <c r="S472" s="165" t="s">
        <v>620</v>
      </c>
      <c r="T472" s="165" t="s">
        <v>599</v>
      </c>
    </row>
    <row r="473" spans="1:20" ht="25" thickBot="1">
      <c r="A473" s="330" t="s">
        <v>1252</v>
      </c>
      <c r="B473" s="331" t="s">
        <v>336</v>
      </c>
      <c r="C473" s="165" t="s">
        <v>335</v>
      </c>
      <c r="D473" s="164" t="s">
        <v>1253</v>
      </c>
      <c r="E473" s="166">
        <v>0</v>
      </c>
      <c r="F473" s="166">
        <v>0</v>
      </c>
      <c r="G473" s="166">
        <v>0</v>
      </c>
      <c r="H473" s="166">
        <v>0</v>
      </c>
      <c r="I473" s="166">
        <v>0.3</v>
      </c>
      <c r="J473" s="166">
        <v>0.3</v>
      </c>
      <c r="K473" s="167">
        <v>44536</v>
      </c>
      <c r="L473" s="167">
        <v>44536</v>
      </c>
      <c r="M473" s="166">
        <v>0</v>
      </c>
      <c r="N473" s="166">
        <v>0</v>
      </c>
      <c r="O473" s="166">
        <v>0</v>
      </c>
      <c r="P473" s="168">
        <v>0</v>
      </c>
      <c r="Q473" s="166">
        <v>0.4</v>
      </c>
      <c r="R473" s="325">
        <v>0.6</v>
      </c>
      <c r="S473" s="165" t="s">
        <v>780</v>
      </c>
      <c r="T473" s="165" t="s">
        <v>599</v>
      </c>
    </row>
    <row r="474" spans="1:20" ht="16" thickBot="1">
      <c r="A474" s="327"/>
      <c r="B474" s="327"/>
      <c r="C474" s="165"/>
      <c r="D474" s="164" t="s">
        <v>1254</v>
      </c>
      <c r="E474" s="166">
        <v>0</v>
      </c>
      <c r="F474" s="166">
        <v>0</v>
      </c>
      <c r="G474" s="166">
        <v>0</v>
      </c>
      <c r="H474" s="166">
        <v>0</v>
      </c>
      <c r="I474" s="166">
        <v>0.6</v>
      </c>
      <c r="J474" s="166">
        <v>0.6</v>
      </c>
      <c r="K474" s="167">
        <v>43789</v>
      </c>
      <c r="L474" s="167">
        <v>43816</v>
      </c>
      <c r="M474" s="166">
        <v>0</v>
      </c>
      <c r="N474" s="166">
        <v>0</v>
      </c>
      <c r="O474" s="166">
        <v>0</v>
      </c>
      <c r="P474" s="168">
        <v>0</v>
      </c>
      <c r="Q474" s="166">
        <v>0.2</v>
      </c>
      <c r="R474" s="327"/>
      <c r="S474" s="165" t="s">
        <v>780</v>
      </c>
      <c r="T474" s="165" t="s">
        <v>599</v>
      </c>
    </row>
    <row r="475" spans="1:20" ht="16" thickBot="1">
      <c r="A475" s="164" t="s">
        <v>1255</v>
      </c>
      <c r="B475" s="165" t="s">
        <v>336</v>
      </c>
      <c r="C475" s="165" t="s">
        <v>335</v>
      </c>
      <c r="D475" s="164" t="s">
        <v>1256</v>
      </c>
      <c r="E475" s="166">
        <v>0</v>
      </c>
      <c r="F475" s="166">
        <v>0</v>
      </c>
      <c r="G475" s="166">
        <v>0</v>
      </c>
      <c r="H475" s="166">
        <v>0</v>
      </c>
      <c r="I475" s="166">
        <v>0</v>
      </c>
      <c r="J475" s="166">
        <v>0</v>
      </c>
      <c r="K475" s="167">
        <v>44390</v>
      </c>
      <c r="L475" s="167">
        <v>44390</v>
      </c>
      <c r="M475" s="166">
        <v>0</v>
      </c>
      <c r="N475" s="166">
        <v>0</v>
      </c>
      <c r="O475" s="166">
        <v>0</v>
      </c>
      <c r="P475" s="168">
        <v>0</v>
      </c>
      <c r="Q475" s="166">
        <v>1</v>
      </c>
      <c r="R475" s="166">
        <v>1</v>
      </c>
      <c r="S475" s="165" t="s">
        <v>671</v>
      </c>
      <c r="T475" s="165" t="s">
        <v>599</v>
      </c>
    </row>
    <row r="476" spans="1:20" ht="16" thickBot="1">
      <c r="A476" s="329" t="s">
        <v>1257</v>
      </c>
      <c r="B476" s="317"/>
      <c r="C476" s="317"/>
      <c r="D476" s="318"/>
      <c r="E476" s="169">
        <v>3952</v>
      </c>
      <c r="F476" s="169">
        <v>650</v>
      </c>
      <c r="G476" s="169">
        <v>8</v>
      </c>
      <c r="H476" s="170">
        <v>4610</v>
      </c>
      <c r="I476" s="170">
        <v>7.66</v>
      </c>
      <c r="J476" s="170">
        <v>4617.66</v>
      </c>
      <c r="K476" s="171"/>
      <c r="L476" s="172" t="s">
        <v>612</v>
      </c>
      <c r="M476" s="169">
        <v>2481.95359981</v>
      </c>
      <c r="N476" s="169">
        <v>73.680768659999998</v>
      </c>
      <c r="O476" s="169">
        <v>0</v>
      </c>
      <c r="P476" s="173">
        <v>2555.63436847</v>
      </c>
      <c r="Q476" s="170">
        <v>25.613009999999999</v>
      </c>
      <c r="R476" s="170">
        <v>2581.2473784700001</v>
      </c>
      <c r="S476" s="316"/>
      <c r="T476" s="318"/>
    </row>
    <row r="477" spans="1:20" ht="16" thickBot="1">
      <c r="A477" s="316"/>
      <c r="B477" s="317"/>
      <c r="C477" s="317"/>
      <c r="D477" s="318"/>
      <c r="E477" s="316"/>
      <c r="F477" s="317"/>
      <c r="G477" s="318"/>
      <c r="H477" s="174">
        <v>13</v>
      </c>
      <c r="I477" s="174">
        <v>16</v>
      </c>
      <c r="J477" s="175">
        <v>29</v>
      </c>
      <c r="K477" s="171"/>
      <c r="L477" s="176" t="s">
        <v>613</v>
      </c>
      <c r="M477" s="177">
        <v>7</v>
      </c>
      <c r="N477" s="177">
        <v>8</v>
      </c>
      <c r="O477" s="177">
        <v>0</v>
      </c>
      <c r="P477" s="175">
        <v>13</v>
      </c>
      <c r="Q477" s="174">
        <v>16</v>
      </c>
      <c r="R477" s="175">
        <v>29</v>
      </c>
      <c r="S477" s="319" t="s">
        <v>614</v>
      </c>
      <c r="T477" s="318"/>
    </row>
    <row r="478" spans="1:20" ht="16" thickBot="1">
      <c r="A478" s="338" t="s">
        <v>341</v>
      </c>
      <c r="B478" s="317"/>
      <c r="C478" s="317"/>
      <c r="D478" s="317"/>
      <c r="E478" s="317"/>
      <c r="F478" s="317"/>
      <c r="G478" s="317"/>
      <c r="H478" s="317"/>
      <c r="I478" s="317"/>
      <c r="J478" s="317"/>
      <c r="K478" s="317"/>
      <c r="L478" s="317"/>
      <c r="M478" s="317"/>
      <c r="N478" s="317"/>
      <c r="O478" s="317"/>
      <c r="P478" s="317"/>
      <c r="Q478" s="317"/>
      <c r="R478" s="317"/>
      <c r="S478" s="317"/>
      <c r="T478" s="318"/>
    </row>
    <row r="479" spans="1:20" ht="16" thickBot="1">
      <c r="A479" s="330" t="s">
        <v>1258</v>
      </c>
      <c r="B479" s="334" t="s">
        <v>341</v>
      </c>
      <c r="C479" s="235" t="s">
        <v>339</v>
      </c>
      <c r="D479" s="336" t="s">
        <v>1259</v>
      </c>
      <c r="E479" s="325">
        <v>0</v>
      </c>
      <c r="F479" s="325">
        <v>0</v>
      </c>
      <c r="G479" s="325">
        <v>0.76644199999999996</v>
      </c>
      <c r="H479" s="325">
        <v>0.76644199999999996</v>
      </c>
      <c r="I479" s="325">
        <v>0</v>
      </c>
      <c r="J479" s="325">
        <v>0.76644199999999996</v>
      </c>
      <c r="K479" s="328">
        <v>44410</v>
      </c>
      <c r="L479" s="328">
        <v>44414</v>
      </c>
      <c r="M479" s="166">
        <v>0</v>
      </c>
      <c r="N479" s="166">
        <v>0.55000000000000004</v>
      </c>
      <c r="O479" s="166">
        <v>0</v>
      </c>
      <c r="P479" s="168">
        <v>0.55000000000000004</v>
      </c>
      <c r="Q479" s="166">
        <v>0</v>
      </c>
      <c r="R479" s="325">
        <v>2.95</v>
      </c>
      <c r="S479" s="165" t="s">
        <v>1260</v>
      </c>
      <c r="T479" s="165" t="s">
        <v>599</v>
      </c>
    </row>
    <row r="480" spans="1:20" ht="16" thickBot="1">
      <c r="A480" s="327"/>
      <c r="B480" s="335"/>
      <c r="C480" s="235"/>
      <c r="D480" s="337"/>
      <c r="E480" s="327"/>
      <c r="F480" s="327"/>
      <c r="G480" s="327"/>
      <c r="H480" s="327"/>
      <c r="I480" s="327"/>
      <c r="J480" s="327"/>
      <c r="K480" s="327"/>
      <c r="L480" s="327"/>
      <c r="M480" s="166">
        <v>0</v>
      </c>
      <c r="N480" s="166">
        <v>2.4</v>
      </c>
      <c r="O480" s="166">
        <v>0</v>
      </c>
      <c r="P480" s="168">
        <v>2.4</v>
      </c>
      <c r="Q480" s="166">
        <v>0</v>
      </c>
      <c r="R480" s="327"/>
      <c r="S480" s="165" t="s">
        <v>657</v>
      </c>
      <c r="T480" s="165" t="s">
        <v>599</v>
      </c>
    </row>
    <row r="481" spans="1:20" ht="16" thickBot="1">
      <c r="A481" s="164" t="s">
        <v>1261</v>
      </c>
      <c r="B481" s="165" t="s">
        <v>341</v>
      </c>
      <c r="C481" s="165" t="s">
        <v>339</v>
      </c>
      <c r="D481" s="164" t="s">
        <v>1262</v>
      </c>
      <c r="E481" s="166">
        <v>0</v>
      </c>
      <c r="F481" s="166">
        <v>0</v>
      </c>
      <c r="G481" s="166">
        <v>0</v>
      </c>
      <c r="H481" s="166">
        <v>0</v>
      </c>
      <c r="I481" s="166">
        <v>0</v>
      </c>
      <c r="J481" s="166">
        <v>0</v>
      </c>
      <c r="K481" s="167">
        <v>44660</v>
      </c>
      <c r="L481" s="167">
        <v>44660</v>
      </c>
      <c r="M481" s="166">
        <v>0</v>
      </c>
      <c r="N481" s="166">
        <v>0</v>
      </c>
      <c r="O481" s="166">
        <v>0</v>
      </c>
      <c r="P481" s="168">
        <v>0</v>
      </c>
      <c r="Q481" s="166">
        <v>1.5</v>
      </c>
      <c r="R481" s="166">
        <v>1.5</v>
      </c>
      <c r="S481" s="165" t="s">
        <v>660</v>
      </c>
      <c r="T481" s="165" t="s">
        <v>599</v>
      </c>
    </row>
    <row r="482" spans="1:20" ht="16" thickBot="1">
      <c r="A482" s="164" t="s">
        <v>1263</v>
      </c>
      <c r="B482" s="235" t="s">
        <v>341</v>
      </c>
      <c r="C482" s="235" t="s">
        <v>339</v>
      </c>
      <c r="D482" s="248" t="s">
        <v>1264</v>
      </c>
      <c r="E482" s="166">
        <v>0</v>
      </c>
      <c r="F482" s="166">
        <v>0</v>
      </c>
      <c r="G482" s="166">
        <v>0</v>
      </c>
      <c r="H482" s="166">
        <v>0</v>
      </c>
      <c r="I482" s="166">
        <v>0</v>
      </c>
      <c r="J482" s="166">
        <v>0</v>
      </c>
      <c r="K482" s="167">
        <v>44131</v>
      </c>
      <c r="L482" s="167">
        <v>44166</v>
      </c>
      <c r="M482" s="166">
        <v>0</v>
      </c>
      <c r="N482" s="166">
        <v>3</v>
      </c>
      <c r="O482" s="166">
        <v>0</v>
      </c>
      <c r="P482" s="168">
        <v>3</v>
      </c>
      <c r="Q482" s="166">
        <v>0</v>
      </c>
      <c r="R482" s="166">
        <v>3</v>
      </c>
      <c r="S482" s="165" t="s">
        <v>657</v>
      </c>
      <c r="T482" s="165" t="s">
        <v>599</v>
      </c>
    </row>
    <row r="483" spans="1:20" ht="16" thickBot="1">
      <c r="A483" s="329" t="s">
        <v>1265</v>
      </c>
      <c r="B483" s="317"/>
      <c r="C483" s="317"/>
      <c r="D483" s="318"/>
      <c r="E483" s="169">
        <v>0</v>
      </c>
      <c r="F483" s="169">
        <v>0</v>
      </c>
      <c r="G483" s="169">
        <v>0.76644199999999996</v>
      </c>
      <c r="H483" s="170">
        <v>0.76644199999999996</v>
      </c>
      <c r="I483" s="170">
        <v>0</v>
      </c>
      <c r="J483" s="170">
        <v>0.76644199999999996</v>
      </c>
      <c r="K483" s="171"/>
      <c r="L483" s="172" t="s">
        <v>612</v>
      </c>
      <c r="M483" s="169">
        <v>0</v>
      </c>
      <c r="N483" s="169">
        <v>5.95</v>
      </c>
      <c r="O483" s="169">
        <v>0</v>
      </c>
      <c r="P483" s="173">
        <v>5.95</v>
      </c>
      <c r="Q483" s="170">
        <v>1.5</v>
      </c>
      <c r="R483" s="170">
        <v>7.45</v>
      </c>
      <c r="S483" s="316"/>
      <c r="T483" s="318"/>
    </row>
    <row r="484" spans="1:20" ht="16" thickBot="1">
      <c r="A484" s="316"/>
      <c r="B484" s="317"/>
      <c r="C484" s="317"/>
      <c r="D484" s="318"/>
      <c r="E484" s="316"/>
      <c r="F484" s="317"/>
      <c r="G484" s="318"/>
      <c r="H484" s="174">
        <v>2</v>
      </c>
      <c r="I484" s="174">
        <v>1</v>
      </c>
      <c r="J484" s="175">
        <v>3</v>
      </c>
      <c r="K484" s="171"/>
      <c r="L484" s="176" t="s">
        <v>613</v>
      </c>
      <c r="M484" s="177">
        <v>0</v>
      </c>
      <c r="N484" s="177">
        <v>2</v>
      </c>
      <c r="O484" s="177">
        <v>0</v>
      </c>
      <c r="P484" s="175">
        <v>2</v>
      </c>
      <c r="Q484" s="174">
        <v>1</v>
      </c>
      <c r="R484" s="175">
        <v>3</v>
      </c>
      <c r="S484" s="319" t="s">
        <v>614</v>
      </c>
      <c r="T484" s="318"/>
    </row>
    <row r="485" spans="1:20" ht="16" thickBot="1">
      <c r="A485" s="338" t="s">
        <v>353</v>
      </c>
      <c r="B485" s="317"/>
      <c r="C485" s="317"/>
      <c r="D485" s="317"/>
      <c r="E485" s="317"/>
      <c r="F485" s="317"/>
      <c r="G485" s="317"/>
      <c r="H485" s="317"/>
      <c r="I485" s="317"/>
      <c r="J485" s="317"/>
      <c r="K485" s="317"/>
      <c r="L485" s="317"/>
      <c r="M485" s="317"/>
      <c r="N485" s="317"/>
      <c r="O485" s="317"/>
      <c r="P485" s="317"/>
      <c r="Q485" s="317"/>
      <c r="R485" s="317"/>
      <c r="S485" s="317"/>
      <c r="T485" s="318"/>
    </row>
    <row r="486" spans="1:20" ht="16" thickBot="1">
      <c r="A486" s="330" t="s">
        <v>1266</v>
      </c>
      <c r="B486" s="331" t="s">
        <v>353</v>
      </c>
      <c r="C486" s="165" t="s">
        <v>351</v>
      </c>
      <c r="D486" s="330" t="s">
        <v>1267</v>
      </c>
      <c r="E486" s="325">
        <v>0</v>
      </c>
      <c r="F486" s="325">
        <v>0</v>
      </c>
      <c r="G486" s="325">
        <v>0</v>
      </c>
      <c r="H486" s="325">
        <v>0</v>
      </c>
      <c r="I486" s="325">
        <v>0.25</v>
      </c>
      <c r="J486" s="325">
        <v>0.25</v>
      </c>
      <c r="K486" s="328">
        <v>44900</v>
      </c>
      <c r="L486" s="328">
        <v>44924</v>
      </c>
      <c r="M486" s="166">
        <v>0</v>
      </c>
      <c r="N486" s="166">
        <v>0</v>
      </c>
      <c r="O486" s="166">
        <v>0</v>
      </c>
      <c r="P486" s="168">
        <v>0</v>
      </c>
      <c r="Q486" s="166">
        <v>0.5</v>
      </c>
      <c r="R486" s="325">
        <v>2.5</v>
      </c>
      <c r="S486" s="165" t="s">
        <v>780</v>
      </c>
      <c r="T486" s="165" t="s">
        <v>599</v>
      </c>
    </row>
    <row r="487" spans="1:20" ht="16" thickBot="1">
      <c r="A487" s="327"/>
      <c r="B487" s="327"/>
      <c r="C487" s="165"/>
      <c r="D487" s="333"/>
      <c r="E487" s="327"/>
      <c r="F487" s="327"/>
      <c r="G487" s="327"/>
      <c r="H487" s="327"/>
      <c r="I487" s="327"/>
      <c r="J487" s="327"/>
      <c r="K487" s="327"/>
      <c r="L487" s="327"/>
      <c r="M487" s="166">
        <v>0</v>
      </c>
      <c r="N487" s="166">
        <v>0</v>
      </c>
      <c r="O487" s="166">
        <v>0</v>
      </c>
      <c r="P487" s="168">
        <v>0</v>
      </c>
      <c r="Q487" s="166">
        <v>2</v>
      </c>
      <c r="R487" s="327"/>
      <c r="S487" s="165" t="s">
        <v>657</v>
      </c>
      <c r="T487" s="165" t="s">
        <v>599</v>
      </c>
    </row>
    <row r="488" spans="1:20" ht="25" thickBot="1">
      <c r="A488" s="164" t="s">
        <v>1268</v>
      </c>
      <c r="B488" s="235" t="s">
        <v>353</v>
      </c>
      <c r="C488" s="235" t="s">
        <v>351</v>
      </c>
      <c r="D488" s="248" t="s">
        <v>1269</v>
      </c>
      <c r="E488" s="166">
        <v>300</v>
      </c>
      <c r="F488" s="166">
        <v>0</v>
      </c>
      <c r="G488" s="166">
        <v>0</v>
      </c>
      <c r="H488" s="166">
        <v>300</v>
      </c>
      <c r="I488" s="166">
        <v>0</v>
      </c>
      <c r="J488" s="166">
        <v>300</v>
      </c>
      <c r="K488" s="167">
        <v>43329</v>
      </c>
      <c r="L488" s="167">
        <v>43340</v>
      </c>
      <c r="M488" s="166">
        <v>179</v>
      </c>
      <c r="N488" s="166">
        <v>0</v>
      </c>
      <c r="O488" s="166">
        <v>0</v>
      </c>
      <c r="P488" s="168">
        <v>179</v>
      </c>
      <c r="Q488" s="166">
        <v>0</v>
      </c>
      <c r="R488" s="166">
        <v>179</v>
      </c>
      <c r="S488" s="165" t="s">
        <v>617</v>
      </c>
      <c r="T488" s="165" t="s">
        <v>595</v>
      </c>
    </row>
    <row r="489" spans="1:20" ht="16" thickBot="1">
      <c r="A489" s="164" t="s">
        <v>1270</v>
      </c>
      <c r="B489" s="235" t="s">
        <v>353</v>
      </c>
      <c r="C489" s="235" t="s">
        <v>351</v>
      </c>
      <c r="D489" s="248" t="s">
        <v>1271</v>
      </c>
      <c r="E489" s="166">
        <v>300</v>
      </c>
      <c r="F489" s="166">
        <v>0</v>
      </c>
      <c r="G489" s="166">
        <v>0</v>
      </c>
      <c r="H489" s="166">
        <v>300</v>
      </c>
      <c r="I489" s="166">
        <v>0</v>
      </c>
      <c r="J489" s="166">
        <v>300</v>
      </c>
      <c r="K489" s="167">
        <v>43362</v>
      </c>
      <c r="L489" s="167">
        <v>43382</v>
      </c>
      <c r="M489" s="166">
        <v>174</v>
      </c>
      <c r="N489" s="166">
        <v>0</v>
      </c>
      <c r="O489" s="166">
        <v>0</v>
      </c>
      <c r="P489" s="168">
        <v>174</v>
      </c>
      <c r="Q489" s="166">
        <v>0</v>
      </c>
      <c r="R489" s="166">
        <v>174</v>
      </c>
      <c r="S489" s="165" t="s">
        <v>617</v>
      </c>
      <c r="T489" s="165" t="s">
        <v>595</v>
      </c>
    </row>
    <row r="490" spans="1:20" ht="16" thickBot="1">
      <c r="A490" s="330" t="s">
        <v>1272</v>
      </c>
      <c r="B490" s="334" t="s">
        <v>353</v>
      </c>
      <c r="C490" s="235" t="s">
        <v>351</v>
      </c>
      <c r="D490" s="336" t="s">
        <v>1273</v>
      </c>
      <c r="E490" s="325">
        <v>400</v>
      </c>
      <c r="F490" s="325">
        <v>0</v>
      </c>
      <c r="G490" s="325">
        <v>0</v>
      </c>
      <c r="H490" s="325">
        <v>400</v>
      </c>
      <c r="I490" s="325">
        <v>0</v>
      </c>
      <c r="J490" s="325">
        <v>400</v>
      </c>
      <c r="K490" s="328">
        <v>43448</v>
      </c>
      <c r="L490" s="328">
        <v>43451</v>
      </c>
      <c r="M490" s="166">
        <v>0</v>
      </c>
      <c r="N490" s="166">
        <v>3</v>
      </c>
      <c r="O490" s="166">
        <v>0</v>
      </c>
      <c r="P490" s="168">
        <v>3</v>
      </c>
      <c r="Q490" s="166">
        <v>0</v>
      </c>
      <c r="R490" s="325">
        <v>8</v>
      </c>
      <c r="S490" s="165" t="s">
        <v>657</v>
      </c>
      <c r="T490" s="165" t="s">
        <v>599</v>
      </c>
    </row>
    <row r="491" spans="1:20" ht="16" thickBot="1">
      <c r="A491" s="327"/>
      <c r="B491" s="335"/>
      <c r="C491" s="235"/>
      <c r="D491" s="337"/>
      <c r="E491" s="327"/>
      <c r="F491" s="327"/>
      <c r="G491" s="327"/>
      <c r="H491" s="327"/>
      <c r="I491" s="327"/>
      <c r="J491" s="327"/>
      <c r="K491" s="327"/>
      <c r="L491" s="327"/>
      <c r="M491" s="166">
        <v>0</v>
      </c>
      <c r="N491" s="166">
        <v>5</v>
      </c>
      <c r="O491" s="166">
        <v>0</v>
      </c>
      <c r="P491" s="168">
        <v>5</v>
      </c>
      <c r="Q491" s="166">
        <v>0</v>
      </c>
      <c r="R491" s="327"/>
      <c r="S491" s="165" t="s">
        <v>663</v>
      </c>
      <c r="T491" s="165" t="s">
        <v>599</v>
      </c>
    </row>
    <row r="492" spans="1:20" ht="16" thickBot="1">
      <c r="A492" s="164" t="s">
        <v>1274</v>
      </c>
      <c r="B492" s="235" t="s">
        <v>353</v>
      </c>
      <c r="C492" s="235" t="s">
        <v>351</v>
      </c>
      <c r="D492" s="248" t="s">
        <v>1275</v>
      </c>
      <c r="E492" s="166">
        <v>1300</v>
      </c>
      <c r="F492" s="166">
        <v>0</v>
      </c>
      <c r="G492" s="166">
        <v>0</v>
      </c>
      <c r="H492" s="166">
        <v>1300</v>
      </c>
      <c r="I492" s="166">
        <v>0</v>
      </c>
      <c r="J492" s="166">
        <v>1300</v>
      </c>
      <c r="K492" s="167">
        <v>43615</v>
      </c>
      <c r="L492" s="167">
        <v>43683</v>
      </c>
      <c r="M492" s="166">
        <v>2011</v>
      </c>
      <c r="N492" s="166">
        <v>0</v>
      </c>
      <c r="O492" s="166">
        <v>0</v>
      </c>
      <c r="P492" s="168">
        <v>2011</v>
      </c>
      <c r="Q492" s="166">
        <v>0</v>
      </c>
      <c r="R492" s="166">
        <v>2011</v>
      </c>
      <c r="S492" s="165" t="s">
        <v>668</v>
      </c>
      <c r="T492" s="165" t="s">
        <v>595</v>
      </c>
    </row>
    <row r="493" spans="1:20" ht="16" thickBot="1">
      <c r="A493" s="330" t="s">
        <v>1276</v>
      </c>
      <c r="B493" s="334" t="s">
        <v>353</v>
      </c>
      <c r="C493" s="235" t="s">
        <v>351</v>
      </c>
      <c r="D493" s="336" t="s">
        <v>673</v>
      </c>
      <c r="E493" s="166">
        <v>0</v>
      </c>
      <c r="F493" s="166">
        <v>0</v>
      </c>
      <c r="G493" s="166">
        <v>0</v>
      </c>
      <c r="H493" s="166">
        <v>0</v>
      </c>
      <c r="I493" s="166">
        <v>0</v>
      </c>
      <c r="J493" s="166">
        <v>0</v>
      </c>
      <c r="K493" s="167">
        <v>44669</v>
      </c>
      <c r="L493" s="167">
        <v>44669</v>
      </c>
      <c r="M493" s="166">
        <v>237.229164</v>
      </c>
      <c r="N493" s="166">
        <v>0</v>
      </c>
      <c r="O493" s="166">
        <v>0</v>
      </c>
      <c r="P493" s="168">
        <v>237.229164</v>
      </c>
      <c r="Q493" s="166">
        <v>0</v>
      </c>
      <c r="R493" s="325">
        <v>1450.492389</v>
      </c>
      <c r="S493" s="165" t="s">
        <v>668</v>
      </c>
      <c r="T493" s="165" t="s">
        <v>595</v>
      </c>
    </row>
    <row r="494" spans="1:20" ht="16" thickBot="1">
      <c r="A494" s="326"/>
      <c r="B494" s="339"/>
      <c r="C494" s="235"/>
      <c r="D494" s="337"/>
      <c r="E494" s="166">
        <v>0</v>
      </c>
      <c r="F494" s="166">
        <v>0</v>
      </c>
      <c r="G494" s="166">
        <v>0</v>
      </c>
      <c r="H494" s="166">
        <v>0</v>
      </c>
      <c r="I494" s="166">
        <v>0</v>
      </c>
      <c r="J494" s="166">
        <v>0</v>
      </c>
      <c r="K494" s="167">
        <v>44013</v>
      </c>
      <c r="L494" s="167">
        <v>44013</v>
      </c>
      <c r="M494" s="166">
        <v>463.26322499999998</v>
      </c>
      <c r="N494" s="166">
        <v>0</v>
      </c>
      <c r="O494" s="166">
        <v>0</v>
      </c>
      <c r="P494" s="168">
        <v>463.26322499999998</v>
      </c>
      <c r="Q494" s="166">
        <v>0</v>
      </c>
      <c r="R494" s="326"/>
      <c r="S494" s="165" t="s">
        <v>668</v>
      </c>
      <c r="T494" s="165" t="s">
        <v>595</v>
      </c>
    </row>
    <row r="495" spans="1:20" ht="16" thickBot="1">
      <c r="A495" s="327"/>
      <c r="B495" s="335"/>
      <c r="C495" s="235"/>
      <c r="D495" s="248" t="s">
        <v>673</v>
      </c>
      <c r="E495" s="166">
        <v>1500</v>
      </c>
      <c r="F495" s="166">
        <v>0</v>
      </c>
      <c r="G495" s="166">
        <v>0</v>
      </c>
      <c r="H495" s="166">
        <v>1500</v>
      </c>
      <c r="I495" s="166">
        <v>0</v>
      </c>
      <c r="J495" s="166">
        <v>1500</v>
      </c>
      <c r="K495" s="167">
        <v>43944</v>
      </c>
      <c r="L495" s="167">
        <v>43979</v>
      </c>
      <c r="M495" s="166">
        <v>750</v>
      </c>
      <c r="N495" s="166">
        <v>0</v>
      </c>
      <c r="O495" s="166">
        <v>0</v>
      </c>
      <c r="P495" s="168">
        <v>750</v>
      </c>
      <c r="Q495" s="166">
        <v>0</v>
      </c>
      <c r="R495" s="327"/>
      <c r="S495" s="165" t="s">
        <v>632</v>
      </c>
      <c r="T495" s="165" t="s">
        <v>595</v>
      </c>
    </row>
    <row r="496" spans="1:20" ht="16" thickBot="1">
      <c r="A496" s="164" t="s">
        <v>1277</v>
      </c>
      <c r="B496" s="235" t="s">
        <v>353</v>
      </c>
      <c r="C496" s="235" t="s">
        <v>351</v>
      </c>
      <c r="D496" s="248" t="s">
        <v>1278</v>
      </c>
      <c r="E496" s="166">
        <v>500</v>
      </c>
      <c r="F496" s="166">
        <v>0</v>
      </c>
      <c r="G496" s="166">
        <v>0</v>
      </c>
      <c r="H496" s="166">
        <v>500</v>
      </c>
      <c r="I496" s="166">
        <v>0</v>
      </c>
      <c r="J496" s="166">
        <v>500</v>
      </c>
      <c r="K496" s="167">
        <v>43992</v>
      </c>
      <c r="L496" s="167">
        <v>43997</v>
      </c>
      <c r="M496" s="166">
        <v>300</v>
      </c>
      <c r="N496" s="166">
        <v>0</v>
      </c>
      <c r="O496" s="166">
        <v>0</v>
      </c>
      <c r="P496" s="168">
        <v>300</v>
      </c>
      <c r="Q496" s="166">
        <v>0</v>
      </c>
      <c r="R496" s="166">
        <v>300</v>
      </c>
      <c r="S496" s="165" t="s">
        <v>604</v>
      </c>
      <c r="T496" s="165" t="s">
        <v>595</v>
      </c>
    </row>
    <row r="497" spans="1:20" ht="16" thickBot="1">
      <c r="A497" s="164" t="s">
        <v>1279</v>
      </c>
      <c r="B497" s="235" t="s">
        <v>353</v>
      </c>
      <c r="C497" s="235" t="s">
        <v>351</v>
      </c>
      <c r="D497" s="248" t="s">
        <v>1280</v>
      </c>
      <c r="E497" s="166">
        <v>123</v>
      </c>
      <c r="F497" s="166">
        <v>0</v>
      </c>
      <c r="G497" s="166">
        <v>0</v>
      </c>
      <c r="H497" s="166">
        <v>123</v>
      </c>
      <c r="I497" s="166">
        <v>0</v>
      </c>
      <c r="J497" s="166">
        <v>123</v>
      </c>
      <c r="K497" s="167">
        <v>44176</v>
      </c>
      <c r="L497" s="167">
        <v>44194</v>
      </c>
      <c r="M497" s="166">
        <v>15</v>
      </c>
      <c r="N497" s="166">
        <v>0</v>
      </c>
      <c r="O497" s="166">
        <v>0</v>
      </c>
      <c r="P497" s="168">
        <v>15</v>
      </c>
      <c r="Q497" s="166">
        <v>0</v>
      </c>
      <c r="R497" s="166">
        <v>15</v>
      </c>
      <c r="S497" s="165" t="s">
        <v>761</v>
      </c>
      <c r="T497" s="165" t="s">
        <v>599</v>
      </c>
    </row>
    <row r="498" spans="1:20" ht="25" thickBot="1">
      <c r="A498" s="164" t="s">
        <v>1281</v>
      </c>
      <c r="B498" s="235" t="s">
        <v>353</v>
      </c>
      <c r="C498" s="235" t="s">
        <v>351</v>
      </c>
      <c r="D498" s="248" t="s">
        <v>1282</v>
      </c>
      <c r="E498" s="166">
        <v>400</v>
      </c>
      <c r="F498" s="166">
        <v>0</v>
      </c>
      <c r="G498" s="166">
        <v>0</v>
      </c>
      <c r="H498" s="166">
        <v>400</v>
      </c>
      <c r="I498" s="166">
        <v>0</v>
      </c>
      <c r="J498" s="166">
        <v>400</v>
      </c>
      <c r="K498" s="167">
        <v>44266</v>
      </c>
      <c r="L498" s="167">
        <v>44274</v>
      </c>
      <c r="M498" s="166">
        <v>300</v>
      </c>
      <c r="N498" s="166">
        <v>0</v>
      </c>
      <c r="O498" s="166">
        <v>0</v>
      </c>
      <c r="P498" s="168">
        <v>300</v>
      </c>
      <c r="Q498" s="166">
        <v>0</v>
      </c>
      <c r="R498" s="166">
        <v>300</v>
      </c>
      <c r="S498" s="165" t="s">
        <v>632</v>
      </c>
      <c r="T498" s="165" t="s">
        <v>603</v>
      </c>
    </row>
    <row r="499" spans="1:20" ht="25" thickBot="1">
      <c r="A499" s="164" t="s">
        <v>1283</v>
      </c>
      <c r="B499" s="235" t="s">
        <v>353</v>
      </c>
      <c r="C499" s="235" t="s">
        <v>351</v>
      </c>
      <c r="D499" s="248" t="s">
        <v>1284</v>
      </c>
      <c r="E499" s="166">
        <v>250</v>
      </c>
      <c r="F499" s="166">
        <v>0</v>
      </c>
      <c r="G499" s="166">
        <v>0</v>
      </c>
      <c r="H499" s="166">
        <v>250</v>
      </c>
      <c r="I499" s="166">
        <v>0</v>
      </c>
      <c r="J499" s="166">
        <v>250</v>
      </c>
      <c r="K499" s="167">
        <v>44543</v>
      </c>
      <c r="L499" s="167">
        <v>44544</v>
      </c>
      <c r="M499" s="166">
        <v>250</v>
      </c>
      <c r="N499" s="166">
        <v>0</v>
      </c>
      <c r="O499" s="166">
        <v>0</v>
      </c>
      <c r="P499" s="168">
        <v>250</v>
      </c>
      <c r="Q499" s="166">
        <v>0</v>
      </c>
      <c r="R499" s="166">
        <v>250</v>
      </c>
      <c r="S499" s="165" t="s">
        <v>632</v>
      </c>
      <c r="T499" s="165" t="s">
        <v>603</v>
      </c>
    </row>
    <row r="500" spans="1:20" ht="16" thickBot="1">
      <c r="A500" s="164" t="s">
        <v>1285</v>
      </c>
      <c r="B500" s="235" t="s">
        <v>353</v>
      </c>
      <c r="C500" s="235" t="s">
        <v>351</v>
      </c>
      <c r="D500" s="248" t="s">
        <v>1286</v>
      </c>
      <c r="E500" s="166">
        <v>250</v>
      </c>
      <c r="F500" s="166">
        <v>0</v>
      </c>
      <c r="G500" s="166">
        <v>0</v>
      </c>
      <c r="H500" s="166">
        <v>250</v>
      </c>
      <c r="I500" s="166">
        <v>0</v>
      </c>
      <c r="J500" s="166">
        <v>250</v>
      </c>
      <c r="K500" s="167">
        <v>44712</v>
      </c>
      <c r="L500" s="167">
        <v>44713</v>
      </c>
      <c r="M500" s="166">
        <v>171.67499799999999</v>
      </c>
      <c r="N500" s="166">
        <v>0</v>
      </c>
      <c r="O500" s="166">
        <v>0</v>
      </c>
      <c r="P500" s="168">
        <v>171.67499799999999</v>
      </c>
      <c r="Q500" s="166">
        <v>0</v>
      </c>
      <c r="R500" s="166">
        <v>171.67499799999999</v>
      </c>
      <c r="S500" s="165" t="s">
        <v>617</v>
      </c>
      <c r="T500" s="165" t="s">
        <v>595</v>
      </c>
    </row>
    <row r="501" spans="1:20" ht="16" thickBot="1">
      <c r="A501" s="164" t="s">
        <v>1287</v>
      </c>
      <c r="B501" s="165" t="s">
        <v>353</v>
      </c>
      <c r="C501" s="165" t="s">
        <v>351</v>
      </c>
      <c r="D501" s="164" t="s">
        <v>1288</v>
      </c>
      <c r="E501" s="166">
        <v>0</v>
      </c>
      <c r="F501" s="166">
        <v>0</v>
      </c>
      <c r="G501" s="166">
        <v>0</v>
      </c>
      <c r="H501" s="166">
        <v>0</v>
      </c>
      <c r="I501" s="166">
        <v>0</v>
      </c>
      <c r="J501" s="166">
        <v>0</v>
      </c>
      <c r="K501" s="167">
        <v>44175</v>
      </c>
      <c r="L501" s="167">
        <v>44198</v>
      </c>
      <c r="M501" s="166">
        <v>0</v>
      </c>
      <c r="N501" s="166">
        <v>0</v>
      </c>
      <c r="O501" s="166">
        <v>0</v>
      </c>
      <c r="P501" s="168">
        <v>0</v>
      </c>
      <c r="Q501" s="166">
        <v>1.75</v>
      </c>
      <c r="R501" s="166">
        <v>1.75</v>
      </c>
      <c r="S501" s="165" t="s">
        <v>657</v>
      </c>
      <c r="T501" s="165" t="s">
        <v>599</v>
      </c>
    </row>
    <row r="502" spans="1:20" ht="16" thickBot="1">
      <c r="A502" s="164" t="s">
        <v>1289</v>
      </c>
      <c r="B502" s="165" t="s">
        <v>353</v>
      </c>
      <c r="C502" s="165" t="s">
        <v>351</v>
      </c>
      <c r="D502" s="164" t="s">
        <v>1290</v>
      </c>
      <c r="E502" s="166">
        <v>0</v>
      </c>
      <c r="F502" s="166">
        <v>0</v>
      </c>
      <c r="G502" s="166">
        <v>0</v>
      </c>
      <c r="H502" s="166">
        <v>0</v>
      </c>
      <c r="I502" s="166">
        <v>0</v>
      </c>
      <c r="J502" s="166">
        <v>0</v>
      </c>
      <c r="K502" s="167">
        <v>44176</v>
      </c>
      <c r="L502" s="167">
        <v>44237</v>
      </c>
      <c r="M502" s="166">
        <v>0</v>
      </c>
      <c r="N502" s="166">
        <v>0</v>
      </c>
      <c r="O502" s="166">
        <v>0</v>
      </c>
      <c r="P502" s="168">
        <v>0</v>
      </c>
      <c r="Q502" s="166">
        <v>2</v>
      </c>
      <c r="R502" s="166">
        <v>2</v>
      </c>
      <c r="S502" s="165" t="s">
        <v>657</v>
      </c>
      <c r="T502" s="165" t="s">
        <v>599</v>
      </c>
    </row>
    <row r="503" spans="1:20" ht="16" thickBot="1">
      <c r="A503" s="164" t="s">
        <v>1291</v>
      </c>
      <c r="B503" s="165" t="s">
        <v>353</v>
      </c>
      <c r="C503" s="165" t="s">
        <v>351</v>
      </c>
      <c r="D503" s="164" t="s">
        <v>1292</v>
      </c>
      <c r="E503" s="166">
        <v>0</v>
      </c>
      <c r="F503" s="166">
        <v>0</v>
      </c>
      <c r="G503" s="166">
        <v>0</v>
      </c>
      <c r="H503" s="166">
        <v>0</v>
      </c>
      <c r="I503" s="166">
        <v>0</v>
      </c>
      <c r="J503" s="166">
        <v>0</v>
      </c>
      <c r="K503" s="167">
        <v>44519</v>
      </c>
      <c r="L503" s="167">
        <v>44579</v>
      </c>
      <c r="M503" s="166">
        <v>0</v>
      </c>
      <c r="N503" s="166">
        <v>0</v>
      </c>
      <c r="O503" s="166">
        <v>0</v>
      </c>
      <c r="P503" s="168">
        <v>0</v>
      </c>
      <c r="Q503" s="166">
        <v>2</v>
      </c>
      <c r="R503" s="166">
        <v>2</v>
      </c>
      <c r="S503" s="165" t="s">
        <v>657</v>
      </c>
      <c r="T503" s="165" t="s">
        <v>599</v>
      </c>
    </row>
    <row r="504" spans="1:20" ht="25" thickBot="1">
      <c r="A504" s="164" t="s">
        <v>1293</v>
      </c>
      <c r="B504" s="165" t="s">
        <v>353</v>
      </c>
      <c r="C504" s="165" t="s">
        <v>351</v>
      </c>
      <c r="D504" s="164" t="s">
        <v>1294</v>
      </c>
      <c r="E504" s="166">
        <v>0</v>
      </c>
      <c r="F504" s="166">
        <v>0</v>
      </c>
      <c r="G504" s="166">
        <v>0</v>
      </c>
      <c r="H504" s="166">
        <v>0</v>
      </c>
      <c r="I504" s="166">
        <v>0</v>
      </c>
      <c r="J504" s="166">
        <v>0</v>
      </c>
      <c r="K504" s="167">
        <v>44721</v>
      </c>
      <c r="L504" s="167">
        <v>44838</v>
      </c>
      <c r="M504" s="166">
        <v>0</v>
      </c>
      <c r="N504" s="166">
        <v>0</v>
      </c>
      <c r="O504" s="166">
        <v>0</v>
      </c>
      <c r="P504" s="168">
        <v>0</v>
      </c>
      <c r="Q504" s="166">
        <v>2</v>
      </c>
      <c r="R504" s="166">
        <v>2</v>
      </c>
      <c r="S504" s="165" t="s">
        <v>657</v>
      </c>
      <c r="T504" s="165" t="s">
        <v>599</v>
      </c>
    </row>
    <row r="505" spans="1:20" ht="16" thickBot="1">
      <c r="A505" s="330" t="s">
        <v>1295</v>
      </c>
      <c r="B505" s="331" t="s">
        <v>353</v>
      </c>
      <c r="C505" s="165" t="s">
        <v>351</v>
      </c>
      <c r="D505" s="330" t="s">
        <v>1296</v>
      </c>
      <c r="E505" s="325">
        <v>0</v>
      </c>
      <c r="F505" s="325">
        <v>0</v>
      </c>
      <c r="G505" s="325">
        <v>0</v>
      </c>
      <c r="H505" s="325">
        <v>0</v>
      </c>
      <c r="I505" s="325">
        <v>0</v>
      </c>
      <c r="J505" s="325">
        <v>0</v>
      </c>
      <c r="K505" s="328">
        <v>43612</v>
      </c>
      <c r="L505" s="328">
        <v>43612</v>
      </c>
      <c r="M505" s="166">
        <v>0</v>
      </c>
      <c r="N505" s="166">
        <v>0</v>
      </c>
      <c r="O505" s="166">
        <v>0</v>
      </c>
      <c r="P505" s="168">
        <v>0</v>
      </c>
      <c r="Q505" s="166">
        <v>3</v>
      </c>
      <c r="R505" s="325">
        <v>3</v>
      </c>
      <c r="S505" s="165" t="s">
        <v>663</v>
      </c>
      <c r="T505" s="165" t="s">
        <v>599</v>
      </c>
    </row>
    <row r="506" spans="1:20" ht="16" thickBot="1">
      <c r="A506" s="327"/>
      <c r="B506" s="327"/>
      <c r="C506" s="165"/>
      <c r="D506" s="333"/>
      <c r="E506" s="327"/>
      <c r="F506" s="327"/>
      <c r="G506" s="327"/>
      <c r="H506" s="327"/>
      <c r="I506" s="327"/>
      <c r="J506" s="327"/>
      <c r="K506" s="327"/>
      <c r="L506" s="327"/>
      <c r="M506" s="166">
        <v>0</v>
      </c>
      <c r="N506" s="166">
        <v>0</v>
      </c>
      <c r="O506" s="166">
        <v>0</v>
      </c>
      <c r="P506" s="168">
        <v>0</v>
      </c>
      <c r="Q506" s="166">
        <v>3</v>
      </c>
      <c r="R506" s="327"/>
      <c r="S506" s="165" t="s">
        <v>663</v>
      </c>
      <c r="T506" s="165" t="s">
        <v>599</v>
      </c>
    </row>
    <row r="507" spans="1:20" ht="16" thickBot="1">
      <c r="A507" s="330" t="s">
        <v>1297</v>
      </c>
      <c r="B507" s="331" t="s">
        <v>353</v>
      </c>
      <c r="C507" s="165" t="s">
        <v>351</v>
      </c>
      <c r="D507" s="330" t="s">
        <v>1298</v>
      </c>
      <c r="E507" s="325">
        <v>0</v>
      </c>
      <c r="F507" s="325">
        <v>0</v>
      </c>
      <c r="G507" s="325">
        <v>0</v>
      </c>
      <c r="H507" s="325">
        <v>0</v>
      </c>
      <c r="I507" s="325">
        <v>0.8</v>
      </c>
      <c r="J507" s="325">
        <v>0.8</v>
      </c>
      <c r="K507" s="328">
        <v>44022</v>
      </c>
      <c r="L507" s="328">
        <v>44022</v>
      </c>
      <c r="M507" s="166">
        <v>0</v>
      </c>
      <c r="N507" s="166">
        <v>0</v>
      </c>
      <c r="O507" s="166">
        <v>0</v>
      </c>
      <c r="P507" s="168">
        <v>0</v>
      </c>
      <c r="Q507" s="166">
        <v>1</v>
      </c>
      <c r="R507" s="325">
        <v>2.8149999999999999</v>
      </c>
      <c r="S507" s="165" t="s">
        <v>621</v>
      </c>
      <c r="T507" s="165" t="s">
        <v>599</v>
      </c>
    </row>
    <row r="508" spans="1:20" ht="16" thickBot="1">
      <c r="A508" s="326"/>
      <c r="B508" s="326"/>
      <c r="C508" s="165"/>
      <c r="D508" s="333"/>
      <c r="E508" s="327"/>
      <c r="F508" s="327"/>
      <c r="G508" s="327"/>
      <c r="H508" s="327"/>
      <c r="I508" s="327"/>
      <c r="J508" s="327"/>
      <c r="K508" s="327"/>
      <c r="L508" s="327"/>
      <c r="M508" s="166">
        <v>0</v>
      </c>
      <c r="N508" s="166">
        <v>0</v>
      </c>
      <c r="O508" s="166">
        <v>0</v>
      </c>
      <c r="P508" s="168">
        <v>0</v>
      </c>
      <c r="Q508" s="166">
        <v>1.1000000000000001</v>
      </c>
      <c r="R508" s="326"/>
      <c r="S508" s="165" t="s">
        <v>755</v>
      </c>
      <c r="T508" s="165" t="s">
        <v>599</v>
      </c>
    </row>
    <row r="509" spans="1:20" ht="25" thickBot="1">
      <c r="A509" s="327"/>
      <c r="B509" s="327"/>
      <c r="C509" s="165"/>
      <c r="D509" s="164" t="s">
        <v>1299</v>
      </c>
      <c r="E509" s="166">
        <v>0</v>
      </c>
      <c r="F509" s="166">
        <v>0</v>
      </c>
      <c r="G509" s="166">
        <v>0</v>
      </c>
      <c r="H509" s="166">
        <v>0</v>
      </c>
      <c r="I509" s="166">
        <v>0</v>
      </c>
      <c r="J509" s="166">
        <v>0</v>
      </c>
      <c r="K509" s="167">
        <v>44722</v>
      </c>
      <c r="L509" s="167">
        <v>44722</v>
      </c>
      <c r="M509" s="166">
        <v>0</v>
      </c>
      <c r="N509" s="166">
        <v>0</v>
      </c>
      <c r="O509" s="166">
        <v>0</v>
      </c>
      <c r="P509" s="168">
        <v>0</v>
      </c>
      <c r="Q509" s="166">
        <v>0.71499999999999997</v>
      </c>
      <c r="R509" s="327"/>
      <c r="S509" s="165" t="s">
        <v>621</v>
      </c>
      <c r="T509" s="165" t="s">
        <v>599</v>
      </c>
    </row>
    <row r="510" spans="1:20" ht="16" thickBot="1">
      <c r="A510" s="330" t="s">
        <v>1300</v>
      </c>
      <c r="B510" s="331" t="s">
        <v>353</v>
      </c>
      <c r="C510" s="165" t="s">
        <v>351</v>
      </c>
      <c r="D510" s="330" t="s">
        <v>1301</v>
      </c>
      <c r="E510" s="325">
        <v>0</v>
      </c>
      <c r="F510" s="325">
        <v>0</v>
      </c>
      <c r="G510" s="325">
        <v>0</v>
      </c>
      <c r="H510" s="325">
        <v>0</v>
      </c>
      <c r="I510" s="325">
        <v>0</v>
      </c>
      <c r="J510" s="325">
        <v>0</v>
      </c>
      <c r="K510" s="328">
        <v>44498</v>
      </c>
      <c r="L510" s="328">
        <v>44498</v>
      </c>
      <c r="M510" s="166">
        <v>0</v>
      </c>
      <c r="N510" s="166">
        <v>0</v>
      </c>
      <c r="O510" s="166">
        <v>0</v>
      </c>
      <c r="P510" s="168">
        <v>0</v>
      </c>
      <c r="Q510" s="166">
        <v>0.4</v>
      </c>
      <c r="R510" s="325">
        <v>0.9</v>
      </c>
      <c r="S510" s="165" t="s">
        <v>621</v>
      </c>
      <c r="T510" s="165" t="s">
        <v>599</v>
      </c>
    </row>
    <row r="511" spans="1:20" ht="16" thickBot="1">
      <c r="A511" s="327"/>
      <c r="B511" s="327"/>
      <c r="C511" s="165"/>
      <c r="D511" s="333"/>
      <c r="E511" s="327"/>
      <c r="F511" s="327"/>
      <c r="G511" s="327"/>
      <c r="H511" s="327"/>
      <c r="I511" s="327"/>
      <c r="J511" s="327"/>
      <c r="K511" s="327"/>
      <c r="L511" s="327"/>
      <c r="M511" s="166">
        <v>0</v>
      </c>
      <c r="N511" s="166">
        <v>0</v>
      </c>
      <c r="O511" s="166">
        <v>0</v>
      </c>
      <c r="P511" s="168">
        <v>0</v>
      </c>
      <c r="Q511" s="166">
        <v>0.5</v>
      </c>
      <c r="R511" s="327"/>
      <c r="S511" s="165" t="s">
        <v>620</v>
      </c>
      <c r="T511" s="165" t="s">
        <v>599</v>
      </c>
    </row>
    <row r="512" spans="1:20" ht="16" thickBot="1">
      <c r="A512" s="164" t="s">
        <v>1302</v>
      </c>
      <c r="B512" s="165" t="s">
        <v>353</v>
      </c>
      <c r="C512" s="165" t="s">
        <v>351</v>
      </c>
      <c r="D512" s="164" t="s">
        <v>1303</v>
      </c>
      <c r="E512" s="166">
        <v>0</v>
      </c>
      <c r="F512" s="166">
        <v>0</v>
      </c>
      <c r="G512" s="166">
        <v>0</v>
      </c>
      <c r="H512" s="166">
        <v>0</v>
      </c>
      <c r="I512" s="166">
        <v>1</v>
      </c>
      <c r="J512" s="166">
        <v>1</v>
      </c>
      <c r="K512" s="167">
        <v>43272</v>
      </c>
      <c r="L512" s="167">
        <v>43327</v>
      </c>
      <c r="M512" s="166">
        <v>0</v>
      </c>
      <c r="N512" s="166">
        <v>0</v>
      </c>
      <c r="O512" s="166">
        <v>0</v>
      </c>
      <c r="P512" s="168">
        <v>0</v>
      </c>
      <c r="Q512" s="166">
        <v>0.3</v>
      </c>
      <c r="R512" s="166">
        <v>0.3</v>
      </c>
      <c r="S512" s="165" t="s">
        <v>780</v>
      </c>
      <c r="T512" s="165" t="s">
        <v>599</v>
      </c>
    </row>
    <row r="513" spans="1:20" ht="25" thickBot="1">
      <c r="A513" s="164" t="s">
        <v>1304</v>
      </c>
      <c r="B513" s="165" t="s">
        <v>353</v>
      </c>
      <c r="C513" s="165" t="s">
        <v>351</v>
      </c>
      <c r="D513" s="164" t="s">
        <v>1305</v>
      </c>
      <c r="E513" s="166">
        <v>0</v>
      </c>
      <c r="F513" s="166">
        <v>0</v>
      </c>
      <c r="G513" s="166">
        <v>0</v>
      </c>
      <c r="H513" s="166">
        <v>0</v>
      </c>
      <c r="I513" s="166">
        <v>0</v>
      </c>
      <c r="J513" s="166">
        <v>0</v>
      </c>
      <c r="K513" s="167">
        <v>43334</v>
      </c>
      <c r="L513" s="167">
        <v>43368</v>
      </c>
      <c r="M513" s="166">
        <v>0</v>
      </c>
      <c r="N513" s="166">
        <v>0</v>
      </c>
      <c r="O513" s="166">
        <v>0</v>
      </c>
      <c r="P513" s="168">
        <v>0</v>
      </c>
      <c r="Q513" s="166">
        <v>2</v>
      </c>
      <c r="R513" s="166">
        <v>2</v>
      </c>
      <c r="S513" s="165" t="s">
        <v>657</v>
      </c>
      <c r="T513" s="165" t="s">
        <v>599</v>
      </c>
    </row>
    <row r="514" spans="1:20" ht="25" thickBot="1">
      <c r="A514" s="164" t="s">
        <v>1306</v>
      </c>
      <c r="B514" s="165" t="s">
        <v>353</v>
      </c>
      <c r="C514" s="165" t="s">
        <v>351</v>
      </c>
      <c r="D514" s="164" t="s">
        <v>1307</v>
      </c>
      <c r="E514" s="166">
        <v>0</v>
      </c>
      <c r="F514" s="166">
        <v>0</v>
      </c>
      <c r="G514" s="166">
        <v>0</v>
      </c>
      <c r="H514" s="166">
        <v>0</v>
      </c>
      <c r="I514" s="166">
        <v>0</v>
      </c>
      <c r="J514" s="166">
        <v>0</v>
      </c>
      <c r="K514" s="167">
        <v>43817</v>
      </c>
      <c r="L514" s="167">
        <v>43971</v>
      </c>
      <c r="M514" s="166">
        <v>0</v>
      </c>
      <c r="N514" s="166">
        <v>0</v>
      </c>
      <c r="O514" s="166">
        <v>0</v>
      </c>
      <c r="P514" s="168">
        <v>0</v>
      </c>
      <c r="Q514" s="166">
        <v>2</v>
      </c>
      <c r="R514" s="166">
        <v>2</v>
      </c>
      <c r="S514" s="165" t="s">
        <v>657</v>
      </c>
      <c r="T514" s="165" t="s">
        <v>599</v>
      </c>
    </row>
    <row r="515" spans="1:20" ht="16" thickBot="1">
      <c r="A515" s="330" t="s">
        <v>1308</v>
      </c>
      <c r="B515" s="331" t="s">
        <v>353</v>
      </c>
      <c r="C515" s="165" t="s">
        <v>351</v>
      </c>
      <c r="D515" s="330" t="s">
        <v>1309</v>
      </c>
      <c r="E515" s="325">
        <v>0</v>
      </c>
      <c r="F515" s="325">
        <v>0</v>
      </c>
      <c r="G515" s="325">
        <v>0</v>
      </c>
      <c r="H515" s="325">
        <v>0</v>
      </c>
      <c r="I515" s="325">
        <v>0</v>
      </c>
      <c r="J515" s="325">
        <v>0</v>
      </c>
      <c r="K515" s="328">
        <v>43956</v>
      </c>
      <c r="L515" s="328">
        <v>43956</v>
      </c>
      <c r="M515" s="325">
        <v>0</v>
      </c>
      <c r="N515" s="325">
        <v>0</v>
      </c>
      <c r="O515" s="325">
        <v>0</v>
      </c>
      <c r="P515" s="341">
        <v>0</v>
      </c>
      <c r="Q515" s="325">
        <v>0.1</v>
      </c>
      <c r="R515" s="325">
        <v>0.1</v>
      </c>
      <c r="S515" s="331" t="s">
        <v>1310</v>
      </c>
      <c r="T515" s="331" t="s">
        <v>599</v>
      </c>
    </row>
    <row r="516" spans="1:20" ht="16" thickBot="1">
      <c r="A516" s="327"/>
      <c r="B516" s="327"/>
      <c r="C516" s="165"/>
      <c r="D516" s="333"/>
      <c r="E516" s="327"/>
      <c r="F516" s="327"/>
      <c r="G516" s="327"/>
      <c r="H516" s="327"/>
      <c r="I516" s="327"/>
      <c r="J516" s="327"/>
      <c r="K516" s="327"/>
      <c r="L516" s="327"/>
      <c r="M516" s="327"/>
      <c r="N516" s="327"/>
      <c r="O516" s="327"/>
      <c r="P516" s="327"/>
      <c r="Q516" s="327"/>
      <c r="R516" s="327"/>
      <c r="S516" s="327"/>
      <c r="T516" s="327"/>
    </row>
    <row r="517" spans="1:20" ht="16" thickBot="1">
      <c r="A517" s="329" t="s">
        <v>1311</v>
      </c>
      <c r="B517" s="317"/>
      <c r="C517" s="317"/>
      <c r="D517" s="318"/>
      <c r="E517" s="169">
        <v>5323</v>
      </c>
      <c r="F517" s="169">
        <v>0</v>
      </c>
      <c r="G517" s="169">
        <v>0</v>
      </c>
      <c r="H517" s="170">
        <v>5323</v>
      </c>
      <c r="I517" s="170">
        <v>2.0499999999999998</v>
      </c>
      <c r="J517" s="170">
        <v>5325.05</v>
      </c>
      <c r="K517" s="171"/>
      <c r="L517" s="172" t="s">
        <v>612</v>
      </c>
      <c r="M517" s="169">
        <v>4851.1673870000004</v>
      </c>
      <c r="N517" s="169">
        <v>8</v>
      </c>
      <c r="O517" s="169">
        <v>0</v>
      </c>
      <c r="P517" s="173">
        <v>4859.1673870000004</v>
      </c>
      <c r="Q517" s="170">
        <v>21.364999999999998</v>
      </c>
      <c r="R517" s="170">
        <v>4880.5323870000002</v>
      </c>
      <c r="S517" s="316"/>
      <c r="T517" s="318"/>
    </row>
    <row r="518" spans="1:20" ht="16" thickBot="1">
      <c r="A518" s="316"/>
      <c r="B518" s="317"/>
      <c r="C518" s="317"/>
      <c r="D518" s="318"/>
      <c r="E518" s="316"/>
      <c r="F518" s="317"/>
      <c r="G518" s="318"/>
      <c r="H518" s="174">
        <v>10</v>
      </c>
      <c r="I518" s="174">
        <v>12</v>
      </c>
      <c r="J518" s="175">
        <v>22</v>
      </c>
      <c r="K518" s="171"/>
      <c r="L518" s="176" t="s">
        <v>613</v>
      </c>
      <c r="M518" s="177">
        <v>9</v>
      </c>
      <c r="N518" s="177">
        <v>1</v>
      </c>
      <c r="O518" s="177">
        <v>0</v>
      </c>
      <c r="P518" s="175">
        <v>10</v>
      </c>
      <c r="Q518" s="174">
        <v>12</v>
      </c>
      <c r="R518" s="175">
        <v>22</v>
      </c>
      <c r="S518" s="319" t="s">
        <v>614</v>
      </c>
      <c r="T518" s="318"/>
    </row>
    <row r="519" spans="1:20" ht="16" thickBot="1">
      <c r="A519" s="338" t="s">
        <v>344</v>
      </c>
      <c r="B519" s="317"/>
      <c r="C519" s="317"/>
      <c r="D519" s="317"/>
      <c r="E519" s="317"/>
      <c r="F519" s="317"/>
      <c r="G519" s="317"/>
      <c r="H519" s="317"/>
      <c r="I519" s="317"/>
      <c r="J519" s="317"/>
      <c r="K519" s="317"/>
      <c r="L519" s="317"/>
      <c r="M519" s="317"/>
      <c r="N519" s="317"/>
      <c r="O519" s="317"/>
      <c r="P519" s="317"/>
      <c r="Q519" s="317"/>
      <c r="R519" s="317"/>
      <c r="S519" s="317"/>
      <c r="T519" s="318"/>
    </row>
    <row r="520" spans="1:20" ht="16" thickBot="1">
      <c r="A520" s="330" t="s">
        <v>1312</v>
      </c>
      <c r="B520" s="334" t="s">
        <v>344</v>
      </c>
      <c r="C520" s="235" t="s">
        <v>342</v>
      </c>
      <c r="D520" s="336" t="s">
        <v>1313</v>
      </c>
      <c r="E520" s="325">
        <v>0</v>
      </c>
      <c r="F520" s="325">
        <v>0</v>
      </c>
      <c r="G520" s="325">
        <v>0</v>
      </c>
      <c r="H520" s="325">
        <v>0</v>
      </c>
      <c r="I520" s="325">
        <v>0</v>
      </c>
      <c r="J520" s="325">
        <v>0</v>
      </c>
      <c r="K520" s="328">
        <v>43346</v>
      </c>
      <c r="L520" s="328">
        <v>43362</v>
      </c>
      <c r="M520" s="166">
        <v>0</v>
      </c>
      <c r="N520" s="166">
        <v>2.9750009999999998</v>
      </c>
      <c r="O520" s="166">
        <v>0</v>
      </c>
      <c r="P520" s="168">
        <v>2.9750009999999998</v>
      </c>
      <c r="Q520" s="166">
        <v>0</v>
      </c>
      <c r="R520" s="325">
        <v>7.9750009999999998</v>
      </c>
      <c r="S520" s="165" t="s">
        <v>755</v>
      </c>
      <c r="T520" s="165" t="s">
        <v>599</v>
      </c>
    </row>
    <row r="521" spans="1:20" ht="16" thickBot="1">
      <c r="A521" s="327"/>
      <c r="B521" s="335"/>
      <c r="C521" s="235"/>
      <c r="D521" s="337"/>
      <c r="E521" s="327"/>
      <c r="F521" s="327"/>
      <c r="G521" s="327"/>
      <c r="H521" s="327"/>
      <c r="I521" s="327"/>
      <c r="J521" s="327"/>
      <c r="K521" s="327"/>
      <c r="L521" s="327"/>
      <c r="M521" s="166">
        <v>0</v>
      </c>
      <c r="N521" s="166">
        <v>5</v>
      </c>
      <c r="O521" s="166">
        <v>0</v>
      </c>
      <c r="P521" s="168">
        <v>5</v>
      </c>
      <c r="Q521" s="166">
        <v>0</v>
      </c>
      <c r="R521" s="327"/>
      <c r="S521" s="165" t="s">
        <v>646</v>
      </c>
      <c r="T521" s="165" t="s">
        <v>599</v>
      </c>
    </row>
    <row r="522" spans="1:20" ht="16" thickBot="1">
      <c r="A522" s="164" t="s">
        <v>1314</v>
      </c>
      <c r="B522" s="235" t="s">
        <v>344</v>
      </c>
      <c r="C522" s="235" t="s">
        <v>342</v>
      </c>
      <c r="D522" s="248" t="s">
        <v>1315</v>
      </c>
      <c r="E522" s="166">
        <v>0</v>
      </c>
      <c r="F522" s="166">
        <v>0</v>
      </c>
      <c r="G522" s="166">
        <v>0</v>
      </c>
      <c r="H522" s="166">
        <v>0</v>
      </c>
      <c r="I522" s="166">
        <v>0</v>
      </c>
      <c r="J522" s="166">
        <v>0</v>
      </c>
      <c r="K522" s="167">
        <v>43517</v>
      </c>
      <c r="L522" s="167">
        <v>43637</v>
      </c>
      <c r="M522" s="166">
        <v>0</v>
      </c>
      <c r="N522" s="166">
        <v>0.8</v>
      </c>
      <c r="O522" s="166">
        <v>0</v>
      </c>
      <c r="P522" s="168">
        <v>0.8</v>
      </c>
      <c r="Q522" s="166">
        <v>0</v>
      </c>
      <c r="R522" s="166">
        <v>0.8</v>
      </c>
      <c r="S522" s="165" t="s">
        <v>671</v>
      </c>
      <c r="T522" s="165" t="s">
        <v>599</v>
      </c>
    </row>
    <row r="523" spans="1:20" ht="25" thickBot="1">
      <c r="A523" s="164" t="s">
        <v>1316</v>
      </c>
      <c r="B523" s="235" t="s">
        <v>344</v>
      </c>
      <c r="C523" s="235" t="s">
        <v>342</v>
      </c>
      <c r="D523" s="248" t="s">
        <v>1317</v>
      </c>
      <c r="E523" s="166">
        <v>0</v>
      </c>
      <c r="F523" s="166">
        <v>0</v>
      </c>
      <c r="G523" s="166">
        <v>0</v>
      </c>
      <c r="H523" s="166">
        <v>0</v>
      </c>
      <c r="I523" s="166">
        <v>0</v>
      </c>
      <c r="J523" s="166">
        <v>0</v>
      </c>
      <c r="K523" s="167">
        <v>43630</v>
      </c>
      <c r="L523" s="167">
        <v>43637</v>
      </c>
      <c r="M523" s="166">
        <v>0</v>
      </c>
      <c r="N523" s="166">
        <v>38</v>
      </c>
      <c r="O523" s="166">
        <v>0</v>
      </c>
      <c r="P523" s="168">
        <v>38</v>
      </c>
      <c r="Q523" s="166">
        <v>0</v>
      </c>
      <c r="R523" s="166">
        <v>38</v>
      </c>
      <c r="S523" s="165" t="s">
        <v>755</v>
      </c>
      <c r="T523" s="165" t="s">
        <v>599</v>
      </c>
    </row>
    <row r="524" spans="1:20" ht="25" thickBot="1">
      <c r="A524" s="164" t="s">
        <v>1318</v>
      </c>
      <c r="B524" s="235" t="s">
        <v>344</v>
      </c>
      <c r="C524" s="235" t="s">
        <v>342</v>
      </c>
      <c r="D524" s="248" t="s">
        <v>1319</v>
      </c>
      <c r="E524" s="166">
        <v>0</v>
      </c>
      <c r="F524" s="166">
        <v>0</v>
      </c>
      <c r="G524" s="166">
        <v>0</v>
      </c>
      <c r="H524" s="166">
        <v>0</v>
      </c>
      <c r="I524" s="166">
        <v>0</v>
      </c>
      <c r="J524" s="166">
        <v>0</v>
      </c>
      <c r="K524" s="167">
        <v>44008</v>
      </c>
      <c r="L524" s="167">
        <v>44091</v>
      </c>
      <c r="M524" s="166">
        <v>0</v>
      </c>
      <c r="N524" s="166">
        <v>1.1100000000000001</v>
      </c>
      <c r="O524" s="166">
        <v>0</v>
      </c>
      <c r="P524" s="168">
        <v>1.1100000000000001</v>
      </c>
      <c r="Q524" s="166">
        <v>0</v>
      </c>
      <c r="R524" s="166">
        <v>1.1100000000000001</v>
      </c>
      <c r="S524" s="165" t="s">
        <v>666</v>
      </c>
      <c r="T524" s="165" t="s">
        <v>599</v>
      </c>
    </row>
    <row r="525" spans="1:20" ht="16" thickBot="1">
      <c r="A525" s="164" t="s">
        <v>1320</v>
      </c>
      <c r="B525" s="235" t="s">
        <v>344</v>
      </c>
      <c r="C525" s="235" t="s">
        <v>342</v>
      </c>
      <c r="D525" s="248" t="s">
        <v>1321</v>
      </c>
      <c r="E525" s="166">
        <v>100</v>
      </c>
      <c r="F525" s="166">
        <v>50</v>
      </c>
      <c r="G525" s="166">
        <v>0</v>
      </c>
      <c r="H525" s="166">
        <v>150</v>
      </c>
      <c r="I525" s="166">
        <v>0</v>
      </c>
      <c r="J525" s="166">
        <v>150</v>
      </c>
      <c r="K525" s="167">
        <v>44225</v>
      </c>
      <c r="L525" s="167">
        <v>44225</v>
      </c>
      <c r="M525" s="166">
        <v>287.797392</v>
      </c>
      <c r="N525" s="166">
        <v>0</v>
      </c>
      <c r="O525" s="166">
        <v>0</v>
      </c>
      <c r="P525" s="168">
        <v>287.797392</v>
      </c>
      <c r="Q525" s="166">
        <v>0</v>
      </c>
      <c r="R525" s="166">
        <v>287.797392</v>
      </c>
      <c r="S525" s="165" t="s">
        <v>668</v>
      </c>
      <c r="T525" s="165" t="s">
        <v>595</v>
      </c>
    </row>
    <row r="526" spans="1:20" ht="16" thickBot="1">
      <c r="A526" s="164" t="s">
        <v>1322</v>
      </c>
      <c r="B526" s="235" t="s">
        <v>344</v>
      </c>
      <c r="C526" s="235" t="s">
        <v>342</v>
      </c>
      <c r="D526" s="248" t="s">
        <v>1323</v>
      </c>
      <c r="E526" s="166">
        <v>285</v>
      </c>
      <c r="F526" s="166">
        <v>40</v>
      </c>
      <c r="G526" s="166">
        <v>0</v>
      </c>
      <c r="H526" s="166">
        <v>325</v>
      </c>
      <c r="I526" s="166">
        <v>0</v>
      </c>
      <c r="J526" s="166">
        <v>325</v>
      </c>
      <c r="K526" s="167">
        <v>44414</v>
      </c>
      <c r="L526" s="167">
        <v>44483</v>
      </c>
      <c r="M526" s="166">
        <v>50</v>
      </c>
      <c r="N526" s="166">
        <v>0</v>
      </c>
      <c r="O526" s="166">
        <v>0</v>
      </c>
      <c r="P526" s="168">
        <v>50</v>
      </c>
      <c r="Q526" s="166">
        <v>0</v>
      </c>
      <c r="R526" s="166">
        <v>50</v>
      </c>
      <c r="S526" s="165" t="s">
        <v>674</v>
      </c>
      <c r="T526" s="165" t="s">
        <v>595</v>
      </c>
    </row>
    <row r="527" spans="1:20" ht="16" thickBot="1">
      <c r="A527" s="164" t="s">
        <v>1324</v>
      </c>
      <c r="B527" s="235" t="s">
        <v>344</v>
      </c>
      <c r="C527" s="235" t="s">
        <v>342</v>
      </c>
      <c r="D527" s="248" t="s">
        <v>1325</v>
      </c>
      <c r="E527" s="166">
        <v>150</v>
      </c>
      <c r="F527" s="166">
        <v>0</v>
      </c>
      <c r="G527" s="166">
        <v>0</v>
      </c>
      <c r="H527" s="166">
        <v>150</v>
      </c>
      <c r="I527" s="166">
        <v>0</v>
      </c>
      <c r="J527" s="166">
        <v>150</v>
      </c>
      <c r="K527" s="167">
        <v>44539</v>
      </c>
      <c r="L527" s="167">
        <v>44545</v>
      </c>
      <c r="M527" s="166">
        <v>0</v>
      </c>
      <c r="N527" s="166">
        <v>1</v>
      </c>
      <c r="O527" s="166">
        <v>0</v>
      </c>
      <c r="P527" s="168">
        <v>1</v>
      </c>
      <c r="Q527" s="166">
        <v>0</v>
      </c>
      <c r="R527" s="166">
        <v>1</v>
      </c>
      <c r="S527" s="165" t="s">
        <v>794</v>
      </c>
      <c r="T527" s="165" t="s">
        <v>595</v>
      </c>
    </row>
    <row r="528" spans="1:20" ht="16" thickBot="1">
      <c r="A528" s="330" t="s">
        <v>1326</v>
      </c>
      <c r="B528" s="334" t="s">
        <v>344</v>
      </c>
      <c r="C528" s="235" t="s">
        <v>342</v>
      </c>
      <c r="D528" s="336" t="s">
        <v>1327</v>
      </c>
      <c r="E528" s="325">
        <v>188.6</v>
      </c>
      <c r="F528" s="325">
        <v>20</v>
      </c>
      <c r="G528" s="325">
        <v>0</v>
      </c>
      <c r="H528" s="325">
        <v>208.6</v>
      </c>
      <c r="I528" s="325">
        <v>0</v>
      </c>
      <c r="J528" s="325">
        <v>208.6</v>
      </c>
      <c r="K528" s="328">
        <v>44727</v>
      </c>
      <c r="L528" s="328">
        <v>44827</v>
      </c>
      <c r="M528" s="166">
        <v>0</v>
      </c>
      <c r="N528" s="166">
        <v>12.8</v>
      </c>
      <c r="O528" s="166">
        <v>0</v>
      </c>
      <c r="P528" s="168">
        <v>12.8</v>
      </c>
      <c r="Q528" s="166">
        <v>0</v>
      </c>
      <c r="R528" s="325">
        <v>72.3</v>
      </c>
      <c r="S528" s="165" t="s">
        <v>755</v>
      </c>
      <c r="T528" s="165" t="s">
        <v>595</v>
      </c>
    </row>
    <row r="529" spans="1:20" ht="16" thickBot="1">
      <c r="A529" s="327"/>
      <c r="B529" s="335"/>
      <c r="C529" s="235"/>
      <c r="D529" s="337"/>
      <c r="E529" s="327"/>
      <c r="F529" s="327"/>
      <c r="G529" s="327"/>
      <c r="H529" s="327"/>
      <c r="I529" s="327"/>
      <c r="J529" s="327"/>
      <c r="K529" s="327"/>
      <c r="L529" s="327"/>
      <c r="M529" s="166">
        <v>59.5</v>
      </c>
      <c r="N529" s="166">
        <v>0</v>
      </c>
      <c r="O529" s="166">
        <v>0</v>
      </c>
      <c r="P529" s="168">
        <v>59.5</v>
      </c>
      <c r="Q529" s="166">
        <v>0</v>
      </c>
      <c r="R529" s="327"/>
      <c r="S529" s="165" t="s">
        <v>755</v>
      </c>
      <c r="T529" s="165" t="s">
        <v>595</v>
      </c>
    </row>
    <row r="530" spans="1:20" ht="25" thickBot="1">
      <c r="A530" s="164" t="s">
        <v>1328</v>
      </c>
      <c r="B530" s="235" t="s">
        <v>344</v>
      </c>
      <c r="C530" s="235" t="s">
        <v>342</v>
      </c>
      <c r="D530" s="248" t="s">
        <v>1329</v>
      </c>
      <c r="E530" s="166">
        <v>0</v>
      </c>
      <c r="F530" s="166">
        <v>50</v>
      </c>
      <c r="G530" s="166">
        <v>0</v>
      </c>
      <c r="H530" s="166">
        <v>50</v>
      </c>
      <c r="I530" s="166">
        <v>0</v>
      </c>
      <c r="J530" s="166">
        <v>50</v>
      </c>
      <c r="K530" s="167">
        <v>44894</v>
      </c>
      <c r="L530" s="167">
        <v>44909</v>
      </c>
      <c r="M530" s="166">
        <v>0</v>
      </c>
      <c r="N530" s="166">
        <v>10.69</v>
      </c>
      <c r="O530" s="166">
        <v>0</v>
      </c>
      <c r="P530" s="168">
        <v>10.69</v>
      </c>
      <c r="Q530" s="166">
        <v>0</v>
      </c>
      <c r="R530" s="166">
        <v>10.69</v>
      </c>
      <c r="S530" s="165" t="s">
        <v>755</v>
      </c>
      <c r="T530" s="165" t="s">
        <v>599</v>
      </c>
    </row>
    <row r="531" spans="1:20" ht="16" thickBot="1">
      <c r="A531" s="164" t="s">
        <v>1330</v>
      </c>
      <c r="B531" s="235" t="s">
        <v>344</v>
      </c>
      <c r="C531" s="235" t="s">
        <v>342</v>
      </c>
      <c r="D531" s="248" t="s">
        <v>1331</v>
      </c>
      <c r="E531" s="166">
        <v>250</v>
      </c>
      <c r="F531" s="166">
        <v>0</v>
      </c>
      <c r="G531" s="166">
        <v>0</v>
      </c>
      <c r="H531" s="166">
        <v>250</v>
      </c>
      <c r="I531" s="166">
        <v>0</v>
      </c>
      <c r="J531" s="166">
        <v>250</v>
      </c>
      <c r="K531" s="167">
        <v>44897</v>
      </c>
      <c r="L531" s="167">
        <v>44909</v>
      </c>
      <c r="M531" s="166">
        <v>0</v>
      </c>
      <c r="N531" s="166">
        <v>1</v>
      </c>
      <c r="O531" s="166">
        <v>0</v>
      </c>
      <c r="P531" s="168">
        <v>1</v>
      </c>
      <c r="Q531" s="166">
        <v>0</v>
      </c>
      <c r="R531" s="166">
        <v>1</v>
      </c>
      <c r="S531" s="165" t="s">
        <v>794</v>
      </c>
      <c r="T531" s="165" t="s">
        <v>595</v>
      </c>
    </row>
    <row r="532" spans="1:20" ht="16" thickBot="1">
      <c r="A532" s="330" t="s">
        <v>1332</v>
      </c>
      <c r="B532" s="331" t="s">
        <v>344</v>
      </c>
      <c r="C532" s="165" t="s">
        <v>342</v>
      </c>
      <c r="D532" s="330" t="s">
        <v>1333</v>
      </c>
      <c r="E532" s="325">
        <v>0</v>
      </c>
      <c r="F532" s="325">
        <v>0</v>
      </c>
      <c r="G532" s="325">
        <v>0</v>
      </c>
      <c r="H532" s="325">
        <v>0</v>
      </c>
      <c r="I532" s="325">
        <v>0</v>
      </c>
      <c r="J532" s="325">
        <v>0</v>
      </c>
      <c r="K532" s="328">
        <v>43600</v>
      </c>
      <c r="L532" s="328">
        <v>43600</v>
      </c>
      <c r="M532" s="166">
        <v>0</v>
      </c>
      <c r="N532" s="166">
        <v>0</v>
      </c>
      <c r="O532" s="166">
        <v>0</v>
      </c>
      <c r="P532" s="168">
        <v>0</v>
      </c>
      <c r="Q532" s="166">
        <v>0.1</v>
      </c>
      <c r="R532" s="325">
        <v>0.98799999999999999</v>
      </c>
      <c r="S532" s="165" t="s">
        <v>1334</v>
      </c>
      <c r="T532" s="165" t="s">
        <v>599</v>
      </c>
    </row>
    <row r="533" spans="1:20" ht="16" thickBot="1">
      <c r="A533" s="326"/>
      <c r="B533" s="326"/>
      <c r="C533" s="165"/>
      <c r="D533" s="332"/>
      <c r="E533" s="327"/>
      <c r="F533" s="327"/>
      <c r="G533" s="327"/>
      <c r="H533" s="327"/>
      <c r="I533" s="327"/>
      <c r="J533" s="327"/>
      <c r="K533" s="327"/>
      <c r="L533" s="327"/>
      <c r="M533" s="166">
        <v>0</v>
      </c>
      <c r="N533" s="166">
        <v>0</v>
      </c>
      <c r="O533" s="166">
        <v>0</v>
      </c>
      <c r="P533" s="168">
        <v>0</v>
      </c>
      <c r="Q533" s="166">
        <v>0.15</v>
      </c>
      <c r="R533" s="326"/>
      <c r="S533" s="165" t="s">
        <v>912</v>
      </c>
      <c r="T533" s="165" t="s">
        <v>599</v>
      </c>
    </row>
    <row r="534" spans="1:20" ht="16" thickBot="1">
      <c r="A534" s="327"/>
      <c r="B534" s="327"/>
      <c r="C534" s="165"/>
      <c r="D534" s="333"/>
      <c r="E534" s="166">
        <v>0</v>
      </c>
      <c r="F534" s="166">
        <v>0</v>
      </c>
      <c r="G534" s="166">
        <v>0</v>
      </c>
      <c r="H534" s="166">
        <v>0</v>
      </c>
      <c r="I534" s="166">
        <v>0</v>
      </c>
      <c r="J534" s="166">
        <v>0</v>
      </c>
      <c r="K534" s="167">
        <v>43294</v>
      </c>
      <c r="L534" s="167">
        <v>43312</v>
      </c>
      <c r="M534" s="166">
        <v>0</v>
      </c>
      <c r="N534" s="166">
        <v>0</v>
      </c>
      <c r="O534" s="166">
        <v>0</v>
      </c>
      <c r="P534" s="168">
        <v>0</v>
      </c>
      <c r="Q534" s="166">
        <v>0.73799999999999999</v>
      </c>
      <c r="R534" s="327"/>
      <c r="S534" s="165" t="s">
        <v>755</v>
      </c>
      <c r="T534" s="165" t="s">
        <v>599</v>
      </c>
    </row>
    <row r="535" spans="1:20" ht="16" thickBot="1">
      <c r="A535" s="330" t="s">
        <v>1335</v>
      </c>
      <c r="B535" s="331" t="s">
        <v>344</v>
      </c>
      <c r="C535" s="165" t="s">
        <v>342</v>
      </c>
      <c r="D535" s="164" t="s">
        <v>1336</v>
      </c>
      <c r="E535" s="166">
        <v>0</v>
      </c>
      <c r="F535" s="166">
        <v>0</v>
      </c>
      <c r="G535" s="166">
        <v>0</v>
      </c>
      <c r="H535" s="166">
        <v>0</v>
      </c>
      <c r="I535" s="166">
        <v>0</v>
      </c>
      <c r="J535" s="166">
        <v>0</v>
      </c>
      <c r="K535" s="167">
        <v>43881</v>
      </c>
      <c r="L535" s="167">
        <v>43881</v>
      </c>
      <c r="M535" s="166">
        <v>0</v>
      </c>
      <c r="N535" s="166">
        <v>0</v>
      </c>
      <c r="O535" s="166">
        <v>0</v>
      </c>
      <c r="P535" s="168">
        <v>0</v>
      </c>
      <c r="Q535" s="166">
        <v>0.2</v>
      </c>
      <c r="R535" s="325">
        <v>2.2000000000000002</v>
      </c>
      <c r="S535" s="165" t="s">
        <v>755</v>
      </c>
      <c r="T535" s="165" t="s">
        <v>599</v>
      </c>
    </row>
    <row r="536" spans="1:20" ht="16" thickBot="1">
      <c r="A536" s="327"/>
      <c r="B536" s="327"/>
      <c r="C536" s="165"/>
      <c r="D536" s="164" t="s">
        <v>1337</v>
      </c>
      <c r="E536" s="166">
        <v>0</v>
      </c>
      <c r="F536" s="166">
        <v>0</v>
      </c>
      <c r="G536" s="166">
        <v>0</v>
      </c>
      <c r="H536" s="166">
        <v>0</v>
      </c>
      <c r="I536" s="166">
        <v>1.2</v>
      </c>
      <c r="J536" s="166">
        <v>1.2</v>
      </c>
      <c r="K536" s="167">
        <v>43061</v>
      </c>
      <c r="L536" s="167">
        <v>43180</v>
      </c>
      <c r="M536" s="166">
        <v>0</v>
      </c>
      <c r="N536" s="166">
        <v>0</v>
      </c>
      <c r="O536" s="166">
        <v>0</v>
      </c>
      <c r="P536" s="168">
        <v>0</v>
      </c>
      <c r="Q536" s="166">
        <v>2</v>
      </c>
      <c r="R536" s="327"/>
      <c r="S536" s="165" t="s">
        <v>755</v>
      </c>
      <c r="T536" s="165" t="s">
        <v>599</v>
      </c>
    </row>
    <row r="537" spans="1:20" ht="25" thickBot="1">
      <c r="A537" s="164" t="s">
        <v>1338</v>
      </c>
      <c r="B537" s="165" t="s">
        <v>344</v>
      </c>
      <c r="C537" s="165" t="s">
        <v>342</v>
      </c>
      <c r="D537" s="164" t="s">
        <v>1339</v>
      </c>
      <c r="E537" s="166">
        <v>0</v>
      </c>
      <c r="F537" s="166">
        <v>0</v>
      </c>
      <c r="G537" s="166">
        <v>0</v>
      </c>
      <c r="H537" s="166">
        <v>0</v>
      </c>
      <c r="I537" s="166">
        <v>0.8</v>
      </c>
      <c r="J537" s="166">
        <v>0.8</v>
      </c>
      <c r="K537" s="167">
        <v>43727</v>
      </c>
      <c r="L537" s="167">
        <v>43783</v>
      </c>
      <c r="M537" s="166">
        <v>0</v>
      </c>
      <c r="N537" s="166">
        <v>0</v>
      </c>
      <c r="O537" s="166">
        <v>0</v>
      </c>
      <c r="P537" s="168">
        <v>0</v>
      </c>
      <c r="Q537" s="166">
        <v>0.29239999999999999</v>
      </c>
      <c r="R537" s="166">
        <v>0.29239999999999999</v>
      </c>
      <c r="S537" s="165" t="s">
        <v>755</v>
      </c>
      <c r="T537" s="165" t="s">
        <v>599</v>
      </c>
    </row>
    <row r="538" spans="1:20" ht="16" thickBot="1">
      <c r="A538" s="329" t="s">
        <v>1340</v>
      </c>
      <c r="B538" s="317"/>
      <c r="C538" s="317"/>
      <c r="D538" s="318"/>
      <c r="E538" s="169">
        <v>973.6</v>
      </c>
      <c r="F538" s="169">
        <v>160</v>
      </c>
      <c r="G538" s="169">
        <v>0</v>
      </c>
      <c r="H538" s="170">
        <v>1133.5999999999999</v>
      </c>
      <c r="I538" s="170">
        <v>2</v>
      </c>
      <c r="J538" s="170">
        <v>1135.5999999999999</v>
      </c>
      <c r="K538" s="171"/>
      <c r="L538" s="172" t="s">
        <v>612</v>
      </c>
      <c r="M538" s="169">
        <v>397.297392</v>
      </c>
      <c r="N538" s="169">
        <v>73.375000999999997</v>
      </c>
      <c r="O538" s="169">
        <v>0</v>
      </c>
      <c r="P538" s="173">
        <v>470.672393</v>
      </c>
      <c r="Q538" s="170">
        <v>3.4803999999999999</v>
      </c>
      <c r="R538" s="170">
        <v>474.15279299999997</v>
      </c>
      <c r="S538" s="316"/>
      <c r="T538" s="318"/>
    </row>
    <row r="539" spans="1:20" ht="16" thickBot="1">
      <c r="A539" s="316"/>
      <c r="B539" s="317"/>
      <c r="C539" s="317"/>
      <c r="D539" s="318"/>
      <c r="E539" s="316"/>
      <c r="F539" s="317"/>
      <c r="G539" s="318"/>
      <c r="H539" s="174">
        <v>10</v>
      </c>
      <c r="I539" s="174">
        <v>3</v>
      </c>
      <c r="J539" s="175">
        <v>13</v>
      </c>
      <c r="K539" s="171"/>
      <c r="L539" s="176" t="s">
        <v>613</v>
      </c>
      <c r="M539" s="177">
        <v>3</v>
      </c>
      <c r="N539" s="177">
        <v>8</v>
      </c>
      <c r="O539" s="177">
        <v>0</v>
      </c>
      <c r="P539" s="175">
        <v>10</v>
      </c>
      <c r="Q539" s="174">
        <v>3</v>
      </c>
      <c r="R539" s="175">
        <v>13</v>
      </c>
      <c r="S539" s="319" t="s">
        <v>614</v>
      </c>
      <c r="T539" s="318"/>
    </row>
    <row r="540" spans="1:20" ht="16" thickBot="1">
      <c r="A540" s="338" t="s">
        <v>350</v>
      </c>
      <c r="B540" s="317"/>
      <c r="C540" s="317"/>
      <c r="D540" s="317"/>
      <c r="E540" s="317"/>
      <c r="F540" s="317"/>
      <c r="G540" s="317"/>
      <c r="H540" s="317"/>
      <c r="I540" s="317"/>
      <c r="J540" s="317"/>
      <c r="K540" s="317"/>
      <c r="L540" s="317"/>
      <c r="M540" s="317"/>
      <c r="N540" s="317"/>
      <c r="O540" s="317"/>
      <c r="P540" s="317"/>
      <c r="Q540" s="317"/>
      <c r="R540" s="317"/>
      <c r="S540" s="317"/>
      <c r="T540" s="318"/>
    </row>
    <row r="541" spans="1:20" ht="16" thickBot="1">
      <c r="A541" s="164" t="s">
        <v>1341</v>
      </c>
      <c r="B541" s="165" t="s">
        <v>350</v>
      </c>
      <c r="C541" s="165" t="s">
        <v>347</v>
      </c>
      <c r="D541" s="164" t="s">
        <v>1342</v>
      </c>
      <c r="E541" s="166">
        <v>0</v>
      </c>
      <c r="F541" s="166">
        <v>0</v>
      </c>
      <c r="G541" s="166">
        <v>0</v>
      </c>
      <c r="H541" s="166">
        <v>0</v>
      </c>
      <c r="I541" s="166">
        <v>0</v>
      </c>
      <c r="J541" s="166">
        <v>0</v>
      </c>
      <c r="K541" s="167">
        <v>44904</v>
      </c>
      <c r="L541" s="167">
        <v>44926</v>
      </c>
      <c r="M541" s="166">
        <v>0</v>
      </c>
      <c r="N541" s="166">
        <v>0</v>
      </c>
      <c r="O541" s="166">
        <v>0</v>
      </c>
      <c r="P541" s="168">
        <v>0</v>
      </c>
      <c r="Q541" s="166">
        <v>8.0733960000000007</v>
      </c>
      <c r="R541" s="166">
        <v>8.0733960000000007</v>
      </c>
      <c r="S541" s="165" t="s">
        <v>840</v>
      </c>
      <c r="T541" s="165" t="s">
        <v>599</v>
      </c>
    </row>
    <row r="542" spans="1:20" ht="16" thickBot="1">
      <c r="A542" s="330" t="s">
        <v>1343</v>
      </c>
      <c r="B542" s="334" t="s">
        <v>350</v>
      </c>
      <c r="C542" s="235" t="s">
        <v>347</v>
      </c>
      <c r="D542" s="336" t="s">
        <v>1344</v>
      </c>
      <c r="E542" s="325">
        <v>0</v>
      </c>
      <c r="F542" s="325">
        <v>0</v>
      </c>
      <c r="G542" s="325">
        <v>0</v>
      </c>
      <c r="H542" s="325">
        <v>0</v>
      </c>
      <c r="I542" s="325">
        <v>0</v>
      </c>
      <c r="J542" s="325">
        <v>0</v>
      </c>
      <c r="K542" s="328">
        <v>43452</v>
      </c>
      <c r="L542" s="328">
        <v>43452</v>
      </c>
      <c r="M542" s="166">
        <v>200</v>
      </c>
      <c r="N542" s="166">
        <v>0</v>
      </c>
      <c r="O542" s="166">
        <v>0</v>
      </c>
      <c r="P542" s="168">
        <v>200</v>
      </c>
      <c r="Q542" s="166">
        <v>0</v>
      </c>
      <c r="R542" s="325">
        <v>600</v>
      </c>
      <c r="S542" s="165" t="s">
        <v>1345</v>
      </c>
      <c r="T542" s="165" t="s">
        <v>595</v>
      </c>
    </row>
    <row r="543" spans="1:20" ht="16" thickBot="1">
      <c r="A543" s="327"/>
      <c r="B543" s="335"/>
      <c r="C543" s="235"/>
      <c r="D543" s="337"/>
      <c r="E543" s="327"/>
      <c r="F543" s="327"/>
      <c r="G543" s="327"/>
      <c r="H543" s="327"/>
      <c r="I543" s="327"/>
      <c r="J543" s="327"/>
      <c r="K543" s="327"/>
      <c r="L543" s="327"/>
      <c r="M543" s="166">
        <v>400</v>
      </c>
      <c r="N543" s="166">
        <v>0</v>
      </c>
      <c r="O543" s="166">
        <v>0</v>
      </c>
      <c r="P543" s="168">
        <v>400</v>
      </c>
      <c r="Q543" s="166">
        <v>0</v>
      </c>
      <c r="R543" s="327"/>
      <c r="S543" s="165" t="s">
        <v>1346</v>
      </c>
      <c r="T543" s="165" t="s">
        <v>595</v>
      </c>
    </row>
    <row r="544" spans="1:20" ht="16" thickBot="1">
      <c r="A544" s="330" t="s">
        <v>1347</v>
      </c>
      <c r="B544" s="334" t="s">
        <v>350</v>
      </c>
      <c r="C544" s="235" t="s">
        <v>347</v>
      </c>
      <c r="D544" s="248" t="s">
        <v>1348</v>
      </c>
      <c r="E544" s="166">
        <v>0</v>
      </c>
      <c r="F544" s="166">
        <v>0</v>
      </c>
      <c r="G544" s="166">
        <v>0</v>
      </c>
      <c r="H544" s="166">
        <v>0</v>
      </c>
      <c r="I544" s="166">
        <v>0</v>
      </c>
      <c r="J544" s="166">
        <v>0</v>
      </c>
      <c r="K544" s="167">
        <v>44133</v>
      </c>
      <c r="L544" s="167">
        <v>44650</v>
      </c>
      <c r="M544" s="166">
        <v>100</v>
      </c>
      <c r="N544" s="166">
        <v>0</v>
      </c>
      <c r="O544" s="166">
        <v>0</v>
      </c>
      <c r="P544" s="168">
        <v>100</v>
      </c>
      <c r="Q544" s="166">
        <v>0</v>
      </c>
      <c r="R544" s="325">
        <v>298.21997879999998</v>
      </c>
      <c r="S544" s="165" t="s">
        <v>732</v>
      </c>
      <c r="T544" s="165" t="s">
        <v>599</v>
      </c>
    </row>
    <row r="545" spans="1:20" ht="16" thickBot="1">
      <c r="A545" s="326"/>
      <c r="B545" s="339"/>
      <c r="C545" s="235"/>
      <c r="D545" s="336" t="s">
        <v>1349</v>
      </c>
      <c r="E545" s="325">
        <v>100</v>
      </c>
      <c r="F545" s="325">
        <v>0</v>
      </c>
      <c r="G545" s="325">
        <v>0</v>
      </c>
      <c r="H545" s="325">
        <v>100</v>
      </c>
      <c r="I545" s="325">
        <v>0</v>
      </c>
      <c r="J545" s="325">
        <v>100</v>
      </c>
      <c r="K545" s="328">
        <v>43733</v>
      </c>
      <c r="L545" s="328">
        <v>43816</v>
      </c>
      <c r="M545" s="166">
        <v>84.53</v>
      </c>
      <c r="N545" s="166">
        <v>0</v>
      </c>
      <c r="O545" s="166">
        <v>0</v>
      </c>
      <c r="P545" s="168">
        <v>84.53</v>
      </c>
      <c r="Q545" s="166">
        <v>0</v>
      </c>
      <c r="R545" s="326"/>
      <c r="S545" s="165" t="s">
        <v>617</v>
      </c>
      <c r="T545" s="165" t="s">
        <v>595</v>
      </c>
    </row>
    <row r="546" spans="1:20" ht="16" thickBot="1">
      <c r="A546" s="327"/>
      <c r="B546" s="335"/>
      <c r="C546" s="235"/>
      <c r="D546" s="337"/>
      <c r="E546" s="327"/>
      <c r="F546" s="327"/>
      <c r="G546" s="327"/>
      <c r="H546" s="327"/>
      <c r="I546" s="327"/>
      <c r="J546" s="327"/>
      <c r="K546" s="327"/>
      <c r="L546" s="327"/>
      <c r="M546" s="166">
        <v>113.68997880000001</v>
      </c>
      <c r="N546" s="166">
        <v>0</v>
      </c>
      <c r="O546" s="166">
        <v>0</v>
      </c>
      <c r="P546" s="168">
        <v>113.68997880000001</v>
      </c>
      <c r="Q546" s="166">
        <v>0</v>
      </c>
      <c r="R546" s="327"/>
      <c r="S546" s="165" t="s">
        <v>837</v>
      </c>
      <c r="T546" s="165" t="s">
        <v>595</v>
      </c>
    </row>
    <row r="547" spans="1:20" ht="25" thickBot="1">
      <c r="A547" s="164" t="s">
        <v>1350</v>
      </c>
      <c r="B547" s="235" t="s">
        <v>350</v>
      </c>
      <c r="C547" s="235" t="s">
        <v>347</v>
      </c>
      <c r="D547" s="248" t="s">
        <v>1351</v>
      </c>
      <c r="E547" s="166">
        <v>300</v>
      </c>
      <c r="F547" s="166">
        <v>0</v>
      </c>
      <c r="G547" s="166">
        <v>0</v>
      </c>
      <c r="H547" s="166">
        <v>300</v>
      </c>
      <c r="I547" s="166">
        <v>0</v>
      </c>
      <c r="J547" s="166">
        <v>300</v>
      </c>
      <c r="K547" s="167">
        <v>43804</v>
      </c>
      <c r="L547" s="167">
        <v>43977</v>
      </c>
      <c r="M547" s="166">
        <v>206.5</v>
      </c>
      <c r="N547" s="166">
        <v>0</v>
      </c>
      <c r="O547" s="166">
        <v>0</v>
      </c>
      <c r="P547" s="168">
        <v>206.5</v>
      </c>
      <c r="Q547" s="166">
        <v>0</v>
      </c>
      <c r="R547" s="166">
        <v>206.5</v>
      </c>
      <c r="S547" s="165" t="s">
        <v>1352</v>
      </c>
      <c r="T547" s="165" t="s">
        <v>595</v>
      </c>
    </row>
    <row r="548" spans="1:20" ht="25" thickBot="1">
      <c r="A548" s="164" t="s">
        <v>1353</v>
      </c>
      <c r="B548" s="235" t="s">
        <v>350</v>
      </c>
      <c r="C548" s="235" t="s">
        <v>347</v>
      </c>
      <c r="D548" s="248" t="s">
        <v>1354</v>
      </c>
      <c r="E548" s="166">
        <v>100</v>
      </c>
      <c r="F548" s="166">
        <v>0</v>
      </c>
      <c r="G548" s="166">
        <v>0</v>
      </c>
      <c r="H548" s="166">
        <v>100</v>
      </c>
      <c r="I548" s="166">
        <v>0</v>
      </c>
      <c r="J548" s="166">
        <v>100</v>
      </c>
      <c r="K548" s="167">
        <v>43810</v>
      </c>
      <c r="L548" s="167">
        <v>44083</v>
      </c>
      <c r="M548" s="166">
        <v>58.884977620000001</v>
      </c>
      <c r="N548" s="166">
        <v>0</v>
      </c>
      <c r="O548" s="166">
        <v>0</v>
      </c>
      <c r="P548" s="168">
        <v>58.884977620000001</v>
      </c>
      <c r="Q548" s="166">
        <v>0</v>
      </c>
      <c r="R548" s="166">
        <v>58.884977620000001</v>
      </c>
      <c r="S548" s="165" t="s">
        <v>837</v>
      </c>
      <c r="T548" s="165" t="s">
        <v>595</v>
      </c>
    </row>
    <row r="549" spans="1:20" ht="25" thickBot="1">
      <c r="A549" s="164" t="s">
        <v>1355</v>
      </c>
      <c r="B549" s="235" t="s">
        <v>350</v>
      </c>
      <c r="C549" s="235" t="s">
        <v>347</v>
      </c>
      <c r="D549" s="248" t="s">
        <v>1356</v>
      </c>
      <c r="E549" s="166">
        <v>150</v>
      </c>
      <c r="F549" s="166">
        <v>0</v>
      </c>
      <c r="G549" s="166">
        <v>0</v>
      </c>
      <c r="H549" s="166">
        <v>150</v>
      </c>
      <c r="I549" s="166">
        <v>0</v>
      </c>
      <c r="J549" s="166">
        <v>150</v>
      </c>
      <c r="K549" s="167">
        <v>44162</v>
      </c>
      <c r="L549" s="167">
        <v>44230</v>
      </c>
      <c r="M549" s="166">
        <v>70.930000000000007</v>
      </c>
      <c r="N549" s="166">
        <v>0</v>
      </c>
      <c r="O549" s="166">
        <v>0</v>
      </c>
      <c r="P549" s="168">
        <v>70.930000000000007</v>
      </c>
      <c r="Q549" s="166">
        <v>0</v>
      </c>
      <c r="R549" s="166">
        <v>70.930000000000007</v>
      </c>
      <c r="S549" s="165" t="s">
        <v>837</v>
      </c>
      <c r="T549" s="165" t="s">
        <v>595</v>
      </c>
    </row>
    <row r="550" spans="1:20" ht="25" thickBot="1">
      <c r="A550" s="164" t="s">
        <v>1357</v>
      </c>
      <c r="B550" s="235" t="s">
        <v>350</v>
      </c>
      <c r="C550" s="235" t="s">
        <v>347</v>
      </c>
      <c r="D550" s="248" t="s">
        <v>1358</v>
      </c>
      <c r="E550" s="166">
        <v>200</v>
      </c>
      <c r="F550" s="166">
        <v>0</v>
      </c>
      <c r="G550" s="166">
        <v>0</v>
      </c>
      <c r="H550" s="166">
        <v>200</v>
      </c>
      <c r="I550" s="166">
        <v>0</v>
      </c>
      <c r="J550" s="166">
        <v>200</v>
      </c>
      <c r="K550" s="167">
        <v>44173</v>
      </c>
      <c r="L550" s="167">
        <v>44321</v>
      </c>
      <c r="M550" s="166">
        <v>200</v>
      </c>
      <c r="N550" s="166">
        <v>0</v>
      </c>
      <c r="O550" s="166">
        <v>0</v>
      </c>
      <c r="P550" s="168">
        <v>200</v>
      </c>
      <c r="Q550" s="166">
        <v>0</v>
      </c>
      <c r="R550" s="166">
        <v>200</v>
      </c>
      <c r="S550" s="165" t="s">
        <v>837</v>
      </c>
      <c r="T550" s="165" t="s">
        <v>595</v>
      </c>
    </row>
    <row r="551" spans="1:20" ht="16" thickBot="1">
      <c r="A551" s="164" t="s">
        <v>1359</v>
      </c>
      <c r="B551" s="165" t="s">
        <v>350</v>
      </c>
      <c r="C551" s="165" t="s">
        <v>347</v>
      </c>
      <c r="D551" s="164" t="s">
        <v>1360</v>
      </c>
      <c r="E551" s="166">
        <v>0</v>
      </c>
      <c r="F551" s="166">
        <v>0</v>
      </c>
      <c r="G551" s="166">
        <v>0</v>
      </c>
      <c r="H551" s="166">
        <v>0</v>
      </c>
      <c r="I551" s="166">
        <v>0</v>
      </c>
      <c r="J551" s="166">
        <v>0</v>
      </c>
      <c r="K551" s="167">
        <v>44082</v>
      </c>
      <c r="L551" s="167">
        <v>44107</v>
      </c>
      <c r="M551" s="166">
        <v>0</v>
      </c>
      <c r="N551" s="166">
        <v>0</v>
      </c>
      <c r="O551" s="166">
        <v>0</v>
      </c>
      <c r="P551" s="168">
        <v>0</v>
      </c>
      <c r="Q551" s="166">
        <v>1</v>
      </c>
      <c r="R551" s="166">
        <v>1</v>
      </c>
      <c r="S551" s="165" t="s">
        <v>624</v>
      </c>
      <c r="T551" s="165" t="s">
        <v>599</v>
      </c>
    </row>
    <row r="552" spans="1:20" ht="16" thickBot="1">
      <c r="A552" s="164" t="s">
        <v>1361</v>
      </c>
      <c r="B552" s="165" t="s">
        <v>350</v>
      </c>
      <c r="C552" s="165" t="s">
        <v>347</v>
      </c>
      <c r="D552" s="164" t="s">
        <v>1342</v>
      </c>
      <c r="E552" s="166">
        <v>0</v>
      </c>
      <c r="F552" s="166">
        <v>0</v>
      </c>
      <c r="G552" s="166">
        <v>0</v>
      </c>
      <c r="H552" s="166">
        <v>0</v>
      </c>
      <c r="I552" s="166">
        <v>0</v>
      </c>
      <c r="J552" s="166">
        <v>0</v>
      </c>
      <c r="K552" s="167">
        <v>44350</v>
      </c>
      <c r="L552" s="167">
        <v>44350</v>
      </c>
      <c r="M552" s="166">
        <v>0</v>
      </c>
      <c r="N552" s="166">
        <v>0</v>
      </c>
      <c r="O552" s="166">
        <v>0</v>
      </c>
      <c r="P552" s="168">
        <v>0</v>
      </c>
      <c r="Q552" s="166">
        <v>0.18348800000000001</v>
      </c>
      <c r="R552" s="166">
        <v>0.18348800000000001</v>
      </c>
      <c r="S552" s="165" t="s">
        <v>840</v>
      </c>
      <c r="T552" s="165" t="s">
        <v>599</v>
      </c>
    </row>
    <row r="553" spans="1:20" ht="25" thickBot="1">
      <c r="A553" s="164" t="s">
        <v>1362</v>
      </c>
      <c r="B553" s="165" t="s">
        <v>350</v>
      </c>
      <c r="C553" s="165" t="s">
        <v>347</v>
      </c>
      <c r="D553" s="164" t="s">
        <v>1363</v>
      </c>
      <c r="E553" s="166">
        <v>0</v>
      </c>
      <c r="F553" s="166">
        <v>0</v>
      </c>
      <c r="G553" s="166">
        <v>0</v>
      </c>
      <c r="H553" s="166">
        <v>0</v>
      </c>
      <c r="I553" s="166">
        <v>0</v>
      </c>
      <c r="J553" s="166">
        <v>0</v>
      </c>
      <c r="K553" s="167">
        <v>44594</v>
      </c>
      <c r="L553" s="167">
        <v>44594</v>
      </c>
      <c r="M553" s="166">
        <v>0</v>
      </c>
      <c r="N553" s="166">
        <v>0</v>
      </c>
      <c r="O553" s="166">
        <v>0</v>
      </c>
      <c r="P553" s="168">
        <v>0</v>
      </c>
      <c r="Q553" s="166">
        <v>0.22500000000000001</v>
      </c>
      <c r="R553" s="166">
        <v>0.22500000000000001</v>
      </c>
      <c r="S553" s="165" t="s">
        <v>624</v>
      </c>
      <c r="T553" s="165" t="s">
        <v>599</v>
      </c>
    </row>
    <row r="554" spans="1:20" ht="16" thickBot="1">
      <c r="A554" s="164" t="s">
        <v>1364</v>
      </c>
      <c r="B554" s="165" t="s">
        <v>350</v>
      </c>
      <c r="C554" s="165" t="s">
        <v>347</v>
      </c>
      <c r="D554" s="164" t="s">
        <v>1365</v>
      </c>
      <c r="E554" s="166">
        <v>0</v>
      </c>
      <c r="F554" s="166">
        <v>0</v>
      </c>
      <c r="G554" s="166">
        <v>0</v>
      </c>
      <c r="H554" s="166">
        <v>0</v>
      </c>
      <c r="I554" s="166">
        <v>0.3</v>
      </c>
      <c r="J554" s="166">
        <v>0.3</v>
      </c>
      <c r="K554" s="167">
        <v>44543</v>
      </c>
      <c r="L554" s="167">
        <v>44550</v>
      </c>
      <c r="M554" s="166">
        <v>0</v>
      </c>
      <c r="N554" s="166">
        <v>0</v>
      </c>
      <c r="O554" s="166">
        <v>0</v>
      </c>
      <c r="P554" s="168">
        <v>0</v>
      </c>
      <c r="Q554" s="166">
        <v>0.5</v>
      </c>
      <c r="R554" s="166">
        <v>0.5</v>
      </c>
      <c r="S554" s="165" t="s">
        <v>624</v>
      </c>
      <c r="T554" s="165" t="s">
        <v>599</v>
      </c>
    </row>
    <row r="555" spans="1:20" ht="25" thickBot="1">
      <c r="A555" s="164" t="s">
        <v>1366</v>
      </c>
      <c r="B555" s="165" t="s">
        <v>350</v>
      </c>
      <c r="C555" s="165" t="s">
        <v>347</v>
      </c>
      <c r="D555" s="164" t="s">
        <v>1367</v>
      </c>
      <c r="E555" s="166">
        <v>0</v>
      </c>
      <c r="F555" s="166">
        <v>0</v>
      </c>
      <c r="G555" s="166">
        <v>0</v>
      </c>
      <c r="H555" s="166">
        <v>0</v>
      </c>
      <c r="I555" s="166">
        <v>0.4</v>
      </c>
      <c r="J555" s="166">
        <v>0.4</v>
      </c>
      <c r="K555" s="167">
        <v>44876</v>
      </c>
      <c r="L555" s="167">
        <v>44896</v>
      </c>
      <c r="M555" s="166">
        <v>0</v>
      </c>
      <c r="N555" s="166">
        <v>0</v>
      </c>
      <c r="O555" s="166">
        <v>0</v>
      </c>
      <c r="P555" s="168">
        <v>0</v>
      </c>
      <c r="Q555" s="166">
        <v>0.1</v>
      </c>
      <c r="R555" s="166">
        <v>0.1</v>
      </c>
      <c r="S555" s="165" t="s">
        <v>912</v>
      </c>
      <c r="T555" s="165" t="s">
        <v>599</v>
      </c>
    </row>
    <row r="556" spans="1:20" ht="25" thickBot="1">
      <c r="A556" s="164" t="s">
        <v>1368</v>
      </c>
      <c r="B556" s="165" t="s">
        <v>350</v>
      </c>
      <c r="C556" s="165" t="s">
        <v>347</v>
      </c>
      <c r="D556" s="164" t="s">
        <v>1369</v>
      </c>
      <c r="E556" s="166">
        <v>0</v>
      </c>
      <c r="F556" s="166">
        <v>0</v>
      </c>
      <c r="G556" s="166">
        <v>0</v>
      </c>
      <c r="H556" s="166">
        <v>0</v>
      </c>
      <c r="I556" s="166">
        <v>0</v>
      </c>
      <c r="J556" s="166">
        <v>0</v>
      </c>
      <c r="K556" s="167">
        <v>43287</v>
      </c>
      <c r="L556" s="167">
        <v>43287</v>
      </c>
      <c r="M556" s="166">
        <v>0</v>
      </c>
      <c r="N556" s="166">
        <v>0</v>
      </c>
      <c r="O556" s="166">
        <v>0</v>
      </c>
      <c r="P556" s="168">
        <v>0</v>
      </c>
      <c r="Q556" s="166">
        <v>0.2</v>
      </c>
      <c r="R556" s="166">
        <v>0.2</v>
      </c>
      <c r="S556" s="165" t="s">
        <v>620</v>
      </c>
      <c r="T556" s="165" t="s">
        <v>599</v>
      </c>
    </row>
    <row r="557" spans="1:20" ht="16" thickBot="1">
      <c r="A557" s="164" t="s">
        <v>1370</v>
      </c>
      <c r="B557" s="165" t="s">
        <v>350</v>
      </c>
      <c r="C557" s="165" t="s">
        <v>347</v>
      </c>
      <c r="D557" s="164" t="s">
        <v>1371</v>
      </c>
      <c r="E557" s="166">
        <v>0</v>
      </c>
      <c r="F557" s="166">
        <v>0</v>
      </c>
      <c r="G557" s="166">
        <v>0</v>
      </c>
      <c r="H557" s="166">
        <v>0</v>
      </c>
      <c r="I557" s="166">
        <v>0</v>
      </c>
      <c r="J557" s="166">
        <v>0</v>
      </c>
      <c r="K557" s="167">
        <v>43524</v>
      </c>
      <c r="L557" s="167">
        <v>43524</v>
      </c>
      <c r="M557" s="166">
        <v>0</v>
      </c>
      <c r="N557" s="166">
        <v>0</v>
      </c>
      <c r="O557" s="166">
        <v>0</v>
      </c>
      <c r="P557" s="168">
        <v>0</v>
      </c>
      <c r="Q557" s="166">
        <v>0.3</v>
      </c>
      <c r="R557" s="166">
        <v>0.3</v>
      </c>
      <c r="S557" s="165" t="s">
        <v>912</v>
      </c>
      <c r="T557" s="165" t="s">
        <v>599</v>
      </c>
    </row>
    <row r="558" spans="1:20" ht="16" thickBot="1">
      <c r="A558" s="164" t="s">
        <v>1372</v>
      </c>
      <c r="B558" s="165" t="s">
        <v>350</v>
      </c>
      <c r="C558" s="165" t="s">
        <v>347</v>
      </c>
      <c r="D558" s="164" t="s">
        <v>1373</v>
      </c>
      <c r="E558" s="166">
        <v>0</v>
      </c>
      <c r="F558" s="166">
        <v>0</v>
      </c>
      <c r="G558" s="166">
        <v>0</v>
      </c>
      <c r="H558" s="166">
        <v>0</v>
      </c>
      <c r="I558" s="166">
        <v>0.3</v>
      </c>
      <c r="J558" s="166">
        <v>0.3</v>
      </c>
      <c r="K558" s="167">
        <v>43011</v>
      </c>
      <c r="L558" s="167">
        <v>43105</v>
      </c>
      <c r="M558" s="166">
        <v>0</v>
      </c>
      <c r="N558" s="166">
        <v>0</v>
      </c>
      <c r="O558" s="166">
        <v>0</v>
      </c>
      <c r="P558" s="168">
        <v>0</v>
      </c>
      <c r="Q558" s="166">
        <v>0.15</v>
      </c>
      <c r="R558" s="166">
        <v>0.15</v>
      </c>
      <c r="S558" s="165" t="s">
        <v>780</v>
      </c>
      <c r="T558" s="165" t="s">
        <v>599</v>
      </c>
    </row>
    <row r="559" spans="1:20" ht="16" thickBot="1">
      <c r="A559" s="330" t="s">
        <v>1374</v>
      </c>
      <c r="B559" s="331" t="s">
        <v>350</v>
      </c>
      <c r="C559" s="165" t="s">
        <v>347</v>
      </c>
      <c r="D559" s="330" t="s">
        <v>1375</v>
      </c>
      <c r="E559" s="325">
        <v>0</v>
      </c>
      <c r="F559" s="325">
        <v>0</v>
      </c>
      <c r="G559" s="325">
        <v>0</v>
      </c>
      <c r="H559" s="325">
        <v>0</v>
      </c>
      <c r="I559" s="325">
        <v>0.312</v>
      </c>
      <c r="J559" s="325">
        <v>0.312</v>
      </c>
      <c r="K559" s="328">
        <v>43593</v>
      </c>
      <c r="L559" s="328">
        <v>43593</v>
      </c>
      <c r="M559" s="166">
        <v>0</v>
      </c>
      <c r="N559" s="166">
        <v>0</v>
      </c>
      <c r="O559" s="166">
        <v>0</v>
      </c>
      <c r="P559" s="168">
        <v>0</v>
      </c>
      <c r="Q559" s="166">
        <v>0.3</v>
      </c>
      <c r="R559" s="325">
        <v>2.2999999999999998</v>
      </c>
      <c r="S559" s="165" t="s">
        <v>1376</v>
      </c>
      <c r="T559" s="165" t="s">
        <v>599</v>
      </c>
    </row>
    <row r="560" spans="1:20" ht="16" thickBot="1">
      <c r="A560" s="326"/>
      <c r="B560" s="326"/>
      <c r="C560" s="165"/>
      <c r="D560" s="332"/>
      <c r="E560" s="326"/>
      <c r="F560" s="326"/>
      <c r="G560" s="326"/>
      <c r="H560" s="326"/>
      <c r="I560" s="326"/>
      <c r="J560" s="326"/>
      <c r="K560" s="326"/>
      <c r="L560" s="326"/>
      <c r="M560" s="166">
        <v>0</v>
      </c>
      <c r="N560" s="166">
        <v>0</v>
      </c>
      <c r="O560" s="166">
        <v>0</v>
      </c>
      <c r="P560" s="168">
        <v>0</v>
      </c>
      <c r="Q560" s="166">
        <v>0.5</v>
      </c>
      <c r="R560" s="326"/>
      <c r="S560" s="165" t="s">
        <v>624</v>
      </c>
      <c r="T560" s="165" t="s">
        <v>599</v>
      </c>
    </row>
    <row r="561" spans="1:20" ht="16" thickBot="1">
      <c r="A561" s="326"/>
      <c r="B561" s="326"/>
      <c r="C561" s="165"/>
      <c r="D561" s="332"/>
      <c r="E561" s="326"/>
      <c r="F561" s="326"/>
      <c r="G561" s="326"/>
      <c r="H561" s="326"/>
      <c r="I561" s="326"/>
      <c r="J561" s="326"/>
      <c r="K561" s="326"/>
      <c r="L561" s="326"/>
      <c r="M561" s="166">
        <v>0</v>
      </c>
      <c r="N561" s="166">
        <v>0</v>
      </c>
      <c r="O561" s="166">
        <v>0</v>
      </c>
      <c r="P561" s="168">
        <v>0</v>
      </c>
      <c r="Q561" s="166">
        <v>0.5</v>
      </c>
      <c r="R561" s="326"/>
      <c r="S561" s="165" t="s">
        <v>620</v>
      </c>
      <c r="T561" s="165" t="s">
        <v>599</v>
      </c>
    </row>
    <row r="562" spans="1:20" ht="16" thickBot="1">
      <c r="A562" s="326"/>
      <c r="B562" s="326"/>
      <c r="C562" s="165"/>
      <c r="D562" s="333"/>
      <c r="E562" s="327"/>
      <c r="F562" s="327"/>
      <c r="G562" s="327"/>
      <c r="H562" s="327"/>
      <c r="I562" s="327"/>
      <c r="J562" s="327"/>
      <c r="K562" s="327"/>
      <c r="L562" s="327"/>
      <c r="M562" s="166">
        <v>0</v>
      </c>
      <c r="N562" s="166">
        <v>0</v>
      </c>
      <c r="O562" s="166">
        <v>0</v>
      </c>
      <c r="P562" s="168">
        <v>0</v>
      </c>
      <c r="Q562" s="166">
        <v>0.5</v>
      </c>
      <c r="R562" s="326"/>
      <c r="S562" s="165" t="s">
        <v>1334</v>
      </c>
      <c r="T562" s="165" t="s">
        <v>599</v>
      </c>
    </row>
    <row r="563" spans="1:20" ht="16" thickBot="1">
      <c r="A563" s="327"/>
      <c r="B563" s="327"/>
      <c r="C563" s="165"/>
      <c r="D563" s="164" t="s">
        <v>1375</v>
      </c>
      <c r="E563" s="166">
        <v>0</v>
      </c>
      <c r="F563" s="166">
        <v>0</v>
      </c>
      <c r="G563" s="166">
        <v>0</v>
      </c>
      <c r="H563" s="166">
        <v>0</v>
      </c>
      <c r="I563" s="166">
        <v>0</v>
      </c>
      <c r="J563" s="166">
        <v>0</v>
      </c>
      <c r="K563" s="167">
        <v>43318</v>
      </c>
      <c r="L563" s="167">
        <v>43318</v>
      </c>
      <c r="M563" s="166">
        <v>0</v>
      </c>
      <c r="N563" s="166">
        <v>0</v>
      </c>
      <c r="O563" s="166">
        <v>0</v>
      </c>
      <c r="P563" s="168">
        <v>0</v>
      </c>
      <c r="Q563" s="166">
        <v>0.5</v>
      </c>
      <c r="R563" s="327"/>
      <c r="S563" s="165" t="s">
        <v>620</v>
      </c>
      <c r="T563" s="165" t="s">
        <v>599</v>
      </c>
    </row>
    <row r="564" spans="1:20" ht="16" thickBot="1">
      <c r="A564" s="330" t="s">
        <v>1377</v>
      </c>
      <c r="B564" s="331" t="s">
        <v>350</v>
      </c>
      <c r="C564" s="165" t="s">
        <v>347</v>
      </c>
      <c r="D564" s="330" t="s">
        <v>1378</v>
      </c>
      <c r="E564" s="325">
        <v>0</v>
      </c>
      <c r="F564" s="325">
        <v>0</v>
      </c>
      <c r="G564" s="325">
        <v>0</v>
      </c>
      <c r="H564" s="325">
        <v>0</v>
      </c>
      <c r="I564" s="325">
        <v>0</v>
      </c>
      <c r="J564" s="325">
        <v>0</v>
      </c>
      <c r="K564" s="328">
        <v>43180</v>
      </c>
      <c r="L564" s="328">
        <v>43220</v>
      </c>
      <c r="M564" s="325">
        <v>0</v>
      </c>
      <c r="N564" s="325">
        <v>0</v>
      </c>
      <c r="O564" s="325">
        <v>0</v>
      </c>
      <c r="P564" s="341">
        <v>0</v>
      </c>
      <c r="Q564" s="325">
        <v>1.2</v>
      </c>
      <c r="R564" s="325">
        <v>1.2</v>
      </c>
      <c r="S564" s="331" t="s">
        <v>955</v>
      </c>
      <c r="T564" s="331" t="s">
        <v>599</v>
      </c>
    </row>
    <row r="565" spans="1:20" ht="16" thickBot="1">
      <c r="A565" s="327"/>
      <c r="B565" s="327"/>
      <c r="C565" s="165"/>
      <c r="D565" s="333"/>
      <c r="E565" s="327"/>
      <c r="F565" s="327"/>
      <c r="G565" s="327"/>
      <c r="H565" s="327"/>
      <c r="I565" s="327"/>
      <c r="J565" s="327"/>
      <c r="K565" s="327"/>
      <c r="L565" s="327"/>
      <c r="M565" s="327"/>
      <c r="N565" s="327"/>
      <c r="O565" s="327"/>
      <c r="P565" s="327"/>
      <c r="Q565" s="327"/>
      <c r="R565" s="327"/>
      <c r="S565" s="327"/>
      <c r="T565" s="327"/>
    </row>
    <row r="566" spans="1:20" ht="16" thickBot="1">
      <c r="A566" s="164" t="s">
        <v>1379</v>
      </c>
      <c r="B566" s="165" t="s">
        <v>350</v>
      </c>
      <c r="C566" s="165" t="s">
        <v>347</v>
      </c>
      <c r="D566" s="164" t="s">
        <v>1380</v>
      </c>
      <c r="E566" s="166">
        <v>0</v>
      </c>
      <c r="F566" s="166">
        <v>0</v>
      </c>
      <c r="G566" s="166">
        <v>0</v>
      </c>
      <c r="H566" s="166">
        <v>0</v>
      </c>
      <c r="I566" s="166">
        <v>0.3</v>
      </c>
      <c r="J566" s="166">
        <v>0.3</v>
      </c>
      <c r="K566" s="167">
        <v>43343</v>
      </c>
      <c r="L566" s="167">
        <v>43393</v>
      </c>
      <c r="M566" s="166">
        <v>0</v>
      </c>
      <c r="N566" s="166">
        <v>0</v>
      </c>
      <c r="O566" s="166">
        <v>0</v>
      </c>
      <c r="P566" s="168">
        <v>0</v>
      </c>
      <c r="Q566" s="166">
        <v>0.2</v>
      </c>
      <c r="R566" s="166">
        <v>0.2</v>
      </c>
      <c r="S566" s="165" t="s">
        <v>624</v>
      </c>
      <c r="T566" s="165" t="s">
        <v>599</v>
      </c>
    </row>
    <row r="567" spans="1:20" ht="16" thickBot="1">
      <c r="A567" s="164" t="s">
        <v>1381</v>
      </c>
      <c r="B567" s="165" t="s">
        <v>350</v>
      </c>
      <c r="C567" s="165" t="s">
        <v>347</v>
      </c>
      <c r="D567" s="164" t="s">
        <v>1382</v>
      </c>
      <c r="E567" s="166">
        <v>0</v>
      </c>
      <c r="F567" s="166">
        <v>0</v>
      </c>
      <c r="G567" s="166">
        <v>0</v>
      </c>
      <c r="H567" s="166">
        <v>0</v>
      </c>
      <c r="I567" s="166">
        <v>0.4</v>
      </c>
      <c r="J567" s="166">
        <v>0.4</v>
      </c>
      <c r="K567" s="167">
        <v>43353</v>
      </c>
      <c r="L567" s="167">
        <v>43379</v>
      </c>
      <c r="M567" s="166">
        <v>0</v>
      </c>
      <c r="N567" s="166">
        <v>0</v>
      </c>
      <c r="O567" s="166">
        <v>0</v>
      </c>
      <c r="P567" s="168">
        <v>0</v>
      </c>
      <c r="Q567" s="166">
        <v>0.35</v>
      </c>
      <c r="R567" s="166">
        <v>0.35</v>
      </c>
      <c r="S567" s="165" t="s">
        <v>620</v>
      </c>
      <c r="T567" s="165" t="s">
        <v>599</v>
      </c>
    </row>
    <row r="568" spans="1:20" ht="16" thickBot="1">
      <c r="A568" s="164" t="s">
        <v>1383</v>
      </c>
      <c r="B568" s="165" t="s">
        <v>350</v>
      </c>
      <c r="C568" s="165" t="s">
        <v>347</v>
      </c>
      <c r="D568" s="164" t="s">
        <v>1384</v>
      </c>
      <c r="E568" s="166">
        <v>0</v>
      </c>
      <c r="F568" s="166">
        <v>0</v>
      </c>
      <c r="G568" s="166">
        <v>0</v>
      </c>
      <c r="H568" s="166">
        <v>0</v>
      </c>
      <c r="I568" s="166">
        <v>0.56000000000000005</v>
      </c>
      <c r="J568" s="166">
        <v>0.56000000000000005</v>
      </c>
      <c r="K568" s="167">
        <v>43383</v>
      </c>
      <c r="L568" s="167">
        <v>43410</v>
      </c>
      <c r="M568" s="166">
        <v>0</v>
      </c>
      <c r="N568" s="166">
        <v>0</v>
      </c>
      <c r="O568" s="166">
        <v>0</v>
      </c>
      <c r="P568" s="168">
        <v>0</v>
      </c>
      <c r="Q568" s="166">
        <v>0.4</v>
      </c>
      <c r="R568" s="166">
        <v>0.4</v>
      </c>
      <c r="S568" s="165" t="s">
        <v>1376</v>
      </c>
      <c r="T568" s="165" t="s">
        <v>599</v>
      </c>
    </row>
    <row r="569" spans="1:20" ht="25" thickBot="1">
      <c r="A569" s="164" t="s">
        <v>1385</v>
      </c>
      <c r="B569" s="165" t="s">
        <v>350</v>
      </c>
      <c r="C569" s="165" t="s">
        <v>347</v>
      </c>
      <c r="D569" s="164" t="s">
        <v>1386</v>
      </c>
      <c r="E569" s="166">
        <v>0</v>
      </c>
      <c r="F569" s="166">
        <v>0</v>
      </c>
      <c r="G569" s="166">
        <v>0</v>
      </c>
      <c r="H569" s="166">
        <v>0</v>
      </c>
      <c r="I569" s="166">
        <v>0</v>
      </c>
      <c r="J569" s="166">
        <v>0</v>
      </c>
      <c r="K569" s="167">
        <v>43447</v>
      </c>
      <c r="L569" s="167">
        <v>43469</v>
      </c>
      <c r="M569" s="166">
        <v>0</v>
      </c>
      <c r="N569" s="166">
        <v>0</v>
      </c>
      <c r="O569" s="166">
        <v>0</v>
      </c>
      <c r="P569" s="168">
        <v>0</v>
      </c>
      <c r="Q569" s="166">
        <v>0.75</v>
      </c>
      <c r="R569" s="166">
        <v>0.75</v>
      </c>
      <c r="S569" s="165" t="s">
        <v>624</v>
      </c>
      <c r="T569" s="165" t="s">
        <v>599</v>
      </c>
    </row>
    <row r="570" spans="1:20" ht="16" thickBot="1">
      <c r="A570" s="330" t="s">
        <v>1387</v>
      </c>
      <c r="B570" s="331" t="s">
        <v>350</v>
      </c>
      <c r="C570" s="165" t="s">
        <v>347</v>
      </c>
      <c r="D570" s="330" t="s">
        <v>1388</v>
      </c>
      <c r="E570" s="166">
        <v>0</v>
      </c>
      <c r="F570" s="166">
        <v>0</v>
      </c>
      <c r="G570" s="166">
        <v>0</v>
      </c>
      <c r="H570" s="166">
        <v>0</v>
      </c>
      <c r="I570" s="166">
        <v>0</v>
      </c>
      <c r="J570" s="166">
        <v>0</v>
      </c>
      <c r="K570" s="167">
        <v>43844</v>
      </c>
      <c r="L570" s="167">
        <v>43844</v>
      </c>
      <c r="M570" s="166">
        <v>0</v>
      </c>
      <c r="N570" s="166">
        <v>0</v>
      </c>
      <c r="O570" s="166">
        <v>0</v>
      </c>
      <c r="P570" s="168">
        <v>0</v>
      </c>
      <c r="Q570" s="166">
        <v>0.1</v>
      </c>
      <c r="R570" s="325">
        <v>0.2</v>
      </c>
      <c r="S570" s="165" t="s">
        <v>1334</v>
      </c>
      <c r="T570" s="165" t="s">
        <v>599</v>
      </c>
    </row>
    <row r="571" spans="1:20" ht="16" thickBot="1">
      <c r="A571" s="327"/>
      <c r="B571" s="327"/>
      <c r="C571" s="165"/>
      <c r="D571" s="333"/>
      <c r="E571" s="166">
        <v>0</v>
      </c>
      <c r="F571" s="166">
        <v>0</v>
      </c>
      <c r="G571" s="166">
        <v>0</v>
      </c>
      <c r="H571" s="166">
        <v>0</v>
      </c>
      <c r="I571" s="166">
        <v>0</v>
      </c>
      <c r="J571" s="166">
        <v>0</v>
      </c>
      <c r="K571" s="167">
        <v>43742</v>
      </c>
      <c r="L571" s="167">
        <v>43742</v>
      </c>
      <c r="M571" s="166">
        <v>0</v>
      </c>
      <c r="N571" s="166">
        <v>0</v>
      </c>
      <c r="O571" s="166">
        <v>0</v>
      </c>
      <c r="P571" s="168">
        <v>0</v>
      </c>
      <c r="Q571" s="166">
        <v>0.1</v>
      </c>
      <c r="R571" s="327"/>
      <c r="S571" s="165" t="s">
        <v>1376</v>
      </c>
      <c r="T571" s="165" t="s">
        <v>599</v>
      </c>
    </row>
    <row r="572" spans="1:20" ht="16" thickBot="1">
      <c r="A572" s="330" t="s">
        <v>1389</v>
      </c>
      <c r="B572" s="331" t="s">
        <v>350</v>
      </c>
      <c r="C572" s="165" t="s">
        <v>347</v>
      </c>
      <c r="D572" s="330" t="s">
        <v>1390</v>
      </c>
      <c r="E572" s="325">
        <v>0</v>
      </c>
      <c r="F572" s="325">
        <v>0</v>
      </c>
      <c r="G572" s="325">
        <v>0</v>
      </c>
      <c r="H572" s="325">
        <v>0</v>
      </c>
      <c r="I572" s="325">
        <v>0</v>
      </c>
      <c r="J572" s="325">
        <v>0</v>
      </c>
      <c r="K572" s="328">
        <v>43623</v>
      </c>
      <c r="L572" s="328">
        <v>43655</v>
      </c>
      <c r="M572" s="325">
        <v>0</v>
      </c>
      <c r="N572" s="325">
        <v>0</v>
      </c>
      <c r="O572" s="325">
        <v>0</v>
      </c>
      <c r="P572" s="341">
        <v>0</v>
      </c>
      <c r="Q572" s="325">
        <v>4.3</v>
      </c>
      <c r="R572" s="325">
        <v>4.3</v>
      </c>
      <c r="S572" s="331" t="s">
        <v>955</v>
      </c>
      <c r="T572" s="331" t="s">
        <v>599</v>
      </c>
    </row>
    <row r="573" spans="1:20" ht="16" thickBot="1">
      <c r="A573" s="327"/>
      <c r="B573" s="327"/>
      <c r="C573" s="165"/>
      <c r="D573" s="333"/>
      <c r="E573" s="327"/>
      <c r="F573" s="327"/>
      <c r="G573" s="327"/>
      <c r="H573" s="327"/>
      <c r="I573" s="327"/>
      <c r="J573" s="327"/>
      <c r="K573" s="327"/>
      <c r="L573" s="327"/>
      <c r="M573" s="327"/>
      <c r="N573" s="327"/>
      <c r="O573" s="327"/>
      <c r="P573" s="327"/>
      <c r="Q573" s="327"/>
      <c r="R573" s="327"/>
      <c r="S573" s="327"/>
      <c r="T573" s="327"/>
    </row>
    <row r="574" spans="1:20" ht="16" thickBot="1">
      <c r="A574" s="330" t="s">
        <v>1391</v>
      </c>
      <c r="B574" s="331" t="s">
        <v>350</v>
      </c>
      <c r="C574" s="165" t="s">
        <v>347</v>
      </c>
      <c r="D574" s="330" t="s">
        <v>1392</v>
      </c>
      <c r="E574" s="166">
        <v>0</v>
      </c>
      <c r="F574" s="166">
        <v>0</v>
      </c>
      <c r="G574" s="166">
        <v>0</v>
      </c>
      <c r="H574" s="166">
        <v>0</v>
      </c>
      <c r="I574" s="166">
        <v>0</v>
      </c>
      <c r="J574" s="166">
        <v>0</v>
      </c>
      <c r="K574" s="167">
        <v>44013</v>
      </c>
      <c r="L574" s="167">
        <v>44013</v>
      </c>
      <c r="M574" s="166">
        <v>0</v>
      </c>
      <c r="N574" s="166">
        <v>0</v>
      </c>
      <c r="O574" s="166">
        <v>0</v>
      </c>
      <c r="P574" s="168">
        <v>0</v>
      </c>
      <c r="Q574" s="166">
        <v>0.15</v>
      </c>
      <c r="R574" s="325">
        <v>0.77</v>
      </c>
      <c r="S574" s="165" t="s">
        <v>1334</v>
      </c>
      <c r="T574" s="165" t="s">
        <v>599</v>
      </c>
    </row>
    <row r="575" spans="1:20" ht="16" thickBot="1">
      <c r="A575" s="326"/>
      <c r="B575" s="326"/>
      <c r="C575" s="165"/>
      <c r="D575" s="333"/>
      <c r="E575" s="166">
        <v>0</v>
      </c>
      <c r="F575" s="166">
        <v>0</v>
      </c>
      <c r="G575" s="166">
        <v>0</v>
      </c>
      <c r="H575" s="166">
        <v>0</v>
      </c>
      <c r="I575" s="166">
        <v>0</v>
      </c>
      <c r="J575" s="166">
        <v>0</v>
      </c>
      <c r="K575" s="167">
        <v>43903</v>
      </c>
      <c r="L575" s="167">
        <v>43903</v>
      </c>
      <c r="M575" s="166">
        <v>0</v>
      </c>
      <c r="N575" s="166">
        <v>0</v>
      </c>
      <c r="O575" s="166">
        <v>0</v>
      </c>
      <c r="P575" s="168">
        <v>0</v>
      </c>
      <c r="Q575" s="166">
        <v>0.45</v>
      </c>
      <c r="R575" s="326"/>
      <c r="S575" s="165" t="s">
        <v>1334</v>
      </c>
      <c r="T575" s="165" t="s">
        <v>599</v>
      </c>
    </row>
    <row r="576" spans="1:20" ht="25" thickBot="1">
      <c r="A576" s="327"/>
      <c r="B576" s="327"/>
      <c r="C576" s="165"/>
      <c r="D576" s="164" t="s">
        <v>1392</v>
      </c>
      <c r="E576" s="166">
        <v>0</v>
      </c>
      <c r="F576" s="166">
        <v>0</v>
      </c>
      <c r="G576" s="166">
        <v>0</v>
      </c>
      <c r="H576" s="166">
        <v>0</v>
      </c>
      <c r="I576" s="166">
        <v>1.2</v>
      </c>
      <c r="J576" s="166">
        <v>1.2</v>
      </c>
      <c r="K576" s="167">
        <v>44460</v>
      </c>
      <c r="L576" s="167">
        <v>44460</v>
      </c>
      <c r="M576" s="166">
        <v>0</v>
      </c>
      <c r="N576" s="166">
        <v>0</v>
      </c>
      <c r="O576" s="166">
        <v>0</v>
      </c>
      <c r="P576" s="168">
        <v>0</v>
      </c>
      <c r="Q576" s="166">
        <v>0.17</v>
      </c>
      <c r="R576" s="327"/>
      <c r="S576" s="165" t="s">
        <v>912</v>
      </c>
      <c r="T576" s="165" t="s">
        <v>599</v>
      </c>
    </row>
    <row r="577" spans="1:20" ht="25" thickBot="1">
      <c r="A577" s="164" t="s">
        <v>1393</v>
      </c>
      <c r="B577" s="165" t="s">
        <v>350</v>
      </c>
      <c r="C577" s="165" t="s">
        <v>347</v>
      </c>
      <c r="D577" s="164" t="s">
        <v>1394</v>
      </c>
      <c r="E577" s="166">
        <v>0</v>
      </c>
      <c r="F577" s="166">
        <v>0</v>
      </c>
      <c r="G577" s="166">
        <v>0</v>
      </c>
      <c r="H577" s="166">
        <v>0</v>
      </c>
      <c r="I577" s="166">
        <v>0.6</v>
      </c>
      <c r="J577" s="166">
        <v>0.6</v>
      </c>
      <c r="K577" s="167">
        <v>43752</v>
      </c>
      <c r="L577" s="167">
        <v>43778</v>
      </c>
      <c r="M577" s="166">
        <v>0</v>
      </c>
      <c r="N577" s="166">
        <v>0</v>
      </c>
      <c r="O577" s="166">
        <v>0</v>
      </c>
      <c r="P577" s="168">
        <v>0</v>
      </c>
      <c r="Q577" s="166">
        <v>0.5</v>
      </c>
      <c r="R577" s="166">
        <v>0.5</v>
      </c>
      <c r="S577" s="165" t="s">
        <v>1334</v>
      </c>
      <c r="T577" s="165" t="s">
        <v>599</v>
      </c>
    </row>
    <row r="578" spans="1:20" ht="16" thickBot="1">
      <c r="A578" s="329" t="s">
        <v>1395</v>
      </c>
      <c r="B578" s="317"/>
      <c r="C578" s="317"/>
      <c r="D578" s="318"/>
      <c r="E578" s="169">
        <v>850</v>
      </c>
      <c r="F578" s="169">
        <v>0</v>
      </c>
      <c r="G578" s="169">
        <v>0</v>
      </c>
      <c r="H578" s="170">
        <v>850</v>
      </c>
      <c r="I578" s="170">
        <v>4.3719999999999999</v>
      </c>
      <c r="J578" s="170">
        <v>854.37199999999996</v>
      </c>
      <c r="K578" s="171"/>
      <c r="L578" s="172" t="s">
        <v>612</v>
      </c>
      <c r="M578" s="169">
        <v>1434.5349564200001</v>
      </c>
      <c r="N578" s="169">
        <v>0</v>
      </c>
      <c r="O578" s="169">
        <v>0</v>
      </c>
      <c r="P578" s="173">
        <v>1434.5349564200001</v>
      </c>
      <c r="Q578" s="170">
        <v>21.701884</v>
      </c>
      <c r="R578" s="170">
        <v>1456.2368404199999</v>
      </c>
      <c r="S578" s="316"/>
      <c r="T578" s="318"/>
    </row>
    <row r="579" spans="1:20" ht="16" thickBot="1">
      <c r="A579" s="316"/>
      <c r="B579" s="317"/>
      <c r="C579" s="317"/>
      <c r="D579" s="318"/>
      <c r="E579" s="316"/>
      <c r="F579" s="317"/>
      <c r="G579" s="318"/>
      <c r="H579" s="174">
        <v>6</v>
      </c>
      <c r="I579" s="174">
        <v>19</v>
      </c>
      <c r="J579" s="175">
        <v>25</v>
      </c>
      <c r="K579" s="171"/>
      <c r="L579" s="176" t="s">
        <v>613</v>
      </c>
      <c r="M579" s="177">
        <v>6</v>
      </c>
      <c r="N579" s="177">
        <v>0</v>
      </c>
      <c r="O579" s="177">
        <v>0</v>
      </c>
      <c r="P579" s="175">
        <v>6</v>
      </c>
      <c r="Q579" s="174">
        <v>19</v>
      </c>
      <c r="R579" s="175">
        <v>25</v>
      </c>
      <c r="S579" s="319" t="s">
        <v>614</v>
      </c>
      <c r="T579" s="318"/>
    </row>
    <row r="580" spans="1:20" ht="16" thickBot="1">
      <c r="A580" s="338" t="s">
        <v>542</v>
      </c>
      <c r="B580" s="317"/>
      <c r="C580" s="317"/>
      <c r="D580" s="317"/>
      <c r="E580" s="317"/>
      <c r="F580" s="317"/>
      <c r="G580" s="317"/>
      <c r="H580" s="317"/>
      <c r="I580" s="317"/>
      <c r="J580" s="317"/>
      <c r="K580" s="317"/>
      <c r="L580" s="317"/>
      <c r="M580" s="317"/>
      <c r="N580" s="317"/>
      <c r="O580" s="317"/>
      <c r="P580" s="317"/>
      <c r="Q580" s="317"/>
      <c r="R580" s="317"/>
      <c r="S580" s="317"/>
      <c r="T580" s="318"/>
    </row>
    <row r="581" spans="1:20" ht="16" thickBot="1">
      <c r="A581" s="164" t="s">
        <v>1396</v>
      </c>
      <c r="B581" s="165" t="s">
        <v>542</v>
      </c>
      <c r="C581" s="165" t="s">
        <v>543</v>
      </c>
      <c r="D581" s="164" t="s">
        <v>1397</v>
      </c>
      <c r="E581" s="166">
        <v>0</v>
      </c>
      <c r="F581" s="166">
        <v>0</v>
      </c>
      <c r="G581" s="166">
        <v>36.6</v>
      </c>
      <c r="H581" s="166">
        <v>36.6</v>
      </c>
      <c r="I581" s="166">
        <v>0</v>
      </c>
      <c r="J581" s="166">
        <v>36.6</v>
      </c>
      <c r="K581" s="167">
        <v>43187</v>
      </c>
      <c r="L581" s="167">
        <v>43360</v>
      </c>
      <c r="M581" s="166">
        <v>0</v>
      </c>
      <c r="N581" s="166">
        <v>36.200000000000003</v>
      </c>
      <c r="O581" s="166">
        <v>0</v>
      </c>
      <c r="P581" s="168">
        <v>36.200000000000003</v>
      </c>
      <c r="Q581" s="166">
        <v>0</v>
      </c>
      <c r="R581" s="166">
        <v>36.200000000000003</v>
      </c>
      <c r="S581" s="165" t="s">
        <v>604</v>
      </c>
      <c r="T581" s="165" t="s">
        <v>595</v>
      </c>
    </row>
    <row r="582" spans="1:20" ht="25" thickBot="1">
      <c r="A582" s="164" t="s">
        <v>1398</v>
      </c>
      <c r="B582" s="165" t="s">
        <v>542</v>
      </c>
      <c r="C582" s="165" t="s">
        <v>543</v>
      </c>
      <c r="D582" s="164" t="s">
        <v>1399</v>
      </c>
      <c r="E582" s="166">
        <v>0</v>
      </c>
      <c r="F582" s="166">
        <v>0</v>
      </c>
      <c r="G582" s="166">
        <v>0</v>
      </c>
      <c r="H582" s="166">
        <v>0</v>
      </c>
      <c r="I582" s="166">
        <v>0.6</v>
      </c>
      <c r="J582" s="166">
        <v>0.6</v>
      </c>
      <c r="K582" s="167">
        <v>44893</v>
      </c>
      <c r="L582" s="167">
        <v>44893</v>
      </c>
      <c r="M582" s="166">
        <v>0</v>
      </c>
      <c r="N582" s="166">
        <v>0</v>
      </c>
      <c r="O582" s="166">
        <v>0</v>
      </c>
      <c r="P582" s="168">
        <v>0</v>
      </c>
      <c r="Q582" s="166">
        <v>0.64570000000000005</v>
      </c>
      <c r="R582" s="166">
        <v>0.64570000000000005</v>
      </c>
      <c r="S582" s="165" t="s">
        <v>1400</v>
      </c>
      <c r="T582" s="165" t="s">
        <v>599</v>
      </c>
    </row>
    <row r="583" spans="1:20" ht="25" thickBot="1">
      <c r="A583" s="164" t="s">
        <v>1401</v>
      </c>
      <c r="B583" s="165" t="s">
        <v>542</v>
      </c>
      <c r="C583" s="165" t="s">
        <v>543</v>
      </c>
      <c r="D583" s="164" t="s">
        <v>1402</v>
      </c>
      <c r="E583" s="166">
        <v>0</v>
      </c>
      <c r="F583" s="166">
        <v>0</v>
      </c>
      <c r="G583" s="166">
        <v>0</v>
      </c>
      <c r="H583" s="166">
        <v>0</v>
      </c>
      <c r="I583" s="166">
        <v>0</v>
      </c>
      <c r="J583" s="166">
        <v>0</v>
      </c>
      <c r="K583" s="167">
        <v>44889</v>
      </c>
      <c r="L583" s="167">
        <v>44889</v>
      </c>
      <c r="M583" s="166">
        <v>0</v>
      </c>
      <c r="N583" s="166">
        <v>0</v>
      </c>
      <c r="O583" s="166">
        <v>0</v>
      </c>
      <c r="P583" s="168">
        <v>0</v>
      </c>
      <c r="Q583" s="166">
        <v>2</v>
      </c>
      <c r="R583" s="166">
        <v>2</v>
      </c>
      <c r="S583" s="165" t="s">
        <v>624</v>
      </c>
      <c r="T583" s="165" t="s">
        <v>599</v>
      </c>
    </row>
    <row r="584" spans="1:20" ht="25" thickBot="1">
      <c r="A584" s="164" t="s">
        <v>1403</v>
      </c>
      <c r="B584" s="165" t="s">
        <v>542</v>
      </c>
      <c r="C584" s="165" t="s">
        <v>543</v>
      </c>
      <c r="D584" s="164" t="s">
        <v>1404</v>
      </c>
      <c r="E584" s="166">
        <v>0</v>
      </c>
      <c r="F584" s="166">
        <v>0</v>
      </c>
      <c r="G584" s="166">
        <v>0</v>
      </c>
      <c r="H584" s="166">
        <v>0</v>
      </c>
      <c r="I584" s="166">
        <v>0.7</v>
      </c>
      <c r="J584" s="166">
        <v>0.7</v>
      </c>
      <c r="K584" s="167">
        <v>44900</v>
      </c>
      <c r="L584" s="167">
        <v>44900</v>
      </c>
      <c r="M584" s="166">
        <v>0</v>
      </c>
      <c r="N584" s="166">
        <v>0</v>
      </c>
      <c r="O584" s="166">
        <v>0</v>
      </c>
      <c r="P584" s="168">
        <v>0</v>
      </c>
      <c r="Q584" s="166">
        <v>0.5</v>
      </c>
      <c r="R584" s="166">
        <v>0.5</v>
      </c>
      <c r="S584" s="165" t="s">
        <v>621</v>
      </c>
      <c r="T584" s="165" t="s">
        <v>599</v>
      </c>
    </row>
    <row r="585" spans="1:20" ht="25" thickBot="1">
      <c r="A585" s="164" t="s">
        <v>1405</v>
      </c>
      <c r="B585" s="165" t="s">
        <v>542</v>
      </c>
      <c r="C585" s="165" t="s">
        <v>543</v>
      </c>
      <c r="D585" s="164" t="s">
        <v>1406</v>
      </c>
      <c r="E585" s="166">
        <v>0</v>
      </c>
      <c r="F585" s="166">
        <v>0</v>
      </c>
      <c r="G585" s="166">
        <v>0</v>
      </c>
      <c r="H585" s="166">
        <v>0</v>
      </c>
      <c r="I585" s="166">
        <v>0</v>
      </c>
      <c r="J585" s="166">
        <v>0</v>
      </c>
      <c r="K585" s="167">
        <v>44902</v>
      </c>
      <c r="L585" s="167">
        <v>44902</v>
      </c>
      <c r="M585" s="166">
        <v>0</v>
      </c>
      <c r="N585" s="166">
        <v>0</v>
      </c>
      <c r="O585" s="166">
        <v>0</v>
      </c>
      <c r="P585" s="168">
        <v>0</v>
      </c>
      <c r="Q585" s="166">
        <v>2</v>
      </c>
      <c r="R585" s="166">
        <v>2</v>
      </c>
      <c r="S585" s="165" t="s">
        <v>657</v>
      </c>
      <c r="T585" s="165" t="s">
        <v>599</v>
      </c>
    </row>
    <row r="586" spans="1:20" ht="37" thickBot="1">
      <c r="A586" s="164" t="s">
        <v>1407</v>
      </c>
      <c r="B586" s="165" t="s">
        <v>542</v>
      </c>
      <c r="C586" s="165" t="s">
        <v>543</v>
      </c>
      <c r="D586" s="164" t="s">
        <v>1408</v>
      </c>
      <c r="E586" s="166">
        <v>0</v>
      </c>
      <c r="F586" s="166">
        <v>0</v>
      </c>
      <c r="G586" s="166">
        <v>0</v>
      </c>
      <c r="H586" s="166">
        <v>0</v>
      </c>
      <c r="I586" s="166">
        <v>0</v>
      </c>
      <c r="J586" s="166">
        <v>0</v>
      </c>
      <c r="K586" s="167">
        <v>44905</v>
      </c>
      <c r="L586" s="167">
        <v>44905</v>
      </c>
      <c r="M586" s="166">
        <v>0</v>
      </c>
      <c r="N586" s="166">
        <v>0</v>
      </c>
      <c r="O586" s="166">
        <v>0</v>
      </c>
      <c r="P586" s="168">
        <v>0</v>
      </c>
      <c r="Q586" s="166">
        <v>0.22500000000000001</v>
      </c>
      <c r="R586" s="166">
        <v>0.22500000000000001</v>
      </c>
      <c r="S586" s="165" t="s">
        <v>620</v>
      </c>
      <c r="T586" s="165" t="s">
        <v>599</v>
      </c>
    </row>
    <row r="587" spans="1:20" ht="16" thickBot="1">
      <c r="A587" s="164" t="s">
        <v>1409</v>
      </c>
      <c r="B587" s="165" t="s">
        <v>542</v>
      </c>
      <c r="C587" s="165" t="s">
        <v>543</v>
      </c>
      <c r="D587" s="164" t="s">
        <v>1410</v>
      </c>
      <c r="E587" s="166">
        <v>0</v>
      </c>
      <c r="F587" s="166">
        <v>0</v>
      </c>
      <c r="G587" s="166">
        <v>0</v>
      </c>
      <c r="H587" s="166">
        <v>0</v>
      </c>
      <c r="I587" s="166">
        <v>0</v>
      </c>
      <c r="J587" s="166">
        <v>0</v>
      </c>
      <c r="K587" s="167">
        <v>44908</v>
      </c>
      <c r="L587" s="167">
        <v>44908</v>
      </c>
      <c r="M587" s="166">
        <v>0</v>
      </c>
      <c r="N587" s="166">
        <v>0</v>
      </c>
      <c r="O587" s="166">
        <v>0</v>
      </c>
      <c r="P587" s="168">
        <v>0</v>
      </c>
      <c r="Q587" s="166">
        <v>0.75</v>
      </c>
      <c r="R587" s="166">
        <v>0.75</v>
      </c>
      <c r="S587" s="165" t="s">
        <v>620</v>
      </c>
      <c r="T587" s="165" t="s">
        <v>599</v>
      </c>
    </row>
    <row r="588" spans="1:20" ht="25" thickBot="1">
      <c r="A588" s="164" t="s">
        <v>1411</v>
      </c>
      <c r="B588" s="165" t="s">
        <v>542</v>
      </c>
      <c r="C588" s="165" t="s">
        <v>543</v>
      </c>
      <c r="D588" s="164" t="s">
        <v>1412</v>
      </c>
      <c r="E588" s="166">
        <v>0</v>
      </c>
      <c r="F588" s="166">
        <v>0</v>
      </c>
      <c r="G588" s="166">
        <v>0</v>
      </c>
      <c r="H588" s="166">
        <v>0</v>
      </c>
      <c r="I588" s="166">
        <v>1.1299999999999999</v>
      </c>
      <c r="J588" s="166">
        <v>1.1299999999999999</v>
      </c>
      <c r="K588" s="167">
        <v>44909</v>
      </c>
      <c r="L588" s="167">
        <v>44909</v>
      </c>
      <c r="M588" s="166">
        <v>0</v>
      </c>
      <c r="N588" s="166">
        <v>0</v>
      </c>
      <c r="O588" s="166">
        <v>0</v>
      </c>
      <c r="P588" s="168">
        <v>0</v>
      </c>
      <c r="Q588" s="166">
        <v>1</v>
      </c>
      <c r="R588" s="166">
        <v>1</v>
      </c>
      <c r="S588" s="165" t="s">
        <v>1413</v>
      </c>
      <c r="T588" s="165" t="s">
        <v>599</v>
      </c>
    </row>
    <row r="589" spans="1:20" ht="25" thickBot="1">
      <c r="A589" s="164" t="s">
        <v>1414</v>
      </c>
      <c r="B589" s="165" t="s">
        <v>542</v>
      </c>
      <c r="C589" s="165" t="s">
        <v>543</v>
      </c>
      <c r="D589" s="164" t="s">
        <v>1415</v>
      </c>
      <c r="E589" s="166">
        <v>0</v>
      </c>
      <c r="F589" s="166">
        <v>0</v>
      </c>
      <c r="G589" s="166">
        <v>0</v>
      </c>
      <c r="H589" s="166">
        <v>0</v>
      </c>
      <c r="I589" s="166">
        <v>0</v>
      </c>
      <c r="J589" s="166">
        <v>0</v>
      </c>
      <c r="K589" s="167">
        <v>44910</v>
      </c>
      <c r="L589" s="167">
        <v>44910</v>
      </c>
      <c r="M589" s="166">
        <v>0</v>
      </c>
      <c r="N589" s="166">
        <v>0</v>
      </c>
      <c r="O589" s="166">
        <v>0</v>
      </c>
      <c r="P589" s="168">
        <v>0</v>
      </c>
      <c r="Q589" s="166">
        <v>0.5</v>
      </c>
      <c r="R589" s="166">
        <v>0.5</v>
      </c>
      <c r="S589" s="165" t="s">
        <v>621</v>
      </c>
      <c r="T589" s="165" t="s">
        <v>599</v>
      </c>
    </row>
    <row r="590" spans="1:20" ht="25" thickBot="1">
      <c r="A590" s="164" t="s">
        <v>1416</v>
      </c>
      <c r="B590" s="165" t="s">
        <v>542</v>
      </c>
      <c r="C590" s="165" t="s">
        <v>543</v>
      </c>
      <c r="D590" s="164" t="s">
        <v>1417</v>
      </c>
      <c r="E590" s="166">
        <v>0</v>
      </c>
      <c r="F590" s="166">
        <v>0</v>
      </c>
      <c r="G590" s="166">
        <v>0</v>
      </c>
      <c r="H590" s="166">
        <v>0</v>
      </c>
      <c r="I590" s="166">
        <v>0.27</v>
      </c>
      <c r="J590" s="166">
        <v>0.27</v>
      </c>
      <c r="K590" s="167">
        <v>44914</v>
      </c>
      <c r="L590" s="167">
        <v>44914</v>
      </c>
      <c r="M590" s="166">
        <v>0</v>
      </c>
      <c r="N590" s="166">
        <v>0</v>
      </c>
      <c r="O590" s="166">
        <v>0</v>
      </c>
      <c r="P590" s="168">
        <v>0</v>
      </c>
      <c r="Q590" s="166">
        <v>0.75</v>
      </c>
      <c r="R590" s="166">
        <v>0.75</v>
      </c>
      <c r="S590" s="165" t="s">
        <v>620</v>
      </c>
      <c r="T590" s="165" t="s">
        <v>599</v>
      </c>
    </row>
    <row r="591" spans="1:20" ht="16" thickBot="1">
      <c r="A591" s="164" t="s">
        <v>1418</v>
      </c>
      <c r="B591" s="165" t="s">
        <v>542</v>
      </c>
      <c r="C591" s="165" t="s">
        <v>543</v>
      </c>
      <c r="D591" s="164" t="s">
        <v>1419</v>
      </c>
      <c r="E591" s="166">
        <v>0</v>
      </c>
      <c r="F591" s="166">
        <v>0</v>
      </c>
      <c r="G591" s="166">
        <v>0</v>
      </c>
      <c r="H591" s="166">
        <v>0</v>
      </c>
      <c r="I591" s="166">
        <v>0.75</v>
      </c>
      <c r="J591" s="166">
        <v>0.75</v>
      </c>
      <c r="K591" s="167">
        <v>44916</v>
      </c>
      <c r="L591" s="167">
        <v>44916</v>
      </c>
      <c r="M591" s="166">
        <v>0</v>
      </c>
      <c r="N591" s="166">
        <v>0</v>
      </c>
      <c r="O591" s="166">
        <v>0</v>
      </c>
      <c r="P591" s="168">
        <v>0</v>
      </c>
      <c r="Q591" s="166">
        <v>1.75</v>
      </c>
      <c r="R591" s="166">
        <v>1.75</v>
      </c>
      <c r="S591" s="165" t="s">
        <v>1420</v>
      </c>
      <c r="T591" s="165" t="s">
        <v>599</v>
      </c>
    </row>
    <row r="592" spans="1:20" ht="25" thickBot="1">
      <c r="A592" s="164" t="s">
        <v>1421</v>
      </c>
      <c r="B592" s="165" t="s">
        <v>542</v>
      </c>
      <c r="C592" s="165" t="s">
        <v>543</v>
      </c>
      <c r="D592" s="164" t="s">
        <v>1422</v>
      </c>
      <c r="E592" s="166">
        <v>0</v>
      </c>
      <c r="F592" s="166">
        <v>0</v>
      </c>
      <c r="G592" s="166">
        <v>0</v>
      </c>
      <c r="H592" s="166">
        <v>0</v>
      </c>
      <c r="I592" s="166">
        <v>2.5</v>
      </c>
      <c r="J592" s="166">
        <v>2.5</v>
      </c>
      <c r="K592" s="167">
        <v>44917</v>
      </c>
      <c r="L592" s="167">
        <v>44917</v>
      </c>
      <c r="M592" s="166">
        <v>0</v>
      </c>
      <c r="N592" s="166">
        <v>0</v>
      </c>
      <c r="O592" s="166">
        <v>0</v>
      </c>
      <c r="P592" s="168">
        <v>0</v>
      </c>
      <c r="Q592" s="166">
        <v>0.1835</v>
      </c>
      <c r="R592" s="166">
        <v>0.1835</v>
      </c>
      <c r="S592" s="165" t="s">
        <v>1020</v>
      </c>
      <c r="T592" s="165" t="s">
        <v>599</v>
      </c>
    </row>
    <row r="593" spans="1:20" ht="16" thickBot="1">
      <c r="A593" s="330" t="s">
        <v>1423</v>
      </c>
      <c r="B593" s="331" t="s">
        <v>542</v>
      </c>
      <c r="C593" s="165" t="s">
        <v>543</v>
      </c>
      <c r="D593" s="330" t="s">
        <v>1424</v>
      </c>
      <c r="E593" s="325">
        <v>0</v>
      </c>
      <c r="F593" s="325">
        <v>0</v>
      </c>
      <c r="G593" s="325">
        <v>0</v>
      </c>
      <c r="H593" s="325">
        <v>0</v>
      </c>
      <c r="I593" s="325">
        <v>0</v>
      </c>
      <c r="J593" s="325">
        <v>0</v>
      </c>
      <c r="K593" s="328">
        <v>43315</v>
      </c>
      <c r="L593" s="328">
        <v>43315</v>
      </c>
      <c r="M593" s="166">
        <v>0</v>
      </c>
      <c r="N593" s="166">
        <v>0</v>
      </c>
      <c r="O593" s="166">
        <v>0</v>
      </c>
      <c r="P593" s="168">
        <v>0</v>
      </c>
      <c r="Q593" s="166">
        <v>1</v>
      </c>
      <c r="R593" s="325">
        <v>1</v>
      </c>
      <c r="S593" s="165" t="s">
        <v>687</v>
      </c>
      <c r="T593" s="165" t="s">
        <v>599</v>
      </c>
    </row>
    <row r="594" spans="1:20" ht="16" thickBot="1">
      <c r="A594" s="326"/>
      <c r="B594" s="326"/>
      <c r="C594" s="165"/>
      <c r="D594" s="332"/>
      <c r="E594" s="326"/>
      <c r="F594" s="326"/>
      <c r="G594" s="326"/>
      <c r="H594" s="326"/>
      <c r="I594" s="326"/>
      <c r="J594" s="326"/>
      <c r="K594" s="326"/>
      <c r="L594" s="326"/>
      <c r="M594" s="166">
        <v>0</v>
      </c>
      <c r="N594" s="166">
        <v>0</v>
      </c>
      <c r="O594" s="166">
        <v>0</v>
      </c>
      <c r="P594" s="168">
        <v>0</v>
      </c>
      <c r="Q594" s="166">
        <v>1</v>
      </c>
      <c r="R594" s="326"/>
      <c r="S594" s="165" t="s">
        <v>687</v>
      </c>
      <c r="T594" s="165" t="s">
        <v>599</v>
      </c>
    </row>
    <row r="595" spans="1:20" ht="16" thickBot="1">
      <c r="A595" s="327"/>
      <c r="B595" s="327"/>
      <c r="C595" s="165"/>
      <c r="D595" s="333"/>
      <c r="E595" s="327"/>
      <c r="F595" s="327"/>
      <c r="G595" s="327"/>
      <c r="H595" s="327"/>
      <c r="I595" s="327"/>
      <c r="J595" s="327"/>
      <c r="K595" s="327"/>
      <c r="L595" s="327"/>
      <c r="M595" s="166">
        <v>0</v>
      </c>
      <c r="N595" s="166">
        <v>0</v>
      </c>
      <c r="O595" s="166">
        <v>0</v>
      </c>
      <c r="P595" s="168">
        <v>0</v>
      </c>
      <c r="Q595" s="166">
        <v>1</v>
      </c>
      <c r="R595" s="327"/>
      <c r="S595" s="165" t="s">
        <v>687</v>
      </c>
      <c r="T595" s="165" t="s">
        <v>599</v>
      </c>
    </row>
    <row r="596" spans="1:20" ht="16" thickBot="1">
      <c r="A596" s="164" t="s">
        <v>1425</v>
      </c>
      <c r="B596" s="165" t="s">
        <v>542</v>
      </c>
      <c r="C596" s="165" t="s">
        <v>543</v>
      </c>
      <c r="D596" s="164" t="s">
        <v>1426</v>
      </c>
      <c r="E596" s="166">
        <v>0</v>
      </c>
      <c r="F596" s="166">
        <v>0</v>
      </c>
      <c r="G596" s="166">
        <v>0</v>
      </c>
      <c r="H596" s="166">
        <v>0</v>
      </c>
      <c r="I596" s="166">
        <v>3</v>
      </c>
      <c r="J596" s="166">
        <v>3</v>
      </c>
      <c r="K596" s="167">
        <v>44161</v>
      </c>
      <c r="L596" s="167">
        <v>44161</v>
      </c>
      <c r="M596" s="166">
        <v>0</v>
      </c>
      <c r="N596" s="166">
        <v>0</v>
      </c>
      <c r="O596" s="166">
        <v>0</v>
      </c>
      <c r="P596" s="168">
        <v>0</v>
      </c>
      <c r="Q596" s="166">
        <v>0.5</v>
      </c>
      <c r="R596" s="166">
        <v>0.5</v>
      </c>
      <c r="S596" s="165" t="s">
        <v>620</v>
      </c>
      <c r="T596" s="165" t="s">
        <v>599</v>
      </c>
    </row>
    <row r="597" spans="1:20" ht="25" thickBot="1">
      <c r="A597" s="164" t="s">
        <v>1427</v>
      </c>
      <c r="B597" s="165" t="s">
        <v>542</v>
      </c>
      <c r="C597" s="165" t="s">
        <v>543</v>
      </c>
      <c r="D597" s="164" t="s">
        <v>1428</v>
      </c>
      <c r="E597" s="166">
        <v>0</v>
      </c>
      <c r="F597" s="166">
        <v>0</v>
      </c>
      <c r="G597" s="166">
        <v>0</v>
      </c>
      <c r="H597" s="166">
        <v>0</v>
      </c>
      <c r="I597" s="166">
        <v>3</v>
      </c>
      <c r="J597" s="166">
        <v>3</v>
      </c>
      <c r="K597" s="167">
        <v>44025</v>
      </c>
      <c r="L597" s="167">
        <v>44025</v>
      </c>
      <c r="M597" s="166">
        <v>0</v>
      </c>
      <c r="N597" s="166">
        <v>0</v>
      </c>
      <c r="O597" s="166">
        <v>0</v>
      </c>
      <c r="P597" s="168">
        <v>0</v>
      </c>
      <c r="Q597" s="166">
        <v>0.4</v>
      </c>
      <c r="R597" s="166">
        <v>0.4</v>
      </c>
      <c r="S597" s="165" t="s">
        <v>671</v>
      </c>
      <c r="T597" s="165" t="s">
        <v>599</v>
      </c>
    </row>
    <row r="598" spans="1:20" ht="25" thickBot="1">
      <c r="A598" s="164" t="s">
        <v>1429</v>
      </c>
      <c r="B598" s="165" t="s">
        <v>542</v>
      </c>
      <c r="C598" s="165" t="s">
        <v>543</v>
      </c>
      <c r="D598" s="164" t="s">
        <v>1430</v>
      </c>
      <c r="E598" s="166">
        <v>0</v>
      </c>
      <c r="F598" s="166">
        <v>0</v>
      </c>
      <c r="G598" s="166">
        <v>0</v>
      </c>
      <c r="H598" s="166">
        <v>0</v>
      </c>
      <c r="I598" s="166">
        <v>0</v>
      </c>
      <c r="J598" s="166">
        <v>0</v>
      </c>
      <c r="K598" s="167">
        <v>44022</v>
      </c>
      <c r="L598" s="167">
        <v>44022</v>
      </c>
      <c r="M598" s="166">
        <v>0</v>
      </c>
      <c r="N598" s="166">
        <v>0</v>
      </c>
      <c r="O598" s="166">
        <v>0</v>
      </c>
      <c r="P598" s="168">
        <v>0</v>
      </c>
      <c r="Q598" s="166">
        <v>2</v>
      </c>
      <c r="R598" s="166">
        <v>2</v>
      </c>
      <c r="S598" s="165" t="s">
        <v>657</v>
      </c>
      <c r="T598" s="165" t="s">
        <v>599</v>
      </c>
    </row>
    <row r="599" spans="1:20" ht="37" thickBot="1">
      <c r="A599" s="164" t="s">
        <v>1431</v>
      </c>
      <c r="B599" s="165" t="s">
        <v>542</v>
      </c>
      <c r="C599" s="165" t="s">
        <v>543</v>
      </c>
      <c r="D599" s="164" t="s">
        <v>1432</v>
      </c>
      <c r="E599" s="166">
        <v>0</v>
      </c>
      <c r="F599" s="166">
        <v>0</v>
      </c>
      <c r="G599" s="166">
        <v>0</v>
      </c>
      <c r="H599" s="166">
        <v>0</v>
      </c>
      <c r="I599" s="166">
        <v>0</v>
      </c>
      <c r="J599" s="166">
        <v>0</v>
      </c>
      <c r="K599" s="167">
        <v>44026</v>
      </c>
      <c r="L599" s="167">
        <v>44026</v>
      </c>
      <c r="M599" s="166">
        <v>0</v>
      </c>
      <c r="N599" s="166">
        <v>0</v>
      </c>
      <c r="O599" s="166">
        <v>0</v>
      </c>
      <c r="P599" s="168">
        <v>0</v>
      </c>
      <c r="Q599" s="166">
        <v>2</v>
      </c>
      <c r="R599" s="166">
        <v>2</v>
      </c>
      <c r="S599" s="165" t="s">
        <v>657</v>
      </c>
      <c r="T599" s="165" t="s">
        <v>599</v>
      </c>
    </row>
    <row r="600" spans="1:20" ht="25" thickBot="1">
      <c r="A600" s="164" t="s">
        <v>1433</v>
      </c>
      <c r="B600" s="165" t="s">
        <v>542</v>
      </c>
      <c r="C600" s="165" t="s">
        <v>543</v>
      </c>
      <c r="D600" s="164" t="s">
        <v>1434</v>
      </c>
      <c r="E600" s="166">
        <v>0</v>
      </c>
      <c r="F600" s="166">
        <v>0</v>
      </c>
      <c r="G600" s="166">
        <v>0</v>
      </c>
      <c r="H600" s="166">
        <v>0</v>
      </c>
      <c r="I600" s="166">
        <v>0</v>
      </c>
      <c r="J600" s="166">
        <v>0</v>
      </c>
      <c r="K600" s="167">
        <v>44027</v>
      </c>
      <c r="L600" s="167">
        <v>44027</v>
      </c>
      <c r="M600" s="166">
        <v>0</v>
      </c>
      <c r="N600" s="166">
        <v>0</v>
      </c>
      <c r="O600" s="166">
        <v>0</v>
      </c>
      <c r="P600" s="168">
        <v>0</v>
      </c>
      <c r="Q600" s="166">
        <v>2.5</v>
      </c>
      <c r="R600" s="166">
        <v>2.5</v>
      </c>
      <c r="S600" s="165" t="s">
        <v>1435</v>
      </c>
      <c r="T600" s="165" t="s">
        <v>599</v>
      </c>
    </row>
    <row r="601" spans="1:20" ht="25" thickBot="1">
      <c r="A601" s="164" t="s">
        <v>1436</v>
      </c>
      <c r="B601" s="165" t="s">
        <v>542</v>
      </c>
      <c r="C601" s="165" t="s">
        <v>543</v>
      </c>
      <c r="D601" s="164" t="s">
        <v>1437</v>
      </c>
      <c r="E601" s="166">
        <v>0</v>
      </c>
      <c r="F601" s="166">
        <v>0</v>
      </c>
      <c r="G601" s="166">
        <v>0</v>
      </c>
      <c r="H601" s="166">
        <v>0</v>
      </c>
      <c r="I601" s="166">
        <v>0</v>
      </c>
      <c r="J601" s="166">
        <v>0</v>
      </c>
      <c r="K601" s="167">
        <v>44076</v>
      </c>
      <c r="L601" s="167">
        <v>44076</v>
      </c>
      <c r="M601" s="166">
        <v>0</v>
      </c>
      <c r="N601" s="166">
        <v>0</v>
      </c>
      <c r="O601" s="166">
        <v>0</v>
      </c>
      <c r="P601" s="168">
        <v>0</v>
      </c>
      <c r="Q601" s="166">
        <v>2</v>
      </c>
      <c r="R601" s="166">
        <v>2</v>
      </c>
      <c r="S601" s="165" t="s">
        <v>657</v>
      </c>
      <c r="T601" s="165" t="s">
        <v>599</v>
      </c>
    </row>
    <row r="602" spans="1:20" ht="16" thickBot="1">
      <c r="A602" s="330" t="s">
        <v>1438</v>
      </c>
      <c r="B602" s="331" t="s">
        <v>542</v>
      </c>
      <c r="C602" s="165" t="s">
        <v>543</v>
      </c>
      <c r="D602" s="330" t="s">
        <v>1439</v>
      </c>
      <c r="E602" s="325">
        <v>0</v>
      </c>
      <c r="F602" s="325">
        <v>0</v>
      </c>
      <c r="G602" s="325">
        <v>0</v>
      </c>
      <c r="H602" s="325">
        <v>0</v>
      </c>
      <c r="I602" s="325">
        <v>0</v>
      </c>
      <c r="J602" s="325">
        <v>0</v>
      </c>
      <c r="K602" s="328">
        <v>44074</v>
      </c>
      <c r="L602" s="328">
        <v>44074</v>
      </c>
      <c r="M602" s="166">
        <v>0</v>
      </c>
      <c r="N602" s="166">
        <v>0</v>
      </c>
      <c r="O602" s="166">
        <v>0</v>
      </c>
      <c r="P602" s="168">
        <v>0</v>
      </c>
      <c r="Q602" s="166">
        <v>0.5</v>
      </c>
      <c r="R602" s="325">
        <v>1.2</v>
      </c>
      <c r="S602" s="165" t="s">
        <v>671</v>
      </c>
      <c r="T602" s="165" t="s">
        <v>599</v>
      </c>
    </row>
    <row r="603" spans="1:20" ht="16" thickBot="1">
      <c r="A603" s="327"/>
      <c r="B603" s="327"/>
      <c r="C603" s="165"/>
      <c r="D603" s="333"/>
      <c r="E603" s="327"/>
      <c r="F603" s="327"/>
      <c r="G603" s="327"/>
      <c r="H603" s="327"/>
      <c r="I603" s="327"/>
      <c r="J603" s="327"/>
      <c r="K603" s="327"/>
      <c r="L603" s="327"/>
      <c r="M603" s="166">
        <v>0</v>
      </c>
      <c r="N603" s="166">
        <v>0</v>
      </c>
      <c r="O603" s="166">
        <v>0</v>
      </c>
      <c r="P603" s="168">
        <v>0</v>
      </c>
      <c r="Q603" s="166">
        <v>0.7</v>
      </c>
      <c r="R603" s="327"/>
      <c r="S603" s="165" t="s">
        <v>1435</v>
      </c>
      <c r="T603" s="165" t="s">
        <v>599</v>
      </c>
    </row>
    <row r="604" spans="1:20" ht="16" thickBot="1">
      <c r="A604" s="330" t="s">
        <v>1440</v>
      </c>
      <c r="B604" s="331" t="s">
        <v>542</v>
      </c>
      <c r="C604" s="165" t="s">
        <v>543</v>
      </c>
      <c r="D604" s="330" t="s">
        <v>1441</v>
      </c>
      <c r="E604" s="325">
        <v>0</v>
      </c>
      <c r="F604" s="325">
        <v>0</v>
      </c>
      <c r="G604" s="325">
        <v>0</v>
      </c>
      <c r="H604" s="325">
        <v>0</v>
      </c>
      <c r="I604" s="325">
        <v>0</v>
      </c>
      <c r="J604" s="325">
        <v>0</v>
      </c>
      <c r="K604" s="328">
        <v>44707</v>
      </c>
      <c r="L604" s="328">
        <v>44707</v>
      </c>
      <c r="M604" s="166">
        <v>0</v>
      </c>
      <c r="N604" s="166">
        <v>0</v>
      </c>
      <c r="O604" s="166">
        <v>0</v>
      </c>
      <c r="P604" s="168">
        <v>0</v>
      </c>
      <c r="Q604" s="166">
        <v>1</v>
      </c>
      <c r="R604" s="325">
        <v>8</v>
      </c>
      <c r="S604" s="165" t="s">
        <v>663</v>
      </c>
      <c r="T604" s="165" t="s">
        <v>599</v>
      </c>
    </row>
    <row r="605" spans="1:20" ht="16" thickBot="1">
      <c r="A605" s="326"/>
      <c r="B605" s="326"/>
      <c r="C605" s="165"/>
      <c r="D605" s="332"/>
      <c r="E605" s="327"/>
      <c r="F605" s="327"/>
      <c r="G605" s="327"/>
      <c r="H605" s="327"/>
      <c r="I605" s="327"/>
      <c r="J605" s="327"/>
      <c r="K605" s="327"/>
      <c r="L605" s="327"/>
      <c r="M605" s="166">
        <v>0</v>
      </c>
      <c r="N605" s="166">
        <v>0</v>
      </c>
      <c r="O605" s="166">
        <v>0</v>
      </c>
      <c r="P605" s="168">
        <v>0</v>
      </c>
      <c r="Q605" s="166">
        <v>2</v>
      </c>
      <c r="R605" s="326"/>
      <c r="S605" s="165" t="s">
        <v>1442</v>
      </c>
      <c r="T605" s="165" t="s">
        <v>599</v>
      </c>
    </row>
    <row r="606" spans="1:20" ht="16" thickBot="1">
      <c r="A606" s="326"/>
      <c r="B606" s="326"/>
      <c r="C606" s="165"/>
      <c r="D606" s="333"/>
      <c r="E606" s="166">
        <v>0</v>
      </c>
      <c r="F606" s="166">
        <v>0</v>
      </c>
      <c r="G606" s="166">
        <v>0</v>
      </c>
      <c r="H606" s="166">
        <v>0</v>
      </c>
      <c r="I606" s="166">
        <v>0</v>
      </c>
      <c r="J606" s="166">
        <v>0</v>
      </c>
      <c r="K606" s="167">
        <v>44537</v>
      </c>
      <c r="L606" s="167">
        <v>44537</v>
      </c>
      <c r="M606" s="166">
        <v>0</v>
      </c>
      <c r="N606" s="166">
        <v>0</v>
      </c>
      <c r="O606" s="166">
        <v>0</v>
      </c>
      <c r="P606" s="168">
        <v>0</v>
      </c>
      <c r="Q606" s="166">
        <v>0.5</v>
      </c>
      <c r="R606" s="326"/>
      <c r="S606" s="165" t="s">
        <v>620</v>
      </c>
      <c r="T606" s="165" t="s">
        <v>599</v>
      </c>
    </row>
    <row r="607" spans="1:20" ht="16" thickBot="1">
      <c r="A607" s="327"/>
      <c r="B607" s="327"/>
      <c r="C607" s="165"/>
      <c r="D607" s="164" t="s">
        <v>1443</v>
      </c>
      <c r="E607" s="166">
        <v>0</v>
      </c>
      <c r="F607" s="166">
        <v>0</v>
      </c>
      <c r="G607" s="166">
        <v>0</v>
      </c>
      <c r="H607" s="166">
        <v>0</v>
      </c>
      <c r="I607" s="166">
        <v>0</v>
      </c>
      <c r="J607" s="166">
        <v>0</v>
      </c>
      <c r="K607" s="167">
        <v>44082</v>
      </c>
      <c r="L607" s="167">
        <v>44082</v>
      </c>
      <c r="M607" s="166">
        <v>0</v>
      </c>
      <c r="N607" s="166">
        <v>0</v>
      </c>
      <c r="O607" s="166">
        <v>0</v>
      </c>
      <c r="P607" s="168">
        <v>0</v>
      </c>
      <c r="Q607" s="166">
        <v>4.5</v>
      </c>
      <c r="R607" s="327"/>
      <c r="S607" s="165" t="s">
        <v>1442</v>
      </c>
      <c r="T607" s="165" t="s">
        <v>599</v>
      </c>
    </row>
    <row r="608" spans="1:20" ht="16" thickBot="1">
      <c r="A608" s="330" t="s">
        <v>1444</v>
      </c>
      <c r="B608" s="331" t="s">
        <v>542</v>
      </c>
      <c r="C608" s="165" t="s">
        <v>543</v>
      </c>
      <c r="D608" s="330" t="s">
        <v>1445</v>
      </c>
      <c r="E608" s="325">
        <v>0</v>
      </c>
      <c r="F608" s="325">
        <v>0</v>
      </c>
      <c r="G608" s="325">
        <v>0</v>
      </c>
      <c r="H608" s="325">
        <v>0</v>
      </c>
      <c r="I608" s="325">
        <v>0</v>
      </c>
      <c r="J608" s="325">
        <v>0</v>
      </c>
      <c r="K608" s="328">
        <v>44086</v>
      </c>
      <c r="L608" s="328">
        <v>44086</v>
      </c>
      <c r="M608" s="166">
        <v>0</v>
      </c>
      <c r="N608" s="166">
        <v>0</v>
      </c>
      <c r="O608" s="166">
        <v>0</v>
      </c>
      <c r="P608" s="168">
        <v>0</v>
      </c>
      <c r="Q608" s="166">
        <v>0.5</v>
      </c>
      <c r="R608" s="325">
        <v>1</v>
      </c>
      <c r="S608" s="165" t="s">
        <v>624</v>
      </c>
      <c r="T608" s="165" t="s">
        <v>599</v>
      </c>
    </row>
    <row r="609" spans="1:20" ht="16" thickBot="1">
      <c r="A609" s="327"/>
      <c r="B609" s="327"/>
      <c r="C609" s="165"/>
      <c r="D609" s="333"/>
      <c r="E609" s="327"/>
      <c r="F609" s="327"/>
      <c r="G609" s="327"/>
      <c r="H609" s="327"/>
      <c r="I609" s="327"/>
      <c r="J609" s="327"/>
      <c r="K609" s="327"/>
      <c r="L609" s="327"/>
      <c r="M609" s="166">
        <v>0</v>
      </c>
      <c r="N609" s="166">
        <v>0</v>
      </c>
      <c r="O609" s="166">
        <v>0</v>
      </c>
      <c r="P609" s="168">
        <v>0</v>
      </c>
      <c r="Q609" s="166">
        <v>0.5</v>
      </c>
      <c r="R609" s="327"/>
      <c r="S609" s="165" t="s">
        <v>621</v>
      </c>
      <c r="T609" s="165" t="s">
        <v>599</v>
      </c>
    </row>
    <row r="610" spans="1:20" ht="25" thickBot="1">
      <c r="A610" s="164" t="s">
        <v>1446</v>
      </c>
      <c r="B610" s="165" t="s">
        <v>542</v>
      </c>
      <c r="C610" s="165" t="s">
        <v>543</v>
      </c>
      <c r="D610" s="164" t="s">
        <v>1447</v>
      </c>
      <c r="E610" s="166">
        <v>0</v>
      </c>
      <c r="F610" s="166">
        <v>0</v>
      </c>
      <c r="G610" s="166">
        <v>0</v>
      </c>
      <c r="H610" s="166">
        <v>0</v>
      </c>
      <c r="I610" s="166">
        <v>0</v>
      </c>
      <c r="J610" s="166">
        <v>0</v>
      </c>
      <c r="K610" s="167">
        <v>44544</v>
      </c>
      <c r="L610" s="167">
        <v>44544</v>
      </c>
      <c r="M610" s="166">
        <v>0</v>
      </c>
      <c r="N610" s="166">
        <v>0</v>
      </c>
      <c r="O610" s="166">
        <v>0</v>
      </c>
      <c r="P610" s="168">
        <v>0</v>
      </c>
      <c r="Q610" s="166">
        <v>1.9824029999999999</v>
      </c>
      <c r="R610" s="166">
        <v>1.9824029999999999</v>
      </c>
      <c r="S610" s="165" t="s">
        <v>1029</v>
      </c>
      <c r="T610" s="165" t="s">
        <v>599</v>
      </c>
    </row>
    <row r="611" spans="1:20" ht="25" thickBot="1">
      <c r="A611" s="164" t="s">
        <v>1448</v>
      </c>
      <c r="B611" s="165" t="s">
        <v>542</v>
      </c>
      <c r="C611" s="165" t="s">
        <v>543</v>
      </c>
      <c r="D611" s="164" t="s">
        <v>1449</v>
      </c>
      <c r="E611" s="166">
        <v>0</v>
      </c>
      <c r="F611" s="166">
        <v>0</v>
      </c>
      <c r="G611" s="166">
        <v>0</v>
      </c>
      <c r="H611" s="166">
        <v>0</v>
      </c>
      <c r="I611" s="166">
        <v>0</v>
      </c>
      <c r="J611" s="166">
        <v>0</v>
      </c>
      <c r="K611" s="167">
        <v>44126</v>
      </c>
      <c r="L611" s="167">
        <v>44126</v>
      </c>
      <c r="M611" s="166">
        <v>0</v>
      </c>
      <c r="N611" s="166">
        <v>0</v>
      </c>
      <c r="O611" s="166">
        <v>0</v>
      </c>
      <c r="P611" s="168">
        <v>0</v>
      </c>
      <c r="Q611" s="166">
        <v>1.5</v>
      </c>
      <c r="R611" s="166">
        <v>1.5</v>
      </c>
      <c r="S611" s="165" t="s">
        <v>1435</v>
      </c>
      <c r="T611" s="165" t="s">
        <v>599</v>
      </c>
    </row>
    <row r="612" spans="1:20" ht="25" thickBot="1">
      <c r="A612" s="164" t="s">
        <v>1450</v>
      </c>
      <c r="B612" s="165" t="s">
        <v>542</v>
      </c>
      <c r="C612" s="165" t="s">
        <v>543</v>
      </c>
      <c r="D612" s="164" t="s">
        <v>1451</v>
      </c>
      <c r="E612" s="166">
        <v>0</v>
      </c>
      <c r="F612" s="166">
        <v>0</v>
      </c>
      <c r="G612" s="166">
        <v>0</v>
      </c>
      <c r="H612" s="166">
        <v>0</v>
      </c>
      <c r="I612" s="166">
        <v>0</v>
      </c>
      <c r="J612" s="166">
        <v>0</v>
      </c>
      <c r="K612" s="167">
        <v>44134</v>
      </c>
      <c r="L612" s="167">
        <v>44134</v>
      </c>
      <c r="M612" s="166">
        <v>0</v>
      </c>
      <c r="N612" s="166">
        <v>0</v>
      </c>
      <c r="O612" s="166">
        <v>0</v>
      </c>
      <c r="P612" s="168">
        <v>0</v>
      </c>
      <c r="Q612" s="166">
        <v>0.5</v>
      </c>
      <c r="R612" s="166">
        <v>0.5</v>
      </c>
      <c r="S612" s="165" t="s">
        <v>620</v>
      </c>
      <c r="T612" s="165" t="s">
        <v>599</v>
      </c>
    </row>
    <row r="613" spans="1:20" ht="16" thickBot="1">
      <c r="A613" s="330" t="s">
        <v>1452</v>
      </c>
      <c r="B613" s="331" t="s">
        <v>542</v>
      </c>
      <c r="C613" s="165" t="s">
        <v>543</v>
      </c>
      <c r="D613" s="330" t="s">
        <v>1453</v>
      </c>
      <c r="E613" s="325">
        <v>0</v>
      </c>
      <c r="F613" s="325">
        <v>0</v>
      </c>
      <c r="G613" s="325">
        <v>0</v>
      </c>
      <c r="H613" s="325">
        <v>0</v>
      </c>
      <c r="I613" s="325">
        <v>0.1</v>
      </c>
      <c r="J613" s="325">
        <v>0.1</v>
      </c>
      <c r="K613" s="328">
        <v>44156</v>
      </c>
      <c r="L613" s="328">
        <v>44156</v>
      </c>
      <c r="M613" s="166">
        <v>0</v>
      </c>
      <c r="N613" s="166">
        <v>0</v>
      </c>
      <c r="O613" s="166">
        <v>0</v>
      </c>
      <c r="P613" s="168">
        <v>0</v>
      </c>
      <c r="Q613" s="166">
        <v>0.15</v>
      </c>
      <c r="R613" s="325">
        <v>1.2</v>
      </c>
      <c r="S613" s="165" t="s">
        <v>671</v>
      </c>
      <c r="T613" s="165" t="s">
        <v>599</v>
      </c>
    </row>
    <row r="614" spans="1:20" ht="16" thickBot="1">
      <c r="A614" s="326"/>
      <c r="B614" s="326"/>
      <c r="C614" s="165"/>
      <c r="D614" s="332"/>
      <c r="E614" s="326"/>
      <c r="F614" s="326"/>
      <c r="G614" s="326"/>
      <c r="H614" s="326"/>
      <c r="I614" s="326"/>
      <c r="J614" s="326"/>
      <c r="K614" s="326"/>
      <c r="L614" s="326"/>
      <c r="M614" s="166">
        <v>0</v>
      </c>
      <c r="N614" s="166">
        <v>0</v>
      </c>
      <c r="O614" s="166">
        <v>0</v>
      </c>
      <c r="P614" s="168">
        <v>0</v>
      </c>
      <c r="Q614" s="166">
        <v>0.15</v>
      </c>
      <c r="R614" s="326"/>
      <c r="S614" s="165" t="s">
        <v>620</v>
      </c>
      <c r="T614" s="165" t="s">
        <v>599</v>
      </c>
    </row>
    <row r="615" spans="1:20" ht="16" thickBot="1">
      <c r="A615" s="327"/>
      <c r="B615" s="327"/>
      <c r="C615" s="165"/>
      <c r="D615" s="333"/>
      <c r="E615" s="327"/>
      <c r="F615" s="327"/>
      <c r="G615" s="327"/>
      <c r="H615" s="327"/>
      <c r="I615" s="327"/>
      <c r="J615" s="327"/>
      <c r="K615" s="327"/>
      <c r="L615" s="327"/>
      <c r="M615" s="166">
        <v>0</v>
      </c>
      <c r="N615" s="166">
        <v>0</v>
      </c>
      <c r="O615" s="166">
        <v>0</v>
      </c>
      <c r="P615" s="168">
        <v>0</v>
      </c>
      <c r="Q615" s="166">
        <v>0.9</v>
      </c>
      <c r="R615" s="327"/>
      <c r="S615" s="165" t="s">
        <v>1454</v>
      </c>
      <c r="T615" s="165" t="s">
        <v>599</v>
      </c>
    </row>
    <row r="616" spans="1:20" ht="16" thickBot="1">
      <c r="A616" s="330" t="s">
        <v>1455</v>
      </c>
      <c r="B616" s="331" t="s">
        <v>542</v>
      </c>
      <c r="C616" s="165" t="s">
        <v>543</v>
      </c>
      <c r="D616" s="330" t="s">
        <v>1456</v>
      </c>
      <c r="E616" s="325">
        <v>0</v>
      </c>
      <c r="F616" s="325">
        <v>0</v>
      </c>
      <c r="G616" s="325">
        <v>0</v>
      </c>
      <c r="H616" s="325">
        <v>0</v>
      </c>
      <c r="I616" s="325">
        <v>0</v>
      </c>
      <c r="J616" s="325">
        <v>0</v>
      </c>
      <c r="K616" s="328">
        <v>44376</v>
      </c>
      <c r="L616" s="328">
        <v>44376</v>
      </c>
      <c r="M616" s="166">
        <v>0</v>
      </c>
      <c r="N616" s="166">
        <v>0</v>
      </c>
      <c r="O616" s="166">
        <v>0</v>
      </c>
      <c r="P616" s="168">
        <v>0</v>
      </c>
      <c r="Q616" s="166">
        <v>0.75</v>
      </c>
      <c r="R616" s="325">
        <v>3.75</v>
      </c>
      <c r="S616" s="165" t="s">
        <v>620</v>
      </c>
      <c r="T616" s="165" t="s">
        <v>599</v>
      </c>
    </row>
    <row r="617" spans="1:20" ht="16" thickBot="1">
      <c r="A617" s="326"/>
      <c r="B617" s="326"/>
      <c r="C617" s="165"/>
      <c r="D617" s="333"/>
      <c r="E617" s="327"/>
      <c r="F617" s="327"/>
      <c r="G617" s="327"/>
      <c r="H617" s="327"/>
      <c r="I617" s="327"/>
      <c r="J617" s="327"/>
      <c r="K617" s="327"/>
      <c r="L617" s="327"/>
      <c r="M617" s="166">
        <v>0</v>
      </c>
      <c r="N617" s="166">
        <v>0</v>
      </c>
      <c r="O617" s="166">
        <v>0</v>
      </c>
      <c r="P617" s="168">
        <v>0</v>
      </c>
      <c r="Q617" s="166">
        <v>1</v>
      </c>
      <c r="R617" s="326"/>
      <c r="S617" s="165" t="s">
        <v>671</v>
      </c>
      <c r="T617" s="165" t="s">
        <v>599</v>
      </c>
    </row>
    <row r="618" spans="1:20" ht="25" thickBot="1">
      <c r="A618" s="327"/>
      <c r="B618" s="327"/>
      <c r="C618" s="165"/>
      <c r="D618" s="164" t="s">
        <v>1457</v>
      </c>
      <c r="E618" s="166">
        <v>0</v>
      </c>
      <c r="F618" s="166">
        <v>0</v>
      </c>
      <c r="G618" s="166">
        <v>0</v>
      </c>
      <c r="H618" s="166">
        <v>0</v>
      </c>
      <c r="I618" s="166">
        <v>0</v>
      </c>
      <c r="J618" s="166">
        <v>0</v>
      </c>
      <c r="K618" s="167">
        <v>44151</v>
      </c>
      <c r="L618" s="167">
        <v>44151</v>
      </c>
      <c r="M618" s="166">
        <v>0</v>
      </c>
      <c r="N618" s="166">
        <v>0</v>
      </c>
      <c r="O618" s="166">
        <v>0</v>
      </c>
      <c r="P618" s="168">
        <v>0</v>
      </c>
      <c r="Q618" s="166">
        <v>2</v>
      </c>
      <c r="R618" s="327"/>
      <c r="S618" s="165" t="s">
        <v>657</v>
      </c>
      <c r="T618" s="165" t="s">
        <v>599</v>
      </c>
    </row>
    <row r="619" spans="1:20" ht="16" thickBot="1">
      <c r="A619" s="330" t="s">
        <v>1458</v>
      </c>
      <c r="B619" s="331" t="s">
        <v>542</v>
      </c>
      <c r="C619" s="165" t="s">
        <v>543</v>
      </c>
      <c r="D619" s="330" t="s">
        <v>1459</v>
      </c>
      <c r="E619" s="325">
        <v>0</v>
      </c>
      <c r="F619" s="325">
        <v>0</v>
      </c>
      <c r="G619" s="325">
        <v>0</v>
      </c>
      <c r="H619" s="325">
        <v>0</v>
      </c>
      <c r="I619" s="325">
        <v>0</v>
      </c>
      <c r="J619" s="325">
        <v>0</v>
      </c>
      <c r="K619" s="328">
        <v>44153</v>
      </c>
      <c r="L619" s="328">
        <v>44153</v>
      </c>
      <c r="M619" s="325">
        <v>0</v>
      </c>
      <c r="N619" s="325">
        <v>0</v>
      </c>
      <c r="O619" s="325">
        <v>0</v>
      </c>
      <c r="P619" s="341">
        <v>0</v>
      </c>
      <c r="Q619" s="325">
        <v>0.5</v>
      </c>
      <c r="R619" s="325">
        <v>0.5</v>
      </c>
      <c r="S619" s="331" t="s">
        <v>620</v>
      </c>
      <c r="T619" s="331" t="s">
        <v>599</v>
      </c>
    </row>
    <row r="620" spans="1:20" ht="16" thickBot="1">
      <c r="A620" s="327"/>
      <c r="B620" s="327"/>
      <c r="C620" s="165"/>
      <c r="D620" s="333"/>
      <c r="E620" s="327"/>
      <c r="F620" s="327"/>
      <c r="G620" s="327"/>
      <c r="H620" s="327"/>
      <c r="I620" s="327"/>
      <c r="J620" s="327"/>
      <c r="K620" s="327"/>
      <c r="L620" s="327"/>
      <c r="M620" s="327"/>
      <c r="N620" s="327"/>
      <c r="O620" s="327"/>
      <c r="P620" s="327"/>
      <c r="Q620" s="327"/>
      <c r="R620" s="327"/>
      <c r="S620" s="327"/>
      <c r="T620" s="327"/>
    </row>
    <row r="621" spans="1:20" ht="37" thickBot="1">
      <c r="A621" s="164" t="s">
        <v>1460</v>
      </c>
      <c r="B621" s="165" t="s">
        <v>542</v>
      </c>
      <c r="C621" s="165" t="s">
        <v>543</v>
      </c>
      <c r="D621" s="164" t="s">
        <v>1461</v>
      </c>
      <c r="E621" s="166">
        <v>0</v>
      </c>
      <c r="F621" s="166">
        <v>0</v>
      </c>
      <c r="G621" s="166">
        <v>0</v>
      </c>
      <c r="H621" s="166">
        <v>0</v>
      </c>
      <c r="I621" s="166">
        <v>0.5</v>
      </c>
      <c r="J621" s="166">
        <v>0.5</v>
      </c>
      <c r="K621" s="167">
        <v>44153</v>
      </c>
      <c r="L621" s="167">
        <v>44153</v>
      </c>
      <c r="M621" s="166">
        <v>0</v>
      </c>
      <c r="N621" s="166">
        <v>0</v>
      </c>
      <c r="O621" s="166">
        <v>0</v>
      </c>
      <c r="P621" s="168">
        <v>0</v>
      </c>
      <c r="Q621" s="166">
        <v>0.5</v>
      </c>
      <c r="R621" s="166">
        <v>0.5</v>
      </c>
      <c r="S621" s="165" t="s">
        <v>620</v>
      </c>
      <c r="T621" s="165" t="s">
        <v>599</v>
      </c>
    </row>
    <row r="622" spans="1:20" ht="25" thickBot="1">
      <c r="A622" s="164" t="s">
        <v>1462</v>
      </c>
      <c r="B622" s="165" t="s">
        <v>542</v>
      </c>
      <c r="C622" s="165" t="s">
        <v>543</v>
      </c>
      <c r="D622" s="164" t="s">
        <v>1463</v>
      </c>
      <c r="E622" s="166">
        <v>0</v>
      </c>
      <c r="F622" s="166">
        <v>0</v>
      </c>
      <c r="G622" s="166">
        <v>0</v>
      </c>
      <c r="H622" s="166">
        <v>0</v>
      </c>
      <c r="I622" s="166">
        <v>0</v>
      </c>
      <c r="J622" s="166">
        <v>0</v>
      </c>
      <c r="K622" s="167">
        <v>44160</v>
      </c>
      <c r="L622" s="167">
        <v>44160</v>
      </c>
      <c r="M622" s="166">
        <v>0</v>
      </c>
      <c r="N622" s="166">
        <v>0</v>
      </c>
      <c r="O622" s="166">
        <v>0</v>
      </c>
      <c r="P622" s="168">
        <v>0</v>
      </c>
      <c r="Q622" s="166">
        <v>2</v>
      </c>
      <c r="R622" s="166">
        <v>2</v>
      </c>
      <c r="S622" s="165" t="s">
        <v>657</v>
      </c>
      <c r="T622" s="165" t="s">
        <v>599</v>
      </c>
    </row>
    <row r="623" spans="1:20" ht="25" thickBot="1">
      <c r="A623" s="164" t="s">
        <v>1464</v>
      </c>
      <c r="B623" s="165" t="s">
        <v>542</v>
      </c>
      <c r="C623" s="165" t="s">
        <v>543</v>
      </c>
      <c r="D623" s="164" t="s">
        <v>1465</v>
      </c>
      <c r="E623" s="166">
        <v>0</v>
      </c>
      <c r="F623" s="166">
        <v>0</v>
      </c>
      <c r="G623" s="166">
        <v>0</v>
      </c>
      <c r="H623" s="166">
        <v>0</v>
      </c>
      <c r="I623" s="166">
        <v>0</v>
      </c>
      <c r="J623" s="166">
        <v>0</v>
      </c>
      <c r="K623" s="167">
        <v>44166</v>
      </c>
      <c r="L623" s="167">
        <v>44166</v>
      </c>
      <c r="M623" s="166">
        <v>0</v>
      </c>
      <c r="N623" s="166">
        <v>0</v>
      </c>
      <c r="O623" s="166">
        <v>0</v>
      </c>
      <c r="P623" s="168">
        <v>0</v>
      </c>
      <c r="Q623" s="166">
        <v>1</v>
      </c>
      <c r="R623" s="166">
        <v>1</v>
      </c>
      <c r="S623" s="165" t="s">
        <v>624</v>
      </c>
      <c r="T623" s="165" t="s">
        <v>599</v>
      </c>
    </row>
    <row r="624" spans="1:20" ht="25" thickBot="1">
      <c r="A624" s="164" t="s">
        <v>1466</v>
      </c>
      <c r="B624" s="165" t="s">
        <v>542</v>
      </c>
      <c r="C624" s="165" t="s">
        <v>543</v>
      </c>
      <c r="D624" s="164" t="s">
        <v>1467</v>
      </c>
      <c r="E624" s="166">
        <v>0</v>
      </c>
      <c r="F624" s="166">
        <v>0</v>
      </c>
      <c r="G624" s="166">
        <v>0</v>
      </c>
      <c r="H624" s="166">
        <v>0</v>
      </c>
      <c r="I624" s="166">
        <v>0</v>
      </c>
      <c r="J624" s="166">
        <v>0</v>
      </c>
      <c r="K624" s="167">
        <v>44775</v>
      </c>
      <c r="L624" s="167">
        <v>44775</v>
      </c>
      <c r="M624" s="166">
        <v>0</v>
      </c>
      <c r="N624" s="166">
        <v>0</v>
      </c>
      <c r="O624" s="166">
        <v>0</v>
      </c>
      <c r="P624" s="168">
        <v>0</v>
      </c>
      <c r="Q624" s="166">
        <v>0.7</v>
      </c>
      <c r="R624" s="166">
        <v>0.7</v>
      </c>
      <c r="S624" s="165" t="s">
        <v>646</v>
      </c>
      <c r="T624" s="165" t="s">
        <v>599</v>
      </c>
    </row>
    <row r="625" spans="1:20" ht="25" thickBot="1">
      <c r="A625" s="330" t="s">
        <v>1468</v>
      </c>
      <c r="B625" s="331" t="s">
        <v>542</v>
      </c>
      <c r="C625" s="165" t="s">
        <v>543</v>
      </c>
      <c r="D625" s="164" t="s">
        <v>1469</v>
      </c>
      <c r="E625" s="166">
        <v>0</v>
      </c>
      <c r="F625" s="166">
        <v>0</v>
      </c>
      <c r="G625" s="166">
        <v>0</v>
      </c>
      <c r="H625" s="166">
        <v>0</v>
      </c>
      <c r="I625" s="166">
        <v>0</v>
      </c>
      <c r="J625" s="166">
        <v>0</v>
      </c>
      <c r="K625" s="167">
        <v>44736</v>
      </c>
      <c r="L625" s="167">
        <v>44736</v>
      </c>
      <c r="M625" s="166">
        <v>0</v>
      </c>
      <c r="N625" s="166">
        <v>0</v>
      </c>
      <c r="O625" s="166">
        <v>0</v>
      </c>
      <c r="P625" s="168">
        <v>0</v>
      </c>
      <c r="Q625" s="166">
        <v>0.5</v>
      </c>
      <c r="R625" s="325">
        <v>2.5</v>
      </c>
      <c r="S625" s="165" t="s">
        <v>671</v>
      </c>
      <c r="T625" s="165" t="s">
        <v>599</v>
      </c>
    </row>
    <row r="626" spans="1:20" ht="25" thickBot="1">
      <c r="A626" s="327"/>
      <c r="B626" s="327"/>
      <c r="C626" s="165"/>
      <c r="D626" s="164" t="s">
        <v>1470</v>
      </c>
      <c r="E626" s="166">
        <v>0</v>
      </c>
      <c r="F626" s="166">
        <v>0</v>
      </c>
      <c r="G626" s="166">
        <v>0</v>
      </c>
      <c r="H626" s="166">
        <v>0</v>
      </c>
      <c r="I626" s="166">
        <v>0</v>
      </c>
      <c r="J626" s="166">
        <v>0</v>
      </c>
      <c r="K626" s="167">
        <v>44168</v>
      </c>
      <c r="L626" s="167">
        <v>44168</v>
      </c>
      <c r="M626" s="166">
        <v>0</v>
      </c>
      <c r="N626" s="166">
        <v>0</v>
      </c>
      <c r="O626" s="166">
        <v>0</v>
      </c>
      <c r="P626" s="168">
        <v>0</v>
      </c>
      <c r="Q626" s="166">
        <v>2</v>
      </c>
      <c r="R626" s="327"/>
      <c r="S626" s="165" t="s">
        <v>1435</v>
      </c>
      <c r="T626" s="165" t="s">
        <v>599</v>
      </c>
    </row>
    <row r="627" spans="1:20" ht="25" thickBot="1">
      <c r="A627" s="164" t="s">
        <v>1471</v>
      </c>
      <c r="B627" s="165" t="s">
        <v>542</v>
      </c>
      <c r="C627" s="165" t="s">
        <v>543</v>
      </c>
      <c r="D627" s="164" t="s">
        <v>1472</v>
      </c>
      <c r="E627" s="166">
        <v>0</v>
      </c>
      <c r="F627" s="166">
        <v>0</v>
      </c>
      <c r="G627" s="166">
        <v>0</v>
      </c>
      <c r="H627" s="166">
        <v>0</v>
      </c>
      <c r="I627" s="166">
        <v>0</v>
      </c>
      <c r="J627" s="166">
        <v>0</v>
      </c>
      <c r="K627" s="167">
        <v>44168</v>
      </c>
      <c r="L627" s="167">
        <v>44168</v>
      </c>
      <c r="M627" s="166">
        <v>0</v>
      </c>
      <c r="N627" s="166">
        <v>0</v>
      </c>
      <c r="O627" s="166">
        <v>0</v>
      </c>
      <c r="P627" s="168">
        <v>0</v>
      </c>
      <c r="Q627" s="166">
        <v>2.15</v>
      </c>
      <c r="R627" s="166">
        <v>2.15</v>
      </c>
      <c r="S627" s="165" t="s">
        <v>646</v>
      </c>
      <c r="T627" s="165" t="s">
        <v>599</v>
      </c>
    </row>
    <row r="628" spans="1:20" ht="25" thickBot="1">
      <c r="A628" s="164" t="s">
        <v>1473</v>
      </c>
      <c r="B628" s="165" t="s">
        <v>542</v>
      </c>
      <c r="C628" s="165" t="s">
        <v>543</v>
      </c>
      <c r="D628" s="164" t="s">
        <v>1474</v>
      </c>
      <c r="E628" s="166">
        <v>0</v>
      </c>
      <c r="F628" s="166">
        <v>0</v>
      </c>
      <c r="G628" s="166">
        <v>0</v>
      </c>
      <c r="H628" s="166">
        <v>0</v>
      </c>
      <c r="I628" s="166">
        <v>0</v>
      </c>
      <c r="J628" s="166">
        <v>0</v>
      </c>
      <c r="K628" s="167">
        <v>44172</v>
      </c>
      <c r="L628" s="167">
        <v>44172</v>
      </c>
      <c r="M628" s="166">
        <v>0</v>
      </c>
      <c r="N628" s="166">
        <v>0</v>
      </c>
      <c r="O628" s="166">
        <v>0</v>
      </c>
      <c r="P628" s="168">
        <v>0</v>
      </c>
      <c r="Q628" s="166">
        <v>1.8</v>
      </c>
      <c r="R628" s="166">
        <v>1.8</v>
      </c>
      <c r="S628" s="165" t="s">
        <v>1454</v>
      </c>
      <c r="T628" s="165" t="s">
        <v>599</v>
      </c>
    </row>
    <row r="629" spans="1:20" ht="25" thickBot="1">
      <c r="A629" s="164" t="s">
        <v>1475</v>
      </c>
      <c r="B629" s="165" t="s">
        <v>542</v>
      </c>
      <c r="C629" s="165" t="s">
        <v>543</v>
      </c>
      <c r="D629" s="164" t="s">
        <v>1476</v>
      </c>
      <c r="E629" s="166">
        <v>0</v>
      </c>
      <c r="F629" s="166">
        <v>0</v>
      </c>
      <c r="G629" s="166">
        <v>0</v>
      </c>
      <c r="H629" s="166">
        <v>0</v>
      </c>
      <c r="I629" s="166">
        <v>0</v>
      </c>
      <c r="J629" s="166">
        <v>0</v>
      </c>
      <c r="K629" s="167">
        <v>44172</v>
      </c>
      <c r="L629" s="167">
        <v>44172</v>
      </c>
      <c r="M629" s="166">
        <v>0</v>
      </c>
      <c r="N629" s="166">
        <v>0</v>
      </c>
      <c r="O629" s="166">
        <v>0</v>
      </c>
      <c r="P629" s="168">
        <v>0</v>
      </c>
      <c r="Q629" s="166">
        <v>0.75</v>
      </c>
      <c r="R629" s="166">
        <v>0.75</v>
      </c>
      <c r="S629" s="165" t="s">
        <v>620</v>
      </c>
      <c r="T629" s="165" t="s">
        <v>599</v>
      </c>
    </row>
    <row r="630" spans="1:20" ht="16" thickBot="1">
      <c r="A630" s="330" t="s">
        <v>1477</v>
      </c>
      <c r="B630" s="331" t="s">
        <v>542</v>
      </c>
      <c r="C630" s="165" t="s">
        <v>543</v>
      </c>
      <c r="D630" s="330" t="s">
        <v>1478</v>
      </c>
      <c r="E630" s="325">
        <v>0</v>
      </c>
      <c r="F630" s="325">
        <v>0</v>
      </c>
      <c r="G630" s="325">
        <v>0</v>
      </c>
      <c r="H630" s="325">
        <v>0</v>
      </c>
      <c r="I630" s="325">
        <v>0</v>
      </c>
      <c r="J630" s="325">
        <v>0</v>
      </c>
      <c r="K630" s="328">
        <v>44651</v>
      </c>
      <c r="L630" s="328">
        <v>44651</v>
      </c>
      <c r="M630" s="325">
        <v>0</v>
      </c>
      <c r="N630" s="325">
        <v>0</v>
      </c>
      <c r="O630" s="325">
        <v>0</v>
      </c>
      <c r="P630" s="341">
        <v>0</v>
      </c>
      <c r="Q630" s="325">
        <v>2</v>
      </c>
      <c r="R630" s="325">
        <v>6</v>
      </c>
      <c r="S630" s="331" t="s">
        <v>840</v>
      </c>
      <c r="T630" s="331" t="s">
        <v>599</v>
      </c>
    </row>
    <row r="631" spans="1:20" ht="16" thickBot="1">
      <c r="A631" s="326"/>
      <c r="B631" s="326"/>
      <c r="C631" s="165"/>
      <c r="D631" s="332"/>
      <c r="E631" s="326"/>
      <c r="F631" s="326"/>
      <c r="G631" s="326"/>
      <c r="H631" s="326"/>
      <c r="I631" s="326"/>
      <c r="J631" s="326"/>
      <c r="K631" s="326"/>
      <c r="L631" s="326"/>
      <c r="M631" s="327"/>
      <c r="N631" s="327"/>
      <c r="O631" s="327"/>
      <c r="P631" s="327"/>
      <c r="Q631" s="327"/>
      <c r="R631" s="326"/>
      <c r="S631" s="327"/>
      <c r="T631" s="327"/>
    </row>
    <row r="632" spans="1:20" ht="16" thickBot="1">
      <c r="A632" s="326"/>
      <c r="B632" s="326"/>
      <c r="C632" s="165"/>
      <c r="D632" s="333"/>
      <c r="E632" s="327"/>
      <c r="F632" s="327"/>
      <c r="G632" s="327"/>
      <c r="H632" s="327"/>
      <c r="I632" s="327"/>
      <c r="J632" s="327"/>
      <c r="K632" s="327"/>
      <c r="L632" s="327"/>
      <c r="M632" s="166">
        <v>0</v>
      </c>
      <c r="N632" s="166">
        <v>0</v>
      </c>
      <c r="O632" s="166">
        <v>0</v>
      </c>
      <c r="P632" s="168">
        <v>0</v>
      </c>
      <c r="Q632" s="166">
        <v>2</v>
      </c>
      <c r="R632" s="326"/>
      <c r="S632" s="165" t="s">
        <v>621</v>
      </c>
      <c r="T632" s="165" t="s">
        <v>599</v>
      </c>
    </row>
    <row r="633" spans="1:20" ht="16" thickBot="1">
      <c r="A633" s="326"/>
      <c r="B633" s="326"/>
      <c r="C633" s="165"/>
      <c r="D633" s="330" t="s">
        <v>1479</v>
      </c>
      <c r="E633" s="325">
        <v>0</v>
      </c>
      <c r="F633" s="325">
        <v>0</v>
      </c>
      <c r="G633" s="325">
        <v>0</v>
      </c>
      <c r="H633" s="325">
        <v>0</v>
      </c>
      <c r="I633" s="325">
        <v>0</v>
      </c>
      <c r="J633" s="325">
        <v>0</v>
      </c>
      <c r="K633" s="328">
        <v>44176</v>
      </c>
      <c r="L633" s="328">
        <v>44176</v>
      </c>
      <c r="M633" s="166">
        <v>0</v>
      </c>
      <c r="N633" s="166">
        <v>0</v>
      </c>
      <c r="O633" s="166">
        <v>0</v>
      </c>
      <c r="P633" s="168">
        <v>0</v>
      </c>
      <c r="Q633" s="166">
        <v>0.5</v>
      </c>
      <c r="R633" s="326"/>
      <c r="S633" s="165" t="s">
        <v>620</v>
      </c>
      <c r="T633" s="165" t="s">
        <v>599</v>
      </c>
    </row>
    <row r="634" spans="1:20" ht="16" thickBot="1">
      <c r="A634" s="327"/>
      <c r="B634" s="327"/>
      <c r="C634" s="165"/>
      <c r="D634" s="333"/>
      <c r="E634" s="327"/>
      <c r="F634" s="327"/>
      <c r="G634" s="327"/>
      <c r="H634" s="327"/>
      <c r="I634" s="327"/>
      <c r="J634" s="327"/>
      <c r="K634" s="327"/>
      <c r="L634" s="327"/>
      <c r="M634" s="166">
        <v>0</v>
      </c>
      <c r="N634" s="166">
        <v>0</v>
      </c>
      <c r="O634" s="166">
        <v>0</v>
      </c>
      <c r="P634" s="168">
        <v>0</v>
      </c>
      <c r="Q634" s="166">
        <v>1.5</v>
      </c>
      <c r="R634" s="327"/>
      <c r="S634" s="165" t="s">
        <v>657</v>
      </c>
      <c r="T634" s="165" t="s">
        <v>599</v>
      </c>
    </row>
    <row r="635" spans="1:20" ht="16" thickBot="1">
      <c r="A635" s="164" t="s">
        <v>1480</v>
      </c>
      <c r="B635" s="165" t="s">
        <v>542</v>
      </c>
      <c r="C635" s="165" t="s">
        <v>543</v>
      </c>
      <c r="D635" s="164" t="s">
        <v>1481</v>
      </c>
      <c r="E635" s="166">
        <v>0</v>
      </c>
      <c r="F635" s="166">
        <v>0</v>
      </c>
      <c r="G635" s="166">
        <v>0</v>
      </c>
      <c r="H635" s="166">
        <v>0</v>
      </c>
      <c r="I635" s="166">
        <v>0</v>
      </c>
      <c r="J635" s="166">
        <v>0</v>
      </c>
      <c r="K635" s="167">
        <v>44176</v>
      </c>
      <c r="L635" s="167">
        <v>44176</v>
      </c>
      <c r="M635" s="166">
        <v>0</v>
      </c>
      <c r="N635" s="166">
        <v>0</v>
      </c>
      <c r="O635" s="166">
        <v>0</v>
      </c>
      <c r="P635" s="168">
        <v>0</v>
      </c>
      <c r="Q635" s="166">
        <v>2</v>
      </c>
      <c r="R635" s="166">
        <v>2</v>
      </c>
      <c r="S635" s="165" t="s">
        <v>657</v>
      </c>
      <c r="T635" s="165" t="s">
        <v>599</v>
      </c>
    </row>
    <row r="636" spans="1:20" ht="16" thickBot="1">
      <c r="A636" s="330" t="s">
        <v>1482</v>
      </c>
      <c r="B636" s="331" t="s">
        <v>542</v>
      </c>
      <c r="C636" s="165" t="s">
        <v>543</v>
      </c>
      <c r="D636" s="330" t="s">
        <v>1483</v>
      </c>
      <c r="E636" s="325">
        <v>0</v>
      </c>
      <c r="F636" s="325">
        <v>0</v>
      </c>
      <c r="G636" s="325">
        <v>0</v>
      </c>
      <c r="H636" s="325">
        <v>0</v>
      </c>
      <c r="I636" s="325">
        <v>0.25</v>
      </c>
      <c r="J636" s="325">
        <v>0.25</v>
      </c>
      <c r="K636" s="328">
        <v>44176</v>
      </c>
      <c r="L636" s="328">
        <v>44176</v>
      </c>
      <c r="M636" s="166">
        <v>0</v>
      </c>
      <c r="N636" s="166">
        <v>0</v>
      </c>
      <c r="O636" s="166">
        <v>0</v>
      </c>
      <c r="P636" s="168">
        <v>0</v>
      </c>
      <c r="Q636" s="166">
        <v>0.3</v>
      </c>
      <c r="R636" s="325">
        <v>0.8</v>
      </c>
      <c r="S636" s="165" t="s">
        <v>621</v>
      </c>
      <c r="T636" s="165" t="s">
        <v>599</v>
      </c>
    </row>
    <row r="637" spans="1:20" ht="16" thickBot="1">
      <c r="A637" s="327"/>
      <c r="B637" s="327"/>
      <c r="C637" s="165"/>
      <c r="D637" s="333"/>
      <c r="E637" s="327"/>
      <c r="F637" s="327"/>
      <c r="G637" s="327"/>
      <c r="H637" s="327"/>
      <c r="I637" s="327"/>
      <c r="J637" s="327"/>
      <c r="K637" s="327"/>
      <c r="L637" s="327"/>
      <c r="M637" s="166">
        <v>0</v>
      </c>
      <c r="N637" s="166">
        <v>0</v>
      </c>
      <c r="O637" s="166">
        <v>0</v>
      </c>
      <c r="P637" s="168">
        <v>0</v>
      </c>
      <c r="Q637" s="166">
        <v>0.5</v>
      </c>
      <c r="R637" s="327"/>
      <c r="S637" s="165" t="s">
        <v>620</v>
      </c>
      <c r="T637" s="165" t="s">
        <v>599</v>
      </c>
    </row>
    <row r="638" spans="1:20" ht="25" thickBot="1">
      <c r="A638" s="330" t="s">
        <v>1484</v>
      </c>
      <c r="B638" s="331" t="s">
        <v>542</v>
      </c>
      <c r="C638" s="165" t="s">
        <v>543</v>
      </c>
      <c r="D638" s="164" t="s">
        <v>1485</v>
      </c>
      <c r="E638" s="166">
        <v>0</v>
      </c>
      <c r="F638" s="166">
        <v>0</v>
      </c>
      <c r="G638" s="166">
        <v>0</v>
      </c>
      <c r="H638" s="166">
        <v>0</v>
      </c>
      <c r="I638" s="166">
        <v>0</v>
      </c>
      <c r="J638" s="166">
        <v>0</v>
      </c>
      <c r="K638" s="167">
        <v>44918</v>
      </c>
      <c r="L638" s="167">
        <v>44918</v>
      </c>
      <c r="M638" s="166">
        <v>0</v>
      </c>
      <c r="N638" s="166">
        <v>0</v>
      </c>
      <c r="O638" s="166">
        <v>0</v>
      </c>
      <c r="P638" s="168">
        <v>0</v>
      </c>
      <c r="Q638" s="166">
        <v>1.5</v>
      </c>
      <c r="R638" s="325">
        <v>3.5</v>
      </c>
      <c r="S638" s="165" t="s">
        <v>624</v>
      </c>
      <c r="T638" s="165" t="s">
        <v>599</v>
      </c>
    </row>
    <row r="639" spans="1:20" ht="25" thickBot="1">
      <c r="A639" s="327"/>
      <c r="B639" s="327"/>
      <c r="C639" s="165"/>
      <c r="D639" s="164" t="s">
        <v>1486</v>
      </c>
      <c r="E639" s="166">
        <v>0</v>
      </c>
      <c r="F639" s="166">
        <v>0</v>
      </c>
      <c r="G639" s="166">
        <v>0</v>
      </c>
      <c r="H639" s="166">
        <v>0</v>
      </c>
      <c r="I639" s="166">
        <v>0</v>
      </c>
      <c r="J639" s="166">
        <v>0</v>
      </c>
      <c r="K639" s="167">
        <v>44180</v>
      </c>
      <c r="L639" s="167">
        <v>44180</v>
      </c>
      <c r="M639" s="166">
        <v>0</v>
      </c>
      <c r="N639" s="166">
        <v>0</v>
      </c>
      <c r="O639" s="166">
        <v>0</v>
      </c>
      <c r="P639" s="168">
        <v>0</v>
      </c>
      <c r="Q639" s="166">
        <v>2</v>
      </c>
      <c r="R639" s="327"/>
      <c r="S639" s="165" t="s">
        <v>699</v>
      </c>
      <c r="T639" s="165" t="s">
        <v>599</v>
      </c>
    </row>
    <row r="640" spans="1:20" ht="25" thickBot="1">
      <c r="A640" s="164" t="s">
        <v>1487</v>
      </c>
      <c r="B640" s="165" t="s">
        <v>542</v>
      </c>
      <c r="C640" s="165" t="s">
        <v>543</v>
      </c>
      <c r="D640" s="164" t="s">
        <v>1488</v>
      </c>
      <c r="E640" s="166">
        <v>0</v>
      </c>
      <c r="F640" s="166">
        <v>0</v>
      </c>
      <c r="G640" s="166">
        <v>0</v>
      </c>
      <c r="H640" s="166">
        <v>0</v>
      </c>
      <c r="I640" s="166">
        <v>0</v>
      </c>
      <c r="J640" s="166">
        <v>0</v>
      </c>
      <c r="K640" s="167">
        <v>44848</v>
      </c>
      <c r="L640" s="167">
        <v>44848</v>
      </c>
      <c r="M640" s="166">
        <v>0</v>
      </c>
      <c r="N640" s="166">
        <v>0</v>
      </c>
      <c r="O640" s="166">
        <v>0</v>
      </c>
      <c r="P640" s="168">
        <v>0</v>
      </c>
      <c r="Q640" s="166">
        <v>1</v>
      </c>
      <c r="R640" s="166">
        <v>1</v>
      </c>
      <c r="S640" s="165" t="s">
        <v>646</v>
      </c>
      <c r="T640" s="165" t="s">
        <v>599</v>
      </c>
    </row>
    <row r="641" spans="1:20" ht="16" thickBot="1">
      <c r="A641" s="164" t="s">
        <v>1489</v>
      </c>
      <c r="B641" s="165" t="s">
        <v>542</v>
      </c>
      <c r="C641" s="165" t="s">
        <v>543</v>
      </c>
      <c r="D641" s="164" t="s">
        <v>1490</v>
      </c>
      <c r="E641" s="166">
        <v>0</v>
      </c>
      <c r="F641" s="166">
        <v>0</v>
      </c>
      <c r="G641" s="166">
        <v>0</v>
      </c>
      <c r="H641" s="166">
        <v>0</v>
      </c>
      <c r="I641" s="166">
        <v>1</v>
      </c>
      <c r="J641" s="166">
        <v>1</v>
      </c>
      <c r="K641" s="167">
        <v>44183</v>
      </c>
      <c r="L641" s="167">
        <v>44183</v>
      </c>
      <c r="M641" s="166">
        <v>0</v>
      </c>
      <c r="N641" s="166">
        <v>0</v>
      </c>
      <c r="O641" s="166">
        <v>0</v>
      </c>
      <c r="P641" s="168">
        <v>0</v>
      </c>
      <c r="Q641" s="166">
        <v>1</v>
      </c>
      <c r="R641" s="166">
        <v>1</v>
      </c>
      <c r="S641" s="165" t="s">
        <v>671</v>
      </c>
      <c r="T641" s="165" t="s">
        <v>599</v>
      </c>
    </row>
    <row r="642" spans="1:20" ht="25" thickBot="1">
      <c r="A642" s="164" t="s">
        <v>1491</v>
      </c>
      <c r="B642" s="165" t="s">
        <v>542</v>
      </c>
      <c r="C642" s="165" t="s">
        <v>543</v>
      </c>
      <c r="D642" s="164" t="s">
        <v>1492</v>
      </c>
      <c r="E642" s="166">
        <v>0</v>
      </c>
      <c r="F642" s="166">
        <v>0</v>
      </c>
      <c r="G642" s="166">
        <v>0</v>
      </c>
      <c r="H642" s="166">
        <v>0</v>
      </c>
      <c r="I642" s="166">
        <v>0.5</v>
      </c>
      <c r="J642" s="166">
        <v>0.5</v>
      </c>
      <c r="K642" s="167">
        <v>44188</v>
      </c>
      <c r="L642" s="167">
        <v>44188</v>
      </c>
      <c r="M642" s="166">
        <v>0</v>
      </c>
      <c r="N642" s="166">
        <v>0</v>
      </c>
      <c r="O642" s="166">
        <v>0</v>
      </c>
      <c r="P642" s="168">
        <v>0</v>
      </c>
      <c r="Q642" s="166">
        <v>0.5</v>
      </c>
      <c r="R642" s="166">
        <v>0.5</v>
      </c>
      <c r="S642" s="165" t="s">
        <v>671</v>
      </c>
      <c r="T642" s="165" t="s">
        <v>599</v>
      </c>
    </row>
    <row r="643" spans="1:20" ht="16" thickBot="1">
      <c r="A643" s="164" t="s">
        <v>1493</v>
      </c>
      <c r="B643" s="165" t="s">
        <v>542</v>
      </c>
      <c r="C643" s="165" t="s">
        <v>543</v>
      </c>
      <c r="D643" s="164" t="s">
        <v>1494</v>
      </c>
      <c r="E643" s="166">
        <v>0</v>
      </c>
      <c r="F643" s="166">
        <v>0</v>
      </c>
      <c r="G643" s="166">
        <v>0</v>
      </c>
      <c r="H643" s="166">
        <v>0</v>
      </c>
      <c r="I643" s="166">
        <v>0.125</v>
      </c>
      <c r="J643" s="166">
        <v>0.125</v>
      </c>
      <c r="K643" s="167">
        <v>44193</v>
      </c>
      <c r="L643" s="167">
        <v>44193</v>
      </c>
      <c r="M643" s="166">
        <v>0</v>
      </c>
      <c r="N643" s="166">
        <v>0</v>
      </c>
      <c r="O643" s="166">
        <v>0</v>
      </c>
      <c r="P643" s="168">
        <v>0</v>
      </c>
      <c r="Q643" s="166">
        <v>0.125</v>
      </c>
      <c r="R643" s="166">
        <v>0.125</v>
      </c>
      <c r="S643" s="165" t="s">
        <v>755</v>
      </c>
      <c r="T643" s="165" t="s">
        <v>599</v>
      </c>
    </row>
    <row r="644" spans="1:20" ht="25" thickBot="1">
      <c r="A644" s="164" t="s">
        <v>1495</v>
      </c>
      <c r="B644" s="165" t="s">
        <v>542</v>
      </c>
      <c r="C644" s="165" t="s">
        <v>543</v>
      </c>
      <c r="D644" s="164" t="s">
        <v>1496</v>
      </c>
      <c r="E644" s="166">
        <v>0</v>
      </c>
      <c r="F644" s="166">
        <v>0</v>
      </c>
      <c r="G644" s="166">
        <v>0</v>
      </c>
      <c r="H644" s="166">
        <v>0</v>
      </c>
      <c r="I644" s="166">
        <v>0</v>
      </c>
      <c r="J644" s="166">
        <v>0</v>
      </c>
      <c r="K644" s="167">
        <v>44208</v>
      </c>
      <c r="L644" s="167">
        <v>44208</v>
      </c>
      <c r="M644" s="166">
        <v>0</v>
      </c>
      <c r="N644" s="166">
        <v>0</v>
      </c>
      <c r="O644" s="166">
        <v>0</v>
      </c>
      <c r="P644" s="168">
        <v>0</v>
      </c>
      <c r="Q644" s="166">
        <v>0.5</v>
      </c>
      <c r="R644" s="166">
        <v>0.5</v>
      </c>
      <c r="S644" s="165" t="s">
        <v>620</v>
      </c>
      <c r="T644" s="165" t="s">
        <v>599</v>
      </c>
    </row>
    <row r="645" spans="1:20" ht="25" thickBot="1">
      <c r="A645" s="164" t="s">
        <v>1497</v>
      </c>
      <c r="B645" s="165" t="s">
        <v>542</v>
      </c>
      <c r="C645" s="165" t="s">
        <v>543</v>
      </c>
      <c r="D645" s="164" t="s">
        <v>1498</v>
      </c>
      <c r="E645" s="166">
        <v>0</v>
      </c>
      <c r="F645" s="166">
        <v>0</v>
      </c>
      <c r="G645" s="166">
        <v>0</v>
      </c>
      <c r="H645" s="166">
        <v>0</v>
      </c>
      <c r="I645" s="166">
        <v>0</v>
      </c>
      <c r="J645" s="166">
        <v>0</v>
      </c>
      <c r="K645" s="167">
        <v>44242</v>
      </c>
      <c r="L645" s="167">
        <v>44242</v>
      </c>
      <c r="M645" s="166">
        <v>0</v>
      </c>
      <c r="N645" s="166">
        <v>0</v>
      </c>
      <c r="O645" s="166">
        <v>0</v>
      </c>
      <c r="P645" s="168">
        <v>0</v>
      </c>
      <c r="Q645" s="166">
        <v>0.75</v>
      </c>
      <c r="R645" s="166">
        <v>0.75</v>
      </c>
      <c r="S645" s="165" t="s">
        <v>620</v>
      </c>
      <c r="T645" s="165" t="s">
        <v>599</v>
      </c>
    </row>
    <row r="646" spans="1:20" ht="25" thickBot="1">
      <c r="A646" s="164" t="s">
        <v>1499</v>
      </c>
      <c r="B646" s="165" t="s">
        <v>542</v>
      </c>
      <c r="C646" s="165" t="s">
        <v>543</v>
      </c>
      <c r="D646" s="164" t="s">
        <v>1500</v>
      </c>
      <c r="E646" s="166">
        <v>0</v>
      </c>
      <c r="F646" s="166">
        <v>0</v>
      </c>
      <c r="G646" s="166">
        <v>0</v>
      </c>
      <c r="H646" s="166">
        <v>0</v>
      </c>
      <c r="I646" s="166">
        <v>2</v>
      </c>
      <c r="J646" s="166">
        <v>2</v>
      </c>
      <c r="K646" s="167">
        <v>44272</v>
      </c>
      <c r="L646" s="167">
        <v>44272</v>
      </c>
      <c r="M646" s="166">
        <v>0</v>
      </c>
      <c r="N646" s="166">
        <v>0</v>
      </c>
      <c r="O646" s="166">
        <v>0</v>
      </c>
      <c r="P646" s="168">
        <v>0</v>
      </c>
      <c r="Q646" s="166">
        <v>0.5</v>
      </c>
      <c r="R646" s="166">
        <v>0.5</v>
      </c>
      <c r="S646" s="165" t="s">
        <v>620</v>
      </c>
      <c r="T646" s="165" t="s">
        <v>599</v>
      </c>
    </row>
    <row r="647" spans="1:20" ht="25" thickBot="1">
      <c r="A647" s="164" t="s">
        <v>1501</v>
      </c>
      <c r="B647" s="165" t="s">
        <v>542</v>
      </c>
      <c r="C647" s="165" t="s">
        <v>543</v>
      </c>
      <c r="D647" s="164" t="s">
        <v>1502</v>
      </c>
      <c r="E647" s="166">
        <v>0</v>
      </c>
      <c r="F647" s="166">
        <v>0</v>
      </c>
      <c r="G647" s="166">
        <v>0</v>
      </c>
      <c r="H647" s="166">
        <v>0</v>
      </c>
      <c r="I647" s="166">
        <v>0</v>
      </c>
      <c r="J647" s="166">
        <v>0</v>
      </c>
      <c r="K647" s="167">
        <v>44272</v>
      </c>
      <c r="L647" s="167">
        <v>44272</v>
      </c>
      <c r="M647" s="166">
        <v>0</v>
      </c>
      <c r="N647" s="166">
        <v>0</v>
      </c>
      <c r="O647" s="166">
        <v>0</v>
      </c>
      <c r="P647" s="168">
        <v>0</v>
      </c>
      <c r="Q647" s="166">
        <v>2</v>
      </c>
      <c r="R647" s="166">
        <v>2</v>
      </c>
      <c r="S647" s="165" t="s">
        <v>657</v>
      </c>
      <c r="T647" s="165" t="s">
        <v>599</v>
      </c>
    </row>
    <row r="648" spans="1:20" ht="16" thickBot="1">
      <c r="A648" s="164" t="s">
        <v>1503</v>
      </c>
      <c r="B648" s="165" t="s">
        <v>542</v>
      </c>
      <c r="C648" s="165" t="s">
        <v>543</v>
      </c>
      <c r="D648" s="164" t="s">
        <v>1504</v>
      </c>
      <c r="E648" s="166">
        <v>0</v>
      </c>
      <c r="F648" s="166">
        <v>0</v>
      </c>
      <c r="G648" s="166">
        <v>0</v>
      </c>
      <c r="H648" s="166">
        <v>0</v>
      </c>
      <c r="I648" s="166">
        <v>0</v>
      </c>
      <c r="J648" s="166">
        <v>0</v>
      </c>
      <c r="K648" s="167">
        <v>44453</v>
      </c>
      <c r="L648" s="167">
        <v>44453</v>
      </c>
      <c r="M648" s="166">
        <v>0</v>
      </c>
      <c r="N648" s="166">
        <v>0</v>
      </c>
      <c r="O648" s="166">
        <v>0</v>
      </c>
      <c r="P648" s="168">
        <v>0</v>
      </c>
      <c r="Q648" s="166">
        <v>0.4</v>
      </c>
      <c r="R648" s="166">
        <v>0.4</v>
      </c>
      <c r="S648" s="165" t="s">
        <v>624</v>
      </c>
      <c r="T648" s="165" t="s">
        <v>599</v>
      </c>
    </row>
    <row r="649" spans="1:20" ht="25" thickBot="1">
      <c r="A649" s="164" t="s">
        <v>1505</v>
      </c>
      <c r="B649" s="165" t="s">
        <v>542</v>
      </c>
      <c r="C649" s="165" t="s">
        <v>543</v>
      </c>
      <c r="D649" s="164" t="s">
        <v>1506</v>
      </c>
      <c r="E649" s="166">
        <v>0</v>
      </c>
      <c r="F649" s="166">
        <v>0</v>
      </c>
      <c r="G649" s="166">
        <v>0</v>
      </c>
      <c r="H649" s="166">
        <v>0</v>
      </c>
      <c r="I649" s="166">
        <v>0</v>
      </c>
      <c r="J649" s="166">
        <v>0</v>
      </c>
      <c r="K649" s="167">
        <v>44299</v>
      </c>
      <c r="L649" s="167">
        <v>44299</v>
      </c>
      <c r="M649" s="166">
        <v>0</v>
      </c>
      <c r="N649" s="166">
        <v>0</v>
      </c>
      <c r="O649" s="166">
        <v>0</v>
      </c>
      <c r="P649" s="168">
        <v>0</v>
      </c>
      <c r="Q649" s="166">
        <v>0.5</v>
      </c>
      <c r="R649" s="166">
        <v>0.5</v>
      </c>
      <c r="S649" s="165" t="s">
        <v>671</v>
      </c>
      <c r="T649" s="165" t="s">
        <v>599</v>
      </c>
    </row>
    <row r="650" spans="1:20" ht="16" thickBot="1">
      <c r="A650" s="164" t="s">
        <v>1507</v>
      </c>
      <c r="B650" s="165" t="s">
        <v>542</v>
      </c>
      <c r="C650" s="165" t="s">
        <v>543</v>
      </c>
      <c r="D650" s="164" t="s">
        <v>1508</v>
      </c>
      <c r="E650" s="166">
        <v>0</v>
      </c>
      <c r="F650" s="166">
        <v>0</v>
      </c>
      <c r="G650" s="166">
        <v>0</v>
      </c>
      <c r="H650" s="166">
        <v>0</v>
      </c>
      <c r="I650" s="166">
        <v>0</v>
      </c>
      <c r="J650" s="166">
        <v>0</v>
      </c>
      <c r="K650" s="167">
        <v>44322</v>
      </c>
      <c r="L650" s="167">
        <v>44322</v>
      </c>
      <c r="M650" s="166">
        <v>0</v>
      </c>
      <c r="N650" s="166">
        <v>0</v>
      </c>
      <c r="O650" s="166">
        <v>0</v>
      </c>
      <c r="P650" s="168">
        <v>0</v>
      </c>
      <c r="Q650" s="166">
        <v>0.75</v>
      </c>
      <c r="R650" s="166">
        <v>0.75</v>
      </c>
      <c r="S650" s="165" t="s">
        <v>699</v>
      </c>
      <c r="T650" s="165" t="s">
        <v>599</v>
      </c>
    </row>
    <row r="651" spans="1:20" ht="16" thickBot="1">
      <c r="A651" s="330" t="s">
        <v>1509</v>
      </c>
      <c r="B651" s="331" t="s">
        <v>542</v>
      </c>
      <c r="C651" s="165" t="s">
        <v>543</v>
      </c>
      <c r="D651" s="330" t="s">
        <v>1510</v>
      </c>
      <c r="E651" s="325">
        <v>0</v>
      </c>
      <c r="F651" s="325">
        <v>0</v>
      </c>
      <c r="G651" s="325">
        <v>0</v>
      </c>
      <c r="H651" s="325">
        <v>0</v>
      </c>
      <c r="I651" s="325">
        <v>0</v>
      </c>
      <c r="J651" s="325">
        <v>0</v>
      </c>
      <c r="K651" s="328">
        <v>44831</v>
      </c>
      <c r="L651" s="328">
        <v>44831</v>
      </c>
      <c r="M651" s="166">
        <v>0</v>
      </c>
      <c r="N651" s="166">
        <v>0</v>
      </c>
      <c r="O651" s="166">
        <v>0</v>
      </c>
      <c r="P651" s="168">
        <v>0</v>
      </c>
      <c r="Q651" s="166">
        <v>0.44140000000000001</v>
      </c>
      <c r="R651" s="325">
        <v>5.5225390000000001</v>
      </c>
      <c r="S651" s="165" t="s">
        <v>1020</v>
      </c>
      <c r="T651" s="165" t="s">
        <v>599</v>
      </c>
    </row>
    <row r="652" spans="1:20" ht="16" thickBot="1">
      <c r="A652" s="326"/>
      <c r="B652" s="326"/>
      <c r="C652" s="165"/>
      <c r="D652" s="332"/>
      <c r="E652" s="326"/>
      <c r="F652" s="326"/>
      <c r="G652" s="326"/>
      <c r="H652" s="326"/>
      <c r="I652" s="326"/>
      <c r="J652" s="326"/>
      <c r="K652" s="326"/>
      <c r="L652" s="326"/>
      <c r="M652" s="166">
        <v>0</v>
      </c>
      <c r="N652" s="166">
        <v>0</v>
      </c>
      <c r="O652" s="166">
        <v>0</v>
      </c>
      <c r="P652" s="168">
        <v>0</v>
      </c>
      <c r="Q652" s="166">
        <v>0.75</v>
      </c>
      <c r="R652" s="326"/>
      <c r="S652" s="165" t="s">
        <v>1260</v>
      </c>
      <c r="T652" s="165" t="s">
        <v>599</v>
      </c>
    </row>
    <row r="653" spans="1:20" ht="16" thickBot="1">
      <c r="A653" s="326"/>
      <c r="B653" s="326"/>
      <c r="C653" s="165"/>
      <c r="D653" s="332"/>
      <c r="E653" s="326"/>
      <c r="F653" s="326"/>
      <c r="G653" s="326"/>
      <c r="H653" s="326"/>
      <c r="I653" s="326"/>
      <c r="J653" s="326"/>
      <c r="K653" s="326"/>
      <c r="L653" s="326"/>
      <c r="M653" s="166">
        <v>0</v>
      </c>
      <c r="N653" s="166">
        <v>0</v>
      </c>
      <c r="O653" s="166">
        <v>0</v>
      </c>
      <c r="P653" s="168">
        <v>0</v>
      </c>
      <c r="Q653" s="166">
        <v>0.83713899999999997</v>
      </c>
      <c r="R653" s="326"/>
      <c r="S653" s="165" t="s">
        <v>1511</v>
      </c>
      <c r="T653" s="165" t="s">
        <v>599</v>
      </c>
    </row>
    <row r="654" spans="1:20" ht="16" thickBot="1">
      <c r="A654" s="326"/>
      <c r="B654" s="326"/>
      <c r="C654" s="165"/>
      <c r="D654" s="333"/>
      <c r="E654" s="327"/>
      <c r="F654" s="327"/>
      <c r="G654" s="327"/>
      <c r="H654" s="327"/>
      <c r="I654" s="327"/>
      <c r="J654" s="327"/>
      <c r="K654" s="327"/>
      <c r="L654" s="327"/>
      <c r="M654" s="166">
        <v>0</v>
      </c>
      <c r="N654" s="166">
        <v>0</v>
      </c>
      <c r="O654" s="166">
        <v>0</v>
      </c>
      <c r="P654" s="168">
        <v>0</v>
      </c>
      <c r="Q654" s="166">
        <v>2.5</v>
      </c>
      <c r="R654" s="326"/>
      <c r="S654" s="165" t="s">
        <v>1512</v>
      </c>
      <c r="T654" s="165" t="s">
        <v>599</v>
      </c>
    </row>
    <row r="655" spans="1:20" ht="16" thickBot="1">
      <c r="A655" s="326"/>
      <c r="B655" s="326"/>
      <c r="C655" s="165"/>
      <c r="D655" s="330" t="s">
        <v>1513</v>
      </c>
      <c r="E655" s="325">
        <v>0</v>
      </c>
      <c r="F655" s="325">
        <v>0</v>
      </c>
      <c r="G655" s="325">
        <v>0</v>
      </c>
      <c r="H655" s="325">
        <v>0</v>
      </c>
      <c r="I655" s="325">
        <v>0.5</v>
      </c>
      <c r="J655" s="325">
        <v>0.5</v>
      </c>
      <c r="K655" s="328">
        <v>44377</v>
      </c>
      <c r="L655" s="328">
        <v>44377</v>
      </c>
      <c r="M655" s="166">
        <v>0</v>
      </c>
      <c r="N655" s="166">
        <v>0</v>
      </c>
      <c r="O655" s="166">
        <v>0</v>
      </c>
      <c r="P655" s="168">
        <v>0</v>
      </c>
      <c r="Q655" s="166">
        <v>6.9000000000000006E-2</v>
      </c>
      <c r="R655" s="326"/>
      <c r="S655" s="165" t="s">
        <v>840</v>
      </c>
      <c r="T655" s="165" t="s">
        <v>599</v>
      </c>
    </row>
    <row r="656" spans="1:20" ht="16" thickBot="1">
      <c r="A656" s="327"/>
      <c r="B656" s="327"/>
      <c r="C656" s="165"/>
      <c r="D656" s="333"/>
      <c r="E656" s="327"/>
      <c r="F656" s="327"/>
      <c r="G656" s="327"/>
      <c r="H656" s="327"/>
      <c r="I656" s="327"/>
      <c r="J656" s="327"/>
      <c r="K656" s="327"/>
      <c r="L656" s="327"/>
      <c r="M656" s="166">
        <v>0</v>
      </c>
      <c r="N656" s="166">
        <v>0</v>
      </c>
      <c r="O656" s="166">
        <v>0</v>
      </c>
      <c r="P656" s="168">
        <v>0</v>
      </c>
      <c r="Q656" s="166">
        <v>0.92500000000000004</v>
      </c>
      <c r="R656" s="327"/>
      <c r="S656" s="165" t="s">
        <v>1260</v>
      </c>
      <c r="T656" s="165" t="s">
        <v>599</v>
      </c>
    </row>
    <row r="657" spans="1:20" ht="25" thickBot="1">
      <c r="A657" s="330" t="s">
        <v>1514</v>
      </c>
      <c r="B657" s="331" t="s">
        <v>542</v>
      </c>
      <c r="C657" s="165" t="s">
        <v>543</v>
      </c>
      <c r="D657" s="164" t="s">
        <v>1515</v>
      </c>
      <c r="E657" s="166">
        <v>0</v>
      </c>
      <c r="F657" s="166">
        <v>0</v>
      </c>
      <c r="G657" s="166">
        <v>0</v>
      </c>
      <c r="H657" s="166">
        <v>0</v>
      </c>
      <c r="I657" s="166">
        <v>0</v>
      </c>
      <c r="J657" s="166">
        <v>0</v>
      </c>
      <c r="K657" s="167">
        <v>44817</v>
      </c>
      <c r="L657" s="167">
        <v>44817</v>
      </c>
      <c r="M657" s="166">
        <v>0</v>
      </c>
      <c r="N657" s="166">
        <v>0</v>
      </c>
      <c r="O657" s="166">
        <v>0</v>
      </c>
      <c r="P657" s="168">
        <v>0</v>
      </c>
      <c r="Q657" s="166">
        <v>1</v>
      </c>
      <c r="R657" s="325">
        <v>3.3</v>
      </c>
      <c r="S657" s="165" t="s">
        <v>706</v>
      </c>
      <c r="T657" s="165" t="s">
        <v>599</v>
      </c>
    </row>
    <row r="658" spans="1:20" ht="25" thickBot="1">
      <c r="A658" s="326"/>
      <c r="B658" s="326"/>
      <c r="C658" s="165"/>
      <c r="D658" s="164" t="s">
        <v>1515</v>
      </c>
      <c r="E658" s="166">
        <v>0</v>
      </c>
      <c r="F658" s="166">
        <v>0</v>
      </c>
      <c r="G658" s="166">
        <v>0</v>
      </c>
      <c r="H658" s="166">
        <v>0</v>
      </c>
      <c r="I658" s="166">
        <v>1.72</v>
      </c>
      <c r="J658" s="166">
        <v>1.72</v>
      </c>
      <c r="K658" s="167">
        <v>44540</v>
      </c>
      <c r="L658" s="167">
        <v>44540</v>
      </c>
      <c r="M658" s="166">
        <v>0</v>
      </c>
      <c r="N658" s="166">
        <v>0</v>
      </c>
      <c r="O658" s="166">
        <v>0</v>
      </c>
      <c r="P658" s="168">
        <v>0</v>
      </c>
      <c r="Q658" s="166">
        <v>0.5</v>
      </c>
      <c r="R658" s="326"/>
      <c r="S658" s="165" t="s">
        <v>620</v>
      </c>
      <c r="T658" s="165" t="s">
        <v>599</v>
      </c>
    </row>
    <row r="659" spans="1:20" ht="16" thickBot="1">
      <c r="A659" s="326"/>
      <c r="B659" s="326"/>
      <c r="C659" s="165"/>
      <c r="D659" s="330" t="s">
        <v>1516</v>
      </c>
      <c r="E659" s="325">
        <v>0</v>
      </c>
      <c r="F659" s="325">
        <v>0</v>
      </c>
      <c r="G659" s="325">
        <v>0</v>
      </c>
      <c r="H659" s="325">
        <v>0</v>
      </c>
      <c r="I659" s="325">
        <v>2.25</v>
      </c>
      <c r="J659" s="325">
        <v>2.25</v>
      </c>
      <c r="K659" s="328">
        <v>44389</v>
      </c>
      <c r="L659" s="328">
        <v>44389</v>
      </c>
      <c r="M659" s="166">
        <v>0</v>
      </c>
      <c r="N659" s="166">
        <v>0</v>
      </c>
      <c r="O659" s="166">
        <v>0</v>
      </c>
      <c r="P659" s="168">
        <v>0</v>
      </c>
      <c r="Q659" s="166">
        <v>0.3</v>
      </c>
      <c r="R659" s="326"/>
      <c r="S659" s="165" t="s">
        <v>1517</v>
      </c>
      <c r="T659" s="165" t="s">
        <v>599</v>
      </c>
    </row>
    <row r="660" spans="1:20" ht="16" thickBot="1">
      <c r="A660" s="326"/>
      <c r="B660" s="326"/>
      <c r="C660" s="165"/>
      <c r="D660" s="332"/>
      <c r="E660" s="326"/>
      <c r="F660" s="326"/>
      <c r="G660" s="326"/>
      <c r="H660" s="326"/>
      <c r="I660" s="326"/>
      <c r="J660" s="326"/>
      <c r="K660" s="326"/>
      <c r="L660" s="326"/>
      <c r="M660" s="166">
        <v>0</v>
      </c>
      <c r="N660" s="166">
        <v>0</v>
      </c>
      <c r="O660" s="166">
        <v>0</v>
      </c>
      <c r="P660" s="168">
        <v>0</v>
      </c>
      <c r="Q660" s="166">
        <v>0.5</v>
      </c>
      <c r="R660" s="326"/>
      <c r="S660" s="165" t="s">
        <v>646</v>
      </c>
      <c r="T660" s="165" t="s">
        <v>599</v>
      </c>
    </row>
    <row r="661" spans="1:20" ht="16" thickBot="1">
      <c r="A661" s="327"/>
      <c r="B661" s="327"/>
      <c r="C661" s="165"/>
      <c r="D661" s="333"/>
      <c r="E661" s="327"/>
      <c r="F661" s="327"/>
      <c r="G661" s="327"/>
      <c r="H661" s="327"/>
      <c r="I661" s="327"/>
      <c r="J661" s="327"/>
      <c r="K661" s="327"/>
      <c r="L661" s="327"/>
      <c r="M661" s="166">
        <v>0</v>
      </c>
      <c r="N661" s="166">
        <v>0</v>
      </c>
      <c r="O661" s="166">
        <v>0</v>
      </c>
      <c r="P661" s="168">
        <v>0</v>
      </c>
      <c r="Q661" s="166">
        <v>1</v>
      </c>
      <c r="R661" s="327"/>
      <c r="S661" s="165" t="s">
        <v>624</v>
      </c>
      <c r="T661" s="165" t="s">
        <v>599</v>
      </c>
    </row>
    <row r="662" spans="1:20" ht="16" thickBot="1">
      <c r="A662" s="330" t="s">
        <v>1518</v>
      </c>
      <c r="B662" s="331" t="s">
        <v>542</v>
      </c>
      <c r="C662" s="165" t="s">
        <v>543</v>
      </c>
      <c r="D662" s="164" t="s">
        <v>1519</v>
      </c>
      <c r="E662" s="166">
        <v>0</v>
      </c>
      <c r="F662" s="166">
        <v>0</v>
      </c>
      <c r="G662" s="166">
        <v>0</v>
      </c>
      <c r="H662" s="166">
        <v>0</v>
      </c>
      <c r="I662" s="166">
        <v>2</v>
      </c>
      <c r="J662" s="166">
        <v>2</v>
      </c>
      <c r="K662" s="167">
        <v>44810</v>
      </c>
      <c r="L662" s="167">
        <v>44810</v>
      </c>
      <c r="M662" s="166">
        <v>0</v>
      </c>
      <c r="N662" s="166">
        <v>0</v>
      </c>
      <c r="O662" s="166">
        <v>0</v>
      </c>
      <c r="P662" s="168">
        <v>0</v>
      </c>
      <c r="Q662" s="166">
        <v>0.2</v>
      </c>
      <c r="R662" s="325">
        <v>1.2</v>
      </c>
      <c r="S662" s="165" t="s">
        <v>1260</v>
      </c>
      <c r="T662" s="165" t="s">
        <v>599</v>
      </c>
    </row>
    <row r="663" spans="1:20" ht="16" thickBot="1">
      <c r="A663" s="327"/>
      <c r="B663" s="327"/>
      <c r="C663" s="165"/>
      <c r="D663" s="164" t="s">
        <v>1520</v>
      </c>
      <c r="E663" s="166">
        <v>0</v>
      </c>
      <c r="F663" s="166">
        <v>0</v>
      </c>
      <c r="G663" s="166">
        <v>0</v>
      </c>
      <c r="H663" s="166">
        <v>0</v>
      </c>
      <c r="I663" s="166">
        <v>0</v>
      </c>
      <c r="J663" s="166">
        <v>0</v>
      </c>
      <c r="K663" s="167">
        <v>44638</v>
      </c>
      <c r="L663" s="167">
        <v>44638</v>
      </c>
      <c r="M663" s="166">
        <v>0</v>
      </c>
      <c r="N663" s="166">
        <v>0</v>
      </c>
      <c r="O663" s="166">
        <v>0</v>
      </c>
      <c r="P663" s="168">
        <v>0</v>
      </c>
      <c r="Q663" s="166">
        <v>1</v>
      </c>
      <c r="R663" s="327"/>
      <c r="S663" s="165" t="s">
        <v>621</v>
      </c>
      <c r="T663" s="165" t="s">
        <v>599</v>
      </c>
    </row>
    <row r="664" spans="1:20" ht="25" thickBot="1">
      <c r="A664" s="164" t="s">
        <v>1521</v>
      </c>
      <c r="B664" s="165" t="s">
        <v>542</v>
      </c>
      <c r="C664" s="165" t="s">
        <v>543</v>
      </c>
      <c r="D664" s="164" t="s">
        <v>1522</v>
      </c>
      <c r="E664" s="166">
        <v>0</v>
      </c>
      <c r="F664" s="166">
        <v>0</v>
      </c>
      <c r="G664" s="166">
        <v>0</v>
      </c>
      <c r="H664" s="166">
        <v>0</v>
      </c>
      <c r="I664" s="166">
        <v>0.3</v>
      </c>
      <c r="J664" s="166">
        <v>0.3</v>
      </c>
      <c r="K664" s="167">
        <v>44406</v>
      </c>
      <c r="L664" s="167">
        <v>44406</v>
      </c>
      <c r="M664" s="166">
        <v>0</v>
      </c>
      <c r="N664" s="166">
        <v>0</v>
      </c>
      <c r="O664" s="166">
        <v>0</v>
      </c>
      <c r="P664" s="168">
        <v>0</v>
      </c>
      <c r="Q664" s="166">
        <v>0.25</v>
      </c>
      <c r="R664" s="166">
        <v>0.25</v>
      </c>
      <c r="S664" s="165" t="s">
        <v>687</v>
      </c>
      <c r="T664" s="165" t="s">
        <v>599</v>
      </c>
    </row>
    <row r="665" spans="1:20" ht="16" thickBot="1">
      <c r="A665" s="330" t="s">
        <v>1523</v>
      </c>
      <c r="B665" s="331" t="s">
        <v>542</v>
      </c>
      <c r="C665" s="165" t="s">
        <v>543</v>
      </c>
      <c r="D665" s="330" t="s">
        <v>1524</v>
      </c>
      <c r="E665" s="325">
        <v>0</v>
      </c>
      <c r="F665" s="325">
        <v>0</v>
      </c>
      <c r="G665" s="325">
        <v>0</v>
      </c>
      <c r="H665" s="325">
        <v>0</v>
      </c>
      <c r="I665" s="325">
        <v>0</v>
      </c>
      <c r="J665" s="325">
        <v>0</v>
      </c>
      <c r="K665" s="328">
        <v>44542</v>
      </c>
      <c r="L665" s="328">
        <v>44542</v>
      </c>
      <c r="M665" s="166">
        <v>0</v>
      </c>
      <c r="N665" s="166">
        <v>0</v>
      </c>
      <c r="O665" s="166">
        <v>0</v>
      </c>
      <c r="P665" s="168">
        <v>0</v>
      </c>
      <c r="Q665" s="166">
        <v>0.185</v>
      </c>
      <c r="R665" s="325">
        <v>2.6840000000000002</v>
      </c>
      <c r="S665" s="165" t="s">
        <v>1525</v>
      </c>
      <c r="T665" s="165" t="s">
        <v>599</v>
      </c>
    </row>
    <row r="666" spans="1:20" ht="16" thickBot="1">
      <c r="A666" s="326"/>
      <c r="B666" s="326"/>
      <c r="C666" s="165"/>
      <c r="D666" s="333"/>
      <c r="E666" s="327"/>
      <c r="F666" s="327"/>
      <c r="G666" s="327"/>
      <c r="H666" s="327"/>
      <c r="I666" s="327"/>
      <c r="J666" s="327"/>
      <c r="K666" s="327"/>
      <c r="L666" s="327"/>
      <c r="M666" s="166">
        <v>0</v>
      </c>
      <c r="N666" s="166">
        <v>0</v>
      </c>
      <c r="O666" s="166">
        <v>0</v>
      </c>
      <c r="P666" s="168">
        <v>0</v>
      </c>
      <c r="Q666" s="166">
        <v>0.44400000000000001</v>
      </c>
      <c r="R666" s="326"/>
      <c r="S666" s="165" t="s">
        <v>840</v>
      </c>
      <c r="T666" s="165" t="s">
        <v>599</v>
      </c>
    </row>
    <row r="667" spans="1:20" ht="16" thickBot="1">
      <c r="A667" s="326"/>
      <c r="B667" s="326"/>
      <c r="C667" s="165"/>
      <c r="D667" s="164" t="s">
        <v>1524</v>
      </c>
      <c r="E667" s="166">
        <v>0</v>
      </c>
      <c r="F667" s="166">
        <v>0</v>
      </c>
      <c r="G667" s="166">
        <v>0</v>
      </c>
      <c r="H667" s="166">
        <v>0</v>
      </c>
      <c r="I667" s="166">
        <v>1</v>
      </c>
      <c r="J667" s="166">
        <v>1</v>
      </c>
      <c r="K667" s="167">
        <v>44799</v>
      </c>
      <c r="L667" s="167">
        <v>44799</v>
      </c>
      <c r="M667" s="166">
        <v>0</v>
      </c>
      <c r="N667" s="166">
        <v>0</v>
      </c>
      <c r="O667" s="166">
        <v>0</v>
      </c>
      <c r="P667" s="168">
        <v>0</v>
      </c>
      <c r="Q667" s="166">
        <v>1.0549999999999999</v>
      </c>
      <c r="R667" s="326"/>
      <c r="S667" s="165" t="s">
        <v>1526</v>
      </c>
      <c r="T667" s="165" t="s">
        <v>599</v>
      </c>
    </row>
    <row r="668" spans="1:20" ht="16" thickBot="1">
      <c r="A668" s="327"/>
      <c r="B668" s="327"/>
      <c r="C668" s="165"/>
      <c r="D668" s="164" t="s">
        <v>1527</v>
      </c>
      <c r="E668" s="166">
        <v>0</v>
      </c>
      <c r="F668" s="166">
        <v>0</v>
      </c>
      <c r="G668" s="166">
        <v>0</v>
      </c>
      <c r="H668" s="166">
        <v>0</v>
      </c>
      <c r="I668" s="166">
        <v>0.75</v>
      </c>
      <c r="J668" s="166">
        <v>0.75</v>
      </c>
      <c r="K668" s="167">
        <v>44435</v>
      </c>
      <c r="L668" s="167">
        <v>44435</v>
      </c>
      <c r="M668" s="166">
        <v>0</v>
      </c>
      <c r="N668" s="166">
        <v>0</v>
      </c>
      <c r="O668" s="166">
        <v>0</v>
      </c>
      <c r="P668" s="168">
        <v>0</v>
      </c>
      <c r="Q668" s="166">
        <v>1</v>
      </c>
      <c r="R668" s="327"/>
      <c r="S668" s="165" t="s">
        <v>621</v>
      </c>
      <c r="T668" s="165" t="s">
        <v>599</v>
      </c>
    </row>
    <row r="669" spans="1:20" ht="25" thickBot="1">
      <c r="A669" s="164" t="s">
        <v>1528</v>
      </c>
      <c r="B669" s="165" t="s">
        <v>542</v>
      </c>
      <c r="C669" s="165" t="s">
        <v>543</v>
      </c>
      <c r="D669" s="164" t="s">
        <v>1529</v>
      </c>
      <c r="E669" s="166">
        <v>0</v>
      </c>
      <c r="F669" s="166">
        <v>0</v>
      </c>
      <c r="G669" s="166">
        <v>0</v>
      </c>
      <c r="H669" s="166">
        <v>0</v>
      </c>
      <c r="I669" s="166">
        <v>0</v>
      </c>
      <c r="J669" s="166">
        <v>0</v>
      </c>
      <c r="K669" s="167">
        <v>44483</v>
      </c>
      <c r="L669" s="167">
        <v>44483</v>
      </c>
      <c r="M669" s="166">
        <v>0</v>
      </c>
      <c r="N669" s="166">
        <v>0</v>
      </c>
      <c r="O669" s="166">
        <v>0</v>
      </c>
      <c r="P669" s="168">
        <v>0</v>
      </c>
      <c r="Q669" s="166">
        <v>2</v>
      </c>
      <c r="R669" s="166">
        <v>2</v>
      </c>
      <c r="S669" s="165" t="s">
        <v>657</v>
      </c>
      <c r="T669" s="165" t="s">
        <v>599</v>
      </c>
    </row>
    <row r="670" spans="1:20" ht="25" thickBot="1">
      <c r="A670" s="164" t="s">
        <v>1530</v>
      </c>
      <c r="B670" s="165" t="s">
        <v>542</v>
      </c>
      <c r="C670" s="165" t="s">
        <v>543</v>
      </c>
      <c r="D670" s="164" t="s">
        <v>1531</v>
      </c>
      <c r="E670" s="166">
        <v>0</v>
      </c>
      <c r="F670" s="166">
        <v>0</v>
      </c>
      <c r="G670" s="166">
        <v>0</v>
      </c>
      <c r="H670" s="166">
        <v>0</v>
      </c>
      <c r="I670" s="166">
        <v>0.2</v>
      </c>
      <c r="J670" s="166">
        <v>0.2</v>
      </c>
      <c r="K670" s="167">
        <v>44491</v>
      </c>
      <c r="L670" s="167">
        <v>44491</v>
      </c>
      <c r="M670" s="166">
        <v>0</v>
      </c>
      <c r="N670" s="166">
        <v>0</v>
      </c>
      <c r="O670" s="166">
        <v>0</v>
      </c>
      <c r="P670" s="168">
        <v>0</v>
      </c>
      <c r="Q670" s="166">
        <v>0.8</v>
      </c>
      <c r="R670" s="166">
        <v>0.8</v>
      </c>
      <c r="S670" s="165" t="s">
        <v>671</v>
      </c>
      <c r="T670" s="165" t="s">
        <v>599</v>
      </c>
    </row>
    <row r="671" spans="1:20" ht="25" thickBot="1">
      <c r="A671" s="164" t="s">
        <v>1532</v>
      </c>
      <c r="B671" s="165" t="s">
        <v>542</v>
      </c>
      <c r="C671" s="165" t="s">
        <v>543</v>
      </c>
      <c r="D671" s="164" t="s">
        <v>1533</v>
      </c>
      <c r="E671" s="166">
        <v>0</v>
      </c>
      <c r="F671" s="166">
        <v>0</v>
      </c>
      <c r="G671" s="166">
        <v>0</v>
      </c>
      <c r="H671" s="166">
        <v>0</v>
      </c>
      <c r="I671" s="166">
        <v>0</v>
      </c>
      <c r="J671" s="166">
        <v>0</v>
      </c>
      <c r="K671" s="167">
        <v>44704</v>
      </c>
      <c r="L671" s="167">
        <v>44704</v>
      </c>
      <c r="M671" s="166">
        <v>0</v>
      </c>
      <c r="N671" s="166">
        <v>0</v>
      </c>
      <c r="O671" s="166">
        <v>0</v>
      </c>
      <c r="P671" s="168">
        <v>0</v>
      </c>
      <c r="Q671" s="166">
        <v>0.7</v>
      </c>
      <c r="R671" s="166">
        <v>0.7</v>
      </c>
      <c r="S671" s="165" t="s">
        <v>620</v>
      </c>
      <c r="T671" s="165" t="s">
        <v>599</v>
      </c>
    </row>
    <row r="672" spans="1:20" ht="16" thickBot="1">
      <c r="A672" s="330" t="s">
        <v>1534</v>
      </c>
      <c r="B672" s="331" t="s">
        <v>542</v>
      </c>
      <c r="C672" s="165" t="s">
        <v>543</v>
      </c>
      <c r="D672" s="330" t="s">
        <v>1535</v>
      </c>
      <c r="E672" s="325">
        <v>0</v>
      </c>
      <c r="F672" s="325">
        <v>0</v>
      </c>
      <c r="G672" s="325">
        <v>0</v>
      </c>
      <c r="H672" s="325">
        <v>0</v>
      </c>
      <c r="I672" s="325">
        <v>0</v>
      </c>
      <c r="J672" s="325">
        <v>0</v>
      </c>
      <c r="K672" s="328">
        <v>44863</v>
      </c>
      <c r="L672" s="328">
        <v>44863</v>
      </c>
      <c r="M672" s="166">
        <v>0</v>
      </c>
      <c r="N672" s="166">
        <v>0</v>
      </c>
      <c r="O672" s="166">
        <v>0</v>
      </c>
      <c r="P672" s="168">
        <v>0</v>
      </c>
      <c r="Q672" s="166">
        <v>0.25</v>
      </c>
      <c r="R672" s="325">
        <v>2.75</v>
      </c>
      <c r="S672" s="165" t="s">
        <v>621</v>
      </c>
      <c r="T672" s="165" t="s">
        <v>599</v>
      </c>
    </row>
    <row r="673" spans="1:20" ht="16" thickBot="1">
      <c r="A673" s="326"/>
      <c r="B673" s="326"/>
      <c r="C673" s="165"/>
      <c r="D673" s="332"/>
      <c r="E673" s="326"/>
      <c r="F673" s="326"/>
      <c r="G673" s="326"/>
      <c r="H673" s="326"/>
      <c r="I673" s="326"/>
      <c r="J673" s="326"/>
      <c r="K673" s="326"/>
      <c r="L673" s="326"/>
      <c r="M673" s="166">
        <v>0</v>
      </c>
      <c r="N673" s="166">
        <v>0</v>
      </c>
      <c r="O673" s="166">
        <v>0</v>
      </c>
      <c r="P673" s="168">
        <v>0</v>
      </c>
      <c r="Q673" s="166">
        <v>0.5</v>
      </c>
      <c r="R673" s="326"/>
      <c r="S673" s="165" t="s">
        <v>646</v>
      </c>
      <c r="T673" s="165" t="s">
        <v>599</v>
      </c>
    </row>
    <row r="674" spans="1:20" ht="16" thickBot="1">
      <c r="A674" s="327"/>
      <c r="B674" s="327"/>
      <c r="C674" s="165"/>
      <c r="D674" s="333"/>
      <c r="E674" s="327"/>
      <c r="F674" s="327"/>
      <c r="G674" s="327"/>
      <c r="H674" s="327"/>
      <c r="I674" s="327"/>
      <c r="J674" s="327"/>
      <c r="K674" s="327"/>
      <c r="L674" s="327"/>
      <c r="M674" s="166">
        <v>0</v>
      </c>
      <c r="N674" s="166">
        <v>0</v>
      </c>
      <c r="O674" s="166">
        <v>0</v>
      </c>
      <c r="P674" s="168">
        <v>0</v>
      </c>
      <c r="Q674" s="166">
        <v>2</v>
      </c>
      <c r="R674" s="327"/>
      <c r="S674" s="165" t="s">
        <v>624</v>
      </c>
      <c r="T674" s="165" t="s">
        <v>599</v>
      </c>
    </row>
    <row r="675" spans="1:20" ht="16" thickBot="1">
      <c r="A675" s="164" t="s">
        <v>1536</v>
      </c>
      <c r="B675" s="165" t="s">
        <v>542</v>
      </c>
      <c r="C675" s="165" t="s">
        <v>543</v>
      </c>
      <c r="D675" s="164" t="s">
        <v>1537</v>
      </c>
      <c r="E675" s="166">
        <v>0</v>
      </c>
      <c r="F675" s="166">
        <v>0</v>
      </c>
      <c r="G675" s="166">
        <v>0</v>
      </c>
      <c r="H675" s="166">
        <v>0</v>
      </c>
      <c r="I675" s="166">
        <v>0</v>
      </c>
      <c r="J675" s="166">
        <v>0</v>
      </c>
      <c r="K675" s="167">
        <v>44530</v>
      </c>
      <c r="L675" s="167">
        <v>44530</v>
      </c>
      <c r="M675" s="166">
        <v>0</v>
      </c>
      <c r="N675" s="166">
        <v>0</v>
      </c>
      <c r="O675" s="166">
        <v>0</v>
      </c>
      <c r="P675" s="168">
        <v>0</v>
      </c>
      <c r="Q675" s="166">
        <v>1</v>
      </c>
      <c r="R675" s="166">
        <v>1</v>
      </c>
      <c r="S675" s="165" t="s">
        <v>657</v>
      </c>
      <c r="T675" s="165" t="s">
        <v>599</v>
      </c>
    </row>
    <row r="676" spans="1:20" ht="25" thickBot="1">
      <c r="A676" s="164" t="s">
        <v>1538</v>
      </c>
      <c r="B676" s="165" t="s">
        <v>542</v>
      </c>
      <c r="C676" s="165" t="s">
        <v>543</v>
      </c>
      <c r="D676" s="164" t="s">
        <v>1539</v>
      </c>
      <c r="E676" s="166">
        <v>0</v>
      </c>
      <c r="F676" s="166">
        <v>0</v>
      </c>
      <c r="G676" s="166">
        <v>0</v>
      </c>
      <c r="H676" s="166">
        <v>0</v>
      </c>
      <c r="I676" s="166">
        <v>1</v>
      </c>
      <c r="J676" s="166">
        <v>1</v>
      </c>
      <c r="K676" s="167">
        <v>44645</v>
      </c>
      <c r="L676" s="167">
        <v>44645</v>
      </c>
      <c r="M676" s="166">
        <v>0</v>
      </c>
      <c r="N676" s="166">
        <v>0</v>
      </c>
      <c r="O676" s="166">
        <v>0</v>
      </c>
      <c r="P676" s="168">
        <v>0</v>
      </c>
      <c r="Q676" s="166">
        <v>0.5</v>
      </c>
      <c r="R676" s="166">
        <v>0.5</v>
      </c>
      <c r="S676" s="165" t="s">
        <v>620</v>
      </c>
      <c r="T676" s="165" t="s">
        <v>599</v>
      </c>
    </row>
    <row r="677" spans="1:20" ht="25" thickBot="1">
      <c r="A677" s="330" t="s">
        <v>1540</v>
      </c>
      <c r="B677" s="331" t="s">
        <v>542</v>
      </c>
      <c r="C677" s="165" t="s">
        <v>543</v>
      </c>
      <c r="D677" s="164" t="s">
        <v>1541</v>
      </c>
      <c r="E677" s="166">
        <v>0</v>
      </c>
      <c r="F677" s="166">
        <v>0</v>
      </c>
      <c r="G677" s="166">
        <v>0</v>
      </c>
      <c r="H677" s="166">
        <v>0</v>
      </c>
      <c r="I677" s="166">
        <v>0</v>
      </c>
      <c r="J677" s="166">
        <v>0</v>
      </c>
      <c r="K677" s="167">
        <v>44664</v>
      </c>
      <c r="L677" s="167">
        <v>44664</v>
      </c>
      <c r="M677" s="166">
        <v>0</v>
      </c>
      <c r="N677" s="166">
        <v>0</v>
      </c>
      <c r="O677" s="166">
        <v>0</v>
      </c>
      <c r="P677" s="168">
        <v>0</v>
      </c>
      <c r="Q677" s="166">
        <v>1.013793E-2</v>
      </c>
      <c r="R677" s="325">
        <v>0.81013793000000001</v>
      </c>
      <c r="S677" s="165" t="s">
        <v>696</v>
      </c>
      <c r="T677" s="165" t="s">
        <v>599</v>
      </c>
    </row>
    <row r="678" spans="1:20" ht="16" thickBot="1">
      <c r="A678" s="326"/>
      <c r="B678" s="326"/>
      <c r="C678" s="165"/>
      <c r="D678" s="330" t="s">
        <v>1542</v>
      </c>
      <c r="E678" s="325">
        <v>0</v>
      </c>
      <c r="F678" s="325">
        <v>0</v>
      </c>
      <c r="G678" s="325">
        <v>0</v>
      </c>
      <c r="H678" s="325">
        <v>0</v>
      </c>
      <c r="I678" s="325">
        <v>0</v>
      </c>
      <c r="J678" s="325">
        <v>0</v>
      </c>
      <c r="K678" s="328">
        <v>44536</v>
      </c>
      <c r="L678" s="328">
        <v>44536</v>
      </c>
      <c r="M678" s="166">
        <v>0</v>
      </c>
      <c r="N678" s="166">
        <v>0</v>
      </c>
      <c r="O678" s="166">
        <v>0</v>
      </c>
      <c r="P678" s="168">
        <v>0</v>
      </c>
      <c r="Q678" s="166">
        <v>0.3</v>
      </c>
      <c r="R678" s="326"/>
      <c r="S678" s="165" t="s">
        <v>696</v>
      </c>
      <c r="T678" s="165" t="s">
        <v>599</v>
      </c>
    </row>
    <row r="679" spans="1:20" ht="16" thickBot="1">
      <c r="A679" s="327"/>
      <c r="B679" s="327"/>
      <c r="C679" s="165"/>
      <c r="D679" s="333"/>
      <c r="E679" s="327"/>
      <c r="F679" s="327"/>
      <c r="G679" s="327"/>
      <c r="H679" s="327"/>
      <c r="I679" s="327"/>
      <c r="J679" s="327"/>
      <c r="K679" s="327"/>
      <c r="L679" s="327"/>
      <c r="M679" s="166">
        <v>0</v>
      </c>
      <c r="N679" s="166">
        <v>0</v>
      </c>
      <c r="O679" s="166">
        <v>0</v>
      </c>
      <c r="P679" s="168">
        <v>0</v>
      </c>
      <c r="Q679" s="166">
        <v>0.5</v>
      </c>
      <c r="R679" s="327"/>
      <c r="S679" s="165" t="s">
        <v>621</v>
      </c>
      <c r="T679" s="165" t="s">
        <v>599</v>
      </c>
    </row>
    <row r="680" spans="1:20" ht="25" thickBot="1">
      <c r="A680" s="164" t="s">
        <v>1543</v>
      </c>
      <c r="B680" s="165" t="s">
        <v>542</v>
      </c>
      <c r="C680" s="165" t="s">
        <v>543</v>
      </c>
      <c r="D680" s="164" t="s">
        <v>1544</v>
      </c>
      <c r="E680" s="166">
        <v>0</v>
      </c>
      <c r="F680" s="166">
        <v>0</v>
      </c>
      <c r="G680" s="166">
        <v>0</v>
      </c>
      <c r="H680" s="166">
        <v>0</v>
      </c>
      <c r="I680" s="166">
        <v>0</v>
      </c>
      <c r="J680" s="166">
        <v>0</v>
      </c>
      <c r="K680" s="167">
        <v>44536</v>
      </c>
      <c r="L680" s="167">
        <v>44536</v>
      </c>
      <c r="M680" s="166">
        <v>0</v>
      </c>
      <c r="N680" s="166">
        <v>0</v>
      </c>
      <c r="O680" s="166">
        <v>0</v>
      </c>
      <c r="P680" s="168">
        <v>0</v>
      </c>
      <c r="Q680" s="166">
        <v>2</v>
      </c>
      <c r="R680" s="166">
        <v>2</v>
      </c>
      <c r="S680" s="165" t="s">
        <v>657</v>
      </c>
      <c r="T680" s="165" t="s">
        <v>599</v>
      </c>
    </row>
    <row r="681" spans="1:20" ht="25" thickBot="1">
      <c r="A681" s="164" t="s">
        <v>1545</v>
      </c>
      <c r="B681" s="165" t="s">
        <v>542</v>
      </c>
      <c r="C681" s="165" t="s">
        <v>543</v>
      </c>
      <c r="D681" s="164" t="s">
        <v>1546</v>
      </c>
      <c r="E681" s="166">
        <v>0</v>
      </c>
      <c r="F681" s="166">
        <v>0</v>
      </c>
      <c r="G681" s="166">
        <v>0</v>
      </c>
      <c r="H681" s="166">
        <v>0</v>
      </c>
      <c r="I681" s="166">
        <v>0</v>
      </c>
      <c r="J681" s="166">
        <v>0</v>
      </c>
      <c r="K681" s="167">
        <v>44537</v>
      </c>
      <c r="L681" s="167">
        <v>44537</v>
      </c>
      <c r="M681" s="166">
        <v>0</v>
      </c>
      <c r="N681" s="166">
        <v>0</v>
      </c>
      <c r="O681" s="166">
        <v>0</v>
      </c>
      <c r="P681" s="168">
        <v>0</v>
      </c>
      <c r="Q681" s="166">
        <v>2</v>
      </c>
      <c r="R681" s="166">
        <v>2</v>
      </c>
      <c r="S681" s="165" t="s">
        <v>657</v>
      </c>
      <c r="T681" s="165" t="s">
        <v>599</v>
      </c>
    </row>
    <row r="682" spans="1:20" ht="25" thickBot="1">
      <c r="A682" s="164" t="s">
        <v>1547</v>
      </c>
      <c r="B682" s="165" t="s">
        <v>542</v>
      </c>
      <c r="C682" s="165" t="s">
        <v>543</v>
      </c>
      <c r="D682" s="164" t="s">
        <v>1548</v>
      </c>
      <c r="E682" s="166">
        <v>0</v>
      </c>
      <c r="F682" s="166">
        <v>0</v>
      </c>
      <c r="G682" s="166">
        <v>0</v>
      </c>
      <c r="H682" s="166">
        <v>0</v>
      </c>
      <c r="I682" s="166">
        <v>0</v>
      </c>
      <c r="J682" s="166">
        <v>0</v>
      </c>
      <c r="K682" s="167">
        <v>44543</v>
      </c>
      <c r="L682" s="167">
        <v>44543</v>
      </c>
      <c r="M682" s="166">
        <v>0</v>
      </c>
      <c r="N682" s="166">
        <v>0</v>
      </c>
      <c r="O682" s="166">
        <v>0</v>
      </c>
      <c r="P682" s="168">
        <v>0</v>
      </c>
      <c r="Q682" s="166">
        <v>1</v>
      </c>
      <c r="R682" s="166">
        <v>1</v>
      </c>
      <c r="S682" s="165" t="s">
        <v>620</v>
      </c>
      <c r="T682" s="165" t="s">
        <v>599</v>
      </c>
    </row>
    <row r="683" spans="1:20" ht="16" thickBot="1">
      <c r="A683" s="330" t="s">
        <v>1549</v>
      </c>
      <c r="B683" s="331" t="s">
        <v>542</v>
      </c>
      <c r="C683" s="165" t="s">
        <v>543</v>
      </c>
      <c r="D683" s="330" t="s">
        <v>1550</v>
      </c>
      <c r="E683" s="325">
        <v>0</v>
      </c>
      <c r="F683" s="325">
        <v>0</v>
      </c>
      <c r="G683" s="325">
        <v>0</v>
      </c>
      <c r="H683" s="325">
        <v>0</v>
      </c>
      <c r="I683" s="325">
        <v>0</v>
      </c>
      <c r="J683" s="325">
        <v>0</v>
      </c>
      <c r="K683" s="328">
        <v>44546</v>
      </c>
      <c r="L683" s="328">
        <v>44546</v>
      </c>
      <c r="M683" s="166">
        <v>0</v>
      </c>
      <c r="N683" s="166">
        <v>0</v>
      </c>
      <c r="O683" s="166">
        <v>0</v>
      </c>
      <c r="P683" s="168">
        <v>0</v>
      </c>
      <c r="Q683" s="166">
        <v>0.55000000000000004</v>
      </c>
      <c r="R683" s="325">
        <v>1.35</v>
      </c>
      <c r="S683" s="165" t="s">
        <v>646</v>
      </c>
      <c r="T683" s="165" t="s">
        <v>599</v>
      </c>
    </row>
    <row r="684" spans="1:20" ht="16" thickBot="1">
      <c r="A684" s="327"/>
      <c r="B684" s="327"/>
      <c r="C684" s="165"/>
      <c r="D684" s="333"/>
      <c r="E684" s="327"/>
      <c r="F684" s="327"/>
      <c r="G684" s="327"/>
      <c r="H684" s="327"/>
      <c r="I684" s="327"/>
      <c r="J684" s="327"/>
      <c r="K684" s="327"/>
      <c r="L684" s="327"/>
      <c r="M684" s="166">
        <v>0</v>
      </c>
      <c r="N684" s="166">
        <v>0</v>
      </c>
      <c r="O684" s="166">
        <v>0</v>
      </c>
      <c r="P684" s="168">
        <v>0</v>
      </c>
      <c r="Q684" s="166">
        <v>0.8</v>
      </c>
      <c r="R684" s="327"/>
      <c r="S684" s="165" t="s">
        <v>671</v>
      </c>
      <c r="T684" s="165" t="s">
        <v>599</v>
      </c>
    </row>
    <row r="685" spans="1:20" ht="16" thickBot="1">
      <c r="A685" s="330" t="s">
        <v>1551</v>
      </c>
      <c r="B685" s="331" t="s">
        <v>542</v>
      </c>
      <c r="C685" s="165" t="s">
        <v>543</v>
      </c>
      <c r="D685" s="330" t="s">
        <v>1552</v>
      </c>
      <c r="E685" s="325">
        <v>0</v>
      </c>
      <c r="F685" s="325">
        <v>0</v>
      </c>
      <c r="G685" s="325">
        <v>0</v>
      </c>
      <c r="H685" s="325">
        <v>0</v>
      </c>
      <c r="I685" s="325">
        <v>0.5</v>
      </c>
      <c r="J685" s="325">
        <v>0.5</v>
      </c>
      <c r="K685" s="328">
        <v>44543</v>
      </c>
      <c r="L685" s="328">
        <v>44543</v>
      </c>
      <c r="M685" s="166">
        <v>0</v>
      </c>
      <c r="N685" s="166">
        <v>0</v>
      </c>
      <c r="O685" s="166">
        <v>0</v>
      </c>
      <c r="P685" s="168">
        <v>0</v>
      </c>
      <c r="Q685" s="166">
        <v>0.22500000000000001</v>
      </c>
      <c r="R685" s="325">
        <v>1.2250000000000001</v>
      </c>
      <c r="S685" s="165" t="s">
        <v>786</v>
      </c>
      <c r="T685" s="165" t="s">
        <v>599</v>
      </c>
    </row>
    <row r="686" spans="1:20" ht="16" thickBot="1">
      <c r="A686" s="326"/>
      <c r="B686" s="326"/>
      <c r="C686" s="165"/>
      <c r="D686" s="332"/>
      <c r="E686" s="326"/>
      <c r="F686" s="326"/>
      <c r="G686" s="326"/>
      <c r="H686" s="326"/>
      <c r="I686" s="326"/>
      <c r="J686" s="326"/>
      <c r="K686" s="326"/>
      <c r="L686" s="326"/>
      <c r="M686" s="166">
        <v>0</v>
      </c>
      <c r="N686" s="166">
        <v>0</v>
      </c>
      <c r="O686" s="166">
        <v>0</v>
      </c>
      <c r="P686" s="168">
        <v>0</v>
      </c>
      <c r="Q686" s="166">
        <v>0.5</v>
      </c>
      <c r="R686" s="326"/>
      <c r="S686" s="165" t="s">
        <v>620</v>
      </c>
      <c r="T686" s="165" t="s">
        <v>599</v>
      </c>
    </row>
    <row r="687" spans="1:20" ht="16" thickBot="1">
      <c r="A687" s="327"/>
      <c r="B687" s="327"/>
      <c r="C687" s="165"/>
      <c r="D687" s="333"/>
      <c r="E687" s="327"/>
      <c r="F687" s="327"/>
      <c r="G687" s="327"/>
      <c r="H687" s="327"/>
      <c r="I687" s="327"/>
      <c r="J687" s="327"/>
      <c r="K687" s="327"/>
      <c r="L687" s="327"/>
      <c r="M687" s="166">
        <v>0</v>
      </c>
      <c r="N687" s="166">
        <v>0</v>
      </c>
      <c r="O687" s="166">
        <v>0</v>
      </c>
      <c r="P687" s="168">
        <v>0</v>
      </c>
      <c r="Q687" s="166">
        <v>0.5</v>
      </c>
      <c r="R687" s="327"/>
      <c r="S687" s="165" t="s">
        <v>1517</v>
      </c>
      <c r="T687" s="165" t="s">
        <v>599</v>
      </c>
    </row>
    <row r="688" spans="1:20" ht="25" thickBot="1">
      <c r="A688" s="164" t="s">
        <v>1553</v>
      </c>
      <c r="B688" s="165" t="s">
        <v>542</v>
      </c>
      <c r="C688" s="165" t="s">
        <v>543</v>
      </c>
      <c r="D688" s="164" t="s">
        <v>1554</v>
      </c>
      <c r="E688" s="166">
        <v>0</v>
      </c>
      <c r="F688" s="166">
        <v>0</v>
      </c>
      <c r="G688" s="166">
        <v>0</v>
      </c>
      <c r="H688" s="166">
        <v>0</v>
      </c>
      <c r="I688" s="166">
        <v>0</v>
      </c>
      <c r="J688" s="166">
        <v>0</v>
      </c>
      <c r="K688" s="167">
        <v>44630</v>
      </c>
      <c r="L688" s="167">
        <v>44630</v>
      </c>
      <c r="M688" s="166">
        <v>0</v>
      </c>
      <c r="N688" s="166">
        <v>0</v>
      </c>
      <c r="O688" s="166">
        <v>0</v>
      </c>
      <c r="P688" s="168">
        <v>0</v>
      </c>
      <c r="Q688" s="166">
        <v>2</v>
      </c>
      <c r="R688" s="166">
        <v>2</v>
      </c>
      <c r="S688" s="165" t="s">
        <v>657</v>
      </c>
      <c r="T688" s="165" t="s">
        <v>599</v>
      </c>
    </row>
    <row r="689" spans="1:20" ht="16" thickBot="1">
      <c r="A689" s="164" t="s">
        <v>1555</v>
      </c>
      <c r="B689" s="165" t="s">
        <v>542</v>
      </c>
      <c r="C689" s="165" t="s">
        <v>543</v>
      </c>
      <c r="D689" s="164" t="s">
        <v>1556</v>
      </c>
      <c r="E689" s="166">
        <v>0</v>
      </c>
      <c r="F689" s="166">
        <v>0</v>
      </c>
      <c r="G689" s="166">
        <v>0</v>
      </c>
      <c r="H689" s="166">
        <v>0</v>
      </c>
      <c r="I689" s="166">
        <v>0</v>
      </c>
      <c r="J689" s="166">
        <v>0</v>
      </c>
      <c r="K689" s="167">
        <v>44711</v>
      </c>
      <c r="L689" s="167">
        <v>44711</v>
      </c>
      <c r="M689" s="166">
        <v>0</v>
      </c>
      <c r="N689" s="166">
        <v>0</v>
      </c>
      <c r="O689" s="166">
        <v>0</v>
      </c>
      <c r="P689" s="168">
        <v>0</v>
      </c>
      <c r="Q689" s="166">
        <v>0.5</v>
      </c>
      <c r="R689" s="166">
        <v>0.5</v>
      </c>
      <c r="S689" s="165" t="s">
        <v>620</v>
      </c>
      <c r="T689" s="165" t="s">
        <v>599</v>
      </c>
    </row>
    <row r="690" spans="1:20" ht="16" thickBot="1">
      <c r="A690" s="330" t="s">
        <v>1557</v>
      </c>
      <c r="B690" s="331" t="s">
        <v>542</v>
      </c>
      <c r="C690" s="165" t="s">
        <v>543</v>
      </c>
      <c r="D690" s="330" t="s">
        <v>1558</v>
      </c>
      <c r="E690" s="325">
        <v>0</v>
      </c>
      <c r="F690" s="325">
        <v>0</v>
      </c>
      <c r="G690" s="325">
        <v>0</v>
      </c>
      <c r="H690" s="325">
        <v>0</v>
      </c>
      <c r="I690" s="325">
        <v>0</v>
      </c>
      <c r="J690" s="325">
        <v>0</v>
      </c>
      <c r="K690" s="328">
        <v>44724</v>
      </c>
      <c r="L690" s="328">
        <v>44724</v>
      </c>
      <c r="M690" s="166">
        <v>0</v>
      </c>
      <c r="N690" s="166">
        <v>0</v>
      </c>
      <c r="O690" s="166">
        <v>0</v>
      </c>
      <c r="P690" s="168">
        <v>0</v>
      </c>
      <c r="Q690" s="166">
        <v>0.1</v>
      </c>
      <c r="R690" s="325">
        <v>0.9</v>
      </c>
      <c r="S690" s="165" t="s">
        <v>912</v>
      </c>
      <c r="T690" s="165" t="s">
        <v>599</v>
      </c>
    </row>
    <row r="691" spans="1:20" ht="16" thickBot="1">
      <c r="A691" s="327"/>
      <c r="B691" s="327"/>
      <c r="C691" s="165"/>
      <c r="D691" s="333"/>
      <c r="E691" s="327"/>
      <c r="F691" s="327"/>
      <c r="G691" s="327"/>
      <c r="H691" s="327"/>
      <c r="I691" s="327"/>
      <c r="J691" s="327"/>
      <c r="K691" s="327"/>
      <c r="L691" s="327"/>
      <c r="M691" s="166">
        <v>0</v>
      </c>
      <c r="N691" s="166">
        <v>0</v>
      </c>
      <c r="O691" s="166">
        <v>0</v>
      </c>
      <c r="P691" s="168">
        <v>0</v>
      </c>
      <c r="Q691" s="166">
        <v>0.8</v>
      </c>
      <c r="R691" s="327"/>
      <c r="S691" s="165" t="s">
        <v>671</v>
      </c>
      <c r="T691" s="165" t="s">
        <v>599</v>
      </c>
    </row>
    <row r="692" spans="1:20" ht="25" thickBot="1">
      <c r="A692" s="164" t="s">
        <v>1559</v>
      </c>
      <c r="B692" s="165" t="s">
        <v>542</v>
      </c>
      <c r="C692" s="165" t="s">
        <v>543</v>
      </c>
      <c r="D692" s="164" t="s">
        <v>1560</v>
      </c>
      <c r="E692" s="166">
        <v>0</v>
      </c>
      <c r="F692" s="166">
        <v>0</v>
      </c>
      <c r="G692" s="166">
        <v>0</v>
      </c>
      <c r="H692" s="166">
        <v>0</v>
      </c>
      <c r="I692" s="166">
        <v>0</v>
      </c>
      <c r="J692" s="166">
        <v>0</v>
      </c>
      <c r="K692" s="167">
        <v>44770</v>
      </c>
      <c r="L692" s="167">
        <v>44770</v>
      </c>
      <c r="M692" s="166">
        <v>0</v>
      </c>
      <c r="N692" s="166">
        <v>0</v>
      </c>
      <c r="O692" s="166">
        <v>0</v>
      </c>
      <c r="P692" s="168">
        <v>0</v>
      </c>
      <c r="Q692" s="166">
        <v>13.052566000000001</v>
      </c>
      <c r="R692" s="166">
        <v>13.052566000000001</v>
      </c>
      <c r="S692" s="165" t="s">
        <v>666</v>
      </c>
      <c r="T692" s="165" t="s">
        <v>599</v>
      </c>
    </row>
    <row r="693" spans="1:20" ht="25" thickBot="1">
      <c r="A693" s="164" t="s">
        <v>1561</v>
      </c>
      <c r="B693" s="165" t="s">
        <v>542</v>
      </c>
      <c r="C693" s="165" t="s">
        <v>543</v>
      </c>
      <c r="D693" s="164" t="s">
        <v>1562</v>
      </c>
      <c r="E693" s="166">
        <v>0</v>
      </c>
      <c r="F693" s="166">
        <v>0</v>
      </c>
      <c r="G693" s="166">
        <v>0</v>
      </c>
      <c r="H693" s="166">
        <v>0</v>
      </c>
      <c r="I693" s="166">
        <v>0.1</v>
      </c>
      <c r="J693" s="166">
        <v>0.1</v>
      </c>
      <c r="K693" s="167">
        <v>44911</v>
      </c>
      <c r="L693" s="167">
        <v>44911</v>
      </c>
      <c r="M693" s="166">
        <v>0</v>
      </c>
      <c r="N693" s="166">
        <v>0</v>
      </c>
      <c r="O693" s="166">
        <v>0</v>
      </c>
      <c r="P693" s="168">
        <v>0</v>
      </c>
      <c r="Q693" s="166">
        <v>0.36499999999999999</v>
      </c>
      <c r="R693" s="166">
        <v>0.36499999999999999</v>
      </c>
      <c r="S693" s="165" t="s">
        <v>620</v>
      </c>
      <c r="T693" s="165" t="s">
        <v>599</v>
      </c>
    </row>
    <row r="694" spans="1:20" ht="16" thickBot="1">
      <c r="A694" s="164" t="s">
        <v>1563</v>
      </c>
      <c r="B694" s="165" t="s">
        <v>542</v>
      </c>
      <c r="C694" s="165" t="s">
        <v>543</v>
      </c>
      <c r="D694" s="164" t="s">
        <v>1564</v>
      </c>
      <c r="E694" s="166">
        <v>0</v>
      </c>
      <c r="F694" s="166">
        <v>0</v>
      </c>
      <c r="G694" s="166">
        <v>0</v>
      </c>
      <c r="H694" s="166">
        <v>0</v>
      </c>
      <c r="I694" s="166">
        <v>1</v>
      </c>
      <c r="J694" s="166">
        <v>1</v>
      </c>
      <c r="K694" s="167">
        <v>44823</v>
      </c>
      <c r="L694" s="167">
        <v>44823</v>
      </c>
      <c r="M694" s="166">
        <v>0</v>
      </c>
      <c r="N694" s="166">
        <v>0</v>
      </c>
      <c r="O694" s="166">
        <v>0</v>
      </c>
      <c r="P694" s="168">
        <v>0</v>
      </c>
      <c r="Q694" s="166">
        <v>0.75</v>
      </c>
      <c r="R694" s="166">
        <v>0.75</v>
      </c>
      <c r="S694" s="165" t="s">
        <v>621</v>
      </c>
      <c r="T694" s="165" t="s">
        <v>599</v>
      </c>
    </row>
    <row r="695" spans="1:20" ht="25" thickBot="1">
      <c r="A695" s="164" t="s">
        <v>1565</v>
      </c>
      <c r="B695" s="165" t="s">
        <v>542</v>
      </c>
      <c r="C695" s="165" t="s">
        <v>543</v>
      </c>
      <c r="D695" s="164" t="s">
        <v>1566</v>
      </c>
      <c r="E695" s="166">
        <v>0</v>
      </c>
      <c r="F695" s="166">
        <v>0</v>
      </c>
      <c r="G695" s="166">
        <v>0</v>
      </c>
      <c r="H695" s="166">
        <v>0</v>
      </c>
      <c r="I695" s="166">
        <v>2</v>
      </c>
      <c r="J695" s="166">
        <v>2</v>
      </c>
      <c r="K695" s="167">
        <v>44859</v>
      </c>
      <c r="L695" s="167">
        <v>44859</v>
      </c>
      <c r="M695" s="166">
        <v>0</v>
      </c>
      <c r="N695" s="166">
        <v>0</v>
      </c>
      <c r="O695" s="166">
        <v>0</v>
      </c>
      <c r="P695" s="168">
        <v>0</v>
      </c>
      <c r="Q695" s="166">
        <v>0.7</v>
      </c>
      <c r="R695" s="166">
        <v>0.7</v>
      </c>
      <c r="S695" s="165" t="s">
        <v>1260</v>
      </c>
      <c r="T695" s="165" t="s">
        <v>599</v>
      </c>
    </row>
    <row r="696" spans="1:20" ht="16" thickBot="1">
      <c r="A696" s="164" t="s">
        <v>1567</v>
      </c>
      <c r="B696" s="165" t="s">
        <v>542</v>
      </c>
      <c r="C696" s="165" t="s">
        <v>543</v>
      </c>
      <c r="D696" s="164" t="s">
        <v>1568</v>
      </c>
      <c r="E696" s="166">
        <v>0</v>
      </c>
      <c r="F696" s="166">
        <v>0</v>
      </c>
      <c r="G696" s="166">
        <v>0</v>
      </c>
      <c r="H696" s="166">
        <v>0</v>
      </c>
      <c r="I696" s="166">
        <v>0.75</v>
      </c>
      <c r="J696" s="166">
        <v>0.75</v>
      </c>
      <c r="K696" s="167">
        <v>44859</v>
      </c>
      <c r="L696" s="167">
        <v>44859</v>
      </c>
      <c r="M696" s="166">
        <v>0</v>
      </c>
      <c r="N696" s="166">
        <v>0</v>
      </c>
      <c r="O696" s="166">
        <v>0</v>
      </c>
      <c r="P696" s="168">
        <v>0</v>
      </c>
      <c r="Q696" s="166">
        <v>0.5</v>
      </c>
      <c r="R696" s="166">
        <v>0.5</v>
      </c>
      <c r="S696" s="165" t="s">
        <v>620</v>
      </c>
      <c r="T696" s="165" t="s">
        <v>599</v>
      </c>
    </row>
    <row r="697" spans="1:20" ht="25" thickBot="1">
      <c r="A697" s="164" t="s">
        <v>1569</v>
      </c>
      <c r="B697" s="165" t="s">
        <v>542</v>
      </c>
      <c r="C697" s="165" t="s">
        <v>543</v>
      </c>
      <c r="D697" s="164" t="s">
        <v>1570</v>
      </c>
      <c r="E697" s="166">
        <v>0</v>
      </c>
      <c r="F697" s="166">
        <v>0</v>
      </c>
      <c r="G697" s="166">
        <v>0</v>
      </c>
      <c r="H697" s="166">
        <v>0</v>
      </c>
      <c r="I697" s="166">
        <v>4.9000000000000004</v>
      </c>
      <c r="J697" s="166">
        <v>4.9000000000000004</v>
      </c>
      <c r="K697" s="167">
        <v>44867</v>
      </c>
      <c r="L697" s="167">
        <v>44867</v>
      </c>
      <c r="M697" s="166">
        <v>0</v>
      </c>
      <c r="N697" s="166">
        <v>0</v>
      </c>
      <c r="O697" s="166">
        <v>0</v>
      </c>
      <c r="P697" s="168">
        <v>0</v>
      </c>
      <c r="Q697" s="166">
        <v>10.1</v>
      </c>
      <c r="R697" s="166">
        <v>10.1</v>
      </c>
      <c r="S697" s="165" t="s">
        <v>732</v>
      </c>
      <c r="T697" s="165" t="s">
        <v>599</v>
      </c>
    </row>
    <row r="698" spans="1:20" ht="16" thickBot="1">
      <c r="A698" s="330" t="s">
        <v>1571</v>
      </c>
      <c r="B698" s="331" t="s">
        <v>542</v>
      </c>
      <c r="C698" s="165" t="s">
        <v>543</v>
      </c>
      <c r="D698" s="330" t="s">
        <v>1572</v>
      </c>
      <c r="E698" s="325">
        <v>0</v>
      </c>
      <c r="F698" s="325">
        <v>0</v>
      </c>
      <c r="G698" s="325">
        <v>0</v>
      </c>
      <c r="H698" s="325">
        <v>0</v>
      </c>
      <c r="I698" s="325">
        <v>0</v>
      </c>
      <c r="J698" s="325">
        <v>0</v>
      </c>
      <c r="K698" s="328">
        <v>43259</v>
      </c>
      <c r="L698" s="328">
        <v>43259</v>
      </c>
      <c r="M698" s="325">
        <v>0</v>
      </c>
      <c r="N698" s="325">
        <v>0</v>
      </c>
      <c r="O698" s="325">
        <v>0</v>
      </c>
      <c r="P698" s="341">
        <v>0</v>
      </c>
      <c r="Q698" s="325">
        <v>0.28767100000000001</v>
      </c>
      <c r="R698" s="325">
        <v>0.74688399999999999</v>
      </c>
      <c r="S698" s="331" t="s">
        <v>1511</v>
      </c>
      <c r="T698" s="331" t="s">
        <v>599</v>
      </c>
    </row>
    <row r="699" spans="1:20" ht="16" thickBot="1">
      <c r="A699" s="326"/>
      <c r="B699" s="326"/>
      <c r="C699" s="165"/>
      <c r="D699" s="332"/>
      <c r="E699" s="326"/>
      <c r="F699" s="326"/>
      <c r="G699" s="326"/>
      <c r="H699" s="326"/>
      <c r="I699" s="326"/>
      <c r="J699" s="326"/>
      <c r="K699" s="326"/>
      <c r="L699" s="326"/>
      <c r="M699" s="327"/>
      <c r="N699" s="327"/>
      <c r="O699" s="327"/>
      <c r="P699" s="327"/>
      <c r="Q699" s="327"/>
      <c r="R699" s="326"/>
      <c r="S699" s="327"/>
      <c r="T699" s="327"/>
    </row>
    <row r="700" spans="1:20" ht="16" thickBot="1">
      <c r="A700" s="327"/>
      <c r="B700" s="327"/>
      <c r="C700" s="165"/>
      <c r="D700" s="333"/>
      <c r="E700" s="327"/>
      <c r="F700" s="327"/>
      <c r="G700" s="327"/>
      <c r="H700" s="327"/>
      <c r="I700" s="327"/>
      <c r="J700" s="327"/>
      <c r="K700" s="327"/>
      <c r="L700" s="327"/>
      <c r="M700" s="166">
        <v>0</v>
      </c>
      <c r="N700" s="166">
        <v>0</v>
      </c>
      <c r="O700" s="166">
        <v>0</v>
      </c>
      <c r="P700" s="168">
        <v>0</v>
      </c>
      <c r="Q700" s="166">
        <v>0.45921299999999998</v>
      </c>
      <c r="R700" s="327"/>
      <c r="S700" s="165" t="s">
        <v>840</v>
      </c>
      <c r="T700" s="165" t="s">
        <v>599</v>
      </c>
    </row>
    <row r="701" spans="1:20" ht="16" thickBot="1">
      <c r="A701" s="330" t="s">
        <v>1573</v>
      </c>
      <c r="B701" s="331" t="s">
        <v>542</v>
      </c>
      <c r="C701" s="165" t="s">
        <v>543</v>
      </c>
      <c r="D701" s="330" t="s">
        <v>1574</v>
      </c>
      <c r="E701" s="325">
        <v>0</v>
      </c>
      <c r="F701" s="325">
        <v>0</v>
      </c>
      <c r="G701" s="325">
        <v>0</v>
      </c>
      <c r="H701" s="325">
        <v>0</v>
      </c>
      <c r="I701" s="325">
        <v>0</v>
      </c>
      <c r="J701" s="325">
        <v>0</v>
      </c>
      <c r="K701" s="328">
        <v>43269</v>
      </c>
      <c r="L701" s="328">
        <v>43269</v>
      </c>
      <c r="M701" s="166">
        <v>0</v>
      </c>
      <c r="N701" s="166">
        <v>0</v>
      </c>
      <c r="O701" s="166">
        <v>0</v>
      </c>
      <c r="P701" s="168">
        <v>0</v>
      </c>
      <c r="Q701" s="166">
        <v>0.41</v>
      </c>
      <c r="R701" s="325">
        <v>0.41</v>
      </c>
      <c r="S701" s="165" t="s">
        <v>794</v>
      </c>
      <c r="T701" s="165" t="s">
        <v>599</v>
      </c>
    </row>
    <row r="702" spans="1:20" ht="16" thickBot="1">
      <c r="A702" s="327"/>
      <c r="B702" s="327"/>
      <c r="C702" s="165"/>
      <c r="D702" s="333"/>
      <c r="E702" s="327"/>
      <c r="F702" s="327"/>
      <c r="G702" s="327"/>
      <c r="H702" s="327"/>
      <c r="I702" s="327"/>
      <c r="J702" s="327"/>
      <c r="K702" s="327"/>
      <c r="L702" s="327"/>
      <c r="M702" s="166">
        <v>0</v>
      </c>
      <c r="N702" s="166">
        <v>0</v>
      </c>
      <c r="O702" s="166">
        <v>0</v>
      </c>
      <c r="P702" s="168">
        <v>0</v>
      </c>
      <c r="Q702" s="166">
        <v>0.41</v>
      </c>
      <c r="R702" s="327"/>
      <c r="S702" s="165" t="s">
        <v>794</v>
      </c>
      <c r="T702" s="165" t="s">
        <v>599</v>
      </c>
    </row>
    <row r="703" spans="1:20" ht="16" thickBot="1">
      <c r="A703" s="164" t="s">
        <v>1575</v>
      </c>
      <c r="B703" s="165" t="s">
        <v>542</v>
      </c>
      <c r="C703" s="165" t="s">
        <v>543</v>
      </c>
      <c r="D703" s="164" t="s">
        <v>1576</v>
      </c>
      <c r="E703" s="166">
        <v>0</v>
      </c>
      <c r="F703" s="166">
        <v>0</v>
      </c>
      <c r="G703" s="166">
        <v>0</v>
      </c>
      <c r="H703" s="166">
        <v>0</v>
      </c>
      <c r="I703" s="166">
        <v>0</v>
      </c>
      <c r="J703" s="166">
        <v>0</v>
      </c>
      <c r="K703" s="167">
        <v>43314</v>
      </c>
      <c r="L703" s="167">
        <v>43314</v>
      </c>
      <c r="M703" s="166">
        <v>0</v>
      </c>
      <c r="N703" s="166">
        <v>0</v>
      </c>
      <c r="O703" s="166">
        <v>0</v>
      </c>
      <c r="P703" s="168">
        <v>0</v>
      </c>
      <c r="Q703" s="166">
        <v>0.48507600000000001</v>
      </c>
      <c r="R703" s="166">
        <v>0.48507600000000001</v>
      </c>
      <c r="S703" s="165" t="s">
        <v>1577</v>
      </c>
      <c r="T703" s="165" t="s">
        <v>599</v>
      </c>
    </row>
    <row r="704" spans="1:20" ht="16" thickBot="1">
      <c r="A704" s="330" t="s">
        <v>1578</v>
      </c>
      <c r="B704" s="331" t="s">
        <v>542</v>
      </c>
      <c r="C704" s="165" t="s">
        <v>543</v>
      </c>
      <c r="D704" s="330" t="s">
        <v>1579</v>
      </c>
      <c r="E704" s="325">
        <v>0</v>
      </c>
      <c r="F704" s="325">
        <v>0</v>
      </c>
      <c r="G704" s="325">
        <v>0</v>
      </c>
      <c r="H704" s="325">
        <v>0</v>
      </c>
      <c r="I704" s="325">
        <v>0</v>
      </c>
      <c r="J704" s="325">
        <v>0</v>
      </c>
      <c r="K704" s="328">
        <v>43607</v>
      </c>
      <c r="L704" s="328">
        <v>43607</v>
      </c>
      <c r="M704" s="166">
        <v>0</v>
      </c>
      <c r="N704" s="166">
        <v>0</v>
      </c>
      <c r="O704" s="166">
        <v>0</v>
      </c>
      <c r="P704" s="168">
        <v>0</v>
      </c>
      <c r="Q704" s="166">
        <v>0.37965177999999999</v>
      </c>
      <c r="R704" s="325">
        <v>4.9745412399999998</v>
      </c>
      <c r="S704" s="165" t="s">
        <v>1029</v>
      </c>
      <c r="T704" s="165" t="s">
        <v>599</v>
      </c>
    </row>
    <row r="705" spans="1:20" ht="16" thickBot="1">
      <c r="A705" s="327"/>
      <c r="B705" s="327"/>
      <c r="C705" s="165"/>
      <c r="D705" s="333"/>
      <c r="E705" s="327"/>
      <c r="F705" s="327"/>
      <c r="G705" s="327"/>
      <c r="H705" s="327"/>
      <c r="I705" s="327"/>
      <c r="J705" s="327"/>
      <c r="K705" s="327"/>
      <c r="L705" s="327"/>
      <c r="M705" s="166">
        <v>0</v>
      </c>
      <c r="N705" s="166">
        <v>0</v>
      </c>
      <c r="O705" s="166">
        <v>0</v>
      </c>
      <c r="P705" s="168">
        <v>0</v>
      </c>
      <c r="Q705" s="166">
        <v>4.5948894600000001</v>
      </c>
      <c r="R705" s="327"/>
      <c r="S705" s="165" t="s">
        <v>1442</v>
      </c>
      <c r="T705" s="165" t="s">
        <v>599</v>
      </c>
    </row>
    <row r="706" spans="1:20" ht="16" thickBot="1">
      <c r="A706" s="164" t="s">
        <v>1580</v>
      </c>
      <c r="B706" s="165" t="s">
        <v>542</v>
      </c>
      <c r="C706" s="165" t="s">
        <v>543</v>
      </c>
      <c r="D706" s="164" t="s">
        <v>1581</v>
      </c>
      <c r="E706" s="166">
        <v>0</v>
      </c>
      <c r="F706" s="166">
        <v>0</v>
      </c>
      <c r="G706" s="166">
        <v>0</v>
      </c>
      <c r="H706" s="166">
        <v>0</v>
      </c>
      <c r="I706" s="166">
        <v>0.5</v>
      </c>
      <c r="J706" s="166">
        <v>0.5</v>
      </c>
      <c r="K706" s="167">
        <v>43412</v>
      </c>
      <c r="L706" s="167">
        <v>43412</v>
      </c>
      <c r="M706" s="166">
        <v>0</v>
      </c>
      <c r="N706" s="166">
        <v>0</v>
      </c>
      <c r="O706" s="166">
        <v>0</v>
      </c>
      <c r="P706" s="168">
        <v>0</v>
      </c>
      <c r="Q706" s="166">
        <v>1.3</v>
      </c>
      <c r="R706" s="166">
        <v>1.3</v>
      </c>
      <c r="S706" s="165" t="s">
        <v>755</v>
      </c>
      <c r="T706" s="165" t="s">
        <v>599</v>
      </c>
    </row>
    <row r="707" spans="1:20" ht="16" thickBot="1">
      <c r="A707" s="164" t="s">
        <v>1582</v>
      </c>
      <c r="B707" s="165" t="s">
        <v>542</v>
      </c>
      <c r="C707" s="165" t="s">
        <v>543</v>
      </c>
      <c r="D707" s="164" t="s">
        <v>1583</v>
      </c>
      <c r="E707" s="166">
        <v>0</v>
      </c>
      <c r="F707" s="166">
        <v>0</v>
      </c>
      <c r="G707" s="166">
        <v>0</v>
      </c>
      <c r="H707" s="166">
        <v>0</v>
      </c>
      <c r="I707" s="166">
        <v>0</v>
      </c>
      <c r="J707" s="166">
        <v>0</v>
      </c>
      <c r="K707" s="167">
        <v>43203</v>
      </c>
      <c r="L707" s="167">
        <v>43208</v>
      </c>
      <c r="M707" s="166">
        <v>0</v>
      </c>
      <c r="N707" s="166">
        <v>0</v>
      </c>
      <c r="O707" s="166">
        <v>0</v>
      </c>
      <c r="P707" s="168">
        <v>0</v>
      </c>
      <c r="Q707" s="166">
        <v>0.4</v>
      </c>
      <c r="R707" s="166">
        <v>0.4</v>
      </c>
      <c r="S707" s="165" t="s">
        <v>794</v>
      </c>
      <c r="T707" s="165" t="s">
        <v>599</v>
      </c>
    </row>
    <row r="708" spans="1:20" ht="25" thickBot="1">
      <c r="A708" s="164" t="s">
        <v>1584</v>
      </c>
      <c r="B708" s="165" t="s">
        <v>542</v>
      </c>
      <c r="C708" s="165" t="s">
        <v>543</v>
      </c>
      <c r="D708" s="164" t="s">
        <v>1585</v>
      </c>
      <c r="E708" s="166">
        <v>0</v>
      </c>
      <c r="F708" s="166">
        <v>0</v>
      </c>
      <c r="G708" s="166">
        <v>0</v>
      </c>
      <c r="H708" s="166">
        <v>0</v>
      </c>
      <c r="I708" s="166">
        <v>0</v>
      </c>
      <c r="J708" s="166">
        <v>0</v>
      </c>
      <c r="K708" s="167">
        <v>43769</v>
      </c>
      <c r="L708" s="167">
        <v>43769</v>
      </c>
      <c r="M708" s="166">
        <v>0</v>
      </c>
      <c r="N708" s="166">
        <v>0</v>
      </c>
      <c r="O708" s="166">
        <v>0</v>
      </c>
      <c r="P708" s="168">
        <v>0</v>
      </c>
      <c r="Q708" s="166">
        <v>1.2834E-2</v>
      </c>
      <c r="R708" s="166">
        <v>1.2834E-2</v>
      </c>
      <c r="S708" s="165" t="s">
        <v>1586</v>
      </c>
      <c r="T708" s="165" t="s">
        <v>599</v>
      </c>
    </row>
    <row r="709" spans="1:20" ht="25" thickBot="1">
      <c r="A709" s="164" t="s">
        <v>1587</v>
      </c>
      <c r="B709" s="165" t="s">
        <v>542</v>
      </c>
      <c r="C709" s="165" t="s">
        <v>543</v>
      </c>
      <c r="D709" s="164" t="s">
        <v>1588</v>
      </c>
      <c r="E709" s="166">
        <v>0</v>
      </c>
      <c r="F709" s="166">
        <v>0</v>
      </c>
      <c r="G709" s="166">
        <v>0</v>
      </c>
      <c r="H709" s="166">
        <v>0</v>
      </c>
      <c r="I709" s="166">
        <v>0</v>
      </c>
      <c r="J709" s="166">
        <v>0</v>
      </c>
      <c r="K709" s="167">
        <v>43270</v>
      </c>
      <c r="L709" s="167">
        <v>43270</v>
      </c>
      <c r="M709" s="166">
        <v>0</v>
      </c>
      <c r="N709" s="166">
        <v>0</v>
      </c>
      <c r="O709" s="166">
        <v>0</v>
      </c>
      <c r="P709" s="168">
        <v>0</v>
      </c>
      <c r="Q709" s="166">
        <v>0.13866300000000001</v>
      </c>
      <c r="R709" s="166">
        <v>0.13866300000000001</v>
      </c>
      <c r="S709" s="165" t="s">
        <v>1526</v>
      </c>
      <c r="T709" s="165" t="s">
        <v>599</v>
      </c>
    </row>
    <row r="710" spans="1:20" ht="16" thickBot="1">
      <c r="A710" s="330" t="s">
        <v>1589</v>
      </c>
      <c r="B710" s="331" t="s">
        <v>542</v>
      </c>
      <c r="C710" s="165" t="s">
        <v>543</v>
      </c>
      <c r="D710" s="330" t="s">
        <v>1590</v>
      </c>
      <c r="E710" s="166">
        <v>0</v>
      </c>
      <c r="F710" s="166">
        <v>0</v>
      </c>
      <c r="G710" s="166">
        <v>0</v>
      </c>
      <c r="H710" s="166">
        <v>0</v>
      </c>
      <c r="I710" s="166">
        <v>0</v>
      </c>
      <c r="J710" s="166">
        <v>0</v>
      </c>
      <c r="K710" s="167">
        <v>43598</v>
      </c>
      <c r="L710" s="167">
        <v>43598</v>
      </c>
      <c r="M710" s="166">
        <v>0</v>
      </c>
      <c r="N710" s="166">
        <v>0</v>
      </c>
      <c r="O710" s="166">
        <v>0</v>
      </c>
      <c r="P710" s="168">
        <v>0</v>
      </c>
      <c r="Q710" s="166">
        <v>0.1</v>
      </c>
      <c r="R710" s="325">
        <v>2.1</v>
      </c>
      <c r="S710" s="165" t="s">
        <v>1591</v>
      </c>
      <c r="T710" s="165" t="s">
        <v>599</v>
      </c>
    </row>
    <row r="711" spans="1:20" ht="16" thickBot="1">
      <c r="A711" s="327"/>
      <c r="B711" s="327"/>
      <c r="C711" s="165"/>
      <c r="D711" s="333"/>
      <c r="E711" s="166">
        <v>0</v>
      </c>
      <c r="F711" s="166">
        <v>0</v>
      </c>
      <c r="G711" s="166">
        <v>0</v>
      </c>
      <c r="H711" s="166">
        <v>0</v>
      </c>
      <c r="I711" s="166">
        <v>0</v>
      </c>
      <c r="J711" s="166">
        <v>0</v>
      </c>
      <c r="K711" s="167">
        <v>43381</v>
      </c>
      <c r="L711" s="167">
        <v>43381</v>
      </c>
      <c r="M711" s="166">
        <v>0</v>
      </c>
      <c r="N711" s="166">
        <v>0</v>
      </c>
      <c r="O711" s="166">
        <v>0</v>
      </c>
      <c r="P711" s="168">
        <v>0</v>
      </c>
      <c r="Q711" s="166">
        <v>2</v>
      </c>
      <c r="R711" s="327"/>
      <c r="S711" s="165" t="s">
        <v>699</v>
      </c>
      <c r="T711" s="165" t="s">
        <v>599</v>
      </c>
    </row>
    <row r="712" spans="1:20" ht="16" thickBot="1">
      <c r="A712" s="330" t="s">
        <v>1592</v>
      </c>
      <c r="B712" s="331" t="s">
        <v>542</v>
      </c>
      <c r="C712" s="165" t="s">
        <v>543</v>
      </c>
      <c r="D712" s="330" t="s">
        <v>1593</v>
      </c>
      <c r="E712" s="325">
        <v>0</v>
      </c>
      <c r="F712" s="325">
        <v>0</v>
      </c>
      <c r="G712" s="325">
        <v>0</v>
      </c>
      <c r="H712" s="325">
        <v>0</v>
      </c>
      <c r="I712" s="325">
        <v>0</v>
      </c>
      <c r="J712" s="325">
        <v>0</v>
      </c>
      <c r="K712" s="328">
        <v>43270</v>
      </c>
      <c r="L712" s="328">
        <v>43270</v>
      </c>
      <c r="M712" s="325">
        <v>0</v>
      </c>
      <c r="N712" s="325">
        <v>0</v>
      </c>
      <c r="O712" s="325">
        <v>0</v>
      </c>
      <c r="P712" s="341">
        <v>0</v>
      </c>
      <c r="Q712" s="325">
        <v>1</v>
      </c>
      <c r="R712" s="325">
        <v>1</v>
      </c>
      <c r="S712" s="331" t="s">
        <v>624</v>
      </c>
      <c r="T712" s="331" t="s">
        <v>599</v>
      </c>
    </row>
    <row r="713" spans="1:20" ht="16" thickBot="1">
      <c r="A713" s="327"/>
      <c r="B713" s="327"/>
      <c r="C713" s="165"/>
      <c r="D713" s="333"/>
      <c r="E713" s="327"/>
      <c r="F713" s="327"/>
      <c r="G713" s="327"/>
      <c r="H713" s="327"/>
      <c r="I713" s="327"/>
      <c r="J713" s="327"/>
      <c r="K713" s="327"/>
      <c r="L713" s="327"/>
      <c r="M713" s="327"/>
      <c r="N713" s="327"/>
      <c r="O713" s="327"/>
      <c r="P713" s="327"/>
      <c r="Q713" s="327"/>
      <c r="R713" s="327"/>
      <c r="S713" s="327"/>
      <c r="T713" s="327"/>
    </row>
    <row r="714" spans="1:20" ht="37" thickBot="1">
      <c r="A714" s="164" t="s">
        <v>1594</v>
      </c>
      <c r="B714" s="165" t="s">
        <v>542</v>
      </c>
      <c r="C714" s="165" t="s">
        <v>543</v>
      </c>
      <c r="D714" s="164" t="s">
        <v>1595</v>
      </c>
      <c r="E714" s="166">
        <v>0</v>
      </c>
      <c r="F714" s="166">
        <v>0</v>
      </c>
      <c r="G714" s="166">
        <v>0</v>
      </c>
      <c r="H714" s="166">
        <v>0</v>
      </c>
      <c r="I714" s="166">
        <v>0</v>
      </c>
      <c r="J714" s="166">
        <v>0</v>
      </c>
      <c r="K714" s="167">
        <v>43655</v>
      </c>
      <c r="L714" s="167">
        <v>43655</v>
      </c>
      <c r="M714" s="166">
        <v>0</v>
      </c>
      <c r="N714" s="166">
        <v>0</v>
      </c>
      <c r="O714" s="166">
        <v>0</v>
      </c>
      <c r="P714" s="168">
        <v>0</v>
      </c>
      <c r="Q714" s="166">
        <v>0.5</v>
      </c>
      <c r="R714" s="166">
        <v>0.5</v>
      </c>
      <c r="S714" s="165" t="s">
        <v>620</v>
      </c>
      <c r="T714" s="165" t="s">
        <v>599</v>
      </c>
    </row>
    <row r="715" spans="1:20" ht="16" thickBot="1">
      <c r="A715" s="330" t="s">
        <v>1596</v>
      </c>
      <c r="B715" s="331" t="s">
        <v>542</v>
      </c>
      <c r="C715" s="165" t="s">
        <v>543</v>
      </c>
      <c r="D715" s="330" t="s">
        <v>1597</v>
      </c>
      <c r="E715" s="325">
        <v>0</v>
      </c>
      <c r="F715" s="325">
        <v>0</v>
      </c>
      <c r="G715" s="325">
        <v>0</v>
      </c>
      <c r="H715" s="325">
        <v>0</v>
      </c>
      <c r="I715" s="325">
        <v>0</v>
      </c>
      <c r="J715" s="325">
        <v>0</v>
      </c>
      <c r="K715" s="328">
        <v>43447</v>
      </c>
      <c r="L715" s="328">
        <v>43447</v>
      </c>
      <c r="M715" s="166">
        <v>0</v>
      </c>
      <c r="N715" s="166">
        <v>0</v>
      </c>
      <c r="O715" s="166">
        <v>0</v>
      </c>
      <c r="P715" s="168">
        <v>0</v>
      </c>
      <c r="Q715" s="166">
        <v>0.05</v>
      </c>
      <c r="R715" s="325">
        <v>0.55000000000000004</v>
      </c>
      <c r="S715" s="165" t="s">
        <v>617</v>
      </c>
      <c r="T715" s="165" t="s">
        <v>599</v>
      </c>
    </row>
    <row r="716" spans="1:20" ht="16" thickBot="1">
      <c r="A716" s="327"/>
      <c r="B716" s="327"/>
      <c r="C716" s="165"/>
      <c r="D716" s="333"/>
      <c r="E716" s="327"/>
      <c r="F716" s="327"/>
      <c r="G716" s="327"/>
      <c r="H716" s="327"/>
      <c r="I716" s="327"/>
      <c r="J716" s="327"/>
      <c r="K716" s="327"/>
      <c r="L716" s="327"/>
      <c r="M716" s="166">
        <v>0</v>
      </c>
      <c r="N716" s="166">
        <v>0</v>
      </c>
      <c r="O716" s="166">
        <v>0</v>
      </c>
      <c r="P716" s="168">
        <v>0</v>
      </c>
      <c r="Q716" s="166">
        <v>0.5</v>
      </c>
      <c r="R716" s="327"/>
      <c r="S716" s="165" t="s">
        <v>780</v>
      </c>
      <c r="T716" s="165" t="s">
        <v>599</v>
      </c>
    </row>
    <row r="717" spans="1:20" ht="25" thickBot="1">
      <c r="A717" s="164" t="s">
        <v>1598</v>
      </c>
      <c r="B717" s="165" t="s">
        <v>542</v>
      </c>
      <c r="C717" s="165" t="s">
        <v>543</v>
      </c>
      <c r="D717" s="164" t="s">
        <v>1599</v>
      </c>
      <c r="E717" s="166">
        <v>0</v>
      </c>
      <c r="F717" s="166">
        <v>0</v>
      </c>
      <c r="G717" s="166">
        <v>0</v>
      </c>
      <c r="H717" s="166">
        <v>0</v>
      </c>
      <c r="I717" s="166">
        <v>0.29299999999999998</v>
      </c>
      <c r="J717" s="166">
        <v>0.29299999999999998</v>
      </c>
      <c r="K717" s="167">
        <v>43867</v>
      </c>
      <c r="L717" s="167">
        <v>43867</v>
      </c>
      <c r="M717" s="166">
        <v>0</v>
      </c>
      <c r="N717" s="166">
        <v>0</v>
      </c>
      <c r="O717" s="166">
        <v>0</v>
      </c>
      <c r="P717" s="168">
        <v>0</v>
      </c>
      <c r="Q717" s="166">
        <v>0.1</v>
      </c>
      <c r="R717" s="166">
        <v>0.1</v>
      </c>
      <c r="S717" s="165" t="s">
        <v>1600</v>
      </c>
      <c r="T717" s="165" t="s">
        <v>599</v>
      </c>
    </row>
    <row r="718" spans="1:20" ht="25" thickBot="1">
      <c r="A718" s="164" t="s">
        <v>1601</v>
      </c>
      <c r="B718" s="165" t="s">
        <v>542</v>
      </c>
      <c r="C718" s="165" t="s">
        <v>543</v>
      </c>
      <c r="D718" s="164" t="s">
        <v>1602</v>
      </c>
      <c r="E718" s="166">
        <v>0</v>
      </c>
      <c r="F718" s="166">
        <v>0</v>
      </c>
      <c r="G718" s="166">
        <v>0</v>
      </c>
      <c r="H718" s="166">
        <v>0</v>
      </c>
      <c r="I718" s="166">
        <v>0</v>
      </c>
      <c r="J718" s="166">
        <v>0</v>
      </c>
      <c r="K718" s="167">
        <v>43938</v>
      </c>
      <c r="L718" s="167">
        <v>43938</v>
      </c>
      <c r="M718" s="166">
        <v>0</v>
      </c>
      <c r="N718" s="166">
        <v>0</v>
      </c>
      <c r="O718" s="166">
        <v>0</v>
      </c>
      <c r="P718" s="168">
        <v>0</v>
      </c>
      <c r="Q718" s="166">
        <v>0.5</v>
      </c>
      <c r="R718" s="166">
        <v>0.5</v>
      </c>
      <c r="S718" s="165" t="s">
        <v>621</v>
      </c>
      <c r="T718" s="165" t="s">
        <v>599</v>
      </c>
    </row>
    <row r="719" spans="1:20" ht="16" thickBot="1">
      <c r="A719" s="330" t="s">
        <v>1603</v>
      </c>
      <c r="B719" s="331" t="s">
        <v>542</v>
      </c>
      <c r="C719" s="165" t="s">
        <v>543</v>
      </c>
      <c r="D719" s="164" t="s">
        <v>1604</v>
      </c>
      <c r="E719" s="166">
        <v>0</v>
      </c>
      <c r="F719" s="166">
        <v>0</v>
      </c>
      <c r="G719" s="166">
        <v>0</v>
      </c>
      <c r="H719" s="166">
        <v>0</v>
      </c>
      <c r="I719" s="166">
        <v>0.9</v>
      </c>
      <c r="J719" s="166">
        <v>0.9</v>
      </c>
      <c r="K719" s="167">
        <v>43374</v>
      </c>
      <c r="L719" s="167">
        <v>43374</v>
      </c>
      <c r="M719" s="166">
        <v>0</v>
      </c>
      <c r="N719" s="166">
        <v>0</v>
      </c>
      <c r="O719" s="166">
        <v>0</v>
      </c>
      <c r="P719" s="168">
        <v>0</v>
      </c>
      <c r="Q719" s="166">
        <v>0.5</v>
      </c>
      <c r="R719" s="325">
        <v>0.93500000000000005</v>
      </c>
      <c r="S719" s="165" t="s">
        <v>621</v>
      </c>
      <c r="T719" s="165" t="s">
        <v>599</v>
      </c>
    </row>
    <row r="720" spans="1:20" ht="16" thickBot="1">
      <c r="A720" s="327"/>
      <c r="B720" s="327"/>
      <c r="C720" s="165"/>
      <c r="D720" s="164" t="s">
        <v>1604</v>
      </c>
      <c r="E720" s="166">
        <v>0</v>
      </c>
      <c r="F720" s="166">
        <v>0</v>
      </c>
      <c r="G720" s="166">
        <v>0</v>
      </c>
      <c r="H720" s="166">
        <v>0</v>
      </c>
      <c r="I720" s="166">
        <v>0</v>
      </c>
      <c r="J720" s="166">
        <v>0</v>
      </c>
      <c r="K720" s="167">
        <v>43817</v>
      </c>
      <c r="L720" s="167">
        <v>43817</v>
      </c>
      <c r="M720" s="166">
        <v>0</v>
      </c>
      <c r="N720" s="166">
        <v>0</v>
      </c>
      <c r="O720" s="166">
        <v>0</v>
      </c>
      <c r="P720" s="168">
        <v>0</v>
      </c>
      <c r="Q720" s="166">
        <v>0.435</v>
      </c>
      <c r="R720" s="327"/>
      <c r="S720" s="165" t="s">
        <v>1605</v>
      </c>
      <c r="T720" s="165" t="s">
        <v>599</v>
      </c>
    </row>
    <row r="721" spans="1:20" ht="37" thickBot="1">
      <c r="A721" s="164" t="s">
        <v>1606</v>
      </c>
      <c r="B721" s="165" t="s">
        <v>542</v>
      </c>
      <c r="C721" s="165" t="s">
        <v>543</v>
      </c>
      <c r="D721" s="164" t="s">
        <v>1607</v>
      </c>
      <c r="E721" s="166">
        <v>0</v>
      </c>
      <c r="F721" s="166">
        <v>0</v>
      </c>
      <c r="G721" s="166">
        <v>0</v>
      </c>
      <c r="H721" s="166">
        <v>0</v>
      </c>
      <c r="I721" s="166">
        <v>0</v>
      </c>
      <c r="J721" s="166">
        <v>0</v>
      </c>
      <c r="K721" s="167">
        <v>43298</v>
      </c>
      <c r="L721" s="167">
        <v>43298</v>
      </c>
      <c r="M721" s="166">
        <v>0</v>
      </c>
      <c r="N721" s="166">
        <v>0</v>
      </c>
      <c r="O721" s="166">
        <v>0</v>
      </c>
      <c r="P721" s="168">
        <v>0</v>
      </c>
      <c r="Q721" s="166">
        <v>0.3</v>
      </c>
      <c r="R721" s="166">
        <v>0.3</v>
      </c>
      <c r="S721" s="165" t="s">
        <v>646</v>
      </c>
      <c r="T721" s="165" t="s">
        <v>599</v>
      </c>
    </row>
    <row r="722" spans="1:20" ht="16" thickBot="1">
      <c r="A722" s="330" t="s">
        <v>1608</v>
      </c>
      <c r="B722" s="331" t="s">
        <v>542</v>
      </c>
      <c r="C722" s="165" t="s">
        <v>543</v>
      </c>
      <c r="D722" s="330" t="s">
        <v>1609</v>
      </c>
      <c r="E722" s="325">
        <v>0</v>
      </c>
      <c r="F722" s="325">
        <v>0</v>
      </c>
      <c r="G722" s="325">
        <v>0</v>
      </c>
      <c r="H722" s="325">
        <v>0</v>
      </c>
      <c r="I722" s="325">
        <v>0</v>
      </c>
      <c r="J722" s="325">
        <v>0</v>
      </c>
      <c r="K722" s="328">
        <v>43781</v>
      </c>
      <c r="L722" s="328">
        <v>43781</v>
      </c>
      <c r="M722" s="325">
        <v>0</v>
      </c>
      <c r="N722" s="325">
        <v>0</v>
      </c>
      <c r="O722" s="325">
        <v>0</v>
      </c>
      <c r="P722" s="341">
        <v>0</v>
      </c>
      <c r="Q722" s="325">
        <v>45</v>
      </c>
      <c r="R722" s="325">
        <v>45</v>
      </c>
      <c r="S722" s="331" t="s">
        <v>1610</v>
      </c>
      <c r="T722" s="331" t="s">
        <v>599</v>
      </c>
    </row>
    <row r="723" spans="1:20" ht="16" thickBot="1">
      <c r="A723" s="327"/>
      <c r="B723" s="327"/>
      <c r="C723" s="165"/>
      <c r="D723" s="333"/>
      <c r="E723" s="327"/>
      <c r="F723" s="327"/>
      <c r="G723" s="327"/>
      <c r="H723" s="327"/>
      <c r="I723" s="327"/>
      <c r="J723" s="327"/>
      <c r="K723" s="327"/>
      <c r="L723" s="327"/>
      <c r="M723" s="327"/>
      <c r="N723" s="327"/>
      <c r="O723" s="327"/>
      <c r="P723" s="327"/>
      <c r="Q723" s="327"/>
      <c r="R723" s="327"/>
      <c r="S723" s="327"/>
      <c r="T723" s="327"/>
    </row>
    <row r="724" spans="1:20" ht="25" thickBot="1">
      <c r="A724" s="164" t="s">
        <v>1611</v>
      </c>
      <c r="B724" s="165" t="s">
        <v>542</v>
      </c>
      <c r="C724" s="165" t="s">
        <v>543</v>
      </c>
      <c r="D724" s="164" t="s">
        <v>1612</v>
      </c>
      <c r="E724" s="166">
        <v>0</v>
      </c>
      <c r="F724" s="166">
        <v>0</v>
      </c>
      <c r="G724" s="166">
        <v>0</v>
      </c>
      <c r="H724" s="166">
        <v>0</v>
      </c>
      <c r="I724" s="166">
        <v>0</v>
      </c>
      <c r="J724" s="166">
        <v>0</v>
      </c>
      <c r="K724" s="167">
        <v>43511</v>
      </c>
      <c r="L724" s="167">
        <v>43511</v>
      </c>
      <c r="M724" s="166">
        <v>0</v>
      </c>
      <c r="N724" s="166">
        <v>0</v>
      </c>
      <c r="O724" s="166">
        <v>0</v>
      </c>
      <c r="P724" s="168">
        <v>0</v>
      </c>
      <c r="Q724" s="166">
        <v>0.7</v>
      </c>
      <c r="R724" s="166">
        <v>0.7</v>
      </c>
      <c r="S724" s="165" t="s">
        <v>706</v>
      </c>
      <c r="T724" s="165" t="s">
        <v>599</v>
      </c>
    </row>
    <row r="725" spans="1:20" ht="25" thickBot="1">
      <c r="A725" s="164" t="s">
        <v>1613</v>
      </c>
      <c r="B725" s="165" t="s">
        <v>542</v>
      </c>
      <c r="C725" s="165" t="s">
        <v>543</v>
      </c>
      <c r="D725" s="164" t="s">
        <v>1614</v>
      </c>
      <c r="E725" s="166">
        <v>0</v>
      </c>
      <c r="F725" s="166">
        <v>0</v>
      </c>
      <c r="G725" s="166">
        <v>0</v>
      </c>
      <c r="H725" s="166">
        <v>0</v>
      </c>
      <c r="I725" s="166">
        <v>1.5</v>
      </c>
      <c r="J725" s="166">
        <v>1.5</v>
      </c>
      <c r="K725" s="167">
        <v>43720</v>
      </c>
      <c r="L725" s="167">
        <v>43720</v>
      </c>
      <c r="M725" s="166">
        <v>0</v>
      </c>
      <c r="N725" s="166">
        <v>0</v>
      </c>
      <c r="O725" s="166">
        <v>0</v>
      </c>
      <c r="P725" s="168">
        <v>0</v>
      </c>
      <c r="Q725" s="166">
        <v>0.5</v>
      </c>
      <c r="R725" s="166">
        <v>0.5</v>
      </c>
      <c r="S725" s="165" t="s">
        <v>620</v>
      </c>
      <c r="T725" s="165" t="s">
        <v>599</v>
      </c>
    </row>
    <row r="726" spans="1:20" ht="16" thickBot="1">
      <c r="A726" s="330" t="s">
        <v>1615</v>
      </c>
      <c r="B726" s="331" t="s">
        <v>542</v>
      </c>
      <c r="C726" s="165" t="s">
        <v>543</v>
      </c>
      <c r="D726" s="330" t="s">
        <v>1616</v>
      </c>
      <c r="E726" s="166">
        <v>0</v>
      </c>
      <c r="F726" s="166">
        <v>0</v>
      </c>
      <c r="G726" s="166">
        <v>0</v>
      </c>
      <c r="H726" s="166">
        <v>0</v>
      </c>
      <c r="I726" s="166">
        <v>0</v>
      </c>
      <c r="J726" s="166">
        <v>0</v>
      </c>
      <c r="K726" s="167">
        <v>43546</v>
      </c>
      <c r="L726" s="167">
        <v>43546</v>
      </c>
      <c r="M726" s="166">
        <v>0</v>
      </c>
      <c r="N726" s="166">
        <v>0</v>
      </c>
      <c r="O726" s="166">
        <v>0</v>
      </c>
      <c r="P726" s="168">
        <v>0</v>
      </c>
      <c r="Q726" s="166">
        <v>0.5</v>
      </c>
      <c r="R726" s="325">
        <v>1</v>
      </c>
      <c r="S726" s="165" t="s">
        <v>620</v>
      </c>
      <c r="T726" s="165" t="s">
        <v>599</v>
      </c>
    </row>
    <row r="727" spans="1:20" ht="16" thickBot="1">
      <c r="A727" s="327"/>
      <c r="B727" s="327"/>
      <c r="C727" s="165"/>
      <c r="D727" s="333"/>
      <c r="E727" s="166">
        <v>0</v>
      </c>
      <c r="F727" s="166">
        <v>0</v>
      </c>
      <c r="G727" s="166">
        <v>0</v>
      </c>
      <c r="H727" s="166">
        <v>0</v>
      </c>
      <c r="I727" s="166">
        <v>0</v>
      </c>
      <c r="J727" s="166">
        <v>0</v>
      </c>
      <c r="K727" s="167">
        <v>43227</v>
      </c>
      <c r="L727" s="167">
        <v>43227</v>
      </c>
      <c r="M727" s="166">
        <v>0</v>
      </c>
      <c r="N727" s="166">
        <v>0</v>
      </c>
      <c r="O727" s="166">
        <v>0</v>
      </c>
      <c r="P727" s="168">
        <v>0</v>
      </c>
      <c r="Q727" s="166">
        <v>0.5</v>
      </c>
      <c r="R727" s="327"/>
      <c r="S727" s="165" t="s">
        <v>621</v>
      </c>
      <c r="T727" s="165" t="s">
        <v>599</v>
      </c>
    </row>
    <row r="728" spans="1:20" ht="25" thickBot="1">
      <c r="A728" s="164" t="s">
        <v>1617</v>
      </c>
      <c r="B728" s="165" t="s">
        <v>542</v>
      </c>
      <c r="C728" s="165" t="s">
        <v>543</v>
      </c>
      <c r="D728" s="164" t="s">
        <v>1618</v>
      </c>
      <c r="E728" s="166">
        <v>0</v>
      </c>
      <c r="F728" s="166">
        <v>0</v>
      </c>
      <c r="G728" s="166">
        <v>0</v>
      </c>
      <c r="H728" s="166">
        <v>0</v>
      </c>
      <c r="I728" s="166">
        <v>0</v>
      </c>
      <c r="J728" s="166">
        <v>0</v>
      </c>
      <c r="K728" s="167">
        <v>43182</v>
      </c>
      <c r="L728" s="167">
        <v>43182</v>
      </c>
      <c r="M728" s="166">
        <v>0</v>
      </c>
      <c r="N728" s="166">
        <v>0</v>
      </c>
      <c r="O728" s="166">
        <v>0</v>
      </c>
      <c r="P728" s="168">
        <v>0</v>
      </c>
      <c r="Q728" s="166">
        <v>0.5</v>
      </c>
      <c r="R728" s="166">
        <v>0.5</v>
      </c>
      <c r="S728" s="165" t="s">
        <v>671</v>
      </c>
      <c r="T728" s="165" t="s">
        <v>599</v>
      </c>
    </row>
    <row r="729" spans="1:20" ht="25" thickBot="1">
      <c r="A729" s="164" t="s">
        <v>1619</v>
      </c>
      <c r="B729" s="165" t="s">
        <v>542</v>
      </c>
      <c r="C729" s="165" t="s">
        <v>543</v>
      </c>
      <c r="D729" s="164" t="s">
        <v>1620</v>
      </c>
      <c r="E729" s="166">
        <v>0</v>
      </c>
      <c r="F729" s="166">
        <v>0</v>
      </c>
      <c r="G729" s="166">
        <v>0</v>
      </c>
      <c r="H729" s="166">
        <v>0</v>
      </c>
      <c r="I729" s="166">
        <v>0</v>
      </c>
      <c r="J729" s="166">
        <v>0</v>
      </c>
      <c r="K729" s="167">
        <v>44414</v>
      </c>
      <c r="L729" s="167">
        <v>44414</v>
      </c>
      <c r="M729" s="166">
        <v>0</v>
      </c>
      <c r="N729" s="166">
        <v>0</v>
      </c>
      <c r="O729" s="166">
        <v>0</v>
      </c>
      <c r="P729" s="168">
        <v>0</v>
      </c>
      <c r="Q729" s="166">
        <v>0.17499999999999999</v>
      </c>
      <c r="R729" s="166">
        <v>0.17499999999999999</v>
      </c>
      <c r="S729" s="165" t="s">
        <v>1512</v>
      </c>
      <c r="T729" s="165" t="s">
        <v>599</v>
      </c>
    </row>
    <row r="730" spans="1:20" ht="25" thickBot="1">
      <c r="A730" s="164" t="s">
        <v>1621</v>
      </c>
      <c r="B730" s="165" t="s">
        <v>542</v>
      </c>
      <c r="C730" s="165" t="s">
        <v>543</v>
      </c>
      <c r="D730" s="164" t="s">
        <v>1622</v>
      </c>
      <c r="E730" s="166">
        <v>0</v>
      </c>
      <c r="F730" s="166">
        <v>0</v>
      </c>
      <c r="G730" s="166">
        <v>0</v>
      </c>
      <c r="H730" s="166">
        <v>0</v>
      </c>
      <c r="I730" s="166">
        <v>0</v>
      </c>
      <c r="J730" s="166">
        <v>0</v>
      </c>
      <c r="K730" s="167">
        <v>44159</v>
      </c>
      <c r="L730" s="167">
        <v>44159</v>
      </c>
      <c r="M730" s="166">
        <v>0</v>
      </c>
      <c r="N730" s="166">
        <v>0</v>
      </c>
      <c r="O730" s="166">
        <v>0</v>
      </c>
      <c r="P730" s="168">
        <v>0</v>
      </c>
      <c r="Q730" s="166">
        <v>0.75</v>
      </c>
      <c r="R730" s="166">
        <v>0.75</v>
      </c>
      <c r="S730" s="165" t="s">
        <v>1526</v>
      </c>
      <c r="T730" s="165" t="s">
        <v>599</v>
      </c>
    </row>
    <row r="731" spans="1:20" ht="25" thickBot="1">
      <c r="A731" s="330" t="s">
        <v>1623</v>
      </c>
      <c r="B731" s="331" t="s">
        <v>542</v>
      </c>
      <c r="C731" s="165" t="s">
        <v>543</v>
      </c>
      <c r="D731" s="164" t="s">
        <v>1624</v>
      </c>
      <c r="E731" s="166">
        <v>0</v>
      </c>
      <c r="F731" s="166">
        <v>0</v>
      </c>
      <c r="G731" s="166">
        <v>0</v>
      </c>
      <c r="H731" s="166">
        <v>0</v>
      </c>
      <c r="I731" s="166">
        <v>0.3</v>
      </c>
      <c r="J731" s="166">
        <v>0.3</v>
      </c>
      <c r="K731" s="167">
        <v>44377</v>
      </c>
      <c r="L731" s="167">
        <v>44377</v>
      </c>
      <c r="M731" s="166">
        <v>0</v>
      </c>
      <c r="N731" s="166">
        <v>0</v>
      </c>
      <c r="O731" s="166">
        <v>0</v>
      </c>
      <c r="P731" s="168">
        <v>0</v>
      </c>
      <c r="Q731" s="166">
        <v>0.75</v>
      </c>
      <c r="R731" s="325">
        <v>1.7</v>
      </c>
      <c r="S731" s="165" t="s">
        <v>620</v>
      </c>
      <c r="T731" s="165" t="s">
        <v>599</v>
      </c>
    </row>
    <row r="732" spans="1:20" ht="16" thickBot="1">
      <c r="A732" s="326"/>
      <c r="B732" s="326"/>
      <c r="C732" s="165"/>
      <c r="D732" s="330" t="s">
        <v>1624</v>
      </c>
      <c r="E732" s="166">
        <v>0</v>
      </c>
      <c r="F732" s="166">
        <v>0</v>
      </c>
      <c r="G732" s="166">
        <v>0</v>
      </c>
      <c r="H732" s="166">
        <v>0</v>
      </c>
      <c r="I732" s="166">
        <v>0</v>
      </c>
      <c r="J732" s="166">
        <v>0</v>
      </c>
      <c r="K732" s="167">
        <v>44687</v>
      </c>
      <c r="L732" s="167">
        <v>44687</v>
      </c>
      <c r="M732" s="166">
        <v>0</v>
      </c>
      <c r="N732" s="166">
        <v>0</v>
      </c>
      <c r="O732" s="166">
        <v>0</v>
      </c>
      <c r="P732" s="168">
        <v>0</v>
      </c>
      <c r="Q732" s="166">
        <v>0.45</v>
      </c>
      <c r="R732" s="326"/>
      <c r="S732" s="165" t="s">
        <v>621</v>
      </c>
      <c r="T732" s="165" t="s">
        <v>599</v>
      </c>
    </row>
    <row r="733" spans="1:20" ht="16" thickBot="1">
      <c r="A733" s="327"/>
      <c r="B733" s="327"/>
      <c r="C733" s="165"/>
      <c r="D733" s="333"/>
      <c r="E733" s="166">
        <v>0</v>
      </c>
      <c r="F733" s="166">
        <v>0</v>
      </c>
      <c r="G733" s="166">
        <v>0</v>
      </c>
      <c r="H733" s="166">
        <v>0</v>
      </c>
      <c r="I733" s="166">
        <v>0</v>
      </c>
      <c r="J733" s="166">
        <v>0</v>
      </c>
      <c r="K733" s="167">
        <v>43452</v>
      </c>
      <c r="L733" s="167">
        <v>43452</v>
      </c>
      <c r="M733" s="166">
        <v>0</v>
      </c>
      <c r="N733" s="166">
        <v>0</v>
      </c>
      <c r="O733" s="166">
        <v>0</v>
      </c>
      <c r="P733" s="168">
        <v>0</v>
      </c>
      <c r="Q733" s="166">
        <v>0.5</v>
      </c>
      <c r="R733" s="327"/>
      <c r="S733" s="165" t="s">
        <v>620</v>
      </c>
      <c r="T733" s="165" t="s">
        <v>599</v>
      </c>
    </row>
    <row r="734" spans="1:20" ht="16" thickBot="1">
      <c r="A734" s="330" t="s">
        <v>1625</v>
      </c>
      <c r="B734" s="331" t="s">
        <v>542</v>
      </c>
      <c r="C734" s="165" t="s">
        <v>543</v>
      </c>
      <c r="D734" s="164" t="s">
        <v>1626</v>
      </c>
      <c r="E734" s="166">
        <v>0</v>
      </c>
      <c r="F734" s="166">
        <v>0</v>
      </c>
      <c r="G734" s="166">
        <v>0</v>
      </c>
      <c r="H734" s="166">
        <v>0</v>
      </c>
      <c r="I734" s="166">
        <v>0.05</v>
      </c>
      <c r="J734" s="166">
        <v>0.05</v>
      </c>
      <c r="K734" s="167">
        <v>44376</v>
      </c>
      <c r="L734" s="167">
        <v>44376</v>
      </c>
      <c r="M734" s="166">
        <v>0</v>
      </c>
      <c r="N734" s="166">
        <v>0</v>
      </c>
      <c r="O734" s="166">
        <v>0</v>
      </c>
      <c r="P734" s="168">
        <v>0</v>
      </c>
      <c r="Q734" s="166">
        <v>1.1027800000000001</v>
      </c>
      <c r="R734" s="325">
        <v>5.5459719999999999</v>
      </c>
      <c r="S734" s="165" t="s">
        <v>1627</v>
      </c>
      <c r="T734" s="165" t="s">
        <v>599</v>
      </c>
    </row>
    <row r="735" spans="1:20" ht="16" thickBot="1">
      <c r="A735" s="326"/>
      <c r="B735" s="326"/>
      <c r="C735" s="165"/>
      <c r="D735" s="164" t="s">
        <v>1626</v>
      </c>
      <c r="E735" s="166">
        <v>0</v>
      </c>
      <c r="F735" s="166">
        <v>0</v>
      </c>
      <c r="G735" s="166">
        <v>0</v>
      </c>
      <c r="H735" s="166">
        <v>0</v>
      </c>
      <c r="I735" s="166">
        <v>5.0750999999999998E-2</v>
      </c>
      <c r="J735" s="166">
        <v>5.0750999999999998E-2</v>
      </c>
      <c r="K735" s="167">
        <v>44174</v>
      </c>
      <c r="L735" s="167">
        <v>44174</v>
      </c>
      <c r="M735" s="166">
        <v>0</v>
      </c>
      <c r="N735" s="166">
        <v>0</v>
      </c>
      <c r="O735" s="166">
        <v>0</v>
      </c>
      <c r="P735" s="168">
        <v>0</v>
      </c>
      <c r="Q735" s="166">
        <v>1.2</v>
      </c>
      <c r="R735" s="326"/>
      <c r="S735" s="165" t="s">
        <v>1435</v>
      </c>
      <c r="T735" s="165" t="s">
        <v>599</v>
      </c>
    </row>
    <row r="736" spans="1:20" ht="16" thickBot="1">
      <c r="A736" s="326"/>
      <c r="B736" s="326"/>
      <c r="C736" s="165"/>
      <c r="D736" s="164" t="s">
        <v>1626</v>
      </c>
      <c r="E736" s="166">
        <v>0</v>
      </c>
      <c r="F736" s="166">
        <v>0</v>
      </c>
      <c r="G736" s="166">
        <v>0</v>
      </c>
      <c r="H736" s="166">
        <v>0</v>
      </c>
      <c r="I736" s="166">
        <v>0.06</v>
      </c>
      <c r="J736" s="166">
        <v>0.06</v>
      </c>
      <c r="K736" s="167">
        <v>44543</v>
      </c>
      <c r="L736" s="167">
        <v>44543</v>
      </c>
      <c r="M736" s="166">
        <v>0</v>
      </c>
      <c r="N736" s="166">
        <v>0</v>
      </c>
      <c r="O736" s="166">
        <v>0</v>
      </c>
      <c r="P736" s="168">
        <v>0</v>
      </c>
      <c r="Q736" s="166">
        <v>0.10319200000000001</v>
      </c>
      <c r="R736" s="326"/>
      <c r="S736" s="165" t="s">
        <v>1526</v>
      </c>
      <c r="T736" s="165" t="s">
        <v>599</v>
      </c>
    </row>
    <row r="737" spans="1:20" ht="16" thickBot="1">
      <c r="A737" s="326"/>
      <c r="B737" s="326"/>
      <c r="C737" s="165"/>
      <c r="D737" s="330" t="s">
        <v>1628</v>
      </c>
      <c r="E737" s="325">
        <v>0</v>
      </c>
      <c r="F737" s="325">
        <v>0</v>
      </c>
      <c r="G737" s="325">
        <v>0</v>
      </c>
      <c r="H737" s="325">
        <v>0</v>
      </c>
      <c r="I737" s="325">
        <v>0.5</v>
      </c>
      <c r="J737" s="325">
        <v>0.5</v>
      </c>
      <c r="K737" s="328">
        <v>44068</v>
      </c>
      <c r="L737" s="328">
        <v>44068</v>
      </c>
      <c r="M737" s="166">
        <v>0</v>
      </c>
      <c r="N737" s="166">
        <v>0</v>
      </c>
      <c r="O737" s="166">
        <v>0</v>
      </c>
      <c r="P737" s="168">
        <v>0</v>
      </c>
      <c r="Q737" s="166">
        <v>0.54</v>
      </c>
      <c r="R737" s="326"/>
      <c r="S737" s="165" t="s">
        <v>1525</v>
      </c>
      <c r="T737" s="165" t="s">
        <v>599</v>
      </c>
    </row>
    <row r="738" spans="1:20" ht="16" thickBot="1">
      <c r="A738" s="326"/>
      <c r="B738" s="326"/>
      <c r="C738" s="165"/>
      <c r="D738" s="333"/>
      <c r="E738" s="327"/>
      <c r="F738" s="327"/>
      <c r="G738" s="327"/>
      <c r="H738" s="327"/>
      <c r="I738" s="327"/>
      <c r="J738" s="327"/>
      <c r="K738" s="327"/>
      <c r="L738" s="327"/>
      <c r="M738" s="166">
        <v>0</v>
      </c>
      <c r="N738" s="166">
        <v>0</v>
      </c>
      <c r="O738" s="166">
        <v>0</v>
      </c>
      <c r="P738" s="168">
        <v>0</v>
      </c>
      <c r="Q738" s="166">
        <v>1.1000000000000001</v>
      </c>
      <c r="R738" s="326"/>
      <c r="S738" s="165" t="s">
        <v>621</v>
      </c>
      <c r="T738" s="165" t="s">
        <v>599</v>
      </c>
    </row>
    <row r="739" spans="1:20" ht="16" thickBot="1">
      <c r="A739" s="326"/>
      <c r="B739" s="326"/>
      <c r="C739" s="165"/>
      <c r="D739" s="164" t="s">
        <v>1626</v>
      </c>
      <c r="E739" s="166">
        <v>0</v>
      </c>
      <c r="F739" s="166">
        <v>0</v>
      </c>
      <c r="G739" s="166">
        <v>0</v>
      </c>
      <c r="H739" s="166">
        <v>0</v>
      </c>
      <c r="I739" s="166">
        <v>1</v>
      </c>
      <c r="J739" s="166">
        <v>1</v>
      </c>
      <c r="K739" s="167">
        <v>43640</v>
      </c>
      <c r="L739" s="167">
        <v>43640</v>
      </c>
      <c r="M739" s="166">
        <v>0</v>
      </c>
      <c r="N739" s="166">
        <v>0</v>
      </c>
      <c r="O739" s="166">
        <v>0</v>
      </c>
      <c r="P739" s="168">
        <v>0</v>
      </c>
      <c r="Q739" s="166">
        <v>1</v>
      </c>
      <c r="R739" s="326"/>
      <c r="S739" s="165" t="s">
        <v>663</v>
      </c>
      <c r="T739" s="165" t="s">
        <v>599</v>
      </c>
    </row>
    <row r="740" spans="1:20" ht="16" thickBot="1">
      <c r="A740" s="327"/>
      <c r="B740" s="327"/>
      <c r="C740" s="165"/>
      <c r="D740" s="164" t="s">
        <v>1628</v>
      </c>
      <c r="E740" s="166">
        <v>0</v>
      </c>
      <c r="F740" s="166">
        <v>0</v>
      </c>
      <c r="G740" s="166">
        <v>0</v>
      </c>
      <c r="H740" s="166">
        <v>0</v>
      </c>
      <c r="I740" s="166">
        <v>1.5</v>
      </c>
      <c r="J740" s="166">
        <v>1.5</v>
      </c>
      <c r="K740" s="167">
        <v>43412</v>
      </c>
      <c r="L740" s="167">
        <v>43412</v>
      </c>
      <c r="M740" s="166">
        <v>0</v>
      </c>
      <c r="N740" s="166">
        <v>0</v>
      </c>
      <c r="O740" s="166">
        <v>0</v>
      </c>
      <c r="P740" s="168">
        <v>0</v>
      </c>
      <c r="Q740" s="166">
        <v>0.5</v>
      </c>
      <c r="R740" s="327"/>
      <c r="S740" s="165" t="s">
        <v>620</v>
      </c>
      <c r="T740" s="165" t="s">
        <v>599</v>
      </c>
    </row>
    <row r="741" spans="1:20" ht="25" thickBot="1">
      <c r="A741" s="164" t="s">
        <v>1629</v>
      </c>
      <c r="B741" s="165" t="s">
        <v>542</v>
      </c>
      <c r="C741" s="165" t="s">
        <v>543</v>
      </c>
      <c r="D741" s="164" t="s">
        <v>911</v>
      </c>
      <c r="E741" s="166">
        <v>0</v>
      </c>
      <c r="F741" s="166">
        <v>0</v>
      </c>
      <c r="G741" s="166">
        <v>0</v>
      </c>
      <c r="H741" s="166">
        <v>0</v>
      </c>
      <c r="I741" s="166">
        <v>0</v>
      </c>
      <c r="J741" s="166">
        <v>0</v>
      </c>
      <c r="K741" s="167">
        <v>44102</v>
      </c>
      <c r="L741" s="167">
        <v>44102</v>
      </c>
      <c r="M741" s="166">
        <v>0</v>
      </c>
      <c r="N741" s="166">
        <v>0</v>
      </c>
      <c r="O741" s="166">
        <v>0</v>
      </c>
      <c r="P741" s="168">
        <v>0</v>
      </c>
      <c r="Q741" s="166">
        <v>0.5</v>
      </c>
      <c r="R741" s="166">
        <v>0.5</v>
      </c>
      <c r="S741" s="165" t="s">
        <v>687</v>
      </c>
      <c r="T741" s="165" t="s">
        <v>599</v>
      </c>
    </row>
    <row r="742" spans="1:20" ht="25" thickBot="1">
      <c r="A742" s="164" t="s">
        <v>1630</v>
      </c>
      <c r="B742" s="165" t="s">
        <v>542</v>
      </c>
      <c r="C742" s="165" t="s">
        <v>543</v>
      </c>
      <c r="D742" s="164" t="s">
        <v>1631</v>
      </c>
      <c r="E742" s="166">
        <v>0</v>
      </c>
      <c r="F742" s="166">
        <v>0</v>
      </c>
      <c r="G742" s="166">
        <v>0</v>
      </c>
      <c r="H742" s="166">
        <v>0</v>
      </c>
      <c r="I742" s="166">
        <v>0</v>
      </c>
      <c r="J742" s="166">
        <v>0</v>
      </c>
      <c r="K742" s="167">
        <v>43889</v>
      </c>
      <c r="L742" s="167">
        <v>43889</v>
      </c>
      <c r="M742" s="166">
        <v>0</v>
      </c>
      <c r="N742" s="166">
        <v>0</v>
      </c>
      <c r="O742" s="166">
        <v>0</v>
      </c>
      <c r="P742" s="168">
        <v>0</v>
      </c>
      <c r="Q742" s="166">
        <v>0.5</v>
      </c>
      <c r="R742" s="166">
        <v>0.5</v>
      </c>
      <c r="S742" s="165" t="s">
        <v>620</v>
      </c>
      <c r="T742" s="165" t="s">
        <v>599</v>
      </c>
    </row>
    <row r="743" spans="1:20" ht="16" thickBot="1">
      <c r="A743" s="164" t="s">
        <v>1632</v>
      </c>
      <c r="B743" s="165" t="s">
        <v>542</v>
      </c>
      <c r="C743" s="165" t="s">
        <v>543</v>
      </c>
      <c r="D743" s="164" t="s">
        <v>1633</v>
      </c>
      <c r="E743" s="166">
        <v>0</v>
      </c>
      <c r="F743" s="166">
        <v>0</v>
      </c>
      <c r="G743" s="166">
        <v>0</v>
      </c>
      <c r="H743" s="166">
        <v>0</v>
      </c>
      <c r="I743" s="166">
        <v>0</v>
      </c>
      <c r="J743" s="166">
        <v>0</v>
      </c>
      <c r="K743" s="167">
        <v>44081</v>
      </c>
      <c r="L743" s="167">
        <v>44081</v>
      </c>
      <c r="M743" s="166">
        <v>0</v>
      </c>
      <c r="N743" s="166">
        <v>0</v>
      </c>
      <c r="O743" s="166">
        <v>0</v>
      </c>
      <c r="P743" s="168">
        <v>0</v>
      </c>
      <c r="Q743" s="166">
        <v>1</v>
      </c>
      <c r="R743" s="166">
        <v>1</v>
      </c>
      <c r="S743" s="165" t="s">
        <v>1260</v>
      </c>
      <c r="T743" s="165" t="s">
        <v>599</v>
      </c>
    </row>
    <row r="744" spans="1:20" ht="16" thickBot="1">
      <c r="A744" s="164" t="s">
        <v>1634</v>
      </c>
      <c r="B744" s="165" t="s">
        <v>542</v>
      </c>
      <c r="C744" s="165" t="s">
        <v>543</v>
      </c>
      <c r="D744" s="164" t="s">
        <v>1635</v>
      </c>
      <c r="E744" s="166">
        <v>0</v>
      </c>
      <c r="F744" s="166">
        <v>0</v>
      </c>
      <c r="G744" s="166">
        <v>0</v>
      </c>
      <c r="H744" s="166">
        <v>0</v>
      </c>
      <c r="I744" s="166">
        <v>0</v>
      </c>
      <c r="J744" s="166">
        <v>0</v>
      </c>
      <c r="K744" s="167">
        <v>43950</v>
      </c>
      <c r="L744" s="167">
        <v>43950</v>
      </c>
      <c r="M744" s="166">
        <v>0</v>
      </c>
      <c r="N744" s="166">
        <v>0</v>
      </c>
      <c r="O744" s="166">
        <v>0</v>
      </c>
      <c r="P744" s="168">
        <v>0</v>
      </c>
      <c r="Q744" s="166">
        <v>0.75</v>
      </c>
      <c r="R744" s="166">
        <v>0.75</v>
      </c>
      <c r="S744" s="165" t="s">
        <v>1435</v>
      </c>
      <c r="T744" s="165" t="s">
        <v>599</v>
      </c>
    </row>
    <row r="745" spans="1:20" ht="16" thickBot="1">
      <c r="A745" s="330" t="s">
        <v>1636</v>
      </c>
      <c r="B745" s="331" t="s">
        <v>542</v>
      </c>
      <c r="C745" s="165" t="s">
        <v>543</v>
      </c>
      <c r="D745" s="330" t="s">
        <v>1637</v>
      </c>
      <c r="E745" s="325">
        <v>0</v>
      </c>
      <c r="F745" s="325">
        <v>0</v>
      </c>
      <c r="G745" s="325">
        <v>0</v>
      </c>
      <c r="H745" s="325">
        <v>0</v>
      </c>
      <c r="I745" s="325">
        <v>0.25</v>
      </c>
      <c r="J745" s="325">
        <v>0.25</v>
      </c>
      <c r="K745" s="328">
        <v>43129</v>
      </c>
      <c r="L745" s="328">
        <v>43129</v>
      </c>
      <c r="M745" s="166">
        <v>0</v>
      </c>
      <c r="N745" s="166">
        <v>0</v>
      </c>
      <c r="O745" s="166">
        <v>0</v>
      </c>
      <c r="P745" s="168">
        <v>0</v>
      </c>
      <c r="Q745" s="166">
        <v>0.125</v>
      </c>
      <c r="R745" s="325">
        <v>0.25</v>
      </c>
      <c r="S745" s="165" t="s">
        <v>671</v>
      </c>
      <c r="T745" s="165" t="s">
        <v>599</v>
      </c>
    </row>
    <row r="746" spans="1:20" ht="16" thickBot="1">
      <c r="A746" s="327"/>
      <c r="B746" s="327"/>
      <c r="C746" s="165"/>
      <c r="D746" s="333"/>
      <c r="E746" s="327"/>
      <c r="F746" s="327"/>
      <c r="G746" s="327"/>
      <c r="H746" s="327"/>
      <c r="I746" s="327"/>
      <c r="J746" s="327"/>
      <c r="K746" s="327"/>
      <c r="L746" s="327"/>
      <c r="M746" s="166">
        <v>0</v>
      </c>
      <c r="N746" s="166">
        <v>0</v>
      </c>
      <c r="O746" s="166">
        <v>0</v>
      </c>
      <c r="P746" s="168">
        <v>0</v>
      </c>
      <c r="Q746" s="166">
        <v>0.125</v>
      </c>
      <c r="R746" s="327"/>
      <c r="S746" s="165" t="s">
        <v>620</v>
      </c>
      <c r="T746" s="165" t="s">
        <v>599</v>
      </c>
    </row>
    <row r="747" spans="1:20" ht="16" thickBot="1">
      <c r="A747" s="164" t="s">
        <v>1638</v>
      </c>
      <c r="B747" s="165" t="s">
        <v>542</v>
      </c>
      <c r="C747" s="165" t="s">
        <v>543</v>
      </c>
      <c r="D747" s="164" t="s">
        <v>1639</v>
      </c>
      <c r="E747" s="166">
        <v>0</v>
      </c>
      <c r="F747" s="166">
        <v>0</v>
      </c>
      <c r="G747" s="166">
        <v>0</v>
      </c>
      <c r="H747" s="166">
        <v>0</v>
      </c>
      <c r="I747" s="166">
        <v>0</v>
      </c>
      <c r="J747" s="166">
        <v>0</v>
      </c>
      <c r="K747" s="167">
        <v>43144</v>
      </c>
      <c r="L747" s="167">
        <v>43144</v>
      </c>
      <c r="M747" s="166">
        <v>0</v>
      </c>
      <c r="N747" s="166">
        <v>0</v>
      </c>
      <c r="O747" s="166">
        <v>0</v>
      </c>
      <c r="P747" s="168">
        <v>0</v>
      </c>
      <c r="Q747" s="166">
        <v>0.8</v>
      </c>
      <c r="R747" s="166">
        <v>0.8</v>
      </c>
      <c r="S747" s="165" t="s">
        <v>671</v>
      </c>
      <c r="T747" s="165" t="s">
        <v>599</v>
      </c>
    </row>
    <row r="748" spans="1:20" ht="25" thickBot="1">
      <c r="A748" s="164" t="s">
        <v>1640</v>
      </c>
      <c r="B748" s="165" t="s">
        <v>542</v>
      </c>
      <c r="C748" s="165" t="s">
        <v>543</v>
      </c>
      <c r="D748" s="164" t="s">
        <v>1641</v>
      </c>
      <c r="E748" s="166">
        <v>0</v>
      </c>
      <c r="F748" s="166">
        <v>0</v>
      </c>
      <c r="G748" s="166">
        <v>0</v>
      </c>
      <c r="H748" s="166">
        <v>0</v>
      </c>
      <c r="I748" s="166">
        <v>0</v>
      </c>
      <c r="J748" s="166">
        <v>0</v>
      </c>
      <c r="K748" s="167">
        <v>43143</v>
      </c>
      <c r="L748" s="167">
        <v>43143</v>
      </c>
      <c r="M748" s="166">
        <v>0</v>
      </c>
      <c r="N748" s="166">
        <v>0</v>
      </c>
      <c r="O748" s="166">
        <v>0</v>
      </c>
      <c r="P748" s="168">
        <v>0</v>
      </c>
      <c r="Q748" s="166">
        <v>0.6</v>
      </c>
      <c r="R748" s="166">
        <v>0.6</v>
      </c>
      <c r="S748" s="165" t="s">
        <v>671</v>
      </c>
      <c r="T748" s="165" t="s">
        <v>599</v>
      </c>
    </row>
    <row r="749" spans="1:20" ht="16" thickBot="1">
      <c r="A749" s="164" t="s">
        <v>1642</v>
      </c>
      <c r="B749" s="165" t="s">
        <v>542</v>
      </c>
      <c r="C749" s="165" t="s">
        <v>543</v>
      </c>
      <c r="D749" s="164" t="s">
        <v>1643</v>
      </c>
      <c r="E749" s="166">
        <v>0</v>
      </c>
      <c r="F749" s="166">
        <v>0</v>
      </c>
      <c r="G749" s="166">
        <v>0</v>
      </c>
      <c r="H749" s="166">
        <v>0</v>
      </c>
      <c r="I749" s="166">
        <v>0</v>
      </c>
      <c r="J749" s="166">
        <v>0</v>
      </c>
      <c r="K749" s="167">
        <v>43185</v>
      </c>
      <c r="L749" s="167">
        <v>43185</v>
      </c>
      <c r="M749" s="166">
        <v>0</v>
      </c>
      <c r="N749" s="166">
        <v>0</v>
      </c>
      <c r="O749" s="166">
        <v>0</v>
      </c>
      <c r="P749" s="168">
        <v>0</v>
      </c>
      <c r="Q749" s="166">
        <v>0.22500000000000001</v>
      </c>
      <c r="R749" s="166">
        <v>0.22500000000000001</v>
      </c>
      <c r="S749" s="165" t="s">
        <v>755</v>
      </c>
      <c r="T749" s="165" t="s">
        <v>599</v>
      </c>
    </row>
    <row r="750" spans="1:20" ht="25" thickBot="1">
      <c r="A750" s="164" t="s">
        <v>1644</v>
      </c>
      <c r="B750" s="165" t="s">
        <v>542</v>
      </c>
      <c r="C750" s="165" t="s">
        <v>543</v>
      </c>
      <c r="D750" s="164" t="s">
        <v>1645</v>
      </c>
      <c r="E750" s="166">
        <v>0</v>
      </c>
      <c r="F750" s="166">
        <v>0</v>
      </c>
      <c r="G750" s="166">
        <v>0</v>
      </c>
      <c r="H750" s="166">
        <v>0</v>
      </c>
      <c r="I750" s="166">
        <v>0</v>
      </c>
      <c r="J750" s="166">
        <v>0</v>
      </c>
      <c r="K750" s="167">
        <v>43196</v>
      </c>
      <c r="L750" s="167">
        <v>43196</v>
      </c>
      <c r="M750" s="166">
        <v>0</v>
      </c>
      <c r="N750" s="166">
        <v>0</v>
      </c>
      <c r="O750" s="166">
        <v>0</v>
      </c>
      <c r="P750" s="168">
        <v>0</v>
      </c>
      <c r="Q750" s="166">
        <v>5</v>
      </c>
      <c r="R750" s="166">
        <v>5</v>
      </c>
      <c r="S750" s="165" t="s">
        <v>663</v>
      </c>
      <c r="T750" s="165" t="s">
        <v>599</v>
      </c>
    </row>
    <row r="751" spans="1:20" ht="16" thickBot="1">
      <c r="A751" s="330" t="s">
        <v>1646</v>
      </c>
      <c r="B751" s="331" t="s">
        <v>542</v>
      </c>
      <c r="C751" s="165" t="s">
        <v>543</v>
      </c>
      <c r="D751" s="164" t="s">
        <v>1647</v>
      </c>
      <c r="E751" s="166">
        <v>0</v>
      </c>
      <c r="F751" s="166">
        <v>0</v>
      </c>
      <c r="G751" s="166">
        <v>0</v>
      </c>
      <c r="H751" s="166">
        <v>0</v>
      </c>
      <c r="I751" s="166">
        <v>0</v>
      </c>
      <c r="J751" s="166">
        <v>0</v>
      </c>
      <c r="K751" s="167">
        <v>43689</v>
      </c>
      <c r="L751" s="167">
        <v>43689</v>
      </c>
      <c r="M751" s="166">
        <v>0</v>
      </c>
      <c r="N751" s="166">
        <v>0</v>
      </c>
      <c r="O751" s="166">
        <v>0</v>
      </c>
      <c r="P751" s="168">
        <v>0</v>
      </c>
      <c r="Q751" s="166">
        <v>0.52500000000000002</v>
      </c>
      <c r="R751" s="325">
        <v>0.77500000000000002</v>
      </c>
      <c r="S751" s="165" t="s">
        <v>1648</v>
      </c>
      <c r="T751" s="165" t="s">
        <v>599</v>
      </c>
    </row>
    <row r="752" spans="1:20" ht="16" thickBot="1">
      <c r="A752" s="327"/>
      <c r="B752" s="327"/>
      <c r="C752" s="165"/>
      <c r="D752" s="164" t="s">
        <v>1649</v>
      </c>
      <c r="E752" s="166">
        <v>0</v>
      </c>
      <c r="F752" s="166">
        <v>0</v>
      </c>
      <c r="G752" s="166">
        <v>0</v>
      </c>
      <c r="H752" s="166">
        <v>0</v>
      </c>
      <c r="I752" s="166">
        <v>1.5</v>
      </c>
      <c r="J752" s="166">
        <v>1.5</v>
      </c>
      <c r="K752" s="167">
        <v>43221</v>
      </c>
      <c r="L752" s="167">
        <v>43221</v>
      </c>
      <c r="M752" s="166">
        <v>0</v>
      </c>
      <c r="N752" s="166">
        <v>0</v>
      </c>
      <c r="O752" s="166">
        <v>0</v>
      </c>
      <c r="P752" s="168">
        <v>0</v>
      </c>
      <c r="Q752" s="166">
        <v>0.25</v>
      </c>
      <c r="R752" s="327"/>
      <c r="S752" s="165" t="s">
        <v>755</v>
      </c>
      <c r="T752" s="165" t="s">
        <v>599</v>
      </c>
    </row>
    <row r="753" spans="1:20" ht="16" thickBot="1">
      <c r="A753" s="164" t="s">
        <v>1650</v>
      </c>
      <c r="B753" s="165" t="s">
        <v>542</v>
      </c>
      <c r="C753" s="165" t="s">
        <v>543</v>
      </c>
      <c r="D753" s="164" t="s">
        <v>1651</v>
      </c>
      <c r="E753" s="166">
        <v>0</v>
      </c>
      <c r="F753" s="166">
        <v>0</v>
      </c>
      <c r="G753" s="166">
        <v>0</v>
      </c>
      <c r="H753" s="166">
        <v>0</v>
      </c>
      <c r="I753" s="166">
        <v>0</v>
      </c>
      <c r="J753" s="166">
        <v>0</v>
      </c>
      <c r="K753" s="167">
        <v>43266</v>
      </c>
      <c r="L753" s="167">
        <v>43266</v>
      </c>
      <c r="M753" s="166">
        <v>0</v>
      </c>
      <c r="N753" s="166">
        <v>0</v>
      </c>
      <c r="O753" s="166">
        <v>0</v>
      </c>
      <c r="P753" s="168">
        <v>0</v>
      </c>
      <c r="Q753" s="166">
        <v>0.75</v>
      </c>
      <c r="R753" s="166">
        <v>0.75</v>
      </c>
      <c r="S753" s="165" t="s">
        <v>671</v>
      </c>
      <c r="T753" s="165" t="s">
        <v>599</v>
      </c>
    </row>
    <row r="754" spans="1:20" ht="25" thickBot="1">
      <c r="A754" s="164" t="s">
        <v>1652</v>
      </c>
      <c r="B754" s="165" t="s">
        <v>542</v>
      </c>
      <c r="C754" s="165" t="s">
        <v>543</v>
      </c>
      <c r="D754" s="164" t="s">
        <v>1653</v>
      </c>
      <c r="E754" s="166">
        <v>0</v>
      </c>
      <c r="F754" s="166">
        <v>0</v>
      </c>
      <c r="G754" s="166">
        <v>0</v>
      </c>
      <c r="H754" s="166">
        <v>0</v>
      </c>
      <c r="I754" s="166">
        <v>0</v>
      </c>
      <c r="J754" s="166">
        <v>0</v>
      </c>
      <c r="K754" s="167">
        <v>43678</v>
      </c>
      <c r="L754" s="167">
        <v>43678</v>
      </c>
      <c r="M754" s="166">
        <v>0</v>
      </c>
      <c r="N754" s="166">
        <v>0</v>
      </c>
      <c r="O754" s="166">
        <v>0</v>
      </c>
      <c r="P754" s="168">
        <v>0</v>
      </c>
      <c r="Q754" s="166">
        <v>0.5</v>
      </c>
      <c r="R754" s="166">
        <v>0.5</v>
      </c>
      <c r="S754" s="165" t="s">
        <v>621</v>
      </c>
      <c r="T754" s="165" t="s">
        <v>599</v>
      </c>
    </row>
    <row r="755" spans="1:20" ht="16" thickBot="1">
      <c r="A755" s="330" t="s">
        <v>1654</v>
      </c>
      <c r="B755" s="331" t="s">
        <v>542</v>
      </c>
      <c r="C755" s="165" t="s">
        <v>543</v>
      </c>
      <c r="D755" s="164" t="s">
        <v>1655</v>
      </c>
      <c r="E755" s="166">
        <v>0</v>
      </c>
      <c r="F755" s="166">
        <v>0</v>
      </c>
      <c r="G755" s="166">
        <v>0</v>
      </c>
      <c r="H755" s="166">
        <v>0</v>
      </c>
      <c r="I755" s="166">
        <v>0</v>
      </c>
      <c r="J755" s="166">
        <v>0</v>
      </c>
      <c r="K755" s="167">
        <v>43454</v>
      </c>
      <c r="L755" s="167">
        <v>43454</v>
      </c>
      <c r="M755" s="166">
        <v>0</v>
      </c>
      <c r="N755" s="166">
        <v>0</v>
      </c>
      <c r="O755" s="166">
        <v>0</v>
      </c>
      <c r="P755" s="168">
        <v>0</v>
      </c>
      <c r="Q755" s="166">
        <v>1</v>
      </c>
      <c r="R755" s="325">
        <v>20.2</v>
      </c>
      <c r="S755" s="165" t="s">
        <v>1334</v>
      </c>
      <c r="T755" s="165" t="s">
        <v>599</v>
      </c>
    </row>
    <row r="756" spans="1:20" ht="16" thickBot="1">
      <c r="A756" s="326"/>
      <c r="B756" s="326"/>
      <c r="C756" s="165"/>
      <c r="D756" s="330" t="s">
        <v>1656</v>
      </c>
      <c r="E756" s="325">
        <v>0</v>
      </c>
      <c r="F756" s="325">
        <v>0</v>
      </c>
      <c r="G756" s="325">
        <v>0</v>
      </c>
      <c r="H756" s="325">
        <v>0</v>
      </c>
      <c r="I756" s="325">
        <v>0</v>
      </c>
      <c r="J756" s="325">
        <v>0</v>
      </c>
      <c r="K756" s="328">
        <v>43726</v>
      </c>
      <c r="L756" s="328">
        <v>43726</v>
      </c>
      <c r="M756" s="166">
        <v>0</v>
      </c>
      <c r="N756" s="166">
        <v>0</v>
      </c>
      <c r="O756" s="166">
        <v>0</v>
      </c>
      <c r="P756" s="168">
        <v>0</v>
      </c>
      <c r="Q756" s="166">
        <v>1.2</v>
      </c>
      <c r="R756" s="326"/>
      <c r="S756" s="165" t="s">
        <v>663</v>
      </c>
      <c r="T756" s="165" t="s">
        <v>599</v>
      </c>
    </row>
    <row r="757" spans="1:20" ht="16" thickBot="1">
      <c r="A757" s="326"/>
      <c r="B757" s="326"/>
      <c r="C757" s="165"/>
      <c r="D757" s="333"/>
      <c r="E757" s="327"/>
      <c r="F757" s="327"/>
      <c r="G757" s="327"/>
      <c r="H757" s="327"/>
      <c r="I757" s="327"/>
      <c r="J757" s="327"/>
      <c r="K757" s="327"/>
      <c r="L757" s="327"/>
      <c r="M757" s="166">
        <v>0</v>
      </c>
      <c r="N757" s="166">
        <v>0</v>
      </c>
      <c r="O757" s="166">
        <v>0</v>
      </c>
      <c r="P757" s="168">
        <v>0</v>
      </c>
      <c r="Q757" s="166">
        <v>10</v>
      </c>
      <c r="R757" s="326"/>
      <c r="S757" s="165" t="s">
        <v>1420</v>
      </c>
      <c r="T757" s="165" t="s">
        <v>599</v>
      </c>
    </row>
    <row r="758" spans="1:20" ht="16" thickBot="1">
      <c r="A758" s="326"/>
      <c r="B758" s="326"/>
      <c r="C758" s="165"/>
      <c r="D758" s="330" t="s">
        <v>1656</v>
      </c>
      <c r="E758" s="325">
        <v>0</v>
      </c>
      <c r="F758" s="325">
        <v>0</v>
      </c>
      <c r="G758" s="325">
        <v>0</v>
      </c>
      <c r="H758" s="325">
        <v>0</v>
      </c>
      <c r="I758" s="325">
        <v>3.1</v>
      </c>
      <c r="J758" s="325">
        <v>3.1</v>
      </c>
      <c r="K758" s="328">
        <v>43991</v>
      </c>
      <c r="L758" s="328">
        <v>43991</v>
      </c>
      <c r="M758" s="166">
        <v>0</v>
      </c>
      <c r="N758" s="166">
        <v>0</v>
      </c>
      <c r="O758" s="166">
        <v>0</v>
      </c>
      <c r="P758" s="168">
        <v>0</v>
      </c>
      <c r="Q758" s="166">
        <v>2</v>
      </c>
      <c r="R758" s="326"/>
      <c r="S758" s="165" t="s">
        <v>657</v>
      </c>
      <c r="T758" s="165" t="s">
        <v>599</v>
      </c>
    </row>
    <row r="759" spans="1:20" ht="16" thickBot="1">
      <c r="A759" s="326"/>
      <c r="B759" s="326"/>
      <c r="C759" s="165"/>
      <c r="D759" s="333"/>
      <c r="E759" s="327"/>
      <c r="F759" s="327"/>
      <c r="G759" s="327"/>
      <c r="H759" s="327"/>
      <c r="I759" s="327"/>
      <c r="J759" s="327"/>
      <c r="K759" s="327"/>
      <c r="L759" s="327"/>
      <c r="M759" s="166">
        <v>0</v>
      </c>
      <c r="N759" s="166">
        <v>0</v>
      </c>
      <c r="O759" s="166">
        <v>0</v>
      </c>
      <c r="P759" s="168">
        <v>0</v>
      </c>
      <c r="Q759" s="166">
        <v>2</v>
      </c>
      <c r="R759" s="326"/>
      <c r="S759" s="165" t="s">
        <v>657</v>
      </c>
      <c r="T759" s="165" t="s">
        <v>599</v>
      </c>
    </row>
    <row r="760" spans="1:20" ht="16" thickBot="1">
      <c r="A760" s="326"/>
      <c r="B760" s="326"/>
      <c r="C760" s="165"/>
      <c r="D760" s="330" t="s">
        <v>1657</v>
      </c>
      <c r="E760" s="325">
        <v>0</v>
      </c>
      <c r="F760" s="325">
        <v>0</v>
      </c>
      <c r="G760" s="325">
        <v>0</v>
      </c>
      <c r="H760" s="325">
        <v>0</v>
      </c>
      <c r="I760" s="325">
        <v>5</v>
      </c>
      <c r="J760" s="325">
        <v>5</v>
      </c>
      <c r="K760" s="328">
        <v>43308</v>
      </c>
      <c r="L760" s="328">
        <v>43308</v>
      </c>
      <c r="M760" s="166">
        <v>0</v>
      </c>
      <c r="N760" s="166">
        <v>0</v>
      </c>
      <c r="O760" s="166">
        <v>0</v>
      </c>
      <c r="P760" s="168">
        <v>0</v>
      </c>
      <c r="Q760" s="166">
        <v>1</v>
      </c>
      <c r="R760" s="326"/>
      <c r="S760" s="165" t="s">
        <v>786</v>
      </c>
      <c r="T760" s="165" t="s">
        <v>599</v>
      </c>
    </row>
    <row r="761" spans="1:20" ht="16" thickBot="1">
      <c r="A761" s="327"/>
      <c r="B761" s="327"/>
      <c r="C761" s="165"/>
      <c r="D761" s="333"/>
      <c r="E761" s="327"/>
      <c r="F761" s="327"/>
      <c r="G761" s="327"/>
      <c r="H761" s="327"/>
      <c r="I761" s="327"/>
      <c r="J761" s="327"/>
      <c r="K761" s="327"/>
      <c r="L761" s="327"/>
      <c r="M761" s="166">
        <v>0</v>
      </c>
      <c r="N761" s="166">
        <v>0</v>
      </c>
      <c r="O761" s="166">
        <v>0</v>
      </c>
      <c r="P761" s="168">
        <v>0</v>
      </c>
      <c r="Q761" s="166">
        <v>3</v>
      </c>
      <c r="R761" s="327"/>
      <c r="S761" s="165" t="s">
        <v>663</v>
      </c>
      <c r="T761" s="165" t="s">
        <v>599</v>
      </c>
    </row>
    <row r="762" spans="1:20" ht="37" thickBot="1">
      <c r="A762" s="330" t="s">
        <v>1658</v>
      </c>
      <c r="B762" s="331" t="s">
        <v>542</v>
      </c>
      <c r="C762" s="165" t="s">
        <v>543</v>
      </c>
      <c r="D762" s="164" t="s">
        <v>1659</v>
      </c>
      <c r="E762" s="166">
        <v>0</v>
      </c>
      <c r="F762" s="166">
        <v>0</v>
      </c>
      <c r="G762" s="166">
        <v>0</v>
      </c>
      <c r="H762" s="166">
        <v>0</v>
      </c>
      <c r="I762" s="166">
        <v>0.25</v>
      </c>
      <c r="J762" s="166">
        <v>0.25</v>
      </c>
      <c r="K762" s="167">
        <v>43452</v>
      </c>
      <c r="L762" s="167">
        <v>43452</v>
      </c>
      <c r="M762" s="166">
        <v>0</v>
      </c>
      <c r="N762" s="166">
        <v>0</v>
      </c>
      <c r="O762" s="166">
        <v>0</v>
      </c>
      <c r="P762" s="168">
        <v>0</v>
      </c>
      <c r="Q762" s="166">
        <v>0.5</v>
      </c>
      <c r="R762" s="325">
        <v>0.9</v>
      </c>
      <c r="S762" s="165" t="s">
        <v>620</v>
      </c>
      <c r="T762" s="165" t="s">
        <v>599</v>
      </c>
    </row>
    <row r="763" spans="1:20" ht="37" thickBot="1">
      <c r="A763" s="327"/>
      <c r="B763" s="327"/>
      <c r="C763" s="165"/>
      <c r="D763" s="164" t="s">
        <v>1659</v>
      </c>
      <c r="E763" s="166">
        <v>0</v>
      </c>
      <c r="F763" s="166">
        <v>0</v>
      </c>
      <c r="G763" s="166">
        <v>0</v>
      </c>
      <c r="H763" s="166">
        <v>0</v>
      </c>
      <c r="I763" s="166">
        <v>0</v>
      </c>
      <c r="J763" s="166">
        <v>0</v>
      </c>
      <c r="K763" s="167">
        <v>44406</v>
      </c>
      <c r="L763" s="167">
        <v>44406</v>
      </c>
      <c r="M763" s="166">
        <v>0</v>
      </c>
      <c r="N763" s="166">
        <v>0</v>
      </c>
      <c r="O763" s="166">
        <v>0</v>
      </c>
      <c r="P763" s="168">
        <v>0</v>
      </c>
      <c r="Q763" s="166">
        <v>0.4</v>
      </c>
      <c r="R763" s="327"/>
      <c r="S763" s="165" t="s">
        <v>1260</v>
      </c>
      <c r="T763" s="165" t="s">
        <v>599</v>
      </c>
    </row>
    <row r="764" spans="1:20" ht="16" thickBot="1">
      <c r="A764" s="164" t="s">
        <v>1660</v>
      </c>
      <c r="B764" s="165" t="s">
        <v>542</v>
      </c>
      <c r="C764" s="165" t="s">
        <v>543</v>
      </c>
      <c r="D764" s="164" t="s">
        <v>1661</v>
      </c>
      <c r="E764" s="166">
        <v>0</v>
      </c>
      <c r="F764" s="166">
        <v>0</v>
      </c>
      <c r="G764" s="166">
        <v>0</v>
      </c>
      <c r="H764" s="166">
        <v>0</v>
      </c>
      <c r="I764" s="166">
        <v>0</v>
      </c>
      <c r="J764" s="166">
        <v>0</v>
      </c>
      <c r="K764" s="167">
        <v>43329</v>
      </c>
      <c r="L764" s="167">
        <v>43329</v>
      </c>
      <c r="M764" s="166">
        <v>0</v>
      </c>
      <c r="N764" s="166">
        <v>0</v>
      </c>
      <c r="O764" s="166">
        <v>0</v>
      </c>
      <c r="P764" s="168">
        <v>0</v>
      </c>
      <c r="Q764" s="166">
        <v>3</v>
      </c>
      <c r="R764" s="166">
        <v>3</v>
      </c>
      <c r="S764" s="165" t="s">
        <v>624</v>
      </c>
      <c r="T764" s="165" t="s">
        <v>599</v>
      </c>
    </row>
    <row r="765" spans="1:20" ht="37" thickBot="1">
      <c r="A765" s="330" t="s">
        <v>1662</v>
      </c>
      <c r="B765" s="331" t="s">
        <v>542</v>
      </c>
      <c r="C765" s="165" t="s">
        <v>543</v>
      </c>
      <c r="D765" s="164" t="s">
        <v>1663</v>
      </c>
      <c r="E765" s="166">
        <v>0</v>
      </c>
      <c r="F765" s="166">
        <v>0</v>
      </c>
      <c r="G765" s="166">
        <v>0</v>
      </c>
      <c r="H765" s="166">
        <v>0</v>
      </c>
      <c r="I765" s="166">
        <v>0</v>
      </c>
      <c r="J765" s="166">
        <v>0</v>
      </c>
      <c r="K765" s="167">
        <v>44021</v>
      </c>
      <c r="L765" s="167">
        <v>44021</v>
      </c>
      <c r="M765" s="166">
        <v>0</v>
      </c>
      <c r="N765" s="166">
        <v>0</v>
      </c>
      <c r="O765" s="166">
        <v>0</v>
      </c>
      <c r="P765" s="168">
        <v>0</v>
      </c>
      <c r="Q765" s="166">
        <v>0.5</v>
      </c>
      <c r="R765" s="325">
        <v>1.2</v>
      </c>
      <c r="S765" s="165" t="s">
        <v>620</v>
      </c>
      <c r="T765" s="165" t="s">
        <v>599</v>
      </c>
    </row>
    <row r="766" spans="1:20" ht="25" thickBot="1">
      <c r="A766" s="327"/>
      <c r="B766" s="327"/>
      <c r="C766" s="165"/>
      <c r="D766" s="164" t="s">
        <v>1664</v>
      </c>
      <c r="E766" s="166">
        <v>0</v>
      </c>
      <c r="F766" s="166">
        <v>0</v>
      </c>
      <c r="G766" s="166">
        <v>0</v>
      </c>
      <c r="H766" s="166">
        <v>0</v>
      </c>
      <c r="I766" s="166">
        <v>1</v>
      </c>
      <c r="J766" s="166">
        <v>1</v>
      </c>
      <c r="K766" s="167">
        <v>43334</v>
      </c>
      <c r="L766" s="167">
        <v>43334</v>
      </c>
      <c r="M766" s="166">
        <v>0</v>
      </c>
      <c r="N766" s="166">
        <v>0</v>
      </c>
      <c r="O766" s="166">
        <v>0</v>
      </c>
      <c r="P766" s="168">
        <v>0</v>
      </c>
      <c r="Q766" s="166">
        <v>0.7</v>
      </c>
      <c r="R766" s="327"/>
      <c r="S766" s="165" t="s">
        <v>671</v>
      </c>
      <c r="T766" s="165" t="s">
        <v>599</v>
      </c>
    </row>
    <row r="767" spans="1:20" ht="25" thickBot="1">
      <c r="A767" s="164" t="s">
        <v>1665</v>
      </c>
      <c r="B767" s="165" t="s">
        <v>542</v>
      </c>
      <c r="C767" s="165" t="s">
        <v>543</v>
      </c>
      <c r="D767" s="164" t="s">
        <v>1666</v>
      </c>
      <c r="E767" s="166">
        <v>0</v>
      </c>
      <c r="F767" s="166">
        <v>0</v>
      </c>
      <c r="G767" s="166">
        <v>0</v>
      </c>
      <c r="H767" s="166">
        <v>0</v>
      </c>
      <c r="I767" s="166">
        <v>0.5</v>
      </c>
      <c r="J767" s="166">
        <v>0.5</v>
      </c>
      <c r="K767" s="167">
        <v>43353</v>
      </c>
      <c r="L767" s="167">
        <v>43353</v>
      </c>
      <c r="M767" s="166">
        <v>0</v>
      </c>
      <c r="N767" s="166">
        <v>0</v>
      </c>
      <c r="O767" s="166">
        <v>0</v>
      </c>
      <c r="P767" s="168">
        <v>0</v>
      </c>
      <c r="Q767" s="166">
        <v>1.5</v>
      </c>
      <c r="R767" s="166">
        <v>1.5</v>
      </c>
      <c r="S767" s="165" t="s">
        <v>657</v>
      </c>
      <c r="T767" s="165" t="s">
        <v>599</v>
      </c>
    </row>
    <row r="768" spans="1:20" ht="25" thickBot="1">
      <c r="A768" s="164" t="s">
        <v>1667</v>
      </c>
      <c r="B768" s="165" t="s">
        <v>542</v>
      </c>
      <c r="C768" s="165" t="s">
        <v>543</v>
      </c>
      <c r="D768" s="164" t="s">
        <v>1668</v>
      </c>
      <c r="E768" s="166">
        <v>0</v>
      </c>
      <c r="F768" s="166">
        <v>0</v>
      </c>
      <c r="G768" s="166">
        <v>0</v>
      </c>
      <c r="H768" s="166">
        <v>0</v>
      </c>
      <c r="I768" s="166">
        <v>4.5</v>
      </c>
      <c r="J768" s="166">
        <v>4.5</v>
      </c>
      <c r="K768" s="167">
        <v>43355</v>
      </c>
      <c r="L768" s="167">
        <v>43355</v>
      </c>
      <c r="M768" s="166">
        <v>0</v>
      </c>
      <c r="N768" s="166">
        <v>0</v>
      </c>
      <c r="O768" s="166">
        <v>0</v>
      </c>
      <c r="P768" s="168">
        <v>0</v>
      </c>
      <c r="Q768" s="166">
        <v>0.5</v>
      </c>
      <c r="R768" s="166">
        <v>0.5</v>
      </c>
      <c r="S768" s="165" t="s">
        <v>620</v>
      </c>
      <c r="T768" s="165" t="s">
        <v>599</v>
      </c>
    </row>
    <row r="769" spans="1:20" ht="16" thickBot="1">
      <c r="A769" s="330" t="s">
        <v>1669</v>
      </c>
      <c r="B769" s="331" t="s">
        <v>542</v>
      </c>
      <c r="C769" s="165" t="s">
        <v>543</v>
      </c>
      <c r="D769" s="330" t="s">
        <v>1670</v>
      </c>
      <c r="E769" s="325">
        <v>0</v>
      </c>
      <c r="F769" s="325">
        <v>0</v>
      </c>
      <c r="G769" s="325">
        <v>0</v>
      </c>
      <c r="H769" s="325">
        <v>0</v>
      </c>
      <c r="I769" s="325">
        <v>0</v>
      </c>
      <c r="J769" s="325">
        <v>0</v>
      </c>
      <c r="K769" s="328">
        <v>43362</v>
      </c>
      <c r="L769" s="328">
        <v>43362</v>
      </c>
      <c r="M769" s="166">
        <v>0</v>
      </c>
      <c r="N769" s="166">
        <v>0</v>
      </c>
      <c r="O769" s="166">
        <v>0</v>
      </c>
      <c r="P769" s="168">
        <v>0</v>
      </c>
      <c r="Q769" s="166">
        <v>0.19600000000000001</v>
      </c>
      <c r="R769" s="325">
        <v>0.52500000000000002</v>
      </c>
      <c r="S769" s="165" t="s">
        <v>663</v>
      </c>
      <c r="T769" s="165" t="s">
        <v>599</v>
      </c>
    </row>
    <row r="770" spans="1:20" ht="16" thickBot="1">
      <c r="A770" s="327"/>
      <c r="B770" s="327"/>
      <c r="C770" s="165"/>
      <c r="D770" s="333"/>
      <c r="E770" s="327"/>
      <c r="F770" s="327"/>
      <c r="G770" s="327"/>
      <c r="H770" s="327"/>
      <c r="I770" s="327"/>
      <c r="J770" s="327"/>
      <c r="K770" s="327"/>
      <c r="L770" s="327"/>
      <c r="M770" s="166">
        <v>0</v>
      </c>
      <c r="N770" s="166">
        <v>0</v>
      </c>
      <c r="O770" s="166">
        <v>0</v>
      </c>
      <c r="P770" s="168">
        <v>0</v>
      </c>
      <c r="Q770" s="166">
        <v>0.32900000000000001</v>
      </c>
      <c r="R770" s="327"/>
      <c r="S770" s="165" t="s">
        <v>1376</v>
      </c>
      <c r="T770" s="165" t="s">
        <v>599</v>
      </c>
    </row>
    <row r="771" spans="1:20" ht="16" thickBot="1">
      <c r="A771" s="330" t="s">
        <v>1671</v>
      </c>
      <c r="B771" s="331" t="s">
        <v>542</v>
      </c>
      <c r="C771" s="165" t="s">
        <v>543</v>
      </c>
      <c r="D771" s="330" t="s">
        <v>1672</v>
      </c>
      <c r="E771" s="166">
        <v>0</v>
      </c>
      <c r="F771" s="166">
        <v>0</v>
      </c>
      <c r="G771" s="166">
        <v>0</v>
      </c>
      <c r="H771" s="166">
        <v>0</v>
      </c>
      <c r="I771" s="166">
        <v>0</v>
      </c>
      <c r="J771" s="166">
        <v>0</v>
      </c>
      <c r="K771" s="167">
        <v>44544</v>
      </c>
      <c r="L771" s="167">
        <v>44544</v>
      </c>
      <c r="M771" s="166">
        <v>0</v>
      </c>
      <c r="N771" s="166">
        <v>0</v>
      </c>
      <c r="O771" s="166">
        <v>0</v>
      </c>
      <c r="P771" s="168">
        <v>0</v>
      </c>
      <c r="Q771" s="166">
        <v>0.75</v>
      </c>
      <c r="R771" s="325">
        <v>6.25</v>
      </c>
      <c r="S771" s="165" t="s">
        <v>624</v>
      </c>
      <c r="T771" s="165" t="s">
        <v>599</v>
      </c>
    </row>
    <row r="772" spans="1:20" ht="16" thickBot="1">
      <c r="A772" s="326"/>
      <c r="B772" s="326"/>
      <c r="C772" s="165"/>
      <c r="D772" s="332"/>
      <c r="E772" s="166">
        <v>0</v>
      </c>
      <c r="F772" s="166">
        <v>0</v>
      </c>
      <c r="G772" s="166">
        <v>0</v>
      </c>
      <c r="H772" s="166">
        <v>0</v>
      </c>
      <c r="I772" s="166">
        <v>0</v>
      </c>
      <c r="J772" s="166">
        <v>0</v>
      </c>
      <c r="K772" s="167">
        <v>44088</v>
      </c>
      <c r="L772" s="167">
        <v>44088</v>
      </c>
      <c r="M772" s="166">
        <v>0</v>
      </c>
      <c r="N772" s="166">
        <v>0</v>
      </c>
      <c r="O772" s="166">
        <v>0</v>
      </c>
      <c r="P772" s="168">
        <v>0</v>
      </c>
      <c r="Q772" s="166">
        <v>0.75</v>
      </c>
      <c r="R772" s="326"/>
      <c r="S772" s="165" t="s">
        <v>624</v>
      </c>
      <c r="T772" s="165" t="s">
        <v>599</v>
      </c>
    </row>
    <row r="773" spans="1:20" ht="16" thickBot="1">
      <c r="A773" s="326"/>
      <c r="B773" s="326"/>
      <c r="C773" s="165"/>
      <c r="D773" s="332"/>
      <c r="E773" s="325">
        <v>0</v>
      </c>
      <c r="F773" s="325">
        <v>0</v>
      </c>
      <c r="G773" s="325">
        <v>0</v>
      </c>
      <c r="H773" s="325">
        <v>0</v>
      </c>
      <c r="I773" s="325">
        <v>0</v>
      </c>
      <c r="J773" s="325">
        <v>0</v>
      </c>
      <c r="K773" s="328">
        <v>43826</v>
      </c>
      <c r="L773" s="328">
        <v>43826</v>
      </c>
      <c r="M773" s="166">
        <v>0</v>
      </c>
      <c r="N773" s="166">
        <v>0</v>
      </c>
      <c r="O773" s="166">
        <v>0</v>
      </c>
      <c r="P773" s="168">
        <v>0</v>
      </c>
      <c r="Q773" s="166">
        <v>0.5</v>
      </c>
      <c r="R773" s="326"/>
      <c r="S773" s="165" t="s">
        <v>620</v>
      </c>
      <c r="T773" s="165" t="s">
        <v>599</v>
      </c>
    </row>
    <row r="774" spans="1:20" ht="16" thickBot="1">
      <c r="A774" s="326"/>
      <c r="B774" s="326"/>
      <c r="C774" s="165"/>
      <c r="D774" s="332"/>
      <c r="E774" s="327"/>
      <c r="F774" s="327"/>
      <c r="G774" s="327"/>
      <c r="H774" s="327"/>
      <c r="I774" s="327"/>
      <c r="J774" s="327"/>
      <c r="K774" s="327"/>
      <c r="L774" s="327"/>
      <c r="M774" s="166">
        <v>0</v>
      </c>
      <c r="N774" s="166">
        <v>0</v>
      </c>
      <c r="O774" s="166">
        <v>0</v>
      </c>
      <c r="P774" s="168">
        <v>0</v>
      </c>
      <c r="Q774" s="166">
        <v>1.5</v>
      </c>
      <c r="R774" s="326"/>
      <c r="S774" s="165" t="s">
        <v>663</v>
      </c>
      <c r="T774" s="165" t="s">
        <v>599</v>
      </c>
    </row>
    <row r="775" spans="1:20" ht="16" thickBot="1">
      <c r="A775" s="326"/>
      <c r="B775" s="326"/>
      <c r="C775" s="165"/>
      <c r="D775" s="332"/>
      <c r="E775" s="325">
        <v>0</v>
      </c>
      <c r="F775" s="325">
        <v>0</v>
      </c>
      <c r="G775" s="325">
        <v>0</v>
      </c>
      <c r="H775" s="325">
        <v>0</v>
      </c>
      <c r="I775" s="325">
        <v>0</v>
      </c>
      <c r="J775" s="325">
        <v>0</v>
      </c>
      <c r="K775" s="328">
        <v>43644</v>
      </c>
      <c r="L775" s="328">
        <v>43644</v>
      </c>
      <c r="M775" s="166">
        <v>0</v>
      </c>
      <c r="N775" s="166">
        <v>0</v>
      </c>
      <c r="O775" s="166">
        <v>0</v>
      </c>
      <c r="P775" s="168">
        <v>0</v>
      </c>
      <c r="Q775" s="166">
        <v>0.65</v>
      </c>
      <c r="R775" s="326"/>
      <c r="S775" s="165" t="s">
        <v>624</v>
      </c>
      <c r="T775" s="165" t="s">
        <v>599</v>
      </c>
    </row>
    <row r="776" spans="1:20" ht="16" thickBot="1">
      <c r="A776" s="326"/>
      <c r="B776" s="326"/>
      <c r="C776" s="165"/>
      <c r="D776" s="333"/>
      <c r="E776" s="327"/>
      <c r="F776" s="327"/>
      <c r="G776" s="327"/>
      <c r="H776" s="327"/>
      <c r="I776" s="327"/>
      <c r="J776" s="327"/>
      <c r="K776" s="327"/>
      <c r="L776" s="327"/>
      <c r="M776" s="166">
        <v>0</v>
      </c>
      <c r="N776" s="166">
        <v>0</v>
      </c>
      <c r="O776" s="166">
        <v>0</v>
      </c>
      <c r="P776" s="168">
        <v>0</v>
      </c>
      <c r="Q776" s="166">
        <v>0.7</v>
      </c>
      <c r="R776" s="326"/>
      <c r="S776" s="165" t="s">
        <v>624</v>
      </c>
      <c r="T776" s="165" t="s">
        <v>599</v>
      </c>
    </row>
    <row r="777" spans="1:20" ht="16" thickBot="1">
      <c r="A777" s="326"/>
      <c r="B777" s="326"/>
      <c r="C777" s="165"/>
      <c r="D777" s="330" t="s">
        <v>1673</v>
      </c>
      <c r="E777" s="325">
        <v>0</v>
      </c>
      <c r="F777" s="325">
        <v>0</v>
      </c>
      <c r="G777" s="325">
        <v>0</v>
      </c>
      <c r="H777" s="325">
        <v>0</v>
      </c>
      <c r="I777" s="325">
        <v>4</v>
      </c>
      <c r="J777" s="325">
        <v>4</v>
      </c>
      <c r="K777" s="328">
        <v>43374</v>
      </c>
      <c r="L777" s="328">
        <v>43374</v>
      </c>
      <c r="M777" s="166">
        <v>0</v>
      </c>
      <c r="N777" s="166">
        <v>0</v>
      </c>
      <c r="O777" s="166">
        <v>0</v>
      </c>
      <c r="P777" s="168">
        <v>0</v>
      </c>
      <c r="Q777" s="166">
        <v>0.4</v>
      </c>
      <c r="R777" s="326"/>
      <c r="S777" s="165" t="s">
        <v>706</v>
      </c>
      <c r="T777" s="165" t="s">
        <v>599</v>
      </c>
    </row>
    <row r="778" spans="1:20" ht="16" thickBot="1">
      <c r="A778" s="327"/>
      <c r="B778" s="327"/>
      <c r="C778" s="165"/>
      <c r="D778" s="333"/>
      <c r="E778" s="327"/>
      <c r="F778" s="327"/>
      <c r="G778" s="327"/>
      <c r="H778" s="327"/>
      <c r="I778" s="327"/>
      <c r="J778" s="327"/>
      <c r="K778" s="327"/>
      <c r="L778" s="327"/>
      <c r="M778" s="166">
        <v>0</v>
      </c>
      <c r="N778" s="166">
        <v>0</v>
      </c>
      <c r="O778" s="166">
        <v>0</v>
      </c>
      <c r="P778" s="168">
        <v>0</v>
      </c>
      <c r="Q778" s="166">
        <v>1</v>
      </c>
      <c r="R778" s="327"/>
      <c r="S778" s="165" t="s">
        <v>624</v>
      </c>
      <c r="T778" s="165" t="s">
        <v>599</v>
      </c>
    </row>
    <row r="779" spans="1:20" ht="16" thickBot="1">
      <c r="A779" s="164" t="s">
        <v>1674</v>
      </c>
      <c r="B779" s="165" t="s">
        <v>542</v>
      </c>
      <c r="C779" s="165" t="s">
        <v>543</v>
      </c>
      <c r="D779" s="164" t="s">
        <v>1675</v>
      </c>
      <c r="E779" s="166">
        <v>0</v>
      </c>
      <c r="F779" s="166">
        <v>0</v>
      </c>
      <c r="G779" s="166">
        <v>0</v>
      </c>
      <c r="H779" s="166">
        <v>0</v>
      </c>
      <c r="I779" s="166">
        <v>1.75</v>
      </c>
      <c r="J779" s="166">
        <v>1.75</v>
      </c>
      <c r="K779" s="167">
        <v>43945</v>
      </c>
      <c r="L779" s="167">
        <v>43945</v>
      </c>
      <c r="M779" s="166">
        <v>0</v>
      </c>
      <c r="N779" s="166">
        <v>0</v>
      </c>
      <c r="O779" s="166">
        <v>0</v>
      </c>
      <c r="P779" s="168">
        <v>0</v>
      </c>
      <c r="Q779" s="166">
        <v>0.5</v>
      </c>
      <c r="R779" s="166">
        <v>0.5</v>
      </c>
      <c r="S779" s="165" t="s">
        <v>621</v>
      </c>
      <c r="T779" s="165" t="s">
        <v>599</v>
      </c>
    </row>
    <row r="780" spans="1:20" ht="25" thickBot="1">
      <c r="A780" s="330" t="s">
        <v>1676</v>
      </c>
      <c r="B780" s="331" t="s">
        <v>542</v>
      </c>
      <c r="C780" s="165" t="s">
        <v>543</v>
      </c>
      <c r="D780" s="164" t="s">
        <v>1677</v>
      </c>
      <c r="E780" s="166">
        <v>0</v>
      </c>
      <c r="F780" s="166">
        <v>0</v>
      </c>
      <c r="G780" s="166">
        <v>0</v>
      </c>
      <c r="H780" s="166">
        <v>0</v>
      </c>
      <c r="I780" s="166">
        <v>0</v>
      </c>
      <c r="J780" s="166">
        <v>0</v>
      </c>
      <c r="K780" s="167">
        <v>44908</v>
      </c>
      <c r="L780" s="167">
        <v>44908</v>
      </c>
      <c r="M780" s="166">
        <v>0</v>
      </c>
      <c r="N780" s="166">
        <v>0</v>
      </c>
      <c r="O780" s="166">
        <v>0</v>
      </c>
      <c r="P780" s="168">
        <v>0</v>
      </c>
      <c r="Q780" s="166">
        <v>1</v>
      </c>
      <c r="R780" s="325">
        <v>3</v>
      </c>
      <c r="S780" s="165" t="s">
        <v>660</v>
      </c>
      <c r="T780" s="165" t="s">
        <v>599</v>
      </c>
    </row>
    <row r="781" spans="1:20" ht="16" thickBot="1">
      <c r="A781" s="326"/>
      <c r="B781" s="326"/>
      <c r="C781" s="165"/>
      <c r="D781" s="330" t="s">
        <v>1678</v>
      </c>
      <c r="E781" s="325">
        <v>0</v>
      </c>
      <c r="F781" s="325">
        <v>0</v>
      </c>
      <c r="G781" s="325">
        <v>0</v>
      </c>
      <c r="H781" s="325">
        <v>0</v>
      </c>
      <c r="I781" s="325">
        <v>0.5</v>
      </c>
      <c r="J781" s="325">
        <v>0.5</v>
      </c>
      <c r="K781" s="328">
        <v>43378</v>
      </c>
      <c r="L781" s="328">
        <v>43378</v>
      </c>
      <c r="M781" s="166">
        <v>0</v>
      </c>
      <c r="N781" s="166">
        <v>0</v>
      </c>
      <c r="O781" s="166">
        <v>0</v>
      </c>
      <c r="P781" s="168">
        <v>0</v>
      </c>
      <c r="Q781" s="166">
        <v>0.8</v>
      </c>
      <c r="R781" s="326"/>
      <c r="S781" s="165" t="s">
        <v>671</v>
      </c>
      <c r="T781" s="165" t="s">
        <v>599</v>
      </c>
    </row>
    <row r="782" spans="1:20" ht="16" thickBot="1">
      <c r="A782" s="327"/>
      <c r="B782" s="327"/>
      <c r="C782" s="165"/>
      <c r="D782" s="333"/>
      <c r="E782" s="327"/>
      <c r="F782" s="327"/>
      <c r="G782" s="327"/>
      <c r="H782" s="327"/>
      <c r="I782" s="327"/>
      <c r="J782" s="327"/>
      <c r="K782" s="327"/>
      <c r="L782" s="327"/>
      <c r="M782" s="166">
        <v>0</v>
      </c>
      <c r="N782" s="166">
        <v>0</v>
      </c>
      <c r="O782" s="166">
        <v>0</v>
      </c>
      <c r="P782" s="168">
        <v>0</v>
      </c>
      <c r="Q782" s="166">
        <v>1.2</v>
      </c>
      <c r="R782" s="327"/>
      <c r="S782" s="165" t="s">
        <v>663</v>
      </c>
      <c r="T782" s="165" t="s">
        <v>599</v>
      </c>
    </row>
    <row r="783" spans="1:20" ht="25" thickBot="1">
      <c r="A783" s="164" t="s">
        <v>1679</v>
      </c>
      <c r="B783" s="165" t="s">
        <v>542</v>
      </c>
      <c r="C783" s="165" t="s">
        <v>543</v>
      </c>
      <c r="D783" s="164" t="s">
        <v>1680</v>
      </c>
      <c r="E783" s="166">
        <v>0</v>
      </c>
      <c r="F783" s="166">
        <v>0</v>
      </c>
      <c r="G783" s="166">
        <v>0</v>
      </c>
      <c r="H783" s="166">
        <v>0</v>
      </c>
      <c r="I783" s="166">
        <v>0.3</v>
      </c>
      <c r="J783" s="166">
        <v>0.3</v>
      </c>
      <c r="K783" s="167">
        <v>43384</v>
      </c>
      <c r="L783" s="167">
        <v>43384</v>
      </c>
      <c r="M783" s="166">
        <v>0</v>
      </c>
      <c r="N783" s="166">
        <v>0</v>
      </c>
      <c r="O783" s="166">
        <v>0</v>
      </c>
      <c r="P783" s="168">
        <v>0</v>
      </c>
      <c r="Q783" s="166">
        <v>1.5</v>
      </c>
      <c r="R783" s="166">
        <v>1.5</v>
      </c>
      <c r="S783" s="165" t="s">
        <v>1435</v>
      </c>
      <c r="T783" s="165" t="s">
        <v>599</v>
      </c>
    </row>
    <row r="784" spans="1:20" ht="25" thickBot="1">
      <c r="A784" s="330" t="s">
        <v>1681</v>
      </c>
      <c r="B784" s="331" t="s">
        <v>542</v>
      </c>
      <c r="C784" s="165" t="s">
        <v>543</v>
      </c>
      <c r="D784" s="164" t="s">
        <v>1682</v>
      </c>
      <c r="E784" s="166">
        <v>0</v>
      </c>
      <c r="F784" s="166">
        <v>0</v>
      </c>
      <c r="G784" s="166">
        <v>0</v>
      </c>
      <c r="H784" s="166">
        <v>0</v>
      </c>
      <c r="I784" s="166">
        <v>0.08</v>
      </c>
      <c r="J784" s="166">
        <v>0.08</v>
      </c>
      <c r="K784" s="167">
        <v>43805</v>
      </c>
      <c r="L784" s="167">
        <v>43805</v>
      </c>
      <c r="M784" s="166">
        <v>0</v>
      </c>
      <c r="N784" s="166">
        <v>0</v>
      </c>
      <c r="O784" s="166">
        <v>0</v>
      </c>
      <c r="P784" s="168">
        <v>0</v>
      </c>
      <c r="Q784" s="166">
        <v>0.4</v>
      </c>
      <c r="R784" s="325">
        <v>2.2021000000000002</v>
      </c>
      <c r="S784" s="165" t="s">
        <v>1683</v>
      </c>
      <c r="T784" s="165" t="s">
        <v>599</v>
      </c>
    </row>
    <row r="785" spans="1:20" ht="25" thickBot="1">
      <c r="A785" s="327"/>
      <c r="B785" s="327"/>
      <c r="C785" s="165"/>
      <c r="D785" s="164" t="s">
        <v>1682</v>
      </c>
      <c r="E785" s="166">
        <v>0</v>
      </c>
      <c r="F785" s="166">
        <v>0</v>
      </c>
      <c r="G785" s="166">
        <v>0</v>
      </c>
      <c r="H785" s="166">
        <v>0</v>
      </c>
      <c r="I785" s="166">
        <v>0</v>
      </c>
      <c r="J785" s="166">
        <v>0</v>
      </c>
      <c r="K785" s="167">
        <v>44183</v>
      </c>
      <c r="L785" s="167">
        <v>44183</v>
      </c>
      <c r="M785" s="166">
        <v>0</v>
      </c>
      <c r="N785" s="166">
        <v>0</v>
      </c>
      <c r="O785" s="166">
        <v>0</v>
      </c>
      <c r="P785" s="168">
        <v>0</v>
      </c>
      <c r="Q785" s="166">
        <v>1.8021</v>
      </c>
      <c r="R785" s="327"/>
      <c r="S785" s="165" t="s">
        <v>1683</v>
      </c>
      <c r="T785" s="165" t="s">
        <v>599</v>
      </c>
    </row>
    <row r="786" spans="1:20" ht="25" thickBot="1">
      <c r="A786" s="330" t="s">
        <v>1684</v>
      </c>
      <c r="B786" s="331" t="s">
        <v>542</v>
      </c>
      <c r="C786" s="165" t="s">
        <v>543</v>
      </c>
      <c r="D786" s="164" t="s">
        <v>1685</v>
      </c>
      <c r="E786" s="166">
        <v>0</v>
      </c>
      <c r="F786" s="166">
        <v>0</v>
      </c>
      <c r="G786" s="166">
        <v>0</v>
      </c>
      <c r="H786" s="166">
        <v>0</v>
      </c>
      <c r="I786" s="166">
        <v>0</v>
      </c>
      <c r="J786" s="166">
        <v>0</v>
      </c>
      <c r="K786" s="167">
        <v>44544</v>
      </c>
      <c r="L786" s="167">
        <v>44544</v>
      </c>
      <c r="M786" s="166">
        <v>0</v>
      </c>
      <c r="N786" s="166">
        <v>0</v>
      </c>
      <c r="O786" s="166">
        <v>0</v>
      </c>
      <c r="P786" s="168">
        <v>0</v>
      </c>
      <c r="Q786" s="166">
        <v>0.46279999999999999</v>
      </c>
      <c r="R786" s="325">
        <v>1.9628000000000001</v>
      </c>
      <c r="S786" s="165" t="s">
        <v>617</v>
      </c>
      <c r="T786" s="165" t="s">
        <v>599</v>
      </c>
    </row>
    <row r="787" spans="1:20" ht="25" thickBot="1">
      <c r="A787" s="327"/>
      <c r="B787" s="327"/>
      <c r="C787" s="165"/>
      <c r="D787" s="164" t="s">
        <v>1686</v>
      </c>
      <c r="E787" s="166">
        <v>0</v>
      </c>
      <c r="F787" s="166">
        <v>0</v>
      </c>
      <c r="G787" s="166">
        <v>0</v>
      </c>
      <c r="H787" s="166">
        <v>0</v>
      </c>
      <c r="I787" s="166">
        <v>0</v>
      </c>
      <c r="J787" s="166">
        <v>0</v>
      </c>
      <c r="K787" s="167">
        <v>44022</v>
      </c>
      <c r="L787" s="167">
        <v>44022</v>
      </c>
      <c r="M787" s="166">
        <v>0</v>
      </c>
      <c r="N787" s="166">
        <v>0</v>
      </c>
      <c r="O787" s="166">
        <v>0</v>
      </c>
      <c r="P787" s="168">
        <v>0</v>
      </c>
      <c r="Q787" s="166">
        <v>1.5</v>
      </c>
      <c r="R787" s="327"/>
      <c r="S787" s="165" t="s">
        <v>620</v>
      </c>
      <c r="T787" s="165" t="s">
        <v>599</v>
      </c>
    </row>
    <row r="788" spans="1:20" ht="25" thickBot="1">
      <c r="A788" s="164" t="s">
        <v>1687</v>
      </c>
      <c r="B788" s="165" t="s">
        <v>542</v>
      </c>
      <c r="C788" s="165" t="s">
        <v>543</v>
      </c>
      <c r="D788" s="164" t="s">
        <v>1688</v>
      </c>
      <c r="E788" s="166">
        <v>0</v>
      </c>
      <c r="F788" s="166">
        <v>0</v>
      </c>
      <c r="G788" s="166">
        <v>0</v>
      </c>
      <c r="H788" s="166">
        <v>0</v>
      </c>
      <c r="I788" s="166">
        <v>0</v>
      </c>
      <c r="J788" s="166">
        <v>0</v>
      </c>
      <c r="K788" s="167">
        <v>43404</v>
      </c>
      <c r="L788" s="167">
        <v>43404</v>
      </c>
      <c r="M788" s="166">
        <v>0</v>
      </c>
      <c r="N788" s="166">
        <v>0</v>
      </c>
      <c r="O788" s="166">
        <v>0</v>
      </c>
      <c r="P788" s="168">
        <v>0</v>
      </c>
      <c r="Q788" s="166">
        <v>0.8</v>
      </c>
      <c r="R788" s="166">
        <v>0.8</v>
      </c>
      <c r="S788" s="165" t="s">
        <v>671</v>
      </c>
      <c r="T788" s="165" t="s">
        <v>599</v>
      </c>
    </row>
    <row r="789" spans="1:20" ht="16" thickBot="1">
      <c r="A789" s="330" t="s">
        <v>1689</v>
      </c>
      <c r="B789" s="331" t="s">
        <v>542</v>
      </c>
      <c r="C789" s="165" t="s">
        <v>543</v>
      </c>
      <c r="D789" s="164" t="s">
        <v>1690</v>
      </c>
      <c r="E789" s="166">
        <v>0</v>
      </c>
      <c r="F789" s="166">
        <v>0</v>
      </c>
      <c r="G789" s="166">
        <v>0</v>
      </c>
      <c r="H789" s="166">
        <v>0</v>
      </c>
      <c r="I789" s="166">
        <v>7.4999999999999997E-2</v>
      </c>
      <c r="J789" s="166">
        <v>7.4999999999999997E-2</v>
      </c>
      <c r="K789" s="167">
        <v>43993</v>
      </c>
      <c r="L789" s="167">
        <v>43993</v>
      </c>
      <c r="M789" s="166">
        <v>0</v>
      </c>
      <c r="N789" s="166">
        <v>0</v>
      </c>
      <c r="O789" s="166">
        <v>0</v>
      </c>
      <c r="P789" s="168">
        <v>0</v>
      </c>
      <c r="Q789" s="166">
        <v>0.06</v>
      </c>
      <c r="R789" s="325">
        <v>3.06</v>
      </c>
      <c r="S789" s="165" t="s">
        <v>621</v>
      </c>
      <c r="T789" s="165" t="s">
        <v>599</v>
      </c>
    </row>
    <row r="790" spans="1:20" ht="16" thickBot="1">
      <c r="A790" s="327"/>
      <c r="B790" s="327"/>
      <c r="C790" s="165"/>
      <c r="D790" s="164" t="s">
        <v>1691</v>
      </c>
      <c r="E790" s="166">
        <v>0</v>
      </c>
      <c r="F790" s="166">
        <v>0</v>
      </c>
      <c r="G790" s="166">
        <v>0</v>
      </c>
      <c r="H790" s="166">
        <v>0</v>
      </c>
      <c r="I790" s="166">
        <v>0</v>
      </c>
      <c r="J790" s="166">
        <v>0</v>
      </c>
      <c r="K790" s="167">
        <v>43409</v>
      </c>
      <c r="L790" s="167">
        <v>43409</v>
      </c>
      <c r="M790" s="166">
        <v>0</v>
      </c>
      <c r="N790" s="166">
        <v>0</v>
      </c>
      <c r="O790" s="166">
        <v>0</v>
      </c>
      <c r="P790" s="168">
        <v>0</v>
      </c>
      <c r="Q790" s="166">
        <v>3</v>
      </c>
      <c r="R790" s="327"/>
      <c r="S790" s="165" t="s">
        <v>663</v>
      </c>
      <c r="T790" s="165" t="s">
        <v>599</v>
      </c>
    </row>
    <row r="791" spans="1:20" ht="16" thickBot="1">
      <c r="A791" s="330" t="s">
        <v>1692</v>
      </c>
      <c r="B791" s="331" t="s">
        <v>542</v>
      </c>
      <c r="C791" s="165" t="s">
        <v>543</v>
      </c>
      <c r="D791" s="330" t="s">
        <v>1693</v>
      </c>
      <c r="E791" s="325">
        <v>0</v>
      </c>
      <c r="F791" s="325">
        <v>0</v>
      </c>
      <c r="G791" s="325">
        <v>0</v>
      </c>
      <c r="H791" s="325">
        <v>0</v>
      </c>
      <c r="I791" s="325">
        <v>0</v>
      </c>
      <c r="J791" s="325">
        <v>0</v>
      </c>
      <c r="K791" s="328">
        <v>43418</v>
      </c>
      <c r="L791" s="328">
        <v>43418</v>
      </c>
      <c r="M791" s="166">
        <v>0</v>
      </c>
      <c r="N791" s="166">
        <v>0</v>
      </c>
      <c r="O791" s="166">
        <v>0</v>
      </c>
      <c r="P791" s="168">
        <v>0</v>
      </c>
      <c r="Q791" s="166">
        <v>1</v>
      </c>
      <c r="R791" s="325">
        <v>2</v>
      </c>
      <c r="S791" s="165" t="s">
        <v>671</v>
      </c>
      <c r="T791" s="165" t="s">
        <v>599</v>
      </c>
    </row>
    <row r="792" spans="1:20" ht="16" thickBot="1">
      <c r="A792" s="327"/>
      <c r="B792" s="327"/>
      <c r="C792" s="165"/>
      <c r="D792" s="333"/>
      <c r="E792" s="327"/>
      <c r="F792" s="327"/>
      <c r="G792" s="327"/>
      <c r="H792" s="327"/>
      <c r="I792" s="327"/>
      <c r="J792" s="327"/>
      <c r="K792" s="327"/>
      <c r="L792" s="327"/>
      <c r="M792" s="166">
        <v>0</v>
      </c>
      <c r="N792" s="166">
        <v>0</v>
      </c>
      <c r="O792" s="166">
        <v>0</v>
      </c>
      <c r="P792" s="168">
        <v>0</v>
      </c>
      <c r="Q792" s="166">
        <v>1</v>
      </c>
      <c r="R792" s="327"/>
      <c r="S792" s="165" t="s">
        <v>1435</v>
      </c>
      <c r="T792" s="165" t="s">
        <v>599</v>
      </c>
    </row>
    <row r="793" spans="1:20" ht="16" thickBot="1">
      <c r="A793" s="330" t="s">
        <v>1694</v>
      </c>
      <c r="B793" s="331" t="s">
        <v>542</v>
      </c>
      <c r="C793" s="165" t="s">
        <v>543</v>
      </c>
      <c r="D793" s="330" t="s">
        <v>1695</v>
      </c>
      <c r="E793" s="325">
        <v>0</v>
      </c>
      <c r="F793" s="325">
        <v>0</v>
      </c>
      <c r="G793" s="325">
        <v>0</v>
      </c>
      <c r="H793" s="325">
        <v>0</v>
      </c>
      <c r="I793" s="325">
        <v>0</v>
      </c>
      <c r="J793" s="325">
        <v>0</v>
      </c>
      <c r="K793" s="328">
        <v>44347</v>
      </c>
      <c r="L793" s="328">
        <v>44347</v>
      </c>
      <c r="M793" s="166">
        <v>0</v>
      </c>
      <c r="N793" s="166">
        <v>0</v>
      </c>
      <c r="O793" s="166">
        <v>0</v>
      </c>
      <c r="P793" s="168">
        <v>0</v>
      </c>
      <c r="Q793" s="166">
        <v>2.3542809999999998</v>
      </c>
      <c r="R793" s="325">
        <v>18.741665999999999</v>
      </c>
      <c r="S793" s="165" t="s">
        <v>794</v>
      </c>
      <c r="T793" s="165" t="s">
        <v>599</v>
      </c>
    </row>
    <row r="794" spans="1:20" ht="16" thickBot="1">
      <c r="A794" s="326"/>
      <c r="B794" s="326"/>
      <c r="C794" s="165"/>
      <c r="D794" s="332"/>
      <c r="E794" s="327"/>
      <c r="F794" s="327"/>
      <c r="G794" s="327"/>
      <c r="H794" s="327"/>
      <c r="I794" s="327"/>
      <c r="J794" s="327"/>
      <c r="K794" s="327"/>
      <c r="L794" s="327"/>
      <c r="M794" s="166">
        <v>0</v>
      </c>
      <c r="N794" s="166">
        <v>0</v>
      </c>
      <c r="O794" s="166">
        <v>0</v>
      </c>
      <c r="P794" s="168">
        <v>0</v>
      </c>
      <c r="Q794" s="166">
        <v>14.99751</v>
      </c>
      <c r="R794" s="326"/>
      <c r="S794" s="165" t="s">
        <v>1577</v>
      </c>
      <c r="T794" s="165" t="s">
        <v>599</v>
      </c>
    </row>
    <row r="795" spans="1:20" ht="16" thickBot="1">
      <c r="A795" s="326"/>
      <c r="B795" s="326"/>
      <c r="C795" s="165"/>
      <c r="D795" s="332"/>
      <c r="E795" s="166">
        <v>0</v>
      </c>
      <c r="F795" s="166">
        <v>0</v>
      </c>
      <c r="G795" s="166">
        <v>0</v>
      </c>
      <c r="H795" s="166">
        <v>0</v>
      </c>
      <c r="I795" s="166">
        <v>0</v>
      </c>
      <c r="J795" s="166">
        <v>0</v>
      </c>
      <c r="K795" s="167">
        <v>43871</v>
      </c>
      <c r="L795" s="167">
        <v>43871</v>
      </c>
      <c r="M795" s="166">
        <v>0</v>
      </c>
      <c r="N795" s="166">
        <v>0</v>
      </c>
      <c r="O795" s="166">
        <v>0</v>
      </c>
      <c r="P795" s="168">
        <v>0</v>
      </c>
      <c r="Q795" s="166">
        <v>0.38987500000000003</v>
      </c>
      <c r="R795" s="326"/>
      <c r="S795" s="165" t="s">
        <v>1577</v>
      </c>
      <c r="T795" s="165" t="s">
        <v>599</v>
      </c>
    </row>
    <row r="796" spans="1:20" ht="16" thickBot="1">
      <c r="A796" s="326"/>
      <c r="B796" s="326"/>
      <c r="C796" s="165"/>
      <c r="D796" s="332"/>
      <c r="E796" s="325">
        <v>0</v>
      </c>
      <c r="F796" s="325">
        <v>0</v>
      </c>
      <c r="G796" s="325">
        <v>0</v>
      </c>
      <c r="H796" s="325">
        <v>0</v>
      </c>
      <c r="I796" s="325">
        <v>0</v>
      </c>
      <c r="J796" s="325">
        <v>0</v>
      </c>
      <c r="K796" s="328">
        <v>43720</v>
      </c>
      <c r="L796" s="328">
        <v>43720</v>
      </c>
      <c r="M796" s="166">
        <v>0</v>
      </c>
      <c r="N796" s="166">
        <v>0</v>
      </c>
      <c r="O796" s="166">
        <v>0</v>
      </c>
      <c r="P796" s="168">
        <v>0</v>
      </c>
      <c r="Q796" s="166">
        <v>0.5</v>
      </c>
      <c r="R796" s="326"/>
      <c r="S796" s="165" t="s">
        <v>621</v>
      </c>
      <c r="T796" s="165" t="s">
        <v>599</v>
      </c>
    </row>
    <row r="797" spans="1:20" ht="16" thickBot="1">
      <c r="A797" s="327"/>
      <c r="B797" s="327"/>
      <c r="C797" s="165"/>
      <c r="D797" s="333"/>
      <c r="E797" s="327"/>
      <c r="F797" s="327"/>
      <c r="G797" s="327"/>
      <c r="H797" s="327"/>
      <c r="I797" s="327"/>
      <c r="J797" s="327"/>
      <c r="K797" s="327"/>
      <c r="L797" s="327"/>
      <c r="M797" s="166">
        <v>0</v>
      </c>
      <c r="N797" s="166">
        <v>0</v>
      </c>
      <c r="O797" s="166">
        <v>0</v>
      </c>
      <c r="P797" s="168">
        <v>0</v>
      </c>
      <c r="Q797" s="166">
        <v>0.5</v>
      </c>
      <c r="R797" s="327"/>
      <c r="S797" s="165" t="s">
        <v>620</v>
      </c>
      <c r="T797" s="165" t="s">
        <v>599</v>
      </c>
    </row>
    <row r="798" spans="1:20" ht="25" thickBot="1">
      <c r="A798" s="330" t="s">
        <v>1696</v>
      </c>
      <c r="B798" s="331" t="s">
        <v>542</v>
      </c>
      <c r="C798" s="165" t="s">
        <v>543</v>
      </c>
      <c r="D798" s="164" t="s">
        <v>1697</v>
      </c>
      <c r="E798" s="166">
        <v>0</v>
      </c>
      <c r="F798" s="166">
        <v>0</v>
      </c>
      <c r="G798" s="166">
        <v>0</v>
      </c>
      <c r="H798" s="166">
        <v>0</v>
      </c>
      <c r="I798" s="166">
        <v>0.2</v>
      </c>
      <c r="J798" s="166">
        <v>0.2</v>
      </c>
      <c r="K798" s="167">
        <v>44167</v>
      </c>
      <c r="L798" s="167">
        <v>44167</v>
      </c>
      <c r="M798" s="166">
        <v>0</v>
      </c>
      <c r="N798" s="166">
        <v>0</v>
      </c>
      <c r="O798" s="166">
        <v>0</v>
      </c>
      <c r="P798" s="168">
        <v>0</v>
      </c>
      <c r="Q798" s="166">
        <v>0.10921507</v>
      </c>
      <c r="R798" s="325">
        <v>9.41505467</v>
      </c>
      <c r="S798" s="165" t="s">
        <v>1698</v>
      </c>
      <c r="T798" s="165" t="s">
        <v>599</v>
      </c>
    </row>
    <row r="799" spans="1:20" ht="16" thickBot="1">
      <c r="A799" s="326"/>
      <c r="B799" s="326"/>
      <c r="C799" s="165"/>
      <c r="D799" s="330" t="s">
        <v>1697</v>
      </c>
      <c r="E799" s="166">
        <v>0</v>
      </c>
      <c r="F799" s="166">
        <v>0</v>
      </c>
      <c r="G799" s="166">
        <v>0</v>
      </c>
      <c r="H799" s="166">
        <v>0</v>
      </c>
      <c r="I799" s="166">
        <v>0</v>
      </c>
      <c r="J799" s="166">
        <v>0</v>
      </c>
      <c r="K799" s="167">
        <v>44658</v>
      </c>
      <c r="L799" s="167">
        <v>44658</v>
      </c>
      <c r="M799" s="166">
        <v>0</v>
      </c>
      <c r="N799" s="166">
        <v>0</v>
      </c>
      <c r="O799" s="166">
        <v>0</v>
      </c>
      <c r="P799" s="168">
        <v>0</v>
      </c>
      <c r="Q799" s="166">
        <v>1.2938396000000001</v>
      </c>
      <c r="R799" s="326"/>
      <c r="S799" s="165" t="s">
        <v>755</v>
      </c>
      <c r="T799" s="165" t="s">
        <v>599</v>
      </c>
    </row>
    <row r="800" spans="1:20" ht="16" thickBot="1">
      <c r="A800" s="326"/>
      <c r="B800" s="326"/>
      <c r="C800" s="165"/>
      <c r="D800" s="332"/>
      <c r="E800" s="166">
        <v>0</v>
      </c>
      <c r="F800" s="166">
        <v>0</v>
      </c>
      <c r="G800" s="166">
        <v>0</v>
      </c>
      <c r="H800" s="166">
        <v>0</v>
      </c>
      <c r="I800" s="166">
        <v>0</v>
      </c>
      <c r="J800" s="166">
        <v>0</v>
      </c>
      <c r="K800" s="167">
        <v>44021</v>
      </c>
      <c r="L800" s="167">
        <v>44021</v>
      </c>
      <c r="M800" s="166">
        <v>0</v>
      </c>
      <c r="N800" s="166">
        <v>0</v>
      </c>
      <c r="O800" s="166">
        <v>0</v>
      </c>
      <c r="P800" s="168">
        <v>0</v>
      </c>
      <c r="Q800" s="166">
        <v>0.73499999999999999</v>
      </c>
      <c r="R800" s="326"/>
      <c r="S800" s="165" t="s">
        <v>663</v>
      </c>
      <c r="T800" s="165" t="s">
        <v>599</v>
      </c>
    </row>
    <row r="801" spans="1:20" ht="16" thickBot="1">
      <c r="A801" s="326"/>
      <c r="B801" s="326"/>
      <c r="C801" s="165"/>
      <c r="D801" s="332"/>
      <c r="E801" s="325">
        <v>0</v>
      </c>
      <c r="F801" s="325">
        <v>0</v>
      </c>
      <c r="G801" s="325">
        <v>0</v>
      </c>
      <c r="H801" s="325">
        <v>0</v>
      </c>
      <c r="I801" s="325">
        <v>0</v>
      </c>
      <c r="J801" s="325">
        <v>0</v>
      </c>
      <c r="K801" s="328">
        <v>43720</v>
      </c>
      <c r="L801" s="328">
        <v>43720</v>
      </c>
      <c r="M801" s="166">
        <v>0</v>
      </c>
      <c r="N801" s="166">
        <v>0</v>
      </c>
      <c r="O801" s="166">
        <v>0</v>
      </c>
      <c r="P801" s="168">
        <v>0</v>
      </c>
      <c r="Q801" s="166">
        <v>1.29</v>
      </c>
      <c r="R801" s="326"/>
      <c r="S801" s="165" t="s">
        <v>958</v>
      </c>
      <c r="T801" s="165" t="s">
        <v>599</v>
      </c>
    </row>
    <row r="802" spans="1:20" ht="16" thickBot="1">
      <c r="A802" s="327"/>
      <c r="B802" s="327"/>
      <c r="C802" s="165"/>
      <c r="D802" s="333"/>
      <c r="E802" s="327"/>
      <c r="F802" s="327"/>
      <c r="G802" s="327"/>
      <c r="H802" s="327"/>
      <c r="I802" s="327"/>
      <c r="J802" s="327"/>
      <c r="K802" s="327"/>
      <c r="L802" s="327"/>
      <c r="M802" s="166">
        <v>0</v>
      </c>
      <c r="N802" s="166">
        <v>0</v>
      </c>
      <c r="O802" s="166">
        <v>0</v>
      </c>
      <c r="P802" s="168">
        <v>0</v>
      </c>
      <c r="Q802" s="166">
        <v>5.9870000000000001</v>
      </c>
      <c r="R802" s="327"/>
      <c r="S802" s="165" t="s">
        <v>1699</v>
      </c>
      <c r="T802" s="165" t="s">
        <v>599</v>
      </c>
    </row>
    <row r="803" spans="1:20" ht="25" thickBot="1">
      <c r="A803" s="164" t="s">
        <v>1700</v>
      </c>
      <c r="B803" s="165" t="s">
        <v>542</v>
      </c>
      <c r="C803" s="165" t="s">
        <v>543</v>
      </c>
      <c r="D803" s="164" t="s">
        <v>1701</v>
      </c>
      <c r="E803" s="166">
        <v>0</v>
      </c>
      <c r="F803" s="166">
        <v>0</v>
      </c>
      <c r="G803" s="166">
        <v>0</v>
      </c>
      <c r="H803" s="166">
        <v>0</v>
      </c>
      <c r="I803" s="166">
        <v>0</v>
      </c>
      <c r="J803" s="166">
        <v>0</v>
      </c>
      <c r="K803" s="167">
        <v>43629</v>
      </c>
      <c r="L803" s="167">
        <v>43629</v>
      </c>
      <c r="M803" s="166">
        <v>0</v>
      </c>
      <c r="N803" s="166">
        <v>0</v>
      </c>
      <c r="O803" s="166">
        <v>0</v>
      </c>
      <c r="P803" s="168">
        <v>0</v>
      </c>
      <c r="Q803" s="166">
        <v>0.5</v>
      </c>
      <c r="R803" s="166">
        <v>0.5</v>
      </c>
      <c r="S803" s="165" t="s">
        <v>1683</v>
      </c>
      <c r="T803" s="165" t="s">
        <v>599</v>
      </c>
    </row>
    <row r="804" spans="1:20" ht="16" thickBot="1">
      <c r="A804" s="330" t="s">
        <v>1702</v>
      </c>
      <c r="B804" s="331" t="s">
        <v>542</v>
      </c>
      <c r="C804" s="165" t="s">
        <v>543</v>
      </c>
      <c r="D804" s="330" t="s">
        <v>1703</v>
      </c>
      <c r="E804" s="325">
        <v>0</v>
      </c>
      <c r="F804" s="325">
        <v>0</v>
      </c>
      <c r="G804" s="325">
        <v>0</v>
      </c>
      <c r="H804" s="325">
        <v>0</v>
      </c>
      <c r="I804" s="325">
        <v>0</v>
      </c>
      <c r="J804" s="325">
        <v>0</v>
      </c>
      <c r="K804" s="328">
        <v>44620</v>
      </c>
      <c r="L804" s="328">
        <v>44620</v>
      </c>
      <c r="M804" s="166">
        <v>0</v>
      </c>
      <c r="N804" s="166">
        <v>0</v>
      </c>
      <c r="O804" s="166">
        <v>0</v>
      </c>
      <c r="P804" s="168">
        <v>0</v>
      </c>
      <c r="Q804" s="166">
        <v>0.2</v>
      </c>
      <c r="R804" s="325">
        <v>4.05</v>
      </c>
      <c r="S804" s="165" t="s">
        <v>840</v>
      </c>
      <c r="T804" s="165" t="s">
        <v>599</v>
      </c>
    </row>
    <row r="805" spans="1:20" ht="16" thickBot="1">
      <c r="A805" s="326"/>
      <c r="B805" s="326"/>
      <c r="C805" s="165"/>
      <c r="D805" s="332"/>
      <c r="E805" s="327"/>
      <c r="F805" s="327"/>
      <c r="G805" s="327"/>
      <c r="H805" s="327"/>
      <c r="I805" s="327"/>
      <c r="J805" s="327"/>
      <c r="K805" s="327"/>
      <c r="L805" s="327"/>
      <c r="M805" s="166">
        <v>0</v>
      </c>
      <c r="N805" s="166">
        <v>0</v>
      </c>
      <c r="O805" s="166">
        <v>0</v>
      </c>
      <c r="P805" s="168">
        <v>0</v>
      </c>
      <c r="Q805" s="166">
        <v>0.4</v>
      </c>
      <c r="R805" s="326"/>
      <c r="S805" s="165" t="s">
        <v>687</v>
      </c>
      <c r="T805" s="165" t="s">
        <v>599</v>
      </c>
    </row>
    <row r="806" spans="1:20" ht="16" thickBot="1">
      <c r="A806" s="326"/>
      <c r="B806" s="326"/>
      <c r="C806" s="165"/>
      <c r="D806" s="332"/>
      <c r="E806" s="166">
        <v>0</v>
      </c>
      <c r="F806" s="166">
        <v>0</v>
      </c>
      <c r="G806" s="166">
        <v>0</v>
      </c>
      <c r="H806" s="166">
        <v>0</v>
      </c>
      <c r="I806" s="166">
        <v>0</v>
      </c>
      <c r="J806" s="166">
        <v>0</v>
      </c>
      <c r="K806" s="167">
        <v>44356</v>
      </c>
      <c r="L806" s="167">
        <v>44356</v>
      </c>
      <c r="M806" s="166">
        <v>0</v>
      </c>
      <c r="N806" s="166">
        <v>0</v>
      </c>
      <c r="O806" s="166">
        <v>0</v>
      </c>
      <c r="P806" s="168">
        <v>0</v>
      </c>
      <c r="Q806" s="166">
        <v>0.3</v>
      </c>
      <c r="R806" s="326"/>
      <c r="S806" s="165" t="s">
        <v>780</v>
      </c>
      <c r="T806" s="165" t="s">
        <v>599</v>
      </c>
    </row>
    <row r="807" spans="1:20" ht="16" thickBot="1">
      <c r="A807" s="326"/>
      <c r="B807" s="326"/>
      <c r="C807" s="165"/>
      <c r="D807" s="332"/>
      <c r="E807" s="166">
        <v>0</v>
      </c>
      <c r="F807" s="166">
        <v>0</v>
      </c>
      <c r="G807" s="166">
        <v>0</v>
      </c>
      <c r="H807" s="166">
        <v>0</v>
      </c>
      <c r="I807" s="166">
        <v>0</v>
      </c>
      <c r="J807" s="166">
        <v>0</v>
      </c>
      <c r="K807" s="167">
        <v>44081</v>
      </c>
      <c r="L807" s="167">
        <v>44081</v>
      </c>
      <c r="M807" s="166">
        <v>0</v>
      </c>
      <c r="N807" s="166">
        <v>0</v>
      </c>
      <c r="O807" s="166">
        <v>0</v>
      </c>
      <c r="P807" s="168">
        <v>0</v>
      </c>
      <c r="Q807" s="166">
        <v>1.3</v>
      </c>
      <c r="R807" s="326"/>
      <c r="S807" s="165" t="s">
        <v>657</v>
      </c>
      <c r="T807" s="165" t="s">
        <v>599</v>
      </c>
    </row>
    <row r="808" spans="1:20" ht="16" thickBot="1">
      <c r="A808" s="326"/>
      <c r="B808" s="326"/>
      <c r="C808" s="165"/>
      <c r="D808" s="332"/>
      <c r="E808" s="325">
        <v>0</v>
      </c>
      <c r="F808" s="325">
        <v>0</v>
      </c>
      <c r="G808" s="325">
        <v>0</v>
      </c>
      <c r="H808" s="325">
        <v>0</v>
      </c>
      <c r="I808" s="325">
        <v>0</v>
      </c>
      <c r="J808" s="325">
        <v>0</v>
      </c>
      <c r="K808" s="328">
        <v>43742</v>
      </c>
      <c r="L808" s="328">
        <v>43742</v>
      </c>
      <c r="M808" s="166">
        <v>0</v>
      </c>
      <c r="N808" s="166">
        <v>0</v>
      </c>
      <c r="O808" s="166">
        <v>0</v>
      </c>
      <c r="P808" s="168">
        <v>0</v>
      </c>
      <c r="Q808" s="166">
        <v>0.15</v>
      </c>
      <c r="R808" s="326"/>
      <c r="S808" s="165" t="s">
        <v>912</v>
      </c>
      <c r="T808" s="165" t="s">
        <v>599</v>
      </c>
    </row>
    <row r="809" spans="1:20" ht="16" thickBot="1">
      <c r="A809" s="326"/>
      <c r="B809" s="326"/>
      <c r="C809" s="165"/>
      <c r="D809" s="332"/>
      <c r="E809" s="326"/>
      <c r="F809" s="326"/>
      <c r="G809" s="326"/>
      <c r="H809" s="326"/>
      <c r="I809" s="326"/>
      <c r="J809" s="326"/>
      <c r="K809" s="326"/>
      <c r="L809" s="326"/>
      <c r="M809" s="166">
        <v>0</v>
      </c>
      <c r="N809" s="166">
        <v>0</v>
      </c>
      <c r="O809" s="166">
        <v>0</v>
      </c>
      <c r="P809" s="168">
        <v>0</v>
      </c>
      <c r="Q809" s="166">
        <v>0.3</v>
      </c>
      <c r="R809" s="326"/>
      <c r="S809" s="165" t="s">
        <v>687</v>
      </c>
      <c r="T809" s="165" t="s">
        <v>599</v>
      </c>
    </row>
    <row r="810" spans="1:20" ht="16" thickBot="1">
      <c r="A810" s="326"/>
      <c r="B810" s="326"/>
      <c r="C810" s="165"/>
      <c r="D810" s="333"/>
      <c r="E810" s="327"/>
      <c r="F810" s="327"/>
      <c r="G810" s="327"/>
      <c r="H810" s="327"/>
      <c r="I810" s="327"/>
      <c r="J810" s="327"/>
      <c r="K810" s="327"/>
      <c r="L810" s="327"/>
      <c r="M810" s="166">
        <v>0</v>
      </c>
      <c r="N810" s="166">
        <v>0</v>
      </c>
      <c r="O810" s="166">
        <v>0</v>
      </c>
      <c r="P810" s="168">
        <v>0</v>
      </c>
      <c r="Q810" s="166">
        <v>0.5</v>
      </c>
      <c r="R810" s="326"/>
      <c r="S810" s="165" t="s">
        <v>687</v>
      </c>
      <c r="T810" s="165" t="s">
        <v>599</v>
      </c>
    </row>
    <row r="811" spans="1:20" ht="25" thickBot="1">
      <c r="A811" s="327"/>
      <c r="B811" s="327"/>
      <c r="C811" s="165"/>
      <c r="D811" s="164" t="s">
        <v>1704</v>
      </c>
      <c r="E811" s="166">
        <v>0</v>
      </c>
      <c r="F811" s="166">
        <v>0</v>
      </c>
      <c r="G811" s="166">
        <v>0</v>
      </c>
      <c r="H811" s="166">
        <v>0</v>
      </c>
      <c r="I811" s="166">
        <v>2.6</v>
      </c>
      <c r="J811" s="166">
        <v>2.6</v>
      </c>
      <c r="K811" s="167">
        <v>43444</v>
      </c>
      <c r="L811" s="167">
        <v>43444</v>
      </c>
      <c r="M811" s="166">
        <v>0</v>
      </c>
      <c r="N811" s="166">
        <v>0</v>
      </c>
      <c r="O811" s="166">
        <v>0</v>
      </c>
      <c r="P811" s="168">
        <v>0</v>
      </c>
      <c r="Q811" s="166">
        <v>0.9</v>
      </c>
      <c r="R811" s="327"/>
      <c r="S811" s="165" t="s">
        <v>786</v>
      </c>
      <c r="T811" s="165" t="s">
        <v>599</v>
      </c>
    </row>
    <row r="812" spans="1:20" ht="16" thickBot="1">
      <c r="A812" s="164" t="s">
        <v>1705</v>
      </c>
      <c r="B812" s="165" t="s">
        <v>542</v>
      </c>
      <c r="C812" s="165" t="s">
        <v>543</v>
      </c>
      <c r="D812" s="164" t="s">
        <v>1706</v>
      </c>
      <c r="E812" s="166">
        <v>0</v>
      </c>
      <c r="F812" s="166">
        <v>0</v>
      </c>
      <c r="G812" s="166">
        <v>0</v>
      </c>
      <c r="H812" s="166">
        <v>0</v>
      </c>
      <c r="I812" s="166">
        <v>0</v>
      </c>
      <c r="J812" s="166">
        <v>0</v>
      </c>
      <c r="K812" s="167">
        <v>43447</v>
      </c>
      <c r="L812" s="167">
        <v>43447</v>
      </c>
      <c r="M812" s="166">
        <v>0</v>
      </c>
      <c r="N812" s="166">
        <v>0</v>
      </c>
      <c r="O812" s="166">
        <v>0</v>
      </c>
      <c r="P812" s="168">
        <v>0</v>
      </c>
      <c r="Q812" s="166">
        <v>2</v>
      </c>
      <c r="R812" s="166">
        <v>2</v>
      </c>
      <c r="S812" s="165" t="s">
        <v>955</v>
      </c>
      <c r="T812" s="165" t="s">
        <v>599</v>
      </c>
    </row>
    <row r="813" spans="1:20" ht="16" thickBot="1">
      <c r="A813" s="164" t="s">
        <v>1707</v>
      </c>
      <c r="B813" s="165" t="s">
        <v>542</v>
      </c>
      <c r="C813" s="165" t="s">
        <v>543</v>
      </c>
      <c r="D813" s="164" t="s">
        <v>1708</v>
      </c>
      <c r="E813" s="166">
        <v>0</v>
      </c>
      <c r="F813" s="166">
        <v>0</v>
      </c>
      <c r="G813" s="166">
        <v>0</v>
      </c>
      <c r="H813" s="166">
        <v>0</v>
      </c>
      <c r="I813" s="166">
        <v>0.5</v>
      </c>
      <c r="J813" s="166">
        <v>0.5</v>
      </c>
      <c r="K813" s="167">
        <v>43451</v>
      </c>
      <c r="L813" s="167">
        <v>43451</v>
      </c>
      <c r="M813" s="166">
        <v>0</v>
      </c>
      <c r="N813" s="166">
        <v>0</v>
      </c>
      <c r="O813" s="166">
        <v>0</v>
      </c>
      <c r="P813" s="168">
        <v>0</v>
      </c>
      <c r="Q813" s="166">
        <v>1.2</v>
      </c>
      <c r="R813" s="166">
        <v>1.2</v>
      </c>
      <c r="S813" s="165" t="s">
        <v>1683</v>
      </c>
      <c r="T813" s="165" t="s">
        <v>599</v>
      </c>
    </row>
    <row r="814" spans="1:20" ht="16" thickBot="1">
      <c r="A814" s="330" t="s">
        <v>1709</v>
      </c>
      <c r="B814" s="331" t="s">
        <v>542</v>
      </c>
      <c r="C814" s="165" t="s">
        <v>543</v>
      </c>
      <c r="D814" s="330" t="s">
        <v>1710</v>
      </c>
      <c r="E814" s="325">
        <v>0</v>
      </c>
      <c r="F814" s="325">
        <v>0</v>
      </c>
      <c r="G814" s="325">
        <v>0</v>
      </c>
      <c r="H814" s="325">
        <v>0</v>
      </c>
      <c r="I814" s="325">
        <v>0</v>
      </c>
      <c r="J814" s="325">
        <v>0</v>
      </c>
      <c r="K814" s="328">
        <v>43447</v>
      </c>
      <c r="L814" s="328">
        <v>43447</v>
      </c>
      <c r="M814" s="166">
        <v>0</v>
      </c>
      <c r="N814" s="166">
        <v>0</v>
      </c>
      <c r="O814" s="166">
        <v>0</v>
      </c>
      <c r="P814" s="168">
        <v>0</v>
      </c>
      <c r="Q814" s="166">
        <v>0.1</v>
      </c>
      <c r="R814" s="325">
        <v>5.6322175000000003</v>
      </c>
      <c r="S814" s="165" t="s">
        <v>706</v>
      </c>
      <c r="T814" s="165" t="s">
        <v>599</v>
      </c>
    </row>
    <row r="815" spans="1:20" ht="16" thickBot="1">
      <c r="A815" s="326"/>
      <c r="B815" s="326"/>
      <c r="C815" s="165"/>
      <c r="D815" s="332"/>
      <c r="E815" s="326"/>
      <c r="F815" s="326"/>
      <c r="G815" s="326"/>
      <c r="H815" s="326"/>
      <c r="I815" s="326"/>
      <c r="J815" s="326"/>
      <c r="K815" s="326"/>
      <c r="L815" s="326"/>
      <c r="M815" s="166">
        <v>0</v>
      </c>
      <c r="N815" s="166">
        <v>0</v>
      </c>
      <c r="O815" s="166">
        <v>0</v>
      </c>
      <c r="P815" s="168">
        <v>0</v>
      </c>
      <c r="Q815" s="166">
        <v>0.25</v>
      </c>
      <c r="R815" s="326"/>
      <c r="S815" s="165" t="s">
        <v>1175</v>
      </c>
      <c r="T815" s="165" t="s">
        <v>599</v>
      </c>
    </row>
    <row r="816" spans="1:20" ht="16" thickBot="1">
      <c r="A816" s="326"/>
      <c r="B816" s="326"/>
      <c r="C816" s="165"/>
      <c r="D816" s="332"/>
      <c r="E816" s="326"/>
      <c r="F816" s="326"/>
      <c r="G816" s="326"/>
      <c r="H816" s="326"/>
      <c r="I816" s="326"/>
      <c r="J816" s="326"/>
      <c r="K816" s="326"/>
      <c r="L816" s="326"/>
      <c r="M816" s="166">
        <v>0</v>
      </c>
      <c r="N816" s="166">
        <v>0</v>
      </c>
      <c r="O816" s="166">
        <v>0</v>
      </c>
      <c r="P816" s="168">
        <v>0</v>
      </c>
      <c r="Q816" s="166">
        <v>0.55000000000000004</v>
      </c>
      <c r="R816" s="326"/>
      <c r="S816" s="165" t="s">
        <v>663</v>
      </c>
      <c r="T816" s="165" t="s">
        <v>599</v>
      </c>
    </row>
    <row r="817" spans="1:20" ht="16" thickBot="1">
      <c r="A817" s="326"/>
      <c r="B817" s="326"/>
      <c r="C817" s="165"/>
      <c r="D817" s="332"/>
      <c r="E817" s="326"/>
      <c r="F817" s="326"/>
      <c r="G817" s="326"/>
      <c r="H817" s="326"/>
      <c r="I817" s="326"/>
      <c r="J817" s="326"/>
      <c r="K817" s="326"/>
      <c r="L817" s="326"/>
      <c r="M817" s="166">
        <v>0</v>
      </c>
      <c r="N817" s="166">
        <v>0</v>
      </c>
      <c r="O817" s="166">
        <v>0</v>
      </c>
      <c r="P817" s="168">
        <v>0</v>
      </c>
      <c r="Q817" s="166">
        <v>0.7</v>
      </c>
      <c r="R817" s="326"/>
      <c r="S817" s="165" t="s">
        <v>624</v>
      </c>
      <c r="T817" s="165" t="s">
        <v>599</v>
      </c>
    </row>
    <row r="818" spans="1:20" ht="16" thickBot="1">
      <c r="A818" s="326"/>
      <c r="B818" s="326"/>
      <c r="C818" s="165"/>
      <c r="D818" s="332"/>
      <c r="E818" s="326"/>
      <c r="F818" s="326"/>
      <c r="G818" s="326"/>
      <c r="H818" s="326"/>
      <c r="I818" s="326"/>
      <c r="J818" s="326"/>
      <c r="K818" s="326"/>
      <c r="L818" s="326"/>
      <c r="M818" s="166">
        <v>0</v>
      </c>
      <c r="N818" s="166">
        <v>0</v>
      </c>
      <c r="O818" s="166">
        <v>0</v>
      </c>
      <c r="P818" s="168">
        <v>0</v>
      </c>
      <c r="Q818" s="166">
        <v>0.7</v>
      </c>
      <c r="R818" s="326"/>
      <c r="S818" s="165" t="s">
        <v>671</v>
      </c>
      <c r="T818" s="165" t="s">
        <v>599</v>
      </c>
    </row>
    <row r="819" spans="1:20" ht="16" thickBot="1">
      <c r="A819" s="326"/>
      <c r="B819" s="326"/>
      <c r="C819" s="165"/>
      <c r="D819" s="333"/>
      <c r="E819" s="327"/>
      <c r="F819" s="327"/>
      <c r="G819" s="327"/>
      <c r="H819" s="327"/>
      <c r="I819" s="327"/>
      <c r="J819" s="327"/>
      <c r="K819" s="327"/>
      <c r="L819" s="327"/>
      <c r="M819" s="166">
        <v>0</v>
      </c>
      <c r="N819" s="166">
        <v>0</v>
      </c>
      <c r="O819" s="166">
        <v>0</v>
      </c>
      <c r="P819" s="168">
        <v>0</v>
      </c>
      <c r="Q819" s="166">
        <v>0.85</v>
      </c>
      <c r="R819" s="326"/>
      <c r="S819" s="165" t="s">
        <v>620</v>
      </c>
      <c r="T819" s="165" t="s">
        <v>599</v>
      </c>
    </row>
    <row r="820" spans="1:20" ht="16" thickBot="1">
      <c r="A820" s="326"/>
      <c r="B820" s="326"/>
      <c r="C820" s="165"/>
      <c r="D820" s="330" t="s">
        <v>1711</v>
      </c>
      <c r="E820" s="325">
        <v>0</v>
      </c>
      <c r="F820" s="325">
        <v>0</v>
      </c>
      <c r="G820" s="325">
        <v>0</v>
      </c>
      <c r="H820" s="325">
        <v>0</v>
      </c>
      <c r="I820" s="325">
        <v>0</v>
      </c>
      <c r="J820" s="325">
        <v>0</v>
      </c>
      <c r="K820" s="328">
        <v>44876</v>
      </c>
      <c r="L820" s="328">
        <v>44876</v>
      </c>
      <c r="M820" s="325">
        <v>0</v>
      </c>
      <c r="N820" s="325">
        <v>0</v>
      </c>
      <c r="O820" s="325">
        <v>0</v>
      </c>
      <c r="P820" s="341">
        <v>0</v>
      </c>
      <c r="Q820" s="325">
        <v>2.0223900000000002E-3</v>
      </c>
      <c r="R820" s="326"/>
      <c r="S820" s="331" t="s">
        <v>1175</v>
      </c>
      <c r="T820" s="331" t="s">
        <v>599</v>
      </c>
    </row>
    <row r="821" spans="1:20" ht="16" thickBot="1">
      <c r="A821" s="326"/>
      <c r="B821" s="326"/>
      <c r="C821" s="165"/>
      <c r="D821" s="332"/>
      <c r="E821" s="326"/>
      <c r="F821" s="326"/>
      <c r="G821" s="326"/>
      <c r="H821" s="326"/>
      <c r="I821" s="326"/>
      <c r="J821" s="326"/>
      <c r="K821" s="326"/>
      <c r="L821" s="326"/>
      <c r="M821" s="327"/>
      <c r="N821" s="327"/>
      <c r="O821" s="327"/>
      <c r="P821" s="327"/>
      <c r="Q821" s="327"/>
      <c r="R821" s="326"/>
      <c r="S821" s="327"/>
      <c r="T821" s="327"/>
    </row>
    <row r="822" spans="1:20" ht="16" thickBot="1">
      <c r="A822" s="326"/>
      <c r="B822" s="326"/>
      <c r="C822" s="165"/>
      <c r="D822" s="332"/>
      <c r="E822" s="327"/>
      <c r="F822" s="327"/>
      <c r="G822" s="327"/>
      <c r="H822" s="327"/>
      <c r="I822" s="327"/>
      <c r="J822" s="327"/>
      <c r="K822" s="327"/>
      <c r="L822" s="327"/>
      <c r="M822" s="166">
        <v>0</v>
      </c>
      <c r="N822" s="166">
        <v>0</v>
      </c>
      <c r="O822" s="166">
        <v>0</v>
      </c>
      <c r="P822" s="168">
        <v>0</v>
      </c>
      <c r="Q822" s="166">
        <v>2.9598889999999999E-2</v>
      </c>
      <c r="R822" s="326"/>
      <c r="S822" s="165" t="s">
        <v>1591</v>
      </c>
      <c r="T822" s="165" t="s">
        <v>599</v>
      </c>
    </row>
    <row r="823" spans="1:20" ht="16" thickBot="1">
      <c r="A823" s="326"/>
      <c r="B823" s="326"/>
      <c r="C823" s="165"/>
      <c r="D823" s="332"/>
      <c r="E823" s="166">
        <v>0</v>
      </c>
      <c r="F823" s="166">
        <v>0</v>
      </c>
      <c r="G823" s="166">
        <v>0</v>
      </c>
      <c r="H823" s="166">
        <v>0</v>
      </c>
      <c r="I823" s="166">
        <v>0</v>
      </c>
      <c r="J823" s="166">
        <v>0</v>
      </c>
      <c r="K823" s="167">
        <v>44811</v>
      </c>
      <c r="L823" s="167">
        <v>44811</v>
      </c>
      <c r="M823" s="166">
        <v>0</v>
      </c>
      <c r="N823" s="166">
        <v>0</v>
      </c>
      <c r="O823" s="166">
        <v>0</v>
      </c>
      <c r="P823" s="168">
        <v>0</v>
      </c>
      <c r="Q823" s="166">
        <v>2</v>
      </c>
      <c r="R823" s="326"/>
      <c r="S823" s="165" t="s">
        <v>624</v>
      </c>
      <c r="T823" s="165" t="s">
        <v>599</v>
      </c>
    </row>
    <row r="824" spans="1:20" ht="16" thickBot="1">
      <c r="A824" s="326"/>
      <c r="B824" s="326"/>
      <c r="C824" s="165"/>
      <c r="D824" s="332"/>
      <c r="E824" s="166">
        <v>0</v>
      </c>
      <c r="F824" s="166">
        <v>0</v>
      </c>
      <c r="G824" s="166">
        <v>0</v>
      </c>
      <c r="H824" s="166">
        <v>0</v>
      </c>
      <c r="I824" s="166">
        <v>0</v>
      </c>
      <c r="J824" s="166">
        <v>0</v>
      </c>
      <c r="K824" s="167">
        <v>44460</v>
      </c>
      <c r="L824" s="167">
        <v>44460</v>
      </c>
      <c r="M824" s="166">
        <v>0</v>
      </c>
      <c r="N824" s="166">
        <v>0</v>
      </c>
      <c r="O824" s="166">
        <v>0</v>
      </c>
      <c r="P824" s="168">
        <v>0</v>
      </c>
      <c r="Q824" s="166">
        <v>5.0596219999999997E-2</v>
      </c>
      <c r="R824" s="326"/>
      <c r="S824" s="165" t="s">
        <v>1175</v>
      </c>
      <c r="T824" s="165" t="s">
        <v>599</v>
      </c>
    </row>
    <row r="825" spans="1:20" ht="16" thickBot="1">
      <c r="A825" s="326"/>
      <c r="B825" s="326"/>
      <c r="C825" s="165"/>
      <c r="D825" s="333"/>
      <c r="E825" s="166">
        <v>0</v>
      </c>
      <c r="F825" s="166">
        <v>0</v>
      </c>
      <c r="G825" s="166">
        <v>0</v>
      </c>
      <c r="H825" s="166">
        <v>0</v>
      </c>
      <c r="I825" s="166">
        <v>0</v>
      </c>
      <c r="J825" s="166">
        <v>0</v>
      </c>
      <c r="K825" s="167">
        <v>44376</v>
      </c>
      <c r="L825" s="167">
        <v>44376</v>
      </c>
      <c r="M825" s="166">
        <v>0</v>
      </c>
      <c r="N825" s="166">
        <v>0</v>
      </c>
      <c r="O825" s="166">
        <v>0</v>
      </c>
      <c r="P825" s="168">
        <v>0</v>
      </c>
      <c r="Q825" s="166">
        <v>0.1</v>
      </c>
      <c r="R825" s="326"/>
      <c r="S825" s="165" t="s">
        <v>1591</v>
      </c>
      <c r="T825" s="165" t="s">
        <v>599</v>
      </c>
    </row>
    <row r="826" spans="1:20" ht="16" thickBot="1">
      <c r="A826" s="326"/>
      <c r="B826" s="326"/>
      <c r="C826" s="165"/>
      <c r="D826" s="330" t="s">
        <v>1712</v>
      </c>
      <c r="E826" s="325">
        <v>0</v>
      </c>
      <c r="F826" s="325">
        <v>0</v>
      </c>
      <c r="G826" s="325">
        <v>0</v>
      </c>
      <c r="H826" s="325">
        <v>0</v>
      </c>
      <c r="I826" s="325">
        <v>0</v>
      </c>
      <c r="J826" s="325">
        <v>0</v>
      </c>
      <c r="K826" s="328">
        <v>43538</v>
      </c>
      <c r="L826" s="328">
        <v>43538</v>
      </c>
      <c r="M826" s="325">
        <v>0</v>
      </c>
      <c r="N826" s="325">
        <v>0</v>
      </c>
      <c r="O826" s="325">
        <v>0</v>
      </c>
      <c r="P826" s="341">
        <v>0</v>
      </c>
      <c r="Q826" s="325">
        <v>0.3</v>
      </c>
      <c r="R826" s="326"/>
      <c r="S826" s="331" t="s">
        <v>671</v>
      </c>
      <c r="T826" s="331" t="s">
        <v>599</v>
      </c>
    </row>
    <row r="827" spans="1:20" ht="16" thickBot="1">
      <c r="A827" s="327"/>
      <c r="B827" s="327"/>
      <c r="C827" s="165"/>
      <c r="D827" s="333"/>
      <c r="E827" s="327"/>
      <c r="F827" s="327"/>
      <c r="G827" s="327"/>
      <c r="H827" s="327"/>
      <c r="I827" s="327"/>
      <c r="J827" s="327"/>
      <c r="K827" s="327"/>
      <c r="L827" s="327"/>
      <c r="M827" s="327"/>
      <c r="N827" s="327"/>
      <c r="O827" s="327"/>
      <c r="P827" s="327"/>
      <c r="Q827" s="327"/>
      <c r="R827" s="327"/>
      <c r="S827" s="327"/>
      <c r="T827" s="327"/>
    </row>
    <row r="828" spans="1:20" ht="25" thickBot="1">
      <c r="A828" s="330" t="s">
        <v>1713</v>
      </c>
      <c r="B828" s="331" t="s">
        <v>542</v>
      </c>
      <c r="C828" s="165" t="s">
        <v>543</v>
      </c>
      <c r="D828" s="164" t="s">
        <v>1714</v>
      </c>
      <c r="E828" s="166">
        <v>0</v>
      </c>
      <c r="F828" s="166">
        <v>0</v>
      </c>
      <c r="G828" s="166">
        <v>0</v>
      </c>
      <c r="H828" s="166">
        <v>0</v>
      </c>
      <c r="I828" s="166">
        <v>0</v>
      </c>
      <c r="J828" s="166">
        <v>0</v>
      </c>
      <c r="K828" s="167">
        <v>44174</v>
      </c>
      <c r="L828" s="167">
        <v>44174</v>
      </c>
      <c r="M828" s="166">
        <v>0</v>
      </c>
      <c r="N828" s="166">
        <v>0</v>
      </c>
      <c r="O828" s="166">
        <v>0</v>
      </c>
      <c r="P828" s="168">
        <v>0</v>
      </c>
      <c r="Q828" s="166">
        <v>1</v>
      </c>
      <c r="R828" s="325">
        <v>3.5</v>
      </c>
      <c r="S828" s="165" t="s">
        <v>1715</v>
      </c>
      <c r="T828" s="165" t="s">
        <v>599</v>
      </c>
    </row>
    <row r="829" spans="1:20" ht="16" thickBot="1">
      <c r="A829" s="326"/>
      <c r="B829" s="326"/>
      <c r="C829" s="165"/>
      <c r="D829" s="330" t="s">
        <v>1716</v>
      </c>
      <c r="E829" s="325">
        <v>0</v>
      </c>
      <c r="F829" s="325">
        <v>0</v>
      </c>
      <c r="G829" s="325">
        <v>0</v>
      </c>
      <c r="H829" s="325">
        <v>0</v>
      </c>
      <c r="I829" s="325">
        <v>1.5</v>
      </c>
      <c r="J829" s="325">
        <v>1.5</v>
      </c>
      <c r="K829" s="328">
        <v>43441</v>
      </c>
      <c r="L829" s="328">
        <v>43441</v>
      </c>
      <c r="M829" s="166">
        <v>0</v>
      </c>
      <c r="N829" s="166">
        <v>0</v>
      </c>
      <c r="O829" s="166">
        <v>0</v>
      </c>
      <c r="P829" s="168">
        <v>0</v>
      </c>
      <c r="Q829" s="166">
        <v>1</v>
      </c>
      <c r="R829" s="326"/>
      <c r="S829" s="165" t="s">
        <v>1715</v>
      </c>
      <c r="T829" s="165" t="s">
        <v>599</v>
      </c>
    </row>
    <row r="830" spans="1:20" ht="16" thickBot="1">
      <c r="A830" s="327"/>
      <c r="B830" s="327"/>
      <c r="C830" s="165"/>
      <c r="D830" s="333"/>
      <c r="E830" s="327"/>
      <c r="F830" s="327"/>
      <c r="G830" s="327"/>
      <c r="H830" s="327"/>
      <c r="I830" s="327"/>
      <c r="J830" s="327"/>
      <c r="K830" s="327"/>
      <c r="L830" s="327"/>
      <c r="M830" s="166">
        <v>0</v>
      </c>
      <c r="N830" s="166">
        <v>0</v>
      </c>
      <c r="O830" s="166">
        <v>0</v>
      </c>
      <c r="P830" s="168">
        <v>0</v>
      </c>
      <c r="Q830" s="166">
        <v>1.5</v>
      </c>
      <c r="R830" s="327"/>
      <c r="S830" s="165" t="s">
        <v>1717</v>
      </c>
      <c r="T830" s="165" t="s">
        <v>599</v>
      </c>
    </row>
    <row r="831" spans="1:20" ht="16" thickBot="1">
      <c r="A831" s="164" t="s">
        <v>1718</v>
      </c>
      <c r="B831" s="165" t="s">
        <v>542</v>
      </c>
      <c r="C831" s="165" t="s">
        <v>543</v>
      </c>
      <c r="D831" s="164" t="s">
        <v>1719</v>
      </c>
      <c r="E831" s="166">
        <v>0</v>
      </c>
      <c r="F831" s="166">
        <v>0</v>
      </c>
      <c r="G831" s="166">
        <v>0</v>
      </c>
      <c r="H831" s="166">
        <v>0</v>
      </c>
      <c r="I831" s="166">
        <v>0.4</v>
      </c>
      <c r="J831" s="166">
        <v>0.4</v>
      </c>
      <c r="K831" s="167">
        <v>43460</v>
      </c>
      <c r="L831" s="167">
        <v>43460</v>
      </c>
      <c r="M831" s="166">
        <v>0</v>
      </c>
      <c r="N831" s="166">
        <v>0</v>
      </c>
      <c r="O831" s="166">
        <v>0</v>
      </c>
      <c r="P831" s="168">
        <v>0</v>
      </c>
      <c r="Q831" s="166">
        <v>1</v>
      </c>
      <c r="R831" s="166">
        <v>1</v>
      </c>
      <c r="S831" s="165" t="s">
        <v>620</v>
      </c>
      <c r="T831" s="165" t="s">
        <v>599</v>
      </c>
    </row>
    <row r="832" spans="1:20" ht="16" thickBot="1">
      <c r="A832" s="330" t="s">
        <v>1720</v>
      </c>
      <c r="B832" s="331" t="s">
        <v>542</v>
      </c>
      <c r="C832" s="165" t="s">
        <v>543</v>
      </c>
      <c r="D832" s="330" t="s">
        <v>1721</v>
      </c>
      <c r="E832" s="325">
        <v>0</v>
      </c>
      <c r="F832" s="325">
        <v>0</v>
      </c>
      <c r="G832" s="325">
        <v>0</v>
      </c>
      <c r="H832" s="325">
        <v>0</v>
      </c>
      <c r="I832" s="325">
        <v>0.5</v>
      </c>
      <c r="J832" s="325">
        <v>0.5</v>
      </c>
      <c r="K832" s="328">
        <v>43493</v>
      </c>
      <c r="L832" s="328">
        <v>43493</v>
      </c>
      <c r="M832" s="166">
        <v>0</v>
      </c>
      <c r="N832" s="166">
        <v>0</v>
      </c>
      <c r="O832" s="166">
        <v>0</v>
      </c>
      <c r="P832" s="168">
        <v>0</v>
      </c>
      <c r="Q832" s="166">
        <v>1</v>
      </c>
      <c r="R832" s="325">
        <v>2</v>
      </c>
      <c r="S832" s="165" t="s">
        <v>699</v>
      </c>
      <c r="T832" s="165" t="s">
        <v>599</v>
      </c>
    </row>
    <row r="833" spans="1:20" ht="16" thickBot="1">
      <c r="A833" s="327"/>
      <c r="B833" s="327"/>
      <c r="C833" s="165"/>
      <c r="D833" s="333"/>
      <c r="E833" s="327"/>
      <c r="F833" s="327"/>
      <c r="G833" s="327"/>
      <c r="H833" s="327"/>
      <c r="I833" s="327"/>
      <c r="J833" s="327"/>
      <c r="K833" s="327"/>
      <c r="L833" s="327"/>
      <c r="M833" s="166">
        <v>0</v>
      </c>
      <c r="N833" s="166">
        <v>0</v>
      </c>
      <c r="O833" s="166">
        <v>0</v>
      </c>
      <c r="P833" s="168">
        <v>0</v>
      </c>
      <c r="Q833" s="166">
        <v>1</v>
      </c>
      <c r="R833" s="327"/>
      <c r="S833" s="165" t="s">
        <v>621</v>
      </c>
      <c r="T833" s="165" t="s">
        <v>599</v>
      </c>
    </row>
    <row r="834" spans="1:20" ht="25" thickBot="1">
      <c r="A834" s="164" t="s">
        <v>1722</v>
      </c>
      <c r="B834" s="165" t="s">
        <v>542</v>
      </c>
      <c r="C834" s="165" t="s">
        <v>543</v>
      </c>
      <c r="D834" s="164" t="s">
        <v>1723</v>
      </c>
      <c r="E834" s="166">
        <v>0</v>
      </c>
      <c r="F834" s="166">
        <v>0</v>
      </c>
      <c r="G834" s="166">
        <v>0</v>
      </c>
      <c r="H834" s="166">
        <v>0</v>
      </c>
      <c r="I834" s="166">
        <v>0.125</v>
      </c>
      <c r="J834" s="166">
        <v>0.125</v>
      </c>
      <c r="K834" s="167">
        <v>43494</v>
      </c>
      <c r="L834" s="167">
        <v>43494</v>
      </c>
      <c r="M834" s="166">
        <v>0</v>
      </c>
      <c r="N834" s="166">
        <v>0</v>
      </c>
      <c r="O834" s="166">
        <v>0</v>
      </c>
      <c r="P834" s="168">
        <v>0</v>
      </c>
      <c r="Q834" s="166">
        <v>0.125</v>
      </c>
      <c r="R834" s="166">
        <v>0.125</v>
      </c>
      <c r="S834" s="165" t="s">
        <v>755</v>
      </c>
      <c r="T834" s="165" t="s">
        <v>599</v>
      </c>
    </row>
    <row r="835" spans="1:20" ht="25" thickBot="1">
      <c r="A835" s="164" t="s">
        <v>1724</v>
      </c>
      <c r="B835" s="165" t="s">
        <v>542</v>
      </c>
      <c r="C835" s="165" t="s">
        <v>543</v>
      </c>
      <c r="D835" s="164" t="s">
        <v>1725</v>
      </c>
      <c r="E835" s="166">
        <v>0</v>
      </c>
      <c r="F835" s="166">
        <v>0</v>
      </c>
      <c r="G835" s="166">
        <v>0</v>
      </c>
      <c r="H835" s="166">
        <v>0</v>
      </c>
      <c r="I835" s="166">
        <v>0</v>
      </c>
      <c r="J835" s="166">
        <v>0</v>
      </c>
      <c r="K835" s="167">
        <v>43511</v>
      </c>
      <c r="L835" s="167">
        <v>43511</v>
      </c>
      <c r="M835" s="166">
        <v>0</v>
      </c>
      <c r="N835" s="166">
        <v>0</v>
      </c>
      <c r="O835" s="166">
        <v>0</v>
      </c>
      <c r="P835" s="168">
        <v>0</v>
      </c>
      <c r="Q835" s="166">
        <v>0.8</v>
      </c>
      <c r="R835" s="166">
        <v>0.8</v>
      </c>
      <c r="S835" s="165" t="s">
        <v>671</v>
      </c>
      <c r="T835" s="165" t="s">
        <v>599</v>
      </c>
    </row>
    <row r="836" spans="1:20" ht="25" thickBot="1">
      <c r="A836" s="164" t="s">
        <v>1726</v>
      </c>
      <c r="B836" s="165" t="s">
        <v>542</v>
      </c>
      <c r="C836" s="165" t="s">
        <v>543</v>
      </c>
      <c r="D836" s="164" t="s">
        <v>1727</v>
      </c>
      <c r="E836" s="166">
        <v>0</v>
      </c>
      <c r="F836" s="166">
        <v>0</v>
      </c>
      <c r="G836" s="166">
        <v>0</v>
      </c>
      <c r="H836" s="166">
        <v>0</v>
      </c>
      <c r="I836" s="166">
        <v>0</v>
      </c>
      <c r="J836" s="166">
        <v>0</v>
      </c>
      <c r="K836" s="167">
        <v>43531</v>
      </c>
      <c r="L836" s="167">
        <v>43531</v>
      </c>
      <c r="M836" s="166">
        <v>0</v>
      </c>
      <c r="N836" s="166">
        <v>0</v>
      </c>
      <c r="O836" s="166">
        <v>0</v>
      </c>
      <c r="P836" s="168">
        <v>0</v>
      </c>
      <c r="Q836" s="166">
        <v>0.22500000000000001</v>
      </c>
      <c r="R836" s="166">
        <v>0.22500000000000001</v>
      </c>
      <c r="S836" s="165" t="s">
        <v>671</v>
      </c>
      <c r="T836" s="165" t="s">
        <v>599</v>
      </c>
    </row>
    <row r="837" spans="1:20" ht="16" thickBot="1">
      <c r="A837" s="164" t="s">
        <v>1728</v>
      </c>
      <c r="B837" s="165" t="s">
        <v>542</v>
      </c>
      <c r="C837" s="165" t="s">
        <v>543</v>
      </c>
      <c r="D837" s="164" t="s">
        <v>1729</v>
      </c>
      <c r="E837" s="166">
        <v>0</v>
      </c>
      <c r="F837" s="166">
        <v>0</v>
      </c>
      <c r="G837" s="166">
        <v>0</v>
      </c>
      <c r="H837" s="166">
        <v>0</v>
      </c>
      <c r="I837" s="166">
        <v>0</v>
      </c>
      <c r="J837" s="166">
        <v>0</v>
      </c>
      <c r="K837" s="167">
        <v>43944</v>
      </c>
      <c r="L837" s="167">
        <v>43944</v>
      </c>
      <c r="M837" s="166">
        <v>0</v>
      </c>
      <c r="N837" s="166">
        <v>0</v>
      </c>
      <c r="O837" s="166">
        <v>0</v>
      </c>
      <c r="P837" s="168">
        <v>0</v>
      </c>
      <c r="Q837" s="166">
        <v>0.16201814</v>
      </c>
      <c r="R837" s="166">
        <v>0.16201814</v>
      </c>
      <c r="S837" s="165" t="s">
        <v>794</v>
      </c>
      <c r="T837" s="165" t="s">
        <v>599</v>
      </c>
    </row>
    <row r="838" spans="1:20" ht="25" thickBot="1">
      <c r="A838" s="164" t="s">
        <v>1730</v>
      </c>
      <c r="B838" s="165" t="s">
        <v>542</v>
      </c>
      <c r="C838" s="165" t="s">
        <v>543</v>
      </c>
      <c r="D838" s="164" t="s">
        <v>1731</v>
      </c>
      <c r="E838" s="166">
        <v>0</v>
      </c>
      <c r="F838" s="166">
        <v>0</v>
      </c>
      <c r="G838" s="166">
        <v>0</v>
      </c>
      <c r="H838" s="166">
        <v>0</v>
      </c>
      <c r="I838" s="166">
        <v>1</v>
      </c>
      <c r="J838" s="166">
        <v>1</v>
      </c>
      <c r="K838" s="167">
        <v>43817</v>
      </c>
      <c r="L838" s="167">
        <v>43817</v>
      </c>
      <c r="M838" s="166">
        <v>0</v>
      </c>
      <c r="N838" s="166">
        <v>0</v>
      </c>
      <c r="O838" s="166">
        <v>0</v>
      </c>
      <c r="P838" s="168">
        <v>0</v>
      </c>
      <c r="Q838" s="166">
        <v>0.5</v>
      </c>
      <c r="R838" s="166">
        <v>0.5</v>
      </c>
      <c r="S838" s="165" t="s">
        <v>621</v>
      </c>
      <c r="T838" s="165" t="s">
        <v>599</v>
      </c>
    </row>
    <row r="839" spans="1:20" ht="25" thickBot="1">
      <c r="A839" s="164" t="s">
        <v>1732</v>
      </c>
      <c r="B839" s="165" t="s">
        <v>542</v>
      </c>
      <c r="C839" s="165" t="s">
        <v>543</v>
      </c>
      <c r="D839" s="164" t="s">
        <v>1733</v>
      </c>
      <c r="E839" s="166">
        <v>0</v>
      </c>
      <c r="F839" s="166">
        <v>0</v>
      </c>
      <c r="G839" s="166">
        <v>0</v>
      </c>
      <c r="H839" s="166">
        <v>0</v>
      </c>
      <c r="I839" s="166">
        <v>0</v>
      </c>
      <c r="J839" s="166">
        <v>0</v>
      </c>
      <c r="K839" s="167">
        <v>44503</v>
      </c>
      <c r="L839" s="167">
        <v>44503</v>
      </c>
      <c r="M839" s="166">
        <v>0</v>
      </c>
      <c r="N839" s="166">
        <v>0</v>
      </c>
      <c r="O839" s="166">
        <v>0</v>
      </c>
      <c r="P839" s="168">
        <v>0</v>
      </c>
      <c r="Q839" s="166">
        <v>0.5</v>
      </c>
      <c r="R839" s="166">
        <v>0.5</v>
      </c>
      <c r="S839" s="165" t="s">
        <v>620</v>
      </c>
      <c r="T839" s="165" t="s">
        <v>599</v>
      </c>
    </row>
    <row r="840" spans="1:20" ht="25" thickBot="1">
      <c r="A840" s="330" t="s">
        <v>1734</v>
      </c>
      <c r="B840" s="331" t="s">
        <v>542</v>
      </c>
      <c r="C840" s="165" t="s">
        <v>543</v>
      </c>
      <c r="D840" s="164" t="s">
        <v>1735</v>
      </c>
      <c r="E840" s="166">
        <v>0</v>
      </c>
      <c r="F840" s="166">
        <v>0</v>
      </c>
      <c r="G840" s="166">
        <v>0</v>
      </c>
      <c r="H840" s="166">
        <v>0</v>
      </c>
      <c r="I840" s="166">
        <v>0</v>
      </c>
      <c r="J840" s="166">
        <v>0</v>
      </c>
      <c r="K840" s="167">
        <v>43914</v>
      </c>
      <c r="L840" s="167">
        <v>43914</v>
      </c>
      <c r="M840" s="166">
        <v>0</v>
      </c>
      <c r="N840" s="166">
        <v>0</v>
      </c>
      <c r="O840" s="166">
        <v>0</v>
      </c>
      <c r="P840" s="168">
        <v>0</v>
      </c>
      <c r="Q840" s="166">
        <v>0.15</v>
      </c>
      <c r="R840" s="325">
        <v>0.375</v>
      </c>
      <c r="S840" s="165" t="s">
        <v>1600</v>
      </c>
      <c r="T840" s="165" t="s">
        <v>599</v>
      </c>
    </row>
    <row r="841" spans="1:20" ht="16" thickBot="1">
      <c r="A841" s="327"/>
      <c r="B841" s="327"/>
      <c r="C841" s="165"/>
      <c r="D841" s="164" t="s">
        <v>1736</v>
      </c>
      <c r="E841" s="166">
        <v>0</v>
      </c>
      <c r="F841" s="166">
        <v>0</v>
      </c>
      <c r="G841" s="166">
        <v>0</v>
      </c>
      <c r="H841" s="166">
        <v>0</v>
      </c>
      <c r="I841" s="166">
        <v>0</v>
      </c>
      <c r="J841" s="166">
        <v>0</v>
      </c>
      <c r="K841" s="167">
        <v>43578</v>
      </c>
      <c r="L841" s="167">
        <v>43578</v>
      </c>
      <c r="M841" s="166">
        <v>0</v>
      </c>
      <c r="N841" s="166">
        <v>0</v>
      </c>
      <c r="O841" s="166">
        <v>0</v>
      </c>
      <c r="P841" s="168">
        <v>0</v>
      </c>
      <c r="Q841" s="166">
        <v>0.22500000000000001</v>
      </c>
      <c r="R841" s="327"/>
      <c r="S841" s="165" t="s">
        <v>1600</v>
      </c>
      <c r="T841" s="165" t="s">
        <v>599</v>
      </c>
    </row>
    <row r="842" spans="1:20" ht="16" thickBot="1">
      <c r="A842" s="330" t="s">
        <v>1737</v>
      </c>
      <c r="B842" s="331" t="s">
        <v>542</v>
      </c>
      <c r="C842" s="165" t="s">
        <v>543</v>
      </c>
      <c r="D842" s="164" t="s">
        <v>1738</v>
      </c>
      <c r="E842" s="166">
        <v>0</v>
      </c>
      <c r="F842" s="166">
        <v>0</v>
      </c>
      <c r="G842" s="166">
        <v>0</v>
      </c>
      <c r="H842" s="166">
        <v>0</v>
      </c>
      <c r="I842" s="166">
        <v>0</v>
      </c>
      <c r="J842" s="166">
        <v>0</v>
      </c>
      <c r="K842" s="167">
        <v>43622</v>
      </c>
      <c r="L842" s="167">
        <v>43622</v>
      </c>
      <c r="M842" s="166">
        <v>0</v>
      </c>
      <c r="N842" s="166">
        <v>0</v>
      </c>
      <c r="O842" s="166">
        <v>0</v>
      </c>
      <c r="P842" s="168">
        <v>0</v>
      </c>
      <c r="Q842" s="166">
        <v>2</v>
      </c>
      <c r="R842" s="325">
        <v>3.5</v>
      </c>
      <c r="S842" s="165" t="s">
        <v>624</v>
      </c>
      <c r="T842" s="165" t="s">
        <v>599</v>
      </c>
    </row>
    <row r="843" spans="1:20" ht="16" thickBot="1">
      <c r="A843" s="327"/>
      <c r="B843" s="327"/>
      <c r="C843" s="165"/>
      <c r="D843" s="164" t="s">
        <v>1739</v>
      </c>
      <c r="E843" s="166">
        <v>0</v>
      </c>
      <c r="F843" s="166">
        <v>0</v>
      </c>
      <c r="G843" s="166">
        <v>0</v>
      </c>
      <c r="H843" s="166">
        <v>0</v>
      </c>
      <c r="I843" s="166">
        <v>0</v>
      </c>
      <c r="J843" s="166">
        <v>0</v>
      </c>
      <c r="K843" s="167">
        <v>44883</v>
      </c>
      <c r="L843" s="167">
        <v>44883</v>
      </c>
      <c r="M843" s="166">
        <v>0</v>
      </c>
      <c r="N843" s="166">
        <v>0</v>
      </c>
      <c r="O843" s="166">
        <v>0</v>
      </c>
      <c r="P843" s="168">
        <v>0</v>
      </c>
      <c r="Q843" s="166">
        <v>1.5</v>
      </c>
      <c r="R843" s="327"/>
      <c r="S843" s="165" t="s">
        <v>621</v>
      </c>
      <c r="T843" s="165" t="s">
        <v>599</v>
      </c>
    </row>
    <row r="844" spans="1:20" ht="16" thickBot="1">
      <c r="A844" s="330" t="s">
        <v>1740</v>
      </c>
      <c r="B844" s="331" t="s">
        <v>542</v>
      </c>
      <c r="C844" s="165" t="s">
        <v>543</v>
      </c>
      <c r="D844" s="330" t="s">
        <v>1741</v>
      </c>
      <c r="E844" s="325">
        <v>0</v>
      </c>
      <c r="F844" s="325">
        <v>0</v>
      </c>
      <c r="G844" s="325">
        <v>0</v>
      </c>
      <c r="H844" s="325">
        <v>0</v>
      </c>
      <c r="I844" s="325">
        <v>0</v>
      </c>
      <c r="J844" s="325">
        <v>0</v>
      </c>
      <c r="K844" s="328">
        <v>44537</v>
      </c>
      <c r="L844" s="328">
        <v>44537</v>
      </c>
      <c r="M844" s="325">
        <v>0</v>
      </c>
      <c r="N844" s="325">
        <v>0</v>
      </c>
      <c r="O844" s="325">
        <v>0</v>
      </c>
      <c r="P844" s="341">
        <v>0</v>
      </c>
      <c r="Q844" s="325">
        <v>1.1198999999999999</v>
      </c>
      <c r="R844" s="325">
        <v>1.1198999999999999</v>
      </c>
      <c r="S844" s="331" t="s">
        <v>1526</v>
      </c>
      <c r="T844" s="331" t="s">
        <v>599</v>
      </c>
    </row>
    <row r="845" spans="1:20" ht="16" thickBot="1">
      <c r="A845" s="327"/>
      <c r="B845" s="327"/>
      <c r="C845" s="165"/>
      <c r="D845" s="333"/>
      <c r="E845" s="327"/>
      <c r="F845" s="327"/>
      <c r="G845" s="327"/>
      <c r="H845" s="327"/>
      <c r="I845" s="327"/>
      <c r="J845" s="327"/>
      <c r="K845" s="327"/>
      <c r="L845" s="327"/>
      <c r="M845" s="327"/>
      <c r="N845" s="327"/>
      <c r="O845" s="327"/>
      <c r="P845" s="327"/>
      <c r="Q845" s="327"/>
      <c r="R845" s="327"/>
      <c r="S845" s="327"/>
      <c r="T845" s="327"/>
    </row>
    <row r="846" spans="1:20" ht="16" thickBot="1">
      <c r="A846" s="164" t="s">
        <v>1742</v>
      </c>
      <c r="B846" s="165" t="s">
        <v>542</v>
      </c>
      <c r="C846" s="165" t="s">
        <v>543</v>
      </c>
      <c r="D846" s="164" t="s">
        <v>1743</v>
      </c>
      <c r="E846" s="166">
        <v>0</v>
      </c>
      <c r="F846" s="166">
        <v>0</v>
      </c>
      <c r="G846" s="166">
        <v>0</v>
      </c>
      <c r="H846" s="166">
        <v>0</v>
      </c>
      <c r="I846" s="166">
        <v>0.6</v>
      </c>
      <c r="J846" s="166">
        <v>0.6</v>
      </c>
      <c r="K846" s="167">
        <v>43633</v>
      </c>
      <c r="L846" s="167">
        <v>43633</v>
      </c>
      <c r="M846" s="166">
        <v>0</v>
      </c>
      <c r="N846" s="166">
        <v>0</v>
      </c>
      <c r="O846" s="166">
        <v>0</v>
      </c>
      <c r="P846" s="168">
        <v>0</v>
      </c>
      <c r="Q846" s="166">
        <v>1</v>
      </c>
      <c r="R846" s="166">
        <v>1</v>
      </c>
      <c r="S846" s="165" t="s">
        <v>657</v>
      </c>
      <c r="T846" s="165" t="s">
        <v>599</v>
      </c>
    </row>
    <row r="847" spans="1:20" ht="25" thickBot="1">
      <c r="A847" s="164" t="s">
        <v>1744</v>
      </c>
      <c r="B847" s="165" t="s">
        <v>542</v>
      </c>
      <c r="C847" s="165" t="s">
        <v>543</v>
      </c>
      <c r="D847" s="164" t="s">
        <v>1745</v>
      </c>
      <c r="E847" s="166">
        <v>0</v>
      </c>
      <c r="F847" s="166">
        <v>0</v>
      </c>
      <c r="G847" s="166">
        <v>0</v>
      </c>
      <c r="H847" s="166">
        <v>0</v>
      </c>
      <c r="I847" s="166">
        <v>0</v>
      </c>
      <c r="J847" s="166">
        <v>0</v>
      </c>
      <c r="K847" s="167">
        <v>43633</v>
      </c>
      <c r="L847" s="167">
        <v>43633</v>
      </c>
      <c r="M847" s="166">
        <v>0</v>
      </c>
      <c r="N847" s="166">
        <v>0</v>
      </c>
      <c r="O847" s="166">
        <v>0</v>
      </c>
      <c r="P847" s="168">
        <v>0</v>
      </c>
      <c r="Q847" s="166">
        <v>1</v>
      </c>
      <c r="R847" s="166">
        <v>1</v>
      </c>
      <c r="S847" s="165" t="s">
        <v>663</v>
      </c>
      <c r="T847" s="165" t="s">
        <v>599</v>
      </c>
    </row>
    <row r="848" spans="1:20" ht="25" thickBot="1">
      <c r="A848" s="164" t="s">
        <v>1746</v>
      </c>
      <c r="B848" s="165" t="s">
        <v>542</v>
      </c>
      <c r="C848" s="165" t="s">
        <v>543</v>
      </c>
      <c r="D848" s="164" t="s">
        <v>1747</v>
      </c>
      <c r="E848" s="166">
        <v>0</v>
      </c>
      <c r="F848" s="166">
        <v>0</v>
      </c>
      <c r="G848" s="166">
        <v>0</v>
      </c>
      <c r="H848" s="166">
        <v>0</v>
      </c>
      <c r="I848" s="166">
        <v>0</v>
      </c>
      <c r="J848" s="166">
        <v>0</v>
      </c>
      <c r="K848" s="167">
        <v>43648</v>
      </c>
      <c r="L848" s="167">
        <v>43648</v>
      </c>
      <c r="M848" s="166">
        <v>0</v>
      </c>
      <c r="N848" s="166">
        <v>0</v>
      </c>
      <c r="O848" s="166">
        <v>0</v>
      </c>
      <c r="P848" s="168">
        <v>0</v>
      </c>
      <c r="Q848" s="166">
        <v>1</v>
      </c>
      <c r="R848" s="166">
        <v>1</v>
      </c>
      <c r="S848" s="165" t="s">
        <v>1435</v>
      </c>
      <c r="T848" s="165" t="s">
        <v>599</v>
      </c>
    </row>
    <row r="849" spans="1:20" ht="25" thickBot="1">
      <c r="A849" s="164" t="s">
        <v>1748</v>
      </c>
      <c r="B849" s="165" t="s">
        <v>542</v>
      </c>
      <c r="C849" s="165" t="s">
        <v>543</v>
      </c>
      <c r="D849" s="164" t="s">
        <v>1749</v>
      </c>
      <c r="E849" s="166">
        <v>0</v>
      </c>
      <c r="F849" s="166">
        <v>0</v>
      </c>
      <c r="G849" s="166">
        <v>0</v>
      </c>
      <c r="H849" s="166">
        <v>0</v>
      </c>
      <c r="I849" s="166">
        <v>0</v>
      </c>
      <c r="J849" s="166">
        <v>0</v>
      </c>
      <c r="K849" s="167">
        <v>43654</v>
      </c>
      <c r="L849" s="167">
        <v>43654</v>
      </c>
      <c r="M849" s="166">
        <v>0</v>
      </c>
      <c r="N849" s="166">
        <v>0</v>
      </c>
      <c r="O849" s="166">
        <v>0</v>
      </c>
      <c r="P849" s="168">
        <v>0</v>
      </c>
      <c r="Q849" s="166">
        <v>1.5</v>
      </c>
      <c r="R849" s="166">
        <v>1.5</v>
      </c>
      <c r="S849" s="165" t="s">
        <v>1435</v>
      </c>
      <c r="T849" s="165" t="s">
        <v>599</v>
      </c>
    </row>
    <row r="850" spans="1:20" ht="25" thickBot="1">
      <c r="A850" s="330" t="s">
        <v>1750</v>
      </c>
      <c r="B850" s="331" t="s">
        <v>542</v>
      </c>
      <c r="C850" s="165" t="s">
        <v>543</v>
      </c>
      <c r="D850" s="164" t="s">
        <v>1751</v>
      </c>
      <c r="E850" s="166">
        <v>0</v>
      </c>
      <c r="F850" s="166">
        <v>0</v>
      </c>
      <c r="G850" s="166">
        <v>0</v>
      </c>
      <c r="H850" s="166">
        <v>0</v>
      </c>
      <c r="I850" s="166">
        <v>0</v>
      </c>
      <c r="J850" s="166">
        <v>0</v>
      </c>
      <c r="K850" s="167">
        <v>43922</v>
      </c>
      <c r="L850" s="167">
        <v>43922</v>
      </c>
      <c r="M850" s="166">
        <v>0</v>
      </c>
      <c r="N850" s="166">
        <v>0</v>
      </c>
      <c r="O850" s="166">
        <v>0</v>
      </c>
      <c r="P850" s="168">
        <v>0</v>
      </c>
      <c r="Q850" s="166">
        <v>0.625</v>
      </c>
      <c r="R850" s="325">
        <v>0.98499999999999999</v>
      </c>
      <c r="S850" s="165" t="s">
        <v>794</v>
      </c>
      <c r="T850" s="165" t="s">
        <v>599</v>
      </c>
    </row>
    <row r="851" spans="1:20" ht="25" thickBot="1">
      <c r="A851" s="327"/>
      <c r="B851" s="327"/>
      <c r="C851" s="165"/>
      <c r="D851" s="164" t="s">
        <v>1751</v>
      </c>
      <c r="E851" s="166">
        <v>0</v>
      </c>
      <c r="F851" s="166">
        <v>0</v>
      </c>
      <c r="G851" s="166">
        <v>0</v>
      </c>
      <c r="H851" s="166">
        <v>0</v>
      </c>
      <c r="I851" s="166">
        <v>1.5</v>
      </c>
      <c r="J851" s="166">
        <v>1.5</v>
      </c>
      <c r="K851" s="167">
        <v>44263</v>
      </c>
      <c r="L851" s="167">
        <v>44263</v>
      </c>
      <c r="M851" s="166">
        <v>0</v>
      </c>
      <c r="N851" s="166">
        <v>0</v>
      </c>
      <c r="O851" s="166">
        <v>0</v>
      </c>
      <c r="P851" s="168">
        <v>0</v>
      </c>
      <c r="Q851" s="166">
        <v>0.36</v>
      </c>
      <c r="R851" s="327"/>
      <c r="S851" s="165" t="s">
        <v>794</v>
      </c>
      <c r="T851" s="165" t="s">
        <v>599</v>
      </c>
    </row>
    <row r="852" spans="1:20" ht="25" thickBot="1">
      <c r="A852" s="164" t="s">
        <v>1752</v>
      </c>
      <c r="B852" s="165" t="s">
        <v>542</v>
      </c>
      <c r="C852" s="165" t="s">
        <v>543</v>
      </c>
      <c r="D852" s="164" t="s">
        <v>1753</v>
      </c>
      <c r="E852" s="166">
        <v>0</v>
      </c>
      <c r="F852" s="166">
        <v>0</v>
      </c>
      <c r="G852" s="166">
        <v>0</v>
      </c>
      <c r="H852" s="166">
        <v>0</v>
      </c>
      <c r="I852" s="166">
        <v>0</v>
      </c>
      <c r="J852" s="166">
        <v>0</v>
      </c>
      <c r="K852" s="167">
        <v>44175</v>
      </c>
      <c r="L852" s="167">
        <v>44175</v>
      </c>
      <c r="M852" s="166">
        <v>0</v>
      </c>
      <c r="N852" s="166">
        <v>0</v>
      </c>
      <c r="O852" s="166">
        <v>0</v>
      </c>
      <c r="P852" s="168">
        <v>0</v>
      </c>
      <c r="Q852" s="166">
        <v>2.5</v>
      </c>
      <c r="R852" s="166">
        <v>2.5</v>
      </c>
      <c r="S852" s="165" t="s">
        <v>1512</v>
      </c>
      <c r="T852" s="165" t="s">
        <v>599</v>
      </c>
    </row>
    <row r="853" spans="1:20" ht="16" thickBot="1">
      <c r="A853" s="164" t="s">
        <v>1754</v>
      </c>
      <c r="B853" s="165" t="s">
        <v>542</v>
      </c>
      <c r="C853" s="165" t="s">
        <v>543</v>
      </c>
      <c r="D853" s="164" t="s">
        <v>1755</v>
      </c>
      <c r="E853" s="166">
        <v>0</v>
      </c>
      <c r="F853" s="166">
        <v>0</v>
      </c>
      <c r="G853" s="166">
        <v>0</v>
      </c>
      <c r="H853" s="166">
        <v>0</v>
      </c>
      <c r="I853" s="166">
        <v>3</v>
      </c>
      <c r="J853" s="166">
        <v>3</v>
      </c>
      <c r="K853" s="167">
        <v>43665</v>
      </c>
      <c r="L853" s="167">
        <v>43665</v>
      </c>
      <c r="M853" s="166">
        <v>0</v>
      </c>
      <c r="N853" s="166">
        <v>0</v>
      </c>
      <c r="O853" s="166">
        <v>0</v>
      </c>
      <c r="P853" s="168">
        <v>0</v>
      </c>
      <c r="Q853" s="166">
        <v>1</v>
      </c>
      <c r="R853" s="166">
        <v>1</v>
      </c>
      <c r="S853" s="165" t="s">
        <v>646</v>
      </c>
      <c r="T853" s="165" t="s">
        <v>599</v>
      </c>
    </row>
    <row r="854" spans="1:20" ht="25" thickBot="1">
      <c r="A854" s="164" t="s">
        <v>1756</v>
      </c>
      <c r="B854" s="165" t="s">
        <v>542</v>
      </c>
      <c r="C854" s="165" t="s">
        <v>543</v>
      </c>
      <c r="D854" s="164" t="s">
        <v>1757</v>
      </c>
      <c r="E854" s="166">
        <v>0</v>
      </c>
      <c r="F854" s="166">
        <v>0</v>
      </c>
      <c r="G854" s="166">
        <v>0</v>
      </c>
      <c r="H854" s="166">
        <v>0</v>
      </c>
      <c r="I854" s="166">
        <v>0.5</v>
      </c>
      <c r="J854" s="166">
        <v>0.5</v>
      </c>
      <c r="K854" s="167">
        <v>43679</v>
      </c>
      <c r="L854" s="167">
        <v>43679</v>
      </c>
      <c r="M854" s="166">
        <v>0</v>
      </c>
      <c r="N854" s="166">
        <v>0</v>
      </c>
      <c r="O854" s="166">
        <v>0</v>
      </c>
      <c r="P854" s="168">
        <v>0</v>
      </c>
      <c r="Q854" s="166">
        <v>1.5</v>
      </c>
      <c r="R854" s="166">
        <v>1.5</v>
      </c>
      <c r="S854" s="165" t="s">
        <v>1435</v>
      </c>
      <c r="T854" s="165" t="s">
        <v>599</v>
      </c>
    </row>
    <row r="855" spans="1:20" ht="25" thickBot="1">
      <c r="A855" s="164" t="s">
        <v>1758</v>
      </c>
      <c r="B855" s="165" t="s">
        <v>542</v>
      </c>
      <c r="C855" s="165" t="s">
        <v>543</v>
      </c>
      <c r="D855" s="164" t="s">
        <v>1759</v>
      </c>
      <c r="E855" s="166">
        <v>0</v>
      </c>
      <c r="F855" s="166">
        <v>0</v>
      </c>
      <c r="G855" s="166">
        <v>0</v>
      </c>
      <c r="H855" s="166">
        <v>0</v>
      </c>
      <c r="I855" s="166">
        <v>0</v>
      </c>
      <c r="J855" s="166">
        <v>0</v>
      </c>
      <c r="K855" s="167">
        <v>43689</v>
      </c>
      <c r="L855" s="167">
        <v>43689</v>
      </c>
      <c r="M855" s="166">
        <v>0</v>
      </c>
      <c r="N855" s="166">
        <v>0</v>
      </c>
      <c r="O855" s="166">
        <v>0</v>
      </c>
      <c r="P855" s="168">
        <v>0</v>
      </c>
      <c r="Q855" s="166">
        <v>1.5</v>
      </c>
      <c r="R855" s="166">
        <v>1.5</v>
      </c>
      <c r="S855" s="165" t="s">
        <v>1435</v>
      </c>
      <c r="T855" s="165" t="s">
        <v>599</v>
      </c>
    </row>
    <row r="856" spans="1:20" ht="25" thickBot="1">
      <c r="A856" s="164" t="s">
        <v>1760</v>
      </c>
      <c r="B856" s="165" t="s">
        <v>542</v>
      </c>
      <c r="C856" s="165" t="s">
        <v>543</v>
      </c>
      <c r="D856" s="164" t="s">
        <v>1761</v>
      </c>
      <c r="E856" s="166">
        <v>0</v>
      </c>
      <c r="F856" s="166">
        <v>0</v>
      </c>
      <c r="G856" s="166">
        <v>0</v>
      </c>
      <c r="H856" s="166">
        <v>0</v>
      </c>
      <c r="I856" s="166">
        <v>0</v>
      </c>
      <c r="J856" s="166">
        <v>0</v>
      </c>
      <c r="K856" s="167">
        <v>43781</v>
      </c>
      <c r="L856" s="167">
        <v>43781</v>
      </c>
      <c r="M856" s="166">
        <v>0</v>
      </c>
      <c r="N856" s="166">
        <v>0</v>
      </c>
      <c r="O856" s="166">
        <v>0</v>
      </c>
      <c r="P856" s="168">
        <v>0</v>
      </c>
      <c r="Q856" s="166">
        <v>0.5</v>
      </c>
      <c r="R856" s="166">
        <v>0.5</v>
      </c>
      <c r="S856" s="165" t="s">
        <v>671</v>
      </c>
      <c r="T856" s="165" t="s">
        <v>599</v>
      </c>
    </row>
    <row r="857" spans="1:20" ht="16" thickBot="1">
      <c r="A857" s="164" t="s">
        <v>1762</v>
      </c>
      <c r="B857" s="165" t="s">
        <v>542</v>
      </c>
      <c r="C857" s="165" t="s">
        <v>543</v>
      </c>
      <c r="D857" s="164" t="s">
        <v>1763</v>
      </c>
      <c r="E857" s="166">
        <v>0</v>
      </c>
      <c r="F857" s="166">
        <v>0</v>
      </c>
      <c r="G857" s="166">
        <v>0</v>
      </c>
      <c r="H857" s="166">
        <v>0</v>
      </c>
      <c r="I857" s="166">
        <v>0.17499999999999999</v>
      </c>
      <c r="J857" s="166">
        <v>0.17499999999999999</v>
      </c>
      <c r="K857" s="167">
        <v>43691</v>
      </c>
      <c r="L857" s="167">
        <v>43691</v>
      </c>
      <c r="M857" s="166">
        <v>0</v>
      </c>
      <c r="N857" s="166">
        <v>0</v>
      </c>
      <c r="O857" s="166">
        <v>0</v>
      </c>
      <c r="P857" s="168">
        <v>0</v>
      </c>
      <c r="Q857" s="166">
        <v>1.6</v>
      </c>
      <c r="R857" s="166">
        <v>1.6</v>
      </c>
      <c r="S857" s="165" t="s">
        <v>671</v>
      </c>
      <c r="T857" s="165" t="s">
        <v>599</v>
      </c>
    </row>
    <row r="858" spans="1:20" ht="16" thickBot="1">
      <c r="A858" s="330" t="s">
        <v>1764</v>
      </c>
      <c r="B858" s="331" t="s">
        <v>542</v>
      </c>
      <c r="C858" s="165" t="s">
        <v>543</v>
      </c>
      <c r="D858" s="164" t="s">
        <v>1765</v>
      </c>
      <c r="E858" s="166">
        <v>0</v>
      </c>
      <c r="F858" s="166">
        <v>0</v>
      </c>
      <c r="G858" s="166">
        <v>0</v>
      </c>
      <c r="H858" s="166">
        <v>0</v>
      </c>
      <c r="I858" s="166">
        <v>0.5</v>
      </c>
      <c r="J858" s="166">
        <v>0.5</v>
      </c>
      <c r="K858" s="167">
        <v>44743</v>
      </c>
      <c r="L858" s="167">
        <v>44743</v>
      </c>
      <c r="M858" s="166">
        <v>0</v>
      </c>
      <c r="N858" s="166">
        <v>0</v>
      </c>
      <c r="O858" s="166">
        <v>0</v>
      </c>
      <c r="P858" s="168">
        <v>0</v>
      </c>
      <c r="Q858" s="166">
        <v>1</v>
      </c>
      <c r="R858" s="325">
        <v>1.65</v>
      </c>
      <c r="S858" s="165" t="s">
        <v>620</v>
      </c>
      <c r="T858" s="165" t="s">
        <v>599</v>
      </c>
    </row>
    <row r="859" spans="1:20" ht="16" thickBot="1">
      <c r="A859" s="326"/>
      <c r="B859" s="326"/>
      <c r="C859" s="165"/>
      <c r="D859" s="164" t="s">
        <v>1765</v>
      </c>
      <c r="E859" s="166">
        <v>0</v>
      </c>
      <c r="F859" s="166">
        <v>0</v>
      </c>
      <c r="G859" s="166">
        <v>0</v>
      </c>
      <c r="H859" s="166">
        <v>0</v>
      </c>
      <c r="I859" s="166">
        <v>0</v>
      </c>
      <c r="J859" s="166">
        <v>0</v>
      </c>
      <c r="K859" s="167">
        <v>44214</v>
      </c>
      <c r="L859" s="167">
        <v>44214</v>
      </c>
      <c r="M859" s="166">
        <v>0</v>
      </c>
      <c r="N859" s="166">
        <v>0</v>
      </c>
      <c r="O859" s="166">
        <v>0</v>
      </c>
      <c r="P859" s="168">
        <v>0</v>
      </c>
      <c r="Q859" s="166">
        <v>0.15</v>
      </c>
      <c r="R859" s="326"/>
      <c r="S859" s="165" t="s">
        <v>621</v>
      </c>
      <c r="T859" s="165" t="s">
        <v>599</v>
      </c>
    </row>
    <row r="860" spans="1:20" ht="16" thickBot="1">
      <c r="A860" s="327"/>
      <c r="B860" s="327"/>
      <c r="C860" s="165"/>
      <c r="D860" s="164" t="s">
        <v>1766</v>
      </c>
      <c r="E860" s="166">
        <v>0</v>
      </c>
      <c r="F860" s="166">
        <v>0</v>
      </c>
      <c r="G860" s="166">
        <v>0</v>
      </c>
      <c r="H860" s="166">
        <v>0</v>
      </c>
      <c r="I860" s="166">
        <v>1</v>
      </c>
      <c r="J860" s="166">
        <v>1</v>
      </c>
      <c r="K860" s="167">
        <v>43707</v>
      </c>
      <c r="L860" s="167">
        <v>43707</v>
      </c>
      <c r="M860" s="166">
        <v>0</v>
      </c>
      <c r="N860" s="166">
        <v>0</v>
      </c>
      <c r="O860" s="166">
        <v>0</v>
      </c>
      <c r="P860" s="168">
        <v>0</v>
      </c>
      <c r="Q860" s="166">
        <v>0.5</v>
      </c>
      <c r="R860" s="327"/>
      <c r="S860" s="165" t="s">
        <v>620</v>
      </c>
      <c r="T860" s="165" t="s">
        <v>599</v>
      </c>
    </row>
    <row r="861" spans="1:20" ht="16" thickBot="1">
      <c r="A861" s="164" t="s">
        <v>1767</v>
      </c>
      <c r="B861" s="165" t="s">
        <v>542</v>
      </c>
      <c r="C861" s="165" t="s">
        <v>543</v>
      </c>
      <c r="D861" s="164" t="s">
        <v>1768</v>
      </c>
      <c r="E861" s="166">
        <v>0</v>
      </c>
      <c r="F861" s="166">
        <v>0</v>
      </c>
      <c r="G861" s="166">
        <v>0</v>
      </c>
      <c r="H861" s="166">
        <v>0</v>
      </c>
      <c r="I861" s="166">
        <v>0</v>
      </c>
      <c r="J861" s="166">
        <v>0</v>
      </c>
      <c r="K861" s="167">
        <v>43717</v>
      </c>
      <c r="L861" s="167">
        <v>43717</v>
      </c>
      <c r="M861" s="166">
        <v>0</v>
      </c>
      <c r="N861" s="166">
        <v>0</v>
      </c>
      <c r="O861" s="166">
        <v>0</v>
      </c>
      <c r="P861" s="168">
        <v>0</v>
      </c>
      <c r="Q861" s="166">
        <v>0.5</v>
      </c>
      <c r="R861" s="166">
        <v>0.5</v>
      </c>
      <c r="S861" s="165" t="s">
        <v>620</v>
      </c>
      <c r="T861" s="165" t="s">
        <v>599</v>
      </c>
    </row>
    <row r="862" spans="1:20" ht="37" thickBot="1">
      <c r="A862" s="164" t="s">
        <v>1769</v>
      </c>
      <c r="B862" s="165" t="s">
        <v>542</v>
      </c>
      <c r="C862" s="165" t="s">
        <v>543</v>
      </c>
      <c r="D862" s="164" t="s">
        <v>1770</v>
      </c>
      <c r="E862" s="166">
        <v>0</v>
      </c>
      <c r="F862" s="166">
        <v>0</v>
      </c>
      <c r="G862" s="166">
        <v>0</v>
      </c>
      <c r="H862" s="166">
        <v>0</v>
      </c>
      <c r="I862" s="166">
        <v>0</v>
      </c>
      <c r="J862" s="166">
        <v>0</v>
      </c>
      <c r="K862" s="167">
        <v>43739</v>
      </c>
      <c r="L862" s="167">
        <v>43739</v>
      </c>
      <c r="M862" s="166">
        <v>0</v>
      </c>
      <c r="N862" s="166">
        <v>0</v>
      </c>
      <c r="O862" s="166">
        <v>0</v>
      </c>
      <c r="P862" s="168">
        <v>0</v>
      </c>
      <c r="Q862" s="166">
        <v>1.5</v>
      </c>
      <c r="R862" s="166">
        <v>1.5</v>
      </c>
      <c r="S862" s="165" t="s">
        <v>621</v>
      </c>
      <c r="T862" s="165" t="s">
        <v>599</v>
      </c>
    </row>
    <row r="863" spans="1:20" ht="16" thickBot="1">
      <c r="A863" s="330" t="s">
        <v>1771</v>
      </c>
      <c r="B863" s="331" t="s">
        <v>542</v>
      </c>
      <c r="C863" s="165" t="s">
        <v>543</v>
      </c>
      <c r="D863" s="330" t="s">
        <v>1772</v>
      </c>
      <c r="E863" s="325">
        <v>0</v>
      </c>
      <c r="F863" s="325">
        <v>0</v>
      </c>
      <c r="G863" s="325">
        <v>0</v>
      </c>
      <c r="H863" s="325">
        <v>0</v>
      </c>
      <c r="I863" s="325">
        <v>0</v>
      </c>
      <c r="J863" s="325">
        <v>0</v>
      </c>
      <c r="K863" s="328">
        <v>44067</v>
      </c>
      <c r="L863" s="328">
        <v>44067</v>
      </c>
      <c r="M863" s="166">
        <v>0</v>
      </c>
      <c r="N863" s="166">
        <v>0</v>
      </c>
      <c r="O863" s="166">
        <v>0</v>
      </c>
      <c r="P863" s="168">
        <v>0</v>
      </c>
      <c r="Q863" s="166">
        <v>1.44707081</v>
      </c>
      <c r="R863" s="325">
        <v>10.53982081</v>
      </c>
      <c r="S863" s="165" t="s">
        <v>794</v>
      </c>
      <c r="T863" s="165" t="s">
        <v>599</v>
      </c>
    </row>
    <row r="864" spans="1:20" ht="16" thickBot="1">
      <c r="A864" s="326"/>
      <c r="B864" s="326"/>
      <c r="C864" s="165"/>
      <c r="D864" s="333"/>
      <c r="E864" s="327"/>
      <c r="F864" s="327"/>
      <c r="G864" s="327"/>
      <c r="H864" s="327"/>
      <c r="I864" s="327"/>
      <c r="J864" s="327"/>
      <c r="K864" s="327"/>
      <c r="L864" s="327"/>
      <c r="M864" s="166">
        <v>0</v>
      </c>
      <c r="N864" s="166">
        <v>0</v>
      </c>
      <c r="O864" s="166">
        <v>0</v>
      </c>
      <c r="P864" s="168">
        <v>0</v>
      </c>
      <c r="Q864" s="166">
        <v>2</v>
      </c>
      <c r="R864" s="326"/>
      <c r="S864" s="165" t="s">
        <v>1773</v>
      </c>
      <c r="T864" s="165" t="s">
        <v>599</v>
      </c>
    </row>
    <row r="865" spans="1:20" ht="16" thickBot="1">
      <c r="A865" s="326"/>
      <c r="B865" s="326"/>
      <c r="C865" s="165"/>
      <c r="D865" s="330" t="s">
        <v>1774</v>
      </c>
      <c r="E865" s="325">
        <v>0</v>
      </c>
      <c r="F865" s="325">
        <v>0</v>
      </c>
      <c r="G865" s="325">
        <v>0</v>
      </c>
      <c r="H865" s="325">
        <v>0</v>
      </c>
      <c r="I865" s="325">
        <v>2</v>
      </c>
      <c r="J865" s="325">
        <v>2</v>
      </c>
      <c r="K865" s="328">
        <v>43741</v>
      </c>
      <c r="L865" s="328">
        <v>43741</v>
      </c>
      <c r="M865" s="166">
        <v>0</v>
      </c>
      <c r="N865" s="166">
        <v>0</v>
      </c>
      <c r="O865" s="166">
        <v>0</v>
      </c>
      <c r="P865" s="168">
        <v>0</v>
      </c>
      <c r="Q865" s="166">
        <v>3.0037500000000001</v>
      </c>
      <c r="R865" s="326"/>
      <c r="S865" s="165" t="s">
        <v>794</v>
      </c>
      <c r="T865" s="165" t="s">
        <v>599</v>
      </c>
    </row>
    <row r="866" spans="1:20" ht="16" thickBot="1">
      <c r="A866" s="327"/>
      <c r="B866" s="327"/>
      <c r="C866" s="165"/>
      <c r="D866" s="333"/>
      <c r="E866" s="327"/>
      <c r="F866" s="327"/>
      <c r="G866" s="327"/>
      <c r="H866" s="327"/>
      <c r="I866" s="327"/>
      <c r="J866" s="327"/>
      <c r="K866" s="327"/>
      <c r="L866" s="327"/>
      <c r="M866" s="166">
        <v>0</v>
      </c>
      <c r="N866" s="166">
        <v>0</v>
      </c>
      <c r="O866" s="166">
        <v>0</v>
      </c>
      <c r="P866" s="168">
        <v>0</v>
      </c>
      <c r="Q866" s="166">
        <v>4.0890000000000004</v>
      </c>
      <c r="R866" s="327"/>
      <c r="S866" s="165" t="s">
        <v>755</v>
      </c>
      <c r="T866" s="165" t="s">
        <v>599</v>
      </c>
    </row>
    <row r="867" spans="1:20" ht="25" thickBot="1">
      <c r="A867" s="164" t="s">
        <v>1775</v>
      </c>
      <c r="B867" s="165" t="s">
        <v>542</v>
      </c>
      <c r="C867" s="165" t="s">
        <v>543</v>
      </c>
      <c r="D867" s="164" t="s">
        <v>1776</v>
      </c>
      <c r="E867" s="166">
        <v>0</v>
      </c>
      <c r="F867" s="166">
        <v>0</v>
      </c>
      <c r="G867" s="166">
        <v>0</v>
      </c>
      <c r="H867" s="166">
        <v>0</v>
      </c>
      <c r="I867" s="166">
        <v>0</v>
      </c>
      <c r="J867" s="166">
        <v>0</v>
      </c>
      <c r="K867" s="167">
        <v>43749</v>
      </c>
      <c r="L867" s="167">
        <v>43749</v>
      </c>
      <c r="M867" s="166">
        <v>0</v>
      </c>
      <c r="N867" s="166">
        <v>0</v>
      </c>
      <c r="O867" s="166">
        <v>0</v>
      </c>
      <c r="P867" s="168">
        <v>0</v>
      </c>
      <c r="Q867" s="166">
        <v>0.22500000000000001</v>
      </c>
      <c r="R867" s="166">
        <v>0.22500000000000001</v>
      </c>
      <c r="S867" s="165" t="s">
        <v>1600</v>
      </c>
      <c r="T867" s="165" t="s">
        <v>599</v>
      </c>
    </row>
    <row r="868" spans="1:20" ht="25" thickBot="1">
      <c r="A868" s="330" t="s">
        <v>1777</v>
      </c>
      <c r="B868" s="331" t="s">
        <v>542</v>
      </c>
      <c r="C868" s="165" t="s">
        <v>543</v>
      </c>
      <c r="D868" s="164" t="s">
        <v>1778</v>
      </c>
      <c r="E868" s="166">
        <v>0</v>
      </c>
      <c r="F868" s="166">
        <v>0</v>
      </c>
      <c r="G868" s="166">
        <v>0</v>
      </c>
      <c r="H868" s="166">
        <v>0</v>
      </c>
      <c r="I868" s="166">
        <v>0</v>
      </c>
      <c r="J868" s="166">
        <v>0</v>
      </c>
      <c r="K868" s="167">
        <v>44645</v>
      </c>
      <c r="L868" s="167">
        <v>44645</v>
      </c>
      <c r="M868" s="166">
        <v>0</v>
      </c>
      <c r="N868" s="166">
        <v>0</v>
      </c>
      <c r="O868" s="166">
        <v>0</v>
      </c>
      <c r="P868" s="168">
        <v>0</v>
      </c>
      <c r="Q868" s="166">
        <v>0.5</v>
      </c>
      <c r="R868" s="325">
        <v>1.7</v>
      </c>
      <c r="S868" s="165" t="s">
        <v>620</v>
      </c>
      <c r="T868" s="165" t="s">
        <v>599</v>
      </c>
    </row>
    <row r="869" spans="1:20" ht="16" thickBot="1">
      <c r="A869" s="326"/>
      <c r="B869" s="326"/>
      <c r="C869" s="165"/>
      <c r="D869" s="330" t="s">
        <v>1779</v>
      </c>
      <c r="E869" s="325">
        <v>0</v>
      </c>
      <c r="F869" s="325">
        <v>0</v>
      </c>
      <c r="G869" s="325">
        <v>0</v>
      </c>
      <c r="H869" s="325">
        <v>0</v>
      </c>
      <c r="I869" s="325">
        <v>0</v>
      </c>
      <c r="J869" s="325">
        <v>0</v>
      </c>
      <c r="K869" s="328">
        <v>43752</v>
      </c>
      <c r="L869" s="328">
        <v>43752</v>
      </c>
      <c r="M869" s="166">
        <v>0</v>
      </c>
      <c r="N869" s="166">
        <v>0</v>
      </c>
      <c r="O869" s="166">
        <v>0</v>
      </c>
      <c r="P869" s="168">
        <v>0</v>
      </c>
      <c r="Q869" s="166">
        <v>0.5</v>
      </c>
      <c r="R869" s="326"/>
      <c r="S869" s="165" t="s">
        <v>671</v>
      </c>
      <c r="T869" s="165" t="s">
        <v>599</v>
      </c>
    </row>
    <row r="870" spans="1:20" ht="16" thickBot="1">
      <c r="A870" s="327"/>
      <c r="B870" s="327"/>
      <c r="C870" s="165"/>
      <c r="D870" s="333"/>
      <c r="E870" s="327"/>
      <c r="F870" s="327"/>
      <c r="G870" s="327"/>
      <c r="H870" s="327"/>
      <c r="I870" s="327"/>
      <c r="J870" s="327"/>
      <c r="K870" s="327"/>
      <c r="L870" s="327"/>
      <c r="M870" s="166">
        <v>0</v>
      </c>
      <c r="N870" s="166">
        <v>0</v>
      </c>
      <c r="O870" s="166">
        <v>0</v>
      </c>
      <c r="P870" s="168">
        <v>0</v>
      </c>
      <c r="Q870" s="166">
        <v>0.7</v>
      </c>
      <c r="R870" s="327"/>
      <c r="S870" s="165" t="s">
        <v>1435</v>
      </c>
      <c r="T870" s="165" t="s">
        <v>599</v>
      </c>
    </row>
    <row r="871" spans="1:20" ht="25" thickBot="1">
      <c r="A871" s="164" t="s">
        <v>1780</v>
      </c>
      <c r="B871" s="165" t="s">
        <v>542</v>
      </c>
      <c r="C871" s="165" t="s">
        <v>543</v>
      </c>
      <c r="D871" s="164" t="s">
        <v>1781</v>
      </c>
      <c r="E871" s="166">
        <v>0</v>
      </c>
      <c r="F871" s="166">
        <v>0</v>
      </c>
      <c r="G871" s="166">
        <v>0</v>
      </c>
      <c r="H871" s="166">
        <v>0</v>
      </c>
      <c r="I871" s="166">
        <v>0</v>
      </c>
      <c r="J871" s="166">
        <v>0</v>
      </c>
      <c r="K871" s="167">
        <v>43753</v>
      </c>
      <c r="L871" s="167">
        <v>43753</v>
      </c>
      <c r="M871" s="166">
        <v>0</v>
      </c>
      <c r="N871" s="166">
        <v>0</v>
      </c>
      <c r="O871" s="166">
        <v>0</v>
      </c>
      <c r="P871" s="168">
        <v>0</v>
      </c>
      <c r="Q871" s="166">
        <v>0.22500000000000001</v>
      </c>
      <c r="R871" s="166">
        <v>0.22500000000000001</v>
      </c>
      <c r="S871" s="165" t="s">
        <v>671</v>
      </c>
      <c r="T871" s="165" t="s">
        <v>599</v>
      </c>
    </row>
    <row r="872" spans="1:20" ht="16" thickBot="1">
      <c r="A872" s="330" t="s">
        <v>1782</v>
      </c>
      <c r="B872" s="331" t="s">
        <v>542</v>
      </c>
      <c r="C872" s="165" t="s">
        <v>543</v>
      </c>
      <c r="D872" s="330" t="s">
        <v>1783</v>
      </c>
      <c r="E872" s="166">
        <v>0</v>
      </c>
      <c r="F872" s="166">
        <v>0</v>
      </c>
      <c r="G872" s="166">
        <v>0</v>
      </c>
      <c r="H872" s="166">
        <v>0</v>
      </c>
      <c r="I872" s="166">
        <v>0</v>
      </c>
      <c r="J872" s="166">
        <v>0</v>
      </c>
      <c r="K872" s="167">
        <v>44496</v>
      </c>
      <c r="L872" s="167">
        <v>44496</v>
      </c>
      <c r="M872" s="166">
        <v>0</v>
      </c>
      <c r="N872" s="166">
        <v>0</v>
      </c>
      <c r="O872" s="166">
        <v>0</v>
      </c>
      <c r="P872" s="168">
        <v>0</v>
      </c>
      <c r="Q872" s="166">
        <v>0.72682966000000004</v>
      </c>
      <c r="R872" s="325">
        <v>27.29764166</v>
      </c>
      <c r="S872" s="165" t="s">
        <v>755</v>
      </c>
      <c r="T872" s="165" t="s">
        <v>599</v>
      </c>
    </row>
    <row r="873" spans="1:20" ht="16" thickBot="1">
      <c r="A873" s="326"/>
      <c r="B873" s="326"/>
      <c r="C873" s="165"/>
      <c r="D873" s="332"/>
      <c r="E873" s="325">
        <v>0</v>
      </c>
      <c r="F873" s="325">
        <v>0</v>
      </c>
      <c r="G873" s="325">
        <v>0</v>
      </c>
      <c r="H873" s="325">
        <v>0</v>
      </c>
      <c r="I873" s="325">
        <v>0</v>
      </c>
      <c r="J873" s="325">
        <v>0</v>
      </c>
      <c r="K873" s="328">
        <v>44160</v>
      </c>
      <c r="L873" s="328">
        <v>44160</v>
      </c>
      <c r="M873" s="166">
        <v>0</v>
      </c>
      <c r="N873" s="166">
        <v>0</v>
      </c>
      <c r="O873" s="166">
        <v>0</v>
      </c>
      <c r="P873" s="168">
        <v>0</v>
      </c>
      <c r="Q873" s="166">
        <v>4</v>
      </c>
      <c r="R873" s="326"/>
      <c r="S873" s="165" t="s">
        <v>794</v>
      </c>
      <c r="T873" s="165" t="s">
        <v>599</v>
      </c>
    </row>
    <row r="874" spans="1:20" ht="16" thickBot="1">
      <c r="A874" s="326"/>
      <c r="B874" s="326"/>
      <c r="C874" s="165"/>
      <c r="D874" s="333"/>
      <c r="E874" s="327"/>
      <c r="F874" s="327"/>
      <c r="G874" s="327"/>
      <c r="H874" s="327"/>
      <c r="I874" s="327"/>
      <c r="J874" s="327"/>
      <c r="K874" s="327"/>
      <c r="L874" s="327"/>
      <c r="M874" s="166">
        <v>0</v>
      </c>
      <c r="N874" s="166">
        <v>0</v>
      </c>
      <c r="O874" s="166">
        <v>0</v>
      </c>
      <c r="P874" s="168">
        <v>0</v>
      </c>
      <c r="Q874" s="166">
        <v>8.5448120000000003</v>
      </c>
      <c r="R874" s="326"/>
      <c r="S874" s="165" t="s">
        <v>755</v>
      </c>
      <c r="T874" s="165" t="s">
        <v>599</v>
      </c>
    </row>
    <row r="875" spans="1:20" ht="16" thickBot="1">
      <c r="A875" s="327"/>
      <c r="B875" s="327"/>
      <c r="C875" s="165"/>
      <c r="D875" s="164" t="s">
        <v>1784</v>
      </c>
      <c r="E875" s="166">
        <v>0</v>
      </c>
      <c r="F875" s="166">
        <v>0</v>
      </c>
      <c r="G875" s="166">
        <v>0</v>
      </c>
      <c r="H875" s="166">
        <v>0</v>
      </c>
      <c r="I875" s="166">
        <v>2</v>
      </c>
      <c r="J875" s="166">
        <v>2</v>
      </c>
      <c r="K875" s="167">
        <v>43775</v>
      </c>
      <c r="L875" s="167">
        <v>43775</v>
      </c>
      <c r="M875" s="166">
        <v>0</v>
      </c>
      <c r="N875" s="166">
        <v>0</v>
      </c>
      <c r="O875" s="166">
        <v>0</v>
      </c>
      <c r="P875" s="168">
        <v>0</v>
      </c>
      <c r="Q875" s="166">
        <v>14.026</v>
      </c>
      <c r="R875" s="327"/>
      <c r="S875" s="165" t="s">
        <v>755</v>
      </c>
      <c r="T875" s="165" t="s">
        <v>599</v>
      </c>
    </row>
    <row r="876" spans="1:20" ht="16" thickBot="1">
      <c r="A876" s="330" t="s">
        <v>1785</v>
      </c>
      <c r="B876" s="331" t="s">
        <v>542</v>
      </c>
      <c r="C876" s="165" t="s">
        <v>543</v>
      </c>
      <c r="D876" s="330" t="s">
        <v>1786</v>
      </c>
      <c r="E876" s="325">
        <v>0</v>
      </c>
      <c r="F876" s="325">
        <v>0</v>
      </c>
      <c r="G876" s="325">
        <v>0</v>
      </c>
      <c r="H876" s="325">
        <v>0</v>
      </c>
      <c r="I876" s="325">
        <v>7.4999999999999997E-2</v>
      </c>
      <c r="J876" s="325">
        <v>7.4999999999999997E-2</v>
      </c>
      <c r="K876" s="328">
        <v>44411</v>
      </c>
      <c r="L876" s="328">
        <v>44411</v>
      </c>
      <c r="M876" s="166">
        <v>0</v>
      </c>
      <c r="N876" s="166">
        <v>0</v>
      </c>
      <c r="O876" s="166">
        <v>0</v>
      </c>
      <c r="P876" s="168">
        <v>0</v>
      </c>
      <c r="Q876" s="166">
        <v>0.5</v>
      </c>
      <c r="R876" s="325">
        <v>2.25</v>
      </c>
      <c r="S876" s="165" t="s">
        <v>912</v>
      </c>
      <c r="T876" s="165" t="s">
        <v>599</v>
      </c>
    </row>
    <row r="877" spans="1:20" ht="16" thickBot="1">
      <c r="A877" s="326"/>
      <c r="B877" s="326"/>
      <c r="C877" s="165"/>
      <c r="D877" s="333"/>
      <c r="E877" s="327"/>
      <c r="F877" s="327"/>
      <c r="G877" s="327"/>
      <c r="H877" s="327"/>
      <c r="I877" s="327"/>
      <c r="J877" s="327"/>
      <c r="K877" s="327"/>
      <c r="L877" s="327"/>
      <c r="M877" s="166">
        <v>0</v>
      </c>
      <c r="N877" s="166">
        <v>0</v>
      </c>
      <c r="O877" s="166">
        <v>0</v>
      </c>
      <c r="P877" s="168">
        <v>0</v>
      </c>
      <c r="Q877" s="166">
        <v>0.5</v>
      </c>
      <c r="R877" s="326"/>
      <c r="S877" s="165" t="s">
        <v>687</v>
      </c>
      <c r="T877" s="165" t="s">
        <v>599</v>
      </c>
    </row>
    <row r="878" spans="1:20" ht="16" thickBot="1">
      <c r="A878" s="326"/>
      <c r="B878" s="326"/>
      <c r="C878" s="165"/>
      <c r="D878" s="330" t="s">
        <v>1787</v>
      </c>
      <c r="E878" s="325">
        <v>0</v>
      </c>
      <c r="F878" s="325">
        <v>0</v>
      </c>
      <c r="G878" s="325">
        <v>0</v>
      </c>
      <c r="H878" s="325">
        <v>0</v>
      </c>
      <c r="I878" s="325">
        <v>0</v>
      </c>
      <c r="J878" s="325">
        <v>0</v>
      </c>
      <c r="K878" s="328">
        <v>43796</v>
      </c>
      <c r="L878" s="328">
        <v>43796</v>
      </c>
      <c r="M878" s="166">
        <v>0</v>
      </c>
      <c r="N878" s="166">
        <v>0</v>
      </c>
      <c r="O878" s="166">
        <v>0</v>
      </c>
      <c r="P878" s="168">
        <v>0</v>
      </c>
      <c r="Q878" s="166">
        <v>0.25</v>
      </c>
      <c r="R878" s="326"/>
      <c r="S878" s="165" t="s">
        <v>912</v>
      </c>
      <c r="T878" s="165" t="s">
        <v>599</v>
      </c>
    </row>
    <row r="879" spans="1:20" ht="16" thickBot="1">
      <c r="A879" s="327"/>
      <c r="B879" s="327"/>
      <c r="C879" s="165"/>
      <c r="D879" s="333"/>
      <c r="E879" s="327"/>
      <c r="F879" s="327"/>
      <c r="G879" s="327"/>
      <c r="H879" s="327"/>
      <c r="I879" s="327"/>
      <c r="J879" s="327"/>
      <c r="K879" s="327"/>
      <c r="L879" s="327"/>
      <c r="M879" s="166">
        <v>0</v>
      </c>
      <c r="N879" s="166">
        <v>0</v>
      </c>
      <c r="O879" s="166">
        <v>0</v>
      </c>
      <c r="P879" s="168">
        <v>0</v>
      </c>
      <c r="Q879" s="166">
        <v>1</v>
      </c>
      <c r="R879" s="327"/>
      <c r="S879" s="165" t="s">
        <v>687</v>
      </c>
      <c r="T879" s="165" t="s">
        <v>599</v>
      </c>
    </row>
    <row r="880" spans="1:20" ht="25" thickBot="1">
      <c r="A880" s="164" t="s">
        <v>1788</v>
      </c>
      <c r="B880" s="165" t="s">
        <v>542</v>
      </c>
      <c r="C880" s="165" t="s">
        <v>543</v>
      </c>
      <c r="D880" s="164" t="s">
        <v>1789</v>
      </c>
      <c r="E880" s="166">
        <v>0</v>
      </c>
      <c r="F880" s="166">
        <v>0</v>
      </c>
      <c r="G880" s="166">
        <v>0</v>
      </c>
      <c r="H880" s="166">
        <v>0</v>
      </c>
      <c r="I880" s="166">
        <v>1.75</v>
      </c>
      <c r="J880" s="166">
        <v>1.75</v>
      </c>
      <c r="K880" s="167">
        <v>43808</v>
      </c>
      <c r="L880" s="167">
        <v>43808</v>
      </c>
      <c r="M880" s="166">
        <v>0</v>
      </c>
      <c r="N880" s="166">
        <v>0</v>
      </c>
      <c r="O880" s="166">
        <v>0</v>
      </c>
      <c r="P880" s="168">
        <v>0</v>
      </c>
      <c r="Q880" s="166">
        <v>0.5</v>
      </c>
      <c r="R880" s="166">
        <v>0.5</v>
      </c>
      <c r="S880" s="165" t="s">
        <v>663</v>
      </c>
      <c r="T880" s="165" t="s">
        <v>599</v>
      </c>
    </row>
    <row r="881" spans="1:20" ht="16" thickBot="1">
      <c r="A881" s="330" t="s">
        <v>1790</v>
      </c>
      <c r="B881" s="331" t="s">
        <v>542</v>
      </c>
      <c r="C881" s="165" t="s">
        <v>543</v>
      </c>
      <c r="D881" s="164" t="s">
        <v>1791</v>
      </c>
      <c r="E881" s="166">
        <v>0</v>
      </c>
      <c r="F881" s="166">
        <v>0</v>
      </c>
      <c r="G881" s="166">
        <v>0</v>
      </c>
      <c r="H881" s="166">
        <v>0</v>
      </c>
      <c r="I881" s="166">
        <v>0</v>
      </c>
      <c r="J881" s="166">
        <v>0</v>
      </c>
      <c r="K881" s="167">
        <v>44168</v>
      </c>
      <c r="L881" s="167">
        <v>44168</v>
      </c>
      <c r="M881" s="166">
        <v>0</v>
      </c>
      <c r="N881" s="166">
        <v>0</v>
      </c>
      <c r="O881" s="166">
        <v>0</v>
      </c>
      <c r="P881" s="168">
        <v>0</v>
      </c>
      <c r="Q881" s="166">
        <v>1.1000000000000001</v>
      </c>
      <c r="R881" s="325">
        <v>6.1</v>
      </c>
      <c r="S881" s="165" t="s">
        <v>1526</v>
      </c>
      <c r="T881" s="165" t="s">
        <v>599</v>
      </c>
    </row>
    <row r="882" spans="1:20" ht="16" thickBot="1">
      <c r="A882" s="326"/>
      <c r="B882" s="326"/>
      <c r="C882" s="165"/>
      <c r="D882" s="330" t="s">
        <v>1792</v>
      </c>
      <c r="E882" s="325">
        <v>0</v>
      </c>
      <c r="F882" s="325">
        <v>0</v>
      </c>
      <c r="G882" s="325">
        <v>0</v>
      </c>
      <c r="H882" s="325">
        <v>0</v>
      </c>
      <c r="I882" s="325">
        <v>0</v>
      </c>
      <c r="J882" s="325">
        <v>0</v>
      </c>
      <c r="K882" s="328">
        <v>43810</v>
      </c>
      <c r="L882" s="328">
        <v>43810</v>
      </c>
      <c r="M882" s="166">
        <v>0</v>
      </c>
      <c r="N882" s="166">
        <v>0</v>
      </c>
      <c r="O882" s="166">
        <v>0</v>
      </c>
      <c r="P882" s="168">
        <v>0</v>
      </c>
      <c r="Q882" s="166">
        <v>2</v>
      </c>
      <c r="R882" s="326"/>
      <c r="S882" s="165" t="s">
        <v>663</v>
      </c>
      <c r="T882" s="165" t="s">
        <v>599</v>
      </c>
    </row>
    <row r="883" spans="1:20" ht="16" thickBot="1">
      <c r="A883" s="327"/>
      <c r="B883" s="327"/>
      <c r="C883" s="165"/>
      <c r="D883" s="333"/>
      <c r="E883" s="327"/>
      <c r="F883" s="327"/>
      <c r="G883" s="327"/>
      <c r="H883" s="327"/>
      <c r="I883" s="327"/>
      <c r="J883" s="327"/>
      <c r="K883" s="327"/>
      <c r="L883" s="327"/>
      <c r="M883" s="166">
        <v>0</v>
      </c>
      <c r="N883" s="166">
        <v>0</v>
      </c>
      <c r="O883" s="166">
        <v>0</v>
      </c>
      <c r="P883" s="168">
        <v>0</v>
      </c>
      <c r="Q883" s="166">
        <v>3</v>
      </c>
      <c r="R883" s="327"/>
      <c r="S883" s="165" t="s">
        <v>1334</v>
      </c>
      <c r="T883" s="165" t="s">
        <v>599</v>
      </c>
    </row>
    <row r="884" spans="1:20" ht="25" thickBot="1">
      <c r="A884" s="164" t="s">
        <v>1793</v>
      </c>
      <c r="B884" s="165" t="s">
        <v>542</v>
      </c>
      <c r="C884" s="165" t="s">
        <v>543</v>
      </c>
      <c r="D884" s="164" t="s">
        <v>1794</v>
      </c>
      <c r="E884" s="166">
        <v>0</v>
      </c>
      <c r="F884" s="166">
        <v>0</v>
      </c>
      <c r="G884" s="166">
        <v>0</v>
      </c>
      <c r="H884" s="166">
        <v>0</v>
      </c>
      <c r="I884" s="166">
        <v>1</v>
      </c>
      <c r="J884" s="166">
        <v>1</v>
      </c>
      <c r="K884" s="167">
        <v>43811</v>
      </c>
      <c r="L884" s="167">
        <v>43811</v>
      </c>
      <c r="M884" s="166">
        <v>0</v>
      </c>
      <c r="N884" s="166">
        <v>0</v>
      </c>
      <c r="O884" s="166">
        <v>0</v>
      </c>
      <c r="P884" s="168">
        <v>0</v>
      </c>
      <c r="Q884" s="166">
        <v>2</v>
      </c>
      <c r="R884" s="166">
        <v>2</v>
      </c>
      <c r="S884" s="165" t="s">
        <v>663</v>
      </c>
      <c r="T884" s="165" t="s">
        <v>599</v>
      </c>
    </row>
    <row r="885" spans="1:20" ht="16" thickBot="1">
      <c r="A885" s="330" t="s">
        <v>1795</v>
      </c>
      <c r="B885" s="331" t="s">
        <v>542</v>
      </c>
      <c r="C885" s="165" t="s">
        <v>543</v>
      </c>
      <c r="D885" s="330" t="s">
        <v>1796</v>
      </c>
      <c r="E885" s="325">
        <v>0</v>
      </c>
      <c r="F885" s="325">
        <v>0</v>
      </c>
      <c r="G885" s="325">
        <v>0</v>
      </c>
      <c r="H885" s="325">
        <v>0</v>
      </c>
      <c r="I885" s="325">
        <v>0</v>
      </c>
      <c r="J885" s="325">
        <v>0</v>
      </c>
      <c r="K885" s="328">
        <v>43810</v>
      </c>
      <c r="L885" s="328">
        <v>43812</v>
      </c>
      <c r="M885" s="166">
        <v>0</v>
      </c>
      <c r="N885" s="166">
        <v>0</v>
      </c>
      <c r="O885" s="166">
        <v>0</v>
      </c>
      <c r="P885" s="168">
        <v>0</v>
      </c>
      <c r="Q885" s="166">
        <v>0.5</v>
      </c>
      <c r="R885" s="325">
        <v>1</v>
      </c>
      <c r="S885" s="165" t="s">
        <v>621</v>
      </c>
      <c r="T885" s="165" t="s">
        <v>599</v>
      </c>
    </row>
    <row r="886" spans="1:20" ht="16" thickBot="1">
      <c r="A886" s="327"/>
      <c r="B886" s="327"/>
      <c r="C886" s="165"/>
      <c r="D886" s="333"/>
      <c r="E886" s="327"/>
      <c r="F886" s="327"/>
      <c r="G886" s="327"/>
      <c r="H886" s="327"/>
      <c r="I886" s="327"/>
      <c r="J886" s="327"/>
      <c r="K886" s="327"/>
      <c r="L886" s="327"/>
      <c r="M886" s="166">
        <v>0</v>
      </c>
      <c r="N886" s="166">
        <v>0</v>
      </c>
      <c r="O886" s="166">
        <v>0</v>
      </c>
      <c r="P886" s="168">
        <v>0</v>
      </c>
      <c r="Q886" s="166">
        <v>0.5</v>
      </c>
      <c r="R886" s="327"/>
      <c r="S886" s="165" t="s">
        <v>620</v>
      </c>
      <c r="T886" s="165" t="s">
        <v>599</v>
      </c>
    </row>
    <row r="887" spans="1:20" ht="16" thickBot="1">
      <c r="A887" s="330" t="s">
        <v>1797</v>
      </c>
      <c r="B887" s="331" t="s">
        <v>542</v>
      </c>
      <c r="C887" s="165" t="s">
        <v>543</v>
      </c>
      <c r="D887" s="330" t="s">
        <v>1798</v>
      </c>
      <c r="E887" s="325">
        <v>0</v>
      </c>
      <c r="F887" s="325">
        <v>0</v>
      </c>
      <c r="G887" s="325">
        <v>0</v>
      </c>
      <c r="H887" s="325">
        <v>0</v>
      </c>
      <c r="I887" s="325">
        <v>1</v>
      </c>
      <c r="J887" s="325">
        <v>1</v>
      </c>
      <c r="K887" s="328">
        <v>44124</v>
      </c>
      <c r="L887" s="328">
        <v>44124</v>
      </c>
      <c r="M887" s="325">
        <v>0</v>
      </c>
      <c r="N887" s="325">
        <v>0</v>
      </c>
      <c r="O887" s="325">
        <v>0</v>
      </c>
      <c r="P887" s="341">
        <v>0</v>
      </c>
      <c r="Q887" s="325">
        <v>0.23265</v>
      </c>
      <c r="R887" s="325">
        <v>0.23265</v>
      </c>
      <c r="S887" s="331" t="s">
        <v>840</v>
      </c>
      <c r="T887" s="331" t="s">
        <v>599</v>
      </c>
    </row>
    <row r="888" spans="1:20" ht="16" thickBot="1">
      <c r="A888" s="327"/>
      <c r="B888" s="327"/>
      <c r="C888" s="165"/>
      <c r="D888" s="333"/>
      <c r="E888" s="327"/>
      <c r="F888" s="327"/>
      <c r="G888" s="327"/>
      <c r="H888" s="327"/>
      <c r="I888" s="327"/>
      <c r="J888" s="327"/>
      <c r="K888" s="327"/>
      <c r="L888" s="327"/>
      <c r="M888" s="327"/>
      <c r="N888" s="327"/>
      <c r="O888" s="327"/>
      <c r="P888" s="327"/>
      <c r="Q888" s="327"/>
      <c r="R888" s="327"/>
      <c r="S888" s="327"/>
      <c r="T888" s="327"/>
    </row>
    <row r="889" spans="1:20" ht="25" thickBot="1">
      <c r="A889" s="164" t="s">
        <v>1799</v>
      </c>
      <c r="B889" s="165" t="s">
        <v>542</v>
      </c>
      <c r="C889" s="165" t="s">
        <v>543</v>
      </c>
      <c r="D889" s="164" t="s">
        <v>1800</v>
      </c>
      <c r="E889" s="166">
        <v>0</v>
      </c>
      <c r="F889" s="166">
        <v>0</v>
      </c>
      <c r="G889" s="166">
        <v>0</v>
      </c>
      <c r="H889" s="166">
        <v>0</v>
      </c>
      <c r="I889" s="166">
        <v>0</v>
      </c>
      <c r="J889" s="166">
        <v>0</v>
      </c>
      <c r="K889" s="167">
        <v>44532</v>
      </c>
      <c r="L889" s="167">
        <v>44532</v>
      </c>
      <c r="M889" s="166">
        <v>0</v>
      </c>
      <c r="N889" s="166">
        <v>0</v>
      </c>
      <c r="O889" s="166">
        <v>0</v>
      </c>
      <c r="P889" s="168">
        <v>0</v>
      </c>
      <c r="Q889" s="166">
        <v>2</v>
      </c>
      <c r="R889" s="166">
        <v>2</v>
      </c>
      <c r="S889" s="165" t="s">
        <v>646</v>
      </c>
      <c r="T889" s="165" t="s">
        <v>599</v>
      </c>
    </row>
    <row r="890" spans="1:20" ht="25" thickBot="1">
      <c r="A890" s="164" t="s">
        <v>1801</v>
      </c>
      <c r="B890" s="165" t="s">
        <v>542</v>
      </c>
      <c r="C890" s="165" t="s">
        <v>543</v>
      </c>
      <c r="D890" s="164" t="s">
        <v>1802</v>
      </c>
      <c r="E890" s="166">
        <v>0</v>
      </c>
      <c r="F890" s="166">
        <v>0</v>
      </c>
      <c r="G890" s="166">
        <v>0</v>
      </c>
      <c r="H890" s="166">
        <v>0</v>
      </c>
      <c r="I890" s="166">
        <v>0</v>
      </c>
      <c r="J890" s="166">
        <v>0</v>
      </c>
      <c r="K890" s="167">
        <v>43915</v>
      </c>
      <c r="L890" s="167">
        <v>43915</v>
      </c>
      <c r="M890" s="166">
        <v>0</v>
      </c>
      <c r="N890" s="166">
        <v>0</v>
      </c>
      <c r="O890" s="166">
        <v>0</v>
      </c>
      <c r="P890" s="168">
        <v>0</v>
      </c>
      <c r="Q890" s="166">
        <v>0.75</v>
      </c>
      <c r="R890" s="166">
        <v>0.75</v>
      </c>
      <c r="S890" s="165" t="s">
        <v>671</v>
      </c>
      <c r="T890" s="165" t="s">
        <v>599</v>
      </c>
    </row>
    <row r="891" spans="1:20" ht="25" thickBot="1">
      <c r="A891" s="330" t="s">
        <v>1803</v>
      </c>
      <c r="B891" s="331" t="s">
        <v>542</v>
      </c>
      <c r="C891" s="165" t="s">
        <v>543</v>
      </c>
      <c r="D891" s="164" t="s">
        <v>1804</v>
      </c>
      <c r="E891" s="166">
        <v>0</v>
      </c>
      <c r="F891" s="166">
        <v>0</v>
      </c>
      <c r="G891" s="166">
        <v>0</v>
      </c>
      <c r="H891" s="166">
        <v>0</v>
      </c>
      <c r="I891" s="166">
        <v>0</v>
      </c>
      <c r="J891" s="166">
        <v>0</v>
      </c>
      <c r="K891" s="167">
        <v>44718</v>
      </c>
      <c r="L891" s="167">
        <v>44718</v>
      </c>
      <c r="M891" s="166">
        <v>0</v>
      </c>
      <c r="N891" s="166">
        <v>0</v>
      </c>
      <c r="O891" s="166">
        <v>0</v>
      </c>
      <c r="P891" s="168">
        <v>0</v>
      </c>
      <c r="Q891" s="166">
        <v>0.95</v>
      </c>
      <c r="R891" s="325">
        <v>1.45</v>
      </c>
      <c r="S891" s="165" t="s">
        <v>1512</v>
      </c>
      <c r="T891" s="165" t="s">
        <v>599</v>
      </c>
    </row>
    <row r="892" spans="1:20" ht="25" thickBot="1">
      <c r="A892" s="327"/>
      <c r="B892" s="327"/>
      <c r="C892" s="165"/>
      <c r="D892" s="164" t="s">
        <v>1805</v>
      </c>
      <c r="E892" s="166">
        <v>0</v>
      </c>
      <c r="F892" s="166">
        <v>0</v>
      </c>
      <c r="G892" s="166">
        <v>0</v>
      </c>
      <c r="H892" s="166">
        <v>0</v>
      </c>
      <c r="I892" s="166">
        <v>0</v>
      </c>
      <c r="J892" s="166">
        <v>0</v>
      </c>
      <c r="K892" s="167">
        <v>43816</v>
      </c>
      <c r="L892" s="167">
        <v>43816</v>
      </c>
      <c r="M892" s="166">
        <v>0</v>
      </c>
      <c r="N892" s="166">
        <v>0</v>
      </c>
      <c r="O892" s="166">
        <v>0</v>
      </c>
      <c r="P892" s="168">
        <v>0</v>
      </c>
      <c r="Q892" s="166">
        <v>0.5</v>
      </c>
      <c r="R892" s="327"/>
      <c r="S892" s="165" t="s">
        <v>620</v>
      </c>
      <c r="T892" s="165" t="s">
        <v>599</v>
      </c>
    </row>
    <row r="893" spans="1:20" ht="16" thickBot="1">
      <c r="A893" s="164" t="s">
        <v>1806</v>
      </c>
      <c r="B893" s="165" t="s">
        <v>542</v>
      </c>
      <c r="C893" s="165" t="s">
        <v>543</v>
      </c>
      <c r="D893" s="164" t="s">
        <v>1807</v>
      </c>
      <c r="E893" s="166">
        <v>0</v>
      </c>
      <c r="F893" s="166">
        <v>0</v>
      </c>
      <c r="G893" s="166">
        <v>0</v>
      </c>
      <c r="H893" s="166">
        <v>0</v>
      </c>
      <c r="I893" s="166">
        <v>0</v>
      </c>
      <c r="J893" s="166">
        <v>0</v>
      </c>
      <c r="K893" s="167">
        <v>43818</v>
      </c>
      <c r="L893" s="167">
        <v>43818</v>
      </c>
      <c r="M893" s="166">
        <v>0</v>
      </c>
      <c r="N893" s="166">
        <v>0</v>
      </c>
      <c r="O893" s="166">
        <v>0</v>
      </c>
      <c r="P893" s="168">
        <v>0</v>
      </c>
      <c r="Q893" s="166">
        <v>0.5</v>
      </c>
      <c r="R893" s="166">
        <v>0.5</v>
      </c>
      <c r="S893" s="165" t="s">
        <v>671</v>
      </c>
      <c r="T893" s="165" t="s">
        <v>599</v>
      </c>
    </row>
    <row r="894" spans="1:20" ht="16" thickBot="1">
      <c r="A894" s="330" t="s">
        <v>1808</v>
      </c>
      <c r="B894" s="331" t="s">
        <v>542</v>
      </c>
      <c r="C894" s="165" t="s">
        <v>543</v>
      </c>
      <c r="D894" s="330" t="s">
        <v>1809</v>
      </c>
      <c r="E894" s="325">
        <v>0</v>
      </c>
      <c r="F894" s="325">
        <v>0</v>
      </c>
      <c r="G894" s="325">
        <v>0</v>
      </c>
      <c r="H894" s="325">
        <v>0</v>
      </c>
      <c r="I894" s="325">
        <v>0</v>
      </c>
      <c r="J894" s="325">
        <v>0</v>
      </c>
      <c r="K894" s="328">
        <v>43817</v>
      </c>
      <c r="L894" s="328">
        <v>43817</v>
      </c>
      <c r="M894" s="166">
        <v>0</v>
      </c>
      <c r="N894" s="166">
        <v>0</v>
      </c>
      <c r="O894" s="166">
        <v>0</v>
      </c>
      <c r="P894" s="168">
        <v>0</v>
      </c>
      <c r="Q894" s="166">
        <v>0.5</v>
      </c>
      <c r="R894" s="325">
        <v>2.5</v>
      </c>
      <c r="S894" s="165" t="s">
        <v>620</v>
      </c>
      <c r="T894" s="165" t="s">
        <v>599</v>
      </c>
    </row>
    <row r="895" spans="1:20" ht="16" thickBot="1">
      <c r="A895" s="327"/>
      <c r="B895" s="327"/>
      <c r="C895" s="165"/>
      <c r="D895" s="333"/>
      <c r="E895" s="327"/>
      <c r="F895" s="327"/>
      <c r="G895" s="327"/>
      <c r="H895" s="327"/>
      <c r="I895" s="327"/>
      <c r="J895" s="327"/>
      <c r="K895" s="327"/>
      <c r="L895" s="327"/>
      <c r="M895" s="166">
        <v>0</v>
      </c>
      <c r="N895" s="166">
        <v>0</v>
      </c>
      <c r="O895" s="166">
        <v>0</v>
      </c>
      <c r="P895" s="168">
        <v>0</v>
      </c>
      <c r="Q895" s="166">
        <v>2</v>
      </c>
      <c r="R895" s="327"/>
      <c r="S895" s="165" t="s">
        <v>663</v>
      </c>
      <c r="T895" s="165" t="s">
        <v>599</v>
      </c>
    </row>
    <row r="896" spans="1:20" ht="25" thickBot="1">
      <c r="A896" s="330" t="s">
        <v>1810</v>
      </c>
      <c r="B896" s="331" t="s">
        <v>542</v>
      </c>
      <c r="C896" s="165" t="s">
        <v>543</v>
      </c>
      <c r="D896" s="164" t="s">
        <v>1811</v>
      </c>
      <c r="E896" s="166">
        <v>0</v>
      </c>
      <c r="F896" s="166">
        <v>0</v>
      </c>
      <c r="G896" s="166">
        <v>0</v>
      </c>
      <c r="H896" s="166">
        <v>0</v>
      </c>
      <c r="I896" s="166">
        <v>0</v>
      </c>
      <c r="J896" s="166">
        <v>0</v>
      </c>
      <c r="K896" s="167">
        <v>44882</v>
      </c>
      <c r="L896" s="167">
        <v>44882</v>
      </c>
      <c r="M896" s="166">
        <v>0</v>
      </c>
      <c r="N896" s="166">
        <v>0</v>
      </c>
      <c r="O896" s="166">
        <v>0</v>
      </c>
      <c r="P896" s="168">
        <v>0</v>
      </c>
      <c r="Q896" s="166">
        <v>0.25</v>
      </c>
      <c r="R896" s="325">
        <v>1.75</v>
      </c>
      <c r="S896" s="165" t="s">
        <v>732</v>
      </c>
      <c r="T896" s="165" t="s">
        <v>599</v>
      </c>
    </row>
    <row r="897" spans="1:20" ht="25" thickBot="1">
      <c r="A897" s="327"/>
      <c r="B897" s="327"/>
      <c r="C897" s="165"/>
      <c r="D897" s="164" t="s">
        <v>1812</v>
      </c>
      <c r="E897" s="166">
        <v>0</v>
      </c>
      <c r="F897" s="166">
        <v>0</v>
      </c>
      <c r="G897" s="166">
        <v>0</v>
      </c>
      <c r="H897" s="166">
        <v>0</v>
      </c>
      <c r="I897" s="166">
        <v>0</v>
      </c>
      <c r="J897" s="166">
        <v>0</v>
      </c>
      <c r="K897" s="167">
        <v>43817</v>
      </c>
      <c r="L897" s="167">
        <v>43817</v>
      </c>
      <c r="M897" s="166">
        <v>0</v>
      </c>
      <c r="N897" s="166">
        <v>0</v>
      </c>
      <c r="O897" s="166">
        <v>0</v>
      </c>
      <c r="P897" s="168">
        <v>0</v>
      </c>
      <c r="Q897" s="166">
        <v>1.5</v>
      </c>
      <c r="R897" s="327"/>
      <c r="S897" s="165" t="s">
        <v>1454</v>
      </c>
      <c r="T897" s="165" t="s">
        <v>599</v>
      </c>
    </row>
    <row r="898" spans="1:20" ht="25" thickBot="1">
      <c r="A898" s="164" t="s">
        <v>1813</v>
      </c>
      <c r="B898" s="165" t="s">
        <v>542</v>
      </c>
      <c r="C898" s="165" t="s">
        <v>543</v>
      </c>
      <c r="D898" s="164" t="s">
        <v>1814</v>
      </c>
      <c r="E898" s="166">
        <v>0</v>
      </c>
      <c r="F898" s="166">
        <v>0</v>
      </c>
      <c r="G898" s="166">
        <v>0</v>
      </c>
      <c r="H898" s="166">
        <v>0</v>
      </c>
      <c r="I898" s="166">
        <v>0</v>
      </c>
      <c r="J898" s="166">
        <v>0</v>
      </c>
      <c r="K898" s="167">
        <v>44082</v>
      </c>
      <c r="L898" s="167">
        <v>44082</v>
      </c>
      <c r="M898" s="166">
        <v>0</v>
      </c>
      <c r="N898" s="166">
        <v>0</v>
      </c>
      <c r="O898" s="166">
        <v>0</v>
      </c>
      <c r="P898" s="168">
        <v>0</v>
      </c>
      <c r="Q898" s="166">
        <v>0.75</v>
      </c>
      <c r="R898" s="166">
        <v>0.75</v>
      </c>
      <c r="S898" s="165" t="s">
        <v>780</v>
      </c>
      <c r="T898" s="165" t="s">
        <v>599</v>
      </c>
    </row>
    <row r="899" spans="1:20" ht="25" thickBot="1">
      <c r="A899" s="330" t="s">
        <v>1815</v>
      </c>
      <c r="B899" s="331" t="s">
        <v>542</v>
      </c>
      <c r="C899" s="165" t="s">
        <v>543</v>
      </c>
      <c r="D899" s="164" t="s">
        <v>1816</v>
      </c>
      <c r="E899" s="166">
        <v>0</v>
      </c>
      <c r="F899" s="166">
        <v>0</v>
      </c>
      <c r="G899" s="166">
        <v>0</v>
      </c>
      <c r="H899" s="166">
        <v>0</v>
      </c>
      <c r="I899" s="166">
        <v>0.2</v>
      </c>
      <c r="J899" s="166">
        <v>0.2</v>
      </c>
      <c r="K899" s="167">
        <v>44176</v>
      </c>
      <c r="L899" s="167">
        <v>44176</v>
      </c>
      <c r="M899" s="166">
        <v>0</v>
      </c>
      <c r="N899" s="166">
        <v>0</v>
      </c>
      <c r="O899" s="166">
        <v>0</v>
      </c>
      <c r="P899" s="168">
        <v>0</v>
      </c>
      <c r="Q899" s="166">
        <v>0.6</v>
      </c>
      <c r="R899" s="325">
        <v>2.6</v>
      </c>
      <c r="S899" s="165" t="s">
        <v>621</v>
      </c>
      <c r="T899" s="165" t="s">
        <v>599</v>
      </c>
    </row>
    <row r="900" spans="1:20" ht="25" thickBot="1">
      <c r="A900" s="327"/>
      <c r="B900" s="327"/>
      <c r="C900" s="165"/>
      <c r="D900" s="164" t="s">
        <v>1817</v>
      </c>
      <c r="E900" s="166">
        <v>0</v>
      </c>
      <c r="F900" s="166">
        <v>0</v>
      </c>
      <c r="G900" s="166">
        <v>0</v>
      </c>
      <c r="H900" s="166">
        <v>0</v>
      </c>
      <c r="I900" s="166">
        <v>0</v>
      </c>
      <c r="J900" s="166">
        <v>0</v>
      </c>
      <c r="K900" s="167">
        <v>43818</v>
      </c>
      <c r="L900" s="167">
        <v>43818</v>
      </c>
      <c r="M900" s="166">
        <v>0</v>
      </c>
      <c r="N900" s="166">
        <v>0</v>
      </c>
      <c r="O900" s="166">
        <v>0</v>
      </c>
      <c r="P900" s="168">
        <v>0</v>
      </c>
      <c r="Q900" s="166">
        <v>2</v>
      </c>
      <c r="R900" s="327"/>
      <c r="S900" s="165" t="s">
        <v>657</v>
      </c>
      <c r="T900" s="165" t="s">
        <v>599</v>
      </c>
    </row>
    <row r="901" spans="1:20" ht="25" thickBot="1">
      <c r="A901" s="164" t="s">
        <v>1818</v>
      </c>
      <c r="B901" s="165" t="s">
        <v>542</v>
      </c>
      <c r="C901" s="165" t="s">
        <v>543</v>
      </c>
      <c r="D901" s="164" t="s">
        <v>1819</v>
      </c>
      <c r="E901" s="166">
        <v>0</v>
      </c>
      <c r="F901" s="166">
        <v>0</v>
      </c>
      <c r="G901" s="166">
        <v>0</v>
      </c>
      <c r="H901" s="166">
        <v>0</v>
      </c>
      <c r="I901" s="166">
        <v>0</v>
      </c>
      <c r="J901" s="166">
        <v>0</v>
      </c>
      <c r="K901" s="167">
        <v>43819</v>
      </c>
      <c r="L901" s="167">
        <v>43819</v>
      </c>
      <c r="M901" s="166">
        <v>0</v>
      </c>
      <c r="N901" s="166">
        <v>0</v>
      </c>
      <c r="O901" s="166">
        <v>0</v>
      </c>
      <c r="P901" s="168">
        <v>0</v>
      </c>
      <c r="Q901" s="166">
        <v>3</v>
      </c>
      <c r="R901" s="166">
        <v>3</v>
      </c>
      <c r="S901" s="165" t="s">
        <v>1435</v>
      </c>
      <c r="T901" s="165" t="s">
        <v>599</v>
      </c>
    </row>
    <row r="902" spans="1:20" ht="25" thickBot="1">
      <c r="A902" s="164" t="s">
        <v>1820</v>
      </c>
      <c r="B902" s="165" t="s">
        <v>542</v>
      </c>
      <c r="C902" s="165" t="s">
        <v>543</v>
      </c>
      <c r="D902" s="164" t="s">
        <v>1821</v>
      </c>
      <c r="E902" s="166">
        <v>0</v>
      </c>
      <c r="F902" s="166">
        <v>0</v>
      </c>
      <c r="G902" s="166">
        <v>0</v>
      </c>
      <c r="H902" s="166">
        <v>0</v>
      </c>
      <c r="I902" s="166">
        <v>0</v>
      </c>
      <c r="J902" s="166">
        <v>0</v>
      </c>
      <c r="K902" s="167">
        <v>43861</v>
      </c>
      <c r="L902" s="167">
        <v>43861</v>
      </c>
      <c r="M902" s="166">
        <v>0</v>
      </c>
      <c r="N902" s="166">
        <v>0</v>
      </c>
      <c r="O902" s="166">
        <v>0</v>
      </c>
      <c r="P902" s="168">
        <v>0</v>
      </c>
      <c r="Q902" s="166">
        <v>0.75</v>
      </c>
      <c r="R902" s="166">
        <v>0.75</v>
      </c>
      <c r="S902" s="165" t="s">
        <v>620</v>
      </c>
      <c r="T902" s="165" t="s">
        <v>599</v>
      </c>
    </row>
    <row r="903" spans="1:20" ht="16" thickBot="1">
      <c r="A903" s="330" t="s">
        <v>1822</v>
      </c>
      <c r="B903" s="331" t="s">
        <v>542</v>
      </c>
      <c r="C903" s="165" t="s">
        <v>543</v>
      </c>
      <c r="D903" s="330" t="s">
        <v>1823</v>
      </c>
      <c r="E903" s="325">
        <v>0</v>
      </c>
      <c r="F903" s="325">
        <v>0</v>
      </c>
      <c r="G903" s="325">
        <v>0</v>
      </c>
      <c r="H903" s="325">
        <v>0</v>
      </c>
      <c r="I903" s="325">
        <v>0</v>
      </c>
      <c r="J903" s="325">
        <v>0</v>
      </c>
      <c r="K903" s="328">
        <v>44750</v>
      </c>
      <c r="L903" s="328">
        <v>44750</v>
      </c>
      <c r="M903" s="166">
        <v>0</v>
      </c>
      <c r="N903" s="166">
        <v>0</v>
      </c>
      <c r="O903" s="166">
        <v>0</v>
      </c>
      <c r="P903" s="168">
        <v>0</v>
      </c>
      <c r="Q903" s="166">
        <v>0.72</v>
      </c>
      <c r="R903" s="325">
        <v>15.663518720000001</v>
      </c>
      <c r="S903" s="165" t="s">
        <v>620</v>
      </c>
      <c r="T903" s="165" t="s">
        <v>599</v>
      </c>
    </row>
    <row r="904" spans="1:20" ht="16" thickBot="1">
      <c r="A904" s="326"/>
      <c r="B904" s="326"/>
      <c r="C904" s="165"/>
      <c r="D904" s="332"/>
      <c r="E904" s="327"/>
      <c r="F904" s="327"/>
      <c r="G904" s="327"/>
      <c r="H904" s="327"/>
      <c r="I904" s="327"/>
      <c r="J904" s="327"/>
      <c r="K904" s="327"/>
      <c r="L904" s="327"/>
      <c r="M904" s="166">
        <v>0</v>
      </c>
      <c r="N904" s="166">
        <v>0</v>
      </c>
      <c r="O904" s="166">
        <v>0</v>
      </c>
      <c r="P904" s="168">
        <v>0</v>
      </c>
      <c r="Q904" s="166">
        <v>2</v>
      </c>
      <c r="R904" s="326"/>
      <c r="S904" s="165" t="s">
        <v>657</v>
      </c>
      <c r="T904" s="165" t="s">
        <v>599</v>
      </c>
    </row>
    <row r="905" spans="1:20" ht="16" thickBot="1">
      <c r="A905" s="326"/>
      <c r="B905" s="326"/>
      <c r="C905" s="165"/>
      <c r="D905" s="332"/>
      <c r="E905" s="325">
        <v>0</v>
      </c>
      <c r="F905" s="325">
        <v>0</v>
      </c>
      <c r="G905" s="325">
        <v>0</v>
      </c>
      <c r="H905" s="325">
        <v>0</v>
      </c>
      <c r="I905" s="325">
        <v>0</v>
      </c>
      <c r="J905" s="325">
        <v>0</v>
      </c>
      <c r="K905" s="328">
        <v>44427</v>
      </c>
      <c r="L905" s="328">
        <v>44427</v>
      </c>
      <c r="M905" s="166">
        <v>0</v>
      </c>
      <c r="N905" s="166">
        <v>0</v>
      </c>
      <c r="O905" s="166">
        <v>0</v>
      </c>
      <c r="P905" s="168">
        <v>0</v>
      </c>
      <c r="Q905" s="166">
        <v>2</v>
      </c>
      <c r="R905" s="326"/>
      <c r="S905" s="165" t="s">
        <v>671</v>
      </c>
      <c r="T905" s="165" t="s">
        <v>599</v>
      </c>
    </row>
    <row r="906" spans="1:20" ht="16" thickBot="1">
      <c r="A906" s="326"/>
      <c r="B906" s="326"/>
      <c r="C906" s="165"/>
      <c r="D906" s="332"/>
      <c r="E906" s="327"/>
      <c r="F906" s="327"/>
      <c r="G906" s="327"/>
      <c r="H906" s="327"/>
      <c r="I906" s="327"/>
      <c r="J906" s="327"/>
      <c r="K906" s="327"/>
      <c r="L906" s="327"/>
      <c r="M906" s="166">
        <v>0</v>
      </c>
      <c r="N906" s="166">
        <v>0</v>
      </c>
      <c r="O906" s="166">
        <v>0</v>
      </c>
      <c r="P906" s="168">
        <v>0</v>
      </c>
      <c r="Q906" s="166">
        <v>6.3475187200000001</v>
      </c>
      <c r="R906" s="326"/>
      <c r="S906" s="165" t="s">
        <v>1824</v>
      </c>
      <c r="T906" s="165" t="s">
        <v>599</v>
      </c>
    </row>
    <row r="907" spans="1:20" ht="16" thickBot="1">
      <c r="A907" s="326"/>
      <c r="B907" s="326"/>
      <c r="C907" s="165"/>
      <c r="D907" s="333"/>
      <c r="E907" s="166">
        <v>0</v>
      </c>
      <c r="F907" s="166">
        <v>0</v>
      </c>
      <c r="G907" s="166">
        <v>0</v>
      </c>
      <c r="H907" s="166">
        <v>0</v>
      </c>
      <c r="I907" s="166">
        <v>0</v>
      </c>
      <c r="J907" s="166">
        <v>0</v>
      </c>
      <c r="K907" s="167">
        <v>43998</v>
      </c>
      <c r="L907" s="167">
        <v>43998</v>
      </c>
      <c r="M907" s="166">
        <v>0</v>
      </c>
      <c r="N907" s="166">
        <v>0</v>
      </c>
      <c r="O907" s="166">
        <v>0</v>
      </c>
      <c r="P907" s="168">
        <v>0</v>
      </c>
      <c r="Q907" s="166">
        <v>0.29599999999999999</v>
      </c>
      <c r="R907" s="326"/>
      <c r="S907" s="165" t="s">
        <v>1260</v>
      </c>
      <c r="T907" s="165" t="s">
        <v>599</v>
      </c>
    </row>
    <row r="908" spans="1:20" ht="37" thickBot="1">
      <c r="A908" s="326"/>
      <c r="B908" s="326"/>
      <c r="C908" s="165"/>
      <c r="D908" s="164" t="s">
        <v>1823</v>
      </c>
      <c r="E908" s="166">
        <v>0</v>
      </c>
      <c r="F908" s="166">
        <v>0</v>
      </c>
      <c r="G908" s="166">
        <v>0</v>
      </c>
      <c r="H908" s="166">
        <v>0</v>
      </c>
      <c r="I908" s="166">
        <v>20</v>
      </c>
      <c r="J908" s="166">
        <v>20</v>
      </c>
      <c r="K908" s="167">
        <v>44151</v>
      </c>
      <c r="L908" s="167">
        <v>44151</v>
      </c>
      <c r="M908" s="166">
        <v>0</v>
      </c>
      <c r="N908" s="166">
        <v>0</v>
      </c>
      <c r="O908" s="166">
        <v>0</v>
      </c>
      <c r="P908" s="168">
        <v>0</v>
      </c>
      <c r="Q908" s="166">
        <v>0.3</v>
      </c>
      <c r="R908" s="326"/>
      <c r="S908" s="165" t="s">
        <v>621</v>
      </c>
      <c r="T908" s="165" t="s">
        <v>599</v>
      </c>
    </row>
    <row r="909" spans="1:20" ht="16" thickBot="1">
      <c r="A909" s="326"/>
      <c r="B909" s="326"/>
      <c r="C909" s="165"/>
      <c r="D909" s="330" t="s">
        <v>1823</v>
      </c>
      <c r="E909" s="325">
        <v>0</v>
      </c>
      <c r="F909" s="325">
        <v>0</v>
      </c>
      <c r="G909" s="325">
        <v>0</v>
      </c>
      <c r="H909" s="325">
        <v>0</v>
      </c>
      <c r="I909" s="325">
        <v>40</v>
      </c>
      <c r="J909" s="325">
        <v>40</v>
      </c>
      <c r="K909" s="328">
        <v>43929</v>
      </c>
      <c r="L909" s="328">
        <v>43929</v>
      </c>
      <c r="M909" s="166">
        <v>0</v>
      </c>
      <c r="N909" s="166">
        <v>0</v>
      </c>
      <c r="O909" s="166">
        <v>0</v>
      </c>
      <c r="P909" s="168">
        <v>0</v>
      </c>
      <c r="Q909" s="166">
        <v>2</v>
      </c>
      <c r="R909" s="326"/>
      <c r="S909" s="165" t="s">
        <v>671</v>
      </c>
      <c r="T909" s="165" t="s">
        <v>599</v>
      </c>
    </row>
    <row r="910" spans="1:20" ht="16" thickBot="1">
      <c r="A910" s="327"/>
      <c r="B910" s="327"/>
      <c r="C910" s="165"/>
      <c r="D910" s="333"/>
      <c r="E910" s="327"/>
      <c r="F910" s="327"/>
      <c r="G910" s="327"/>
      <c r="H910" s="327"/>
      <c r="I910" s="327"/>
      <c r="J910" s="327"/>
      <c r="K910" s="327"/>
      <c r="L910" s="327"/>
      <c r="M910" s="166">
        <v>0</v>
      </c>
      <c r="N910" s="166">
        <v>0</v>
      </c>
      <c r="O910" s="166">
        <v>0</v>
      </c>
      <c r="P910" s="168">
        <v>0</v>
      </c>
      <c r="Q910" s="166">
        <v>2</v>
      </c>
      <c r="R910" s="327"/>
      <c r="S910" s="165" t="s">
        <v>620</v>
      </c>
      <c r="T910" s="165" t="s">
        <v>599</v>
      </c>
    </row>
    <row r="911" spans="1:20" ht="25" thickBot="1">
      <c r="A911" s="164" t="s">
        <v>1825</v>
      </c>
      <c r="B911" s="165" t="s">
        <v>542</v>
      </c>
      <c r="C911" s="165" t="s">
        <v>543</v>
      </c>
      <c r="D911" s="164" t="s">
        <v>1826</v>
      </c>
      <c r="E911" s="166">
        <v>0</v>
      </c>
      <c r="F911" s="166">
        <v>0</v>
      </c>
      <c r="G911" s="166">
        <v>0</v>
      </c>
      <c r="H911" s="166">
        <v>0</v>
      </c>
      <c r="I911" s="166">
        <v>0</v>
      </c>
      <c r="J911" s="166">
        <v>0</v>
      </c>
      <c r="K911" s="167">
        <v>43894</v>
      </c>
      <c r="L911" s="167">
        <v>43894</v>
      </c>
      <c r="M911" s="166">
        <v>0</v>
      </c>
      <c r="N911" s="166">
        <v>0</v>
      </c>
      <c r="O911" s="166">
        <v>0</v>
      </c>
      <c r="P911" s="168">
        <v>0</v>
      </c>
      <c r="Q911" s="166">
        <v>0.5</v>
      </c>
      <c r="R911" s="166">
        <v>0.5</v>
      </c>
      <c r="S911" s="165" t="s">
        <v>671</v>
      </c>
      <c r="T911" s="165" t="s">
        <v>599</v>
      </c>
    </row>
    <row r="912" spans="1:20" ht="25" thickBot="1">
      <c r="A912" s="164" t="s">
        <v>1827</v>
      </c>
      <c r="B912" s="165" t="s">
        <v>542</v>
      </c>
      <c r="C912" s="165" t="s">
        <v>543</v>
      </c>
      <c r="D912" s="164" t="s">
        <v>1828</v>
      </c>
      <c r="E912" s="166">
        <v>0</v>
      </c>
      <c r="F912" s="166">
        <v>0</v>
      </c>
      <c r="G912" s="166">
        <v>0</v>
      </c>
      <c r="H912" s="166">
        <v>0</v>
      </c>
      <c r="I912" s="166">
        <v>0</v>
      </c>
      <c r="J912" s="166">
        <v>0</v>
      </c>
      <c r="K912" s="167">
        <v>43899</v>
      </c>
      <c r="L912" s="167">
        <v>43899</v>
      </c>
      <c r="M912" s="166">
        <v>0</v>
      </c>
      <c r="N912" s="166">
        <v>0</v>
      </c>
      <c r="O912" s="166">
        <v>0</v>
      </c>
      <c r="P912" s="168">
        <v>0</v>
      </c>
      <c r="Q912" s="166">
        <v>2</v>
      </c>
      <c r="R912" s="166">
        <v>2</v>
      </c>
      <c r="S912" s="165" t="s">
        <v>657</v>
      </c>
      <c r="T912" s="165" t="s">
        <v>599</v>
      </c>
    </row>
    <row r="913" spans="1:20" ht="25" thickBot="1">
      <c r="A913" s="164" t="s">
        <v>1829</v>
      </c>
      <c r="B913" s="165" t="s">
        <v>542</v>
      </c>
      <c r="C913" s="165" t="s">
        <v>543</v>
      </c>
      <c r="D913" s="164" t="s">
        <v>1830</v>
      </c>
      <c r="E913" s="166">
        <v>0</v>
      </c>
      <c r="F913" s="166">
        <v>0</v>
      </c>
      <c r="G913" s="166">
        <v>0</v>
      </c>
      <c r="H913" s="166">
        <v>0</v>
      </c>
      <c r="I913" s="166">
        <v>0</v>
      </c>
      <c r="J913" s="166">
        <v>0</v>
      </c>
      <c r="K913" s="167">
        <v>43901</v>
      </c>
      <c r="L913" s="167">
        <v>43901</v>
      </c>
      <c r="M913" s="166">
        <v>0</v>
      </c>
      <c r="N913" s="166">
        <v>0</v>
      </c>
      <c r="O913" s="166">
        <v>0</v>
      </c>
      <c r="P913" s="168">
        <v>0</v>
      </c>
      <c r="Q913" s="166">
        <v>2</v>
      </c>
      <c r="R913" s="166">
        <v>2</v>
      </c>
      <c r="S913" s="165" t="s">
        <v>1454</v>
      </c>
      <c r="T913" s="165" t="s">
        <v>599</v>
      </c>
    </row>
    <row r="914" spans="1:20" ht="16" thickBot="1">
      <c r="A914" s="330" t="s">
        <v>1831</v>
      </c>
      <c r="B914" s="331" t="s">
        <v>542</v>
      </c>
      <c r="C914" s="165" t="s">
        <v>543</v>
      </c>
      <c r="D914" s="330" t="s">
        <v>1832</v>
      </c>
      <c r="E914" s="325">
        <v>0</v>
      </c>
      <c r="F914" s="325">
        <v>0</v>
      </c>
      <c r="G914" s="325">
        <v>0</v>
      </c>
      <c r="H914" s="325">
        <v>0</v>
      </c>
      <c r="I914" s="325">
        <v>0</v>
      </c>
      <c r="J914" s="325">
        <v>0</v>
      </c>
      <c r="K914" s="328">
        <v>43922</v>
      </c>
      <c r="L914" s="328">
        <v>43922</v>
      </c>
      <c r="M914" s="325">
        <v>0</v>
      </c>
      <c r="N914" s="325">
        <v>0</v>
      </c>
      <c r="O914" s="325">
        <v>0</v>
      </c>
      <c r="P914" s="341">
        <v>0</v>
      </c>
      <c r="Q914" s="325">
        <v>0.15</v>
      </c>
      <c r="R914" s="325">
        <v>1.6</v>
      </c>
      <c r="S914" s="331" t="s">
        <v>620</v>
      </c>
      <c r="T914" s="331" t="s">
        <v>599</v>
      </c>
    </row>
    <row r="915" spans="1:20" ht="16" thickBot="1">
      <c r="A915" s="326"/>
      <c r="B915" s="326"/>
      <c r="C915" s="165"/>
      <c r="D915" s="332"/>
      <c r="E915" s="326"/>
      <c r="F915" s="326"/>
      <c r="G915" s="326"/>
      <c r="H915" s="326"/>
      <c r="I915" s="326"/>
      <c r="J915" s="326"/>
      <c r="K915" s="326"/>
      <c r="L915" s="326"/>
      <c r="M915" s="327"/>
      <c r="N915" s="327"/>
      <c r="O915" s="327"/>
      <c r="P915" s="327"/>
      <c r="Q915" s="327"/>
      <c r="R915" s="326"/>
      <c r="S915" s="327"/>
      <c r="T915" s="327"/>
    </row>
    <row r="916" spans="1:20" ht="16" thickBot="1">
      <c r="A916" s="326"/>
      <c r="B916" s="326"/>
      <c r="C916" s="165"/>
      <c r="D916" s="332"/>
      <c r="E916" s="326"/>
      <c r="F916" s="326"/>
      <c r="G916" s="326"/>
      <c r="H916" s="326"/>
      <c r="I916" s="326"/>
      <c r="J916" s="326"/>
      <c r="K916" s="326"/>
      <c r="L916" s="326"/>
      <c r="M916" s="166">
        <v>0</v>
      </c>
      <c r="N916" s="166">
        <v>0</v>
      </c>
      <c r="O916" s="166">
        <v>0</v>
      </c>
      <c r="P916" s="168">
        <v>0</v>
      </c>
      <c r="Q916" s="166">
        <v>0.4</v>
      </c>
      <c r="R916" s="326"/>
      <c r="S916" s="165" t="s">
        <v>706</v>
      </c>
      <c r="T916" s="165" t="s">
        <v>599</v>
      </c>
    </row>
    <row r="917" spans="1:20" ht="16" thickBot="1">
      <c r="A917" s="326"/>
      <c r="B917" s="326"/>
      <c r="C917" s="165"/>
      <c r="D917" s="332"/>
      <c r="E917" s="326"/>
      <c r="F917" s="326"/>
      <c r="G917" s="326"/>
      <c r="H917" s="326"/>
      <c r="I917" s="326"/>
      <c r="J917" s="326"/>
      <c r="K917" s="326"/>
      <c r="L917" s="326"/>
      <c r="M917" s="166">
        <v>0</v>
      </c>
      <c r="N917" s="166">
        <v>0</v>
      </c>
      <c r="O917" s="166">
        <v>0</v>
      </c>
      <c r="P917" s="168">
        <v>0</v>
      </c>
      <c r="Q917" s="166">
        <v>0.45</v>
      </c>
      <c r="R917" s="326"/>
      <c r="S917" s="165" t="s">
        <v>663</v>
      </c>
      <c r="T917" s="165" t="s">
        <v>599</v>
      </c>
    </row>
    <row r="918" spans="1:20" ht="16" thickBot="1">
      <c r="A918" s="327"/>
      <c r="B918" s="327"/>
      <c r="C918" s="165"/>
      <c r="D918" s="333"/>
      <c r="E918" s="327"/>
      <c r="F918" s="327"/>
      <c r="G918" s="327"/>
      <c r="H918" s="327"/>
      <c r="I918" s="327"/>
      <c r="J918" s="327"/>
      <c r="K918" s="327"/>
      <c r="L918" s="327"/>
      <c r="M918" s="166">
        <v>0</v>
      </c>
      <c r="N918" s="166">
        <v>0</v>
      </c>
      <c r="O918" s="166">
        <v>0</v>
      </c>
      <c r="P918" s="168">
        <v>0</v>
      </c>
      <c r="Q918" s="166">
        <v>0.6</v>
      </c>
      <c r="R918" s="327"/>
      <c r="S918" s="165" t="s">
        <v>624</v>
      </c>
      <c r="T918" s="165" t="s">
        <v>599</v>
      </c>
    </row>
    <row r="919" spans="1:20" ht="16" thickBot="1">
      <c r="A919" s="330" t="s">
        <v>1833</v>
      </c>
      <c r="B919" s="331" t="s">
        <v>542</v>
      </c>
      <c r="C919" s="165" t="s">
        <v>543</v>
      </c>
      <c r="D919" s="164" t="s">
        <v>1834</v>
      </c>
      <c r="E919" s="166">
        <v>0</v>
      </c>
      <c r="F919" s="166">
        <v>0</v>
      </c>
      <c r="G919" s="166">
        <v>0</v>
      </c>
      <c r="H919" s="166">
        <v>0</v>
      </c>
      <c r="I919" s="166">
        <v>0</v>
      </c>
      <c r="J919" s="166">
        <v>0</v>
      </c>
      <c r="K919" s="167">
        <v>44036</v>
      </c>
      <c r="L919" s="167">
        <v>44036</v>
      </c>
      <c r="M919" s="166">
        <v>0</v>
      </c>
      <c r="N919" s="166">
        <v>0</v>
      </c>
      <c r="O919" s="166">
        <v>0</v>
      </c>
      <c r="P919" s="168">
        <v>0</v>
      </c>
      <c r="Q919" s="166">
        <v>1</v>
      </c>
      <c r="R919" s="325">
        <v>2</v>
      </c>
      <c r="S919" s="165" t="s">
        <v>1260</v>
      </c>
      <c r="T919" s="165" t="s">
        <v>599</v>
      </c>
    </row>
    <row r="920" spans="1:20" ht="16" thickBot="1">
      <c r="A920" s="326"/>
      <c r="B920" s="326"/>
      <c r="C920" s="165"/>
      <c r="D920" s="330" t="s">
        <v>1835</v>
      </c>
      <c r="E920" s="325">
        <v>0</v>
      </c>
      <c r="F920" s="325">
        <v>0</v>
      </c>
      <c r="G920" s="325">
        <v>0</v>
      </c>
      <c r="H920" s="325">
        <v>0</v>
      </c>
      <c r="I920" s="325">
        <v>0.5</v>
      </c>
      <c r="J920" s="325">
        <v>0.5</v>
      </c>
      <c r="K920" s="328">
        <v>43936</v>
      </c>
      <c r="L920" s="328">
        <v>43936</v>
      </c>
      <c r="M920" s="166">
        <v>0</v>
      </c>
      <c r="N920" s="166">
        <v>0</v>
      </c>
      <c r="O920" s="166">
        <v>0</v>
      </c>
      <c r="P920" s="168">
        <v>0</v>
      </c>
      <c r="Q920" s="166">
        <v>0.5</v>
      </c>
      <c r="R920" s="326"/>
      <c r="S920" s="165" t="s">
        <v>671</v>
      </c>
      <c r="T920" s="165" t="s">
        <v>599</v>
      </c>
    </row>
    <row r="921" spans="1:20" ht="16" thickBot="1">
      <c r="A921" s="327"/>
      <c r="B921" s="327"/>
      <c r="C921" s="165"/>
      <c r="D921" s="333"/>
      <c r="E921" s="327"/>
      <c r="F921" s="327"/>
      <c r="G921" s="327"/>
      <c r="H921" s="327"/>
      <c r="I921" s="327"/>
      <c r="J921" s="327"/>
      <c r="K921" s="327"/>
      <c r="L921" s="327"/>
      <c r="M921" s="166">
        <v>0</v>
      </c>
      <c r="N921" s="166">
        <v>0</v>
      </c>
      <c r="O921" s="166">
        <v>0</v>
      </c>
      <c r="P921" s="168">
        <v>0</v>
      </c>
      <c r="Q921" s="166">
        <v>0.5</v>
      </c>
      <c r="R921" s="327"/>
      <c r="S921" s="165" t="s">
        <v>620</v>
      </c>
      <c r="T921" s="165" t="s">
        <v>599</v>
      </c>
    </row>
    <row r="922" spans="1:20" ht="37" thickBot="1">
      <c r="A922" s="164" t="s">
        <v>1836</v>
      </c>
      <c r="B922" s="165" t="s">
        <v>542</v>
      </c>
      <c r="C922" s="165" t="s">
        <v>543</v>
      </c>
      <c r="D922" s="164" t="s">
        <v>1837</v>
      </c>
      <c r="E922" s="166">
        <v>0</v>
      </c>
      <c r="F922" s="166">
        <v>0</v>
      </c>
      <c r="G922" s="166">
        <v>0</v>
      </c>
      <c r="H922" s="166">
        <v>0</v>
      </c>
      <c r="I922" s="166">
        <v>0</v>
      </c>
      <c r="J922" s="166">
        <v>0</v>
      </c>
      <c r="K922" s="167">
        <v>43922</v>
      </c>
      <c r="L922" s="167">
        <v>43922</v>
      </c>
      <c r="M922" s="166">
        <v>0</v>
      </c>
      <c r="N922" s="166">
        <v>0</v>
      </c>
      <c r="O922" s="166">
        <v>0</v>
      </c>
      <c r="P922" s="168">
        <v>0</v>
      </c>
      <c r="Q922" s="166">
        <v>3</v>
      </c>
      <c r="R922" s="166">
        <v>3</v>
      </c>
      <c r="S922" s="165" t="s">
        <v>621</v>
      </c>
      <c r="T922" s="165" t="s">
        <v>599</v>
      </c>
    </row>
    <row r="923" spans="1:20" ht="25" thickBot="1">
      <c r="A923" s="330" t="s">
        <v>1838</v>
      </c>
      <c r="B923" s="331" t="s">
        <v>542</v>
      </c>
      <c r="C923" s="165" t="s">
        <v>543</v>
      </c>
      <c r="D923" s="164" t="s">
        <v>1839</v>
      </c>
      <c r="E923" s="166">
        <v>0</v>
      </c>
      <c r="F923" s="166">
        <v>0</v>
      </c>
      <c r="G923" s="166">
        <v>0</v>
      </c>
      <c r="H923" s="166">
        <v>0</v>
      </c>
      <c r="I923" s="166">
        <v>0</v>
      </c>
      <c r="J923" s="166">
        <v>0</v>
      </c>
      <c r="K923" s="167">
        <v>44516</v>
      </c>
      <c r="L923" s="167">
        <v>44516</v>
      </c>
      <c r="M923" s="166">
        <v>0</v>
      </c>
      <c r="N923" s="166">
        <v>0</v>
      </c>
      <c r="O923" s="166">
        <v>0</v>
      </c>
      <c r="P923" s="168">
        <v>0</v>
      </c>
      <c r="Q923" s="166">
        <v>1.5</v>
      </c>
      <c r="R923" s="325">
        <v>2.5</v>
      </c>
      <c r="S923" s="165" t="s">
        <v>621</v>
      </c>
      <c r="T923" s="165" t="s">
        <v>599</v>
      </c>
    </row>
    <row r="924" spans="1:20" ht="25" thickBot="1">
      <c r="A924" s="327"/>
      <c r="B924" s="327"/>
      <c r="C924" s="165"/>
      <c r="D924" s="164" t="s">
        <v>1840</v>
      </c>
      <c r="E924" s="166">
        <v>0</v>
      </c>
      <c r="F924" s="166">
        <v>0</v>
      </c>
      <c r="G924" s="166">
        <v>0</v>
      </c>
      <c r="H924" s="166">
        <v>0</v>
      </c>
      <c r="I924" s="166">
        <v>0</v>
      </c>
      <c r="J924" s="166">
        <v>0</v>
      </c>
      <c r="K924" s="167">
        <v>43945</v>
      </c>
      <c r="L924" s="167">
        <v>43945</v>
      </c>
      <c r="M924" s="166">
        <v>0</v>
      </c>
      <c r="N924" s="166">
        <v>0</v>
      </c>
      <c r="O924" s="166">
        <v>0</v>
      </c>
      <c r="P924" s="168">
        <v>0</v>
      </c>
      <c r="Q924" s="166">
        <v>1</v>
      </c>
      <c r="R924" s="327"/>
      <c r="S924" s="165" t="s">
        <v>620</v>
      </c>
      <c r="T924" s="165" t="s">
        <v>599</v>
      </c>
    </row>
    <row r="925" spans="1:20" ht="25" thickBot="1">
      <c r="A925" s="164" t="s">
        <v>1841</v>
      </c>
      <c r="B925" s="165" t="s">
        <v>542</v>
      </c>
      <c r="C925" s="165" t="s">
        <v>543</v>
      </c>
      <c r="D925" s="164" t="s">
        <v>1842</v>
      </c>
      <c r="E925" s="166">
        <v>0</v>
      </c>
      <c r="F925" s="166">
        <v>0</v>
      </c>
      <c r="G925" s="166">
        <v>0</v>
      </c>
      <c r="H925" s="166">
        <v>0</v>
      </c>
      <c r="I925" s="166">
        <v>0</v>
      </c>
      <c r="J925" s="166">
        <v>0</v>
      </c>
      <c r="K925" s="167">
        <v>44169</v>
      </c>
      <c r="L925" s="167">
        <v>44169</v>
      </c>
      <c r="M925" s="166">
        <v>0</v>
      </c>
      <c r="N925" s="166">
        <v>0</v>
      </c>
      <c r="O925" s="166">
        <v>0</v>
      </c>
      <c r="P925" s="168">
        <v>0</v>
      </c>
      <c r="Q925" s="166">
        <v>0.5</v>
      </c>
      <c r="R925" s="166">
        <v>0.5</v>
      </c>
      <c r="S925" s="165" t="s">
        <v>620</v>
      </c>
      <c r="T925" s="165" t="s">
        <v>599</v>
      </c>
    </row>
    <row r="926" spans="1:20" ht="16" thickBot="1">
      <c r="A926" s="330" t="s">
        <v>1843</v>
      </c>
      <c r="B926" s="331" t="s">
        <v>542</v>
      </c>
      <c r="C926" s="165" t="s">
        <v>543</v>
      </c>
      <c r="D926" s="330" t="s">
        <v>1844</v>
      </c>
      <c r="E926" s="325">
        <v>0</v>
      </c>
      <c r="F926" s="325">
        <v>0</v>
      </c>
      <c r="G926" s="325">
        <v>0</v>
      </c>
      <c r="H926" s="325">
        <v>0</v>
      </c>
      <c r="I926" s="325">
        <v>0</v>
      </c>
      <c r="J926" s="325">
        <v>0</v>
      </c>
      <c r="K926" s="328">
        <v>44721</v>
      </c>
      <c r="L926" s="328">
        <v>44721</v>
      </c>
      <c r="M926" s="166">
        <v>0</v>
      </c>
      <c r="N926" s="166">
        <v>0</v>
      </c>
      <c r="O926" s="166">
        <v>0</v>
      </c>
      <c r="P926" s="168">
        <v>0</v>
      </c>
      <c r="Q926" s="166">
        <v>0.13761499999999999</v>
      </c>
      <c r="R926" s="325">
        <v>4.6876150000000001</v>
      </c>
      <c r="S926" s="165" t="s">
        <v>840</v>
      </c>
      <c r="T926" s="165" t="s">
        <v>599</v>
      </c>
    </row>
    <row r="927" spans="1:20" ht="16" thickBot="1">
      <c r="A927" s="326"/>
      <c r="B927" s="326"/>
      <c r="C927" s="165"/>
      <c r="D927" s="332"/>
      <c r="E927" s="327"/>
      <c r="F927" s="327"/>
      <c r="G927" s="327"/>
      <c r="H927" s="327"/>
      <c r="I927" s="327"/>
      <c r="J927" s="327"/>
      <c r="K927" s="327"/>
      <c r="L927" s="327"/>
      <c r="M927" s="166">
        <v>0</v>
      </c>
      <c r="N927" s="166">
        <v>0</v>
      </c>
      <c r="O927" s="166">
        <v>0</v>
      </c>
      <c r="P927" s="168">
        <v>0</v>
      </c>
      <c r="Q927" s="166">
        <v>0.3</v>
      </c>
      <c r="R927" s="326"/>
      <c r="S927" s="165" t="s">
        <v>671</v>
      </c>
      <c r="T927" s="165" t="s">
        <v>599</v>
      </c>
    </row>
    <row r="928" spans="1:20" ht="16" thickBot="1">
      <c r="A928" s="326"/>
      <c r="B928" s="326"/>
      <c r="C928" s="165"/>
      <c r="D928" s="332"/>
      <c r="E928" s="325">
        <v>0</v>
      </c>
      <c r="F928" s="325">
        <v>0</v>
      </c>
      <c r="G928" s="325">
        <v>0</v>
      </c>
      <c r="H928" s="325">
        <v>0</v>
      </c>
      <c r="I928" s="325">
        <v>0</v>
      </c>
      <c r="J928" s="325">
        <v>0</v>
      </c>
      <c r="K928" s="328">
        <v>44546</v>
      </c>
      <c r="L928" s="328">
        <v>44546</v>
      </c>
      <c r="M928" s="166">
        <v>0</v>
      </c>
      <c r="N928" s="166">
        <v>0</v>
      </c>
      <c r="O928" s="166">
        <v>0</v>
      </c>
      <c r="P928" s="168">
        <v>0</v>
      </c>
      <c r="Q928" s="166">
        <v>0.4</v>
      </c>
      <c r="R928" s="326"/>
      <c r="S928" s="165" t="s">
        <v>1517</v>
      </c>
      <c r="T928" s="165" t="s">
        <v>599</v>
      </c>
    </row>
    <row r="929" spans="1:20" ht="16" thickBot="1">
      <c r="A929" s="326"/>
      <c r="B929" s="326"/>
      <c r="C929" s="165"/>
      <c r="D929" s="333"/>
      <c r="E929" s="327"/>
      <c r="F929" s="327"/>
      <c r="G929" s="327"/>
      <c r="H929" s="327"/>
      <c r="I929" s="327"/>
      <c r="J929" s="327"/>
      <c r="K929" s="327"/>
      <c r="L929" s="327"/>
      <c r="M929" s="166">
        <v>0</v>
      </c>
      <c r="N929" s="166">
        <v>0</v>
      </c>
      <c r="O929" s="166">
        <v>0</v>
      </c>
      <c r="P929" s="168">
        <v>0</v>
      </c>
      <c r="Q929" s="166">
        <v>2</v>
      </c>
      <c r="R929" s="326"/>
      <c r="S929" s="165" t="s">
        <v>657</v>
      </c>
      <c r="T929" s="165" t="s">
        <v>599</v>
      </c>
    </row>
    <row r="930" spans="1:20" ht="25" thickBot="1">
      <c r="A930" s="326"/>
      <c r="B930" s="326"/>
      <c r="C930" s="165"/>
      <c r="D930" s="164" t="s">
        <v>1845</v>
      </c>
      <c r="E930" s="166">
        <v>0</v>
      </c>
      <c r="F930" s="166">
        <v>0</v>
      </c>
      <c r="G930" s="166">
        <v>0</v>
      </c>
      <c r="H930" s="166">
        <v>0</v>
      </c>
      <c r="I930" s="166">
        <v>0</v>
      </c>
      <c r="J930" s="166">
        <v>0</v>
      </c>
      <c r="K930" s="167">
        <v>44074</v>
      </c>
      <c r="L930" s="167">
        <v>44074</v>
      </c>
      <c r="M930" s="166">
        <v>0</v>
      </c>
      <c r="N930" s="166">
        <v>0</v>
      </c>
      <c r="O930" s="166">
        <v>0</v>
      </c>
      <c r="P930" s="168">
        <v>0</v>
      </c>
      <c r="Q930" s="166">
        <v>1.2</v>
      </c>
      <c r="R930" s="326"/>
      <c r="S930" s="165" t="s">
        <v>671</v>
      </c>
      <c r="T930" s="165" t="s">
        <v>599</v>
      </c>
    </row>
    <row r="931" spans="1:20" ht="16" thickBot="1">
      <c r="A931" s="326"/>
      <c r="B931" s="326"/>
      <c r="C931" s="165"/>
      <c r="D931" s="330" t="s">
        <v>1846</v>
      </c>
      <c r="E931" s="325">
        <v>0</v>
      </c>
      <c r="F931" s="325">
        <v>0</v>
      </c>
      <c r="G931" s="325">
        <v>0</v>
      </c>
      <c r="H931" s="325">
        <v>0</v>
      </c>
      <c r="I931" s="325">
        <v>3.2</v>
      </c>
      <c r="J931" s="325">
        <v>3.2</v>
      </c>
      <c r="K931" s="328">
        <v>43950</v>
      </c>
      <c r="L931" s="328">
        <v>43950</v>
      </c>
      <c r="M931" s="166">
        <v>0</v>
      </c>
      <c r="N931" s="166">
        <v>0</v>
      </c>
      <c r="O931" s="166">
        <v>0</v>
      </c>
      <c r="P931" s="168">
        <v>0</v>
      </c>
      <c r="Q931" s="166">
        <v>0.15</v>
      </c>
      <c r="R931" s="326"/>
      <c r="S931" s="165" t="s">
        <v>912</v>
      </c>
      <c r="T931" s="165" t="s">
        <v>599</v>
      </c>
    </row>
    <row r="932" spans="1:20" ht="16" thickBot="1">
      <c r="A932" s="327"/>
      <c r="B932" s="327"/>
      <c r="C932" s="165"/>
      <c r="D932" s="333"/>
      <c r="E932" s="327"/>
      <c r="F932" s="327"/>
      <c r="G932" s="327"/>
      <c r="H932" s="327"/>
      <c r="I932" s="327"/>
      <c r="J932" s="327"/>
      <c r="K932" s="327"/>
      <c r="L932" s="327"/>
      <c r="M932" s="166">
        <v>0</v>
      </c>
      <c r="N932" s="166">
        <v>0</v>
      </c>
      <c r="O932" s="166">
        <v>0</v>
      </c>
      <c r="P932" s="168">
        <v>0</v>
      </c>
      <c r="Q932" s="166">
        <v>0.5</v>
      </c>
      <c r="R932" s="327"/>
      <c r="S932" s="165" t="s">
        <v>755</v>
      </c>
      <c r="T932" s="165" t="s">
        <v>599</v>
      </c>
    </row>
    <row r="933" spans="1:20" ht="25" thickBot="1">
      <c r="A933" s="164" t="s">
        <v>1847</v>
      </c>
      <c r="B933" s="165" t="s">
        <v>542</v>
      </c>
      <c r="C933" s="165" t="s">
        <v>543</v>
      </c>
      <c r="D933" s="164" t="s">
        <v>1848</v>
      </c>
      <c r="E933" s="166">
        <v>0</v>
      </c>
      <c r="F933" s="166">
        <v>0</v>
      </c>
      <c r="G933" s="166">
        <v>0</v>
      </c>
      <c r="H933" s="166">
        <v>0</v>
      </c>
      <c r="I933" s="166">
        <v>0</v>
      </c>
      <c r="J933" s="166">
        <v>0</v>
      </c>
      <c r="K933" s="167">
        <v>44907</v>
      </c>
      <c r="L933" s="167">
        <v>44907</v>
      </c>
      <c r="M933" s="166">
        <v>0</v>
      </c>
      <c r="N933" s="166">
        <v>0</v>
      </c>
      <c r="O933" s="166">
        <v>0</v>
      </c>
      <c r="P933" s="168">
        <v>0</v>
      </c>
      <c r="Q933" s="166">
        <v>1.05</v>
      </c>
      <c r="R933" s="166">
        <v>1.05</v>
      </c>
      <c r="S933" s="165" t="s">
        <v>1260</v>
      </c>
      <c r="T933" s="165" t="s">
        <v>599</v>
      </c>
    </row>
    <row r="934" spans="1:20" ht="16" thickBot="1">
      <c r="A934" s="330" t="s">
        <v>1849</v>
      </c>
      <c r="B934" s="331" t="s">
        <v>542</v>
      </c>
      <c r="C934" s="165" t="s">
        <v>543</v>
      </c>
      <c r="D934" s="164" t="s">
        <v>1850</v>
      </c>
      <c r="E934" s="166">
        <v>0</v>
      </c>
      <c r="F934" s="166">
        <v>0</v>
      </c>
      <c r="G934" s="166">
        <v>0</v>
      </c>
      <c r="H934" s="166">
        <v>0</v>
      </c>
      <c r="I934" s="166">
        <v>0</v>
      </c>
      <c r="J934" s="166">
        <v>0</v>
      </c>
      <c r="K934" s="167">
        <v>44392</v>
      </c>
      <c r="L934" s="167">
        <v>44392</v>
      </c>
      <c r="M934" s="166">
        <v>0</v>
      </c>
      <c r="N934" s="166">
        <v>0</v>
      </c>
      <c r="O934" s="166">
        <v>0</v>
      </c>
      <c r="P934" s="168">
        <v>0</v>
      </c>
      <c r="Q934" s="166">
        <v>0.39</v>
      </c>
      <c r="R934" s="325">
        <v>1.04</v>
      </c>
      <c r="S934" s="165" t="s">
        <v>755</v>
      </c>
      <c r="T934" s="165" t="s">
        <v>599</v>
      </c>
    </row>
    <row r="935" spans="1:20" ht="16" thickBot="1">
      <c r="A935" s="327"/>
      <c r="B935" s="327"/>
      <c r="C935" s="165"/>
      <c r="D935" s="164" t="s">
        <v>1851</v>
      </c>
      <c r="E935" s="166">
        <v>0</v>
      </c>
      <c r="F935" s="166">
        <v>0</v>
      </c>
      <c r="G935" s="166">
        <v>0</v>
      </c>
      <c r="H935" s="166">
        <v>0</v>
      </c>
      <c r="I935" s="166">
        <v>1.5</v>
      </c>
      <c r="J935" s="166">
        <v>1.5</v>
      </c>
      <c r="K935" s="167">
        <v>44006</v>
      </c>
      <c r="L935" s="167">
        <v>44006</v>
      </c>
      <c r="M935" s="166">
        <v>0</v>
      </c>
      <c r="N935" s="166">
        <v>0</v>
      </c>
      <c r="O935" s="166">
        <v>0</v>
      </c>
      <c r="P935" s="168">
        <v>0</v>
      </c>
      <c r="Q935" s="166">
        <v>0.65</v>
      </c>
      <c r="R935" s="327"/>
      <c r="S935" s="165" t="s">
        <v>794</v>
      </c>
      <c r="T935" s="165" t="s">
        <v>599</v>
      </c>
    </row>
    <row r="936" spans="1:20" ht="16" thickBot="1">
      <c r="A936" s="329" t="s">
        <v>1852</v>
      </c>
      <c r="B936" s="317"/>
      <c r="C936" s="317"/>
      <c r="D936" s="318"/>
      <c r="E936" s="169">
        <v>0</v>
      </c>
      <c r="F936" s="169">
        <v>0</v>
      </c>
      <c r="G936" s="169">
        <v>36.6</v>
      </c>
      <c r="H936" s="170">
        <v>36.6</v>
      </c>
      <c r="I936" s="170">
        <v>152.17875100000001</v>
      </c>
      <c r="J936" s="170">
        <v>188.778751</v>
      </c>
      <c r="K936" s="171"/>
      <c r="L936" s="172" t="s">
        <v>612</v>
      </c>
      <c r="M936" s="169">
        <v>0</v>
      </c>
      <c r="N936" s="169">
        <v>36.200000000000003</v>
      </c>
      <c r="O936" s="169">
        <v>0</v>
      </c>
      <c r="P936" s="173">
        <v>36.200000000000003</v>
      </c>
      <c r="Q936" s="170">
        <v>438.83681867000001</v>
      </c>
      <c r="R936" s="170">
        <v>475.03681867</v>
      </c>
      <c r="S936" s="316"/>
      <c r="T936" s="318"/>
    </row>
    <row r="937" spans="1:20" ht="16" thickBot="1">
      <c r="A937" s="316"/>
      <c r="B937" s="317"/>
      <c r="C937" s="317"/>
      <c r="D937" s="318"/>
      <c r="E937" s="316"/>
      <c r="F937" s="317"/>
      <c r="G937" s="318"/>
      <c r="H937" s="174">
        <v>1</v>
      </c>
      <c r="I937" s="174">
        <v>195</v>
      </c>
      <c r="J937" s="175">
        <v>196</v>
      </c>
      <c r="K937" s="171"/>
      <c r="L937" s="176" t="s">
        <v>613</v>
      </c>
      <c r="M937" s="177">
        <v>0</v>
      </c>
      <c r="N937" s="177">
        <v>1</v>
      </c>
      <c r="O937" s="177">
        <v>0</v>
      </c>
      <c r="P937" s="175">
        <v>1</v>
      </c>
      <c r="Q937" s="174">
        <v>195</v>
      </c>
      <c r="R937" s="175">
        <v>196</v>
      </c>
      <c r="S937" s="319" t="s">
        <v>614</v>
      </c>
      <c r="T937" s="318"/>
    </row>
    <row r="938" spans="1:20" ht="16" thickBot="1">
      <c r="A938" s="338" t="s">
        <v>356</v>
      </c>
      <c r="B938" s="317"/>
      <c r="C938" s="317"/>
      <c r="D938" s="317"/>
      <c r="E938" s="317"/>
      <c r="F938" s="317"/>
      <c r="G938" s="317"/>
      <c r="H938" s="317"/>
      <c r="I938" s="317"/>
      <c r="J938" s="317"/>
      <c r="K938" s="317"/>
      <c r="L938" s="317"/>
      <c r="M938" s="317"/>
      <c r="N938" s="317"/>
      <c r="O938" s="317"/>
      <c r="P938" s="317"/>
      <c r="Q938" s="317"/>
      <c r="R938" s="317"/>
      <c r="S938" s="317"/>
      <c r="T938" s="318"/>
    </row>
    <row r="939" spans="1:20" ht="16" thickBot="1">
      <c r="A939" s="330" t="s">
        <v>1853</v>
      </c>
      <c r="B939" s="334" t="s">
        <v>356</v>
      </c>
      <c r="C939" s="235" t="s">
        <v>354</v>
      </c>
      <c r="D939" s="336" t="s">
        <v>1854</v>
      </c>
      <c r="E939" s="325">
        <v>0</v>
      </c>
      <c r="F939" s="325">
        <v>0</v>
      </c>
      <c r="G939" s="325">
        <v>7.5</v>
      </c>
      <c r="H939" s="325">
        <v>7.5</v>
      </c>
      <c r="I939" s="325">
        <v>0</v>
      </c>
      <c r="J939" s="325">
        <v>7.5</v>
      </c>
      <c r="K939" s="328">
        <v>44876</v>
      </c>
      <c r="L939" s="328">
        <v>44887</v>
      </c>
      <c r="M939" s="166">
        <v>0</v>
      </c>
      <c r="N939" s="166">
        <v>4.4000000000000004</v>
      </c>
      <c r="O939" s="166">
        <v>0</v>
      </c>
      <c r="P939" s="168">
        <v>4.4000000000000004</v>
      </c>
      <c r="Q939" s="166">
        <v>0</v>
      </c>
      <c r="R939" s="325">
        <v>30.9</v>
      </c>
      <c r="S939" s="165" t="s">
        <v>794</v>
      </c>
      <c r="T939" s="165" t="s">
        <v>595</v>
      </c>
    </row>
    <row r="940" spans="1:20" ht="16" thickBot="1">
      <c r="A940" s="326"/>
      <c r="B940" s="339"/>
      <c r="C940" s="257"/>
      <c r="D940" s="340"/>
      <c r="E940" s="326"/>
      <c r="F940" s="326"/>
      <c r="G940" s="326"/>
      <c r="H940" s="326"/>
      <c r="I940" s="326"/>
      <c r="J940" s="326"/>
      <c r="K940" s="326"/>
      <c r="L940" s="326"/>
      <c r="M940" s="166">
        <v>0</v>
      </c>
      <c r="N940" s="166">
        <v>12.5</v>
      </c>
      <c r="O940" s="166">
        <v>0</v>
      </c>
      <c r="P940" s="168">
        <v>12.5</v>
      </c>
      <c r="Q940" s="166">
        <v>0</v>
      </c>
      <c r="R940" s="326"/>
      <c r="S940" s="165" t="s">
        <v>755</v>
      </c>
      <c r="T940" s="165" t="s">
        <v>595</v>
      </c>
    </row>
    <row r="941" spans="1:20" ht="16" thickBot="1">
      <c r="A941" s="327"/>
      <c r="B941" s="335"/>
      <c r="C941" s="258"/>
      <c r="D941" s="337"/>
      <c r="E941" s="327"/>
      <c r="F941" s="327"/>
      <c r="G941" s="327"/>
      <c r="H941" s="327"/>
      <c r="I941" s="327"/>
      <c r="J941" s="327"/>
      <c r="K941" s="327"/>
      <c r="L941" s="327"/>
      <c r="M941" s="166">
        <v>0</v>
      </c>
      <c r="N941" s="166">
        <v>14</v>
      </c>
      <c r="O941" s="166">
        <v>0</v>
      </c>
      <c r="P941" s="168">
        <v>14</v>
      </c>
      <c r="Q941" s="166">
        <v>0</v>
      </c>
      <c r="R941" s="327"/>
      <c r="S941" s="165" t="s">
        <v>604</v>
      </c>
      <c r="T941" s="165" t="s">
        <v>595</v>
      </c>
    </row>
    <row r="942" spans="1:20" ht="16" thickBot="1">
      <c r="A942" s="329" t="s">
        <v>1855</v>
      </c>
      <c r="B942" s="317"/>
      <c r="C942" s="317"/>
      <c r="D942" s="318"/>
      <c r="E942" s="169">
        <v>0</v>
      </c>
      <c r="F942" s="169">
        <v>0</v>
      </c>
      <c r="G942" s="169">
        <v>7.5</v>
      </c>
      <c r="H942" s="170">
        <v>7.5</v>
      </c>
      <c r="I942" s="170">
        <v>0</v>
      </c>
      <c r="J942" s="170">
        <v>7.5</v>
      </c>
      <c r="K942" s="171"/>
      <c r="L942" s="172" t="s">
        <v>612</v>
      </c>
      <c r="M942" s="169">
        <v>0</v>
      </c>
      <c r="N942" s="169">
        <v>30.9</v>
      </c>
      <c r="O942" s="169">
        <v>0</v>
      </c>
      <c r="P942" s="173">
        <v>30.9</v>
      </c>
      <c r="Q942" s="170">
        <v>0</v>
      </c>
      <c r="R942" s="170">
        <v>30.9</v>
      </c>
      <c r="S942" s="316"/>
      <c r="T942" s="318"/>
    </row>
    <row r="943" spans="1:20" ht="16" thickBot="1">
      <c r="A943" s="316"/>
      <c r="B943" s="317"/>
      <c r="C943" s="317"/>
      <c r="D943" s="318"/>
      <c r="E943" s="316"/>
      <c r="F943" s="317"/>
      <c r="G943" s="318"/>
      <c r="H943" s="174">
        <v>1</v>
      </c>
      <c r="I943" s="174">
        <v>0</v>
      </c>
      <c r="J943" s="175">
        <v>1</v>
      </c>
      <c r="K943" s="171"/>
      <c r="L943" s="176" t="s">
        <v>613</v>
      </c>
      <c r="M943" s="177">
        <v>0</v>
      </c>
      <c r="N943" s="177">
        <v>1</v>
      </c>
      <c r="O943" s="177">
        <v>0</v>
      </c>
      <c r="P943" s="175">
        <v>1</v>
      </c>
      <c r="Q943" s="174">
        <v>0</v>
      </c>
      <c r="R943" s="175">
        <v>1</v>
      </c>
      <c r="S943" s="319" t="s">
        <v>614</v>
      </c>
      <c r="T943" s="318"/>
    </row>
    <row r="944" spans="1:20" ht="16" thickBot="1">
      <c r="A944" s="338" t="s">
        <v>359</v>
      </c>
      <c r="B944" s="317"/>
      <c r="C944" s="317"/>
      <c r="D944" s="317"/>
      <c r="E944" s="317"/>
      <c r="F944" s="317"/>
      <c r="G944" s="317"/>
      <c r="H944" s="317"/>
      <c r="I944" s="317"/>
      <c r="J944" s="317"/>
      <c r="K944" s="317"/>
      <c r="L944" s="317"/>
      <c r="M944" s="317"/>
      <c r="N944" s="317"/>
      <c r="O944" s="317"/>
      <c r="P944" s="317"/>
      <c r="Q944" s="317"/>
      <c r="R944" s="317"/>
      <c r="S944" s="317"/>
      <c r="T944" s="318"/>
    </row>
    <row r="945" spans="1:20" ht="16" thickBot="1">
      <c r="A945" s="330" t="s">
        <v>1856</v>
      </c>
      <c r="B945" s="334" t="s">
        <v>359</v>
      </c>
      <c r="C945" s="235" t="s">
        <v>357</v>
      </c>
      <c r="D945" s="336" t="s">
        <v>1857</v>
      </c>
      <c r="E945" s="325">
        <v>0</v>
      </c>
      <c r="F945" s="325">
        <v>0</v>
      </c>
      <c r="G945" s="325">
        <v>5</v>
      </c>
      <c r="H945" s="325">
        <v>5</v>
      </c>
      <c r="I945" s="325">
        <v>0</v>
      </c>
      <c r="J945" s="325">
        <v>5</v>
      </c>
      <c r="K945" s="328">
        <v>43430</v>
      </c>
      <c r="L945" s="328">
        <v>43433</v>
      </c>
      <c r="M945" s="166">
        <v>0</v>
      </c>
      <c r="N945" s="166">
        <v>1.5</v>
      </c>
      <c r="O945" s="166">
        <v>0</v>
      </c>
      <c r="P945" s="168">
        <v>1.5</v>
      </c>
      <c r="Q945" s="166">
        <v>0</v>
      </c>
      <c r="R945" s="325">
        <v>16.399999999999999</v>
      </c>
      <c r="S945" s="165" t="s">
        <v>755</v>
      </c>
      <c r="T945" s="165" t="s">
        <v>595</v>
      </c>
    </row>
    <row r="946" spans="1:20" ht="16" thickBot="1">
      <c r="A946" s="326"/>
      <c r="B946" s="339"/>
      <c r="C946" s="235"/>
      <c r="D946" s="340"/>
      <c r="E946" s="326"/>
      <c r="F946" s="326"/>
      <c r="G946" s="326"/>
      <c r="H946" s="326"/>
      <c r="I946" s="326"/>
      <c r="J946" s="326"/>
      <c r="K946" s="326"/>
      <c r="L946" s="326"/>
      <c r="M946" s="166">
        <v>0</v>
      </c>
      <c r="N946" s="166">
        <v>2</v>
      </c>
      <c r="O946" s="166">
        <v>0</v>
      </c>
      <c r="P946" s="168">
        <v>2</v>
      </c>
      <c r="Q946" s="166">
        <v>0</v>
      </c>
      <c r="R946" s="326"/>
      <c r="S946" s="165" t="s">
        <v>794</v>
      </c>
      <c r="T946" s="165" t="s">
        <v>595</v>
      </c>
    </row>
    <row r="947" spans="1:20" ht="16" thickBot="1">
      <c r="A947" s="326"/>
      <c r="B947" s="339"/>
      <c r="C947" s="235"/>
      <c r="D947" s="340"/>
      <c r="E947" s="326"/>
      <c r="F947" s="326"/>
      <c r="G947" s="326"/>
      <c r="H947" s="326"/>
      <c r="I947" s="326"/>
      <c r="J947" s="326"/>
      <c r="K947" s="326"/>
      <c r="L947" s="326"/>
      <c r="M947" s="166">
        <v>0</v>
      </c>
      <c r="N947" s="166">
        <v>2.9</v>
      </c>
      <c r="O947" s="166">
        <v>0</v>
      </c>
      <c r="P947" s="168">
        <v>2.9</v>
      </c>
      <c r="Q947" s="166">
        <v>0</v>
      </c>
      <c r="R947" s="326"/>
      <c r="S947" s="165" t="s">
        <v>666</v>
      </c>
      <c r="T947" s="165" t="s">
        <v>595</v>
      </c>
    </row>
    <row r="948" spans="1:20" ht="16" thickBot="1">
      <c r="A948" s="327"/>
      <c r="B948" s="335"/>
      <c r="C948" s="235"/>
      <c r="D948" s="337"/>
      <c r="E948" s="327"/>
      <c r="F948" s="327"/>
      <c r="G948" s="327"/>
      <c r="H948" s="327"/>
      <c r="I948" s="327"/>
      <c r="J948" s="327"/>
      <c r="K948" s="327"/>
      <c r="L948" s="327"/>
      <c r="M948" s="166">
        <v>0</v>
      </c>
      <c r="N948" s="166">
        <v>10</v>
      </c>
      <c r="O948" s="166">
        <v>0</v>
      </c>
      <c r="P948" s="168">
        <v>10</v>
      </c>
      <c r="Q948" s="166">
        <v>0</v>
      </c>
      <c r="R948" s="327"/>
      <c r="S948" s="165" t="s">
        <v>604</v>
      </c>
      <c r="T948" s="165" t="s">
        <v>595</v>
      </c>
    </row>
    <row r="949" spans="1:20" ht="16" thickBot="1">
      <c r="A949" s="330" t="s">
        <v>1858</v>
      </c>
      <c r="B949" s="334" t="s">
        <v>359</v>
      </c>
      <c r="C949" s="235" t="s">
        <v>357</v>
      </c>
      <c r="D949" s="336" t="s">
        <v>1859</v>
      </c>
      <c r="E949" s="325">
        <v>0</v>
      </c>
      <c r="F949" s="325">
        <v>0</v>
      </c>
      <c r="G949" s="325">
        <v>5.5</v>
      </c>
      <c r="H949" s="325">
        <v>5.5</v>
      </c>
      <c r="I949" s="325">
        <v>0</v>
      </c>
      <c r="J949" s="325">
        <v>5.5</v>
      </c>
      <c r="K949" s="328">
        <v>44466</v>
      </c>
      <c r="L949" s="328">
        <v>44498</v>
      </c>
      <c r="M949" s="166">
        <v>0</v>
      </c>
      <c r="N949" s="166">
        <v>3.5</v>
      </c>
      <c r="O949" s="166">
        <v>0</v>
      </c>
      <c r="P949" s="168">
        <v>3.5</v>
      </c>
      <c r="Q949" s="166">
        <v>0</v>
      </c>
      <c r="R949" s="325">
        <v>10</v>
      </c>
      <c r="S949" s="165" t="s">
        <v>755</v>
      </c>
      <c r="T949" s="165" t="s">
        <v>599</v>
      </c>
    </row>
    <row r="950" spans="1:20" ht="16" thickBot="1">
      <c r="A950" s="327"/>
      <c r="B950" s="335"/>
      <c r="C950" s="235"/>
      <c r="D950" s="337"/>
      <c r="E950" s="327"/>
      <c r="F950" s="327"/>
      <c r="G950" s="327"/>
      <c r="H950" s="327"/>
      <c r="I950" s="327"/>
      <c r="J950" s="327"/>
      <c r="K950" s="327"/>
      <c r="L950" s="327"/>
      <c r="M950" s="166">
        <v>0</v>
      </c>
      <c r="N950" s="166">
        <v>6.5</v>
      </c>
      <c r="O950" s="166">
        <v>0</v>
      </c>
      <c r="P950" s="168">
        <v>6.5</v>
      </c>
      <c r="Q950" s="166">
        <v>0</v>
      </c>
      <c r="R950" s="327"/>
      <c r="S950" s="165" t="s">
        <v>794</v>
      </c>
      <c r="T950" s="165" t="s">
        <v>599</v>
      </c>
    </row>
    <row r="951" spans="1:20" ht="25" thickBot="1">
      <c r="A951" s="330" t="s">
        <v>1860</v>
      </c>
      <c r="B951" s="334" t="s">
        <v>359</v>
      </c>
      <c r="C951" s="235" t="s">
        <v>357</v>
      </c>
      <c r="D951" s="248" t="s">
        <v>1861</v>
      </c>
      <c r="E951" s="166">
        <v>0</v>
      </c>
      <c r="F951" s="166">
        <v>0</v>
      </c>
      <c r="G951" s="166">
        <v>0</v>
      </c>
      <c r="H951" s="166">
        <v>0</v>
      </c>
      <c r="I951" s="166">
        <v>0</v>
      </c>
      <c r="J951" s="166">
        <v>0</v>
      </c>
      <c r="K951" s="167">
        <v>44468</v>
      </c>
      <c r="L951" s="167">
        <v>44498</v>
      </c>
      <c r="M951" s="166">
        <v>0</v>
      </c>
      <c r="N951" s="166">
        <v>4.5871560000000002</v>
      </c>
      <c r="O951" s="166">
        <v>0</v>
      </c>
      <c r="P951" s="168">
        <v>4.5871560000000002</v>
      </c>
      <c r="Q951" s="166">
        <v>0</v>
      </c>
      <c r="R951" s="325">
        <v>39.934156000000002</v>
      </c>
      <c r="S951" s="165" t="s">
        <v>1020</v>
      </c>
      <c r="T951" s="165" t="s">
        <v>599</v>
      </c>
    </row>
    <row r="952" spans="1:20" ht="16" thickBot="1">
      <c r="A952" s="326"/>
      <c r="B952" s="339"/>
      <c r="C952" s="235"/>
      <c r="D952" s="336" t="s">
        <v>1862</v>
      </c>
      <c r="E952" s="325">
        <v>0</v>
      </c>
      <c r="F952" s="325">
        <v>28</v>
      </c>
      <c r="G952" s="325">
        <v>9</v>
      </c>
      <c r="H952" s="325">
        <v>37</v>
      </c>
      <c r="I952" s="325">
        <v>0</v>
      </c>
      <c r="J952" s="325">
        <v>37</v>
      </c>
      <c r="K952" s="328">
        <v>43733</v>
      </c>
      <c r="L952" s="167">
        <v>43735</v>
      </c>
      <c r="M952" s="166">
        <v>0</v>
      </c>
      <c r="N952" s="166">
        <v>20.347000000000001</v>
      </c>
      <c r="O952" s="166">
        <v>0</v>
      </c>
      <c r="P952" s="168">
        <v>20.347000000000001</v>
      </c>
      <c r="Q952" s="166">
        <v>0</v>
      </c>
      <c r="R952" s="326"/>
      <c r="S952" s="165" t="s">
        <v>666</v>
      </c>
      <c r="T952" s="165" t="s">
        <v>599</v>
      </c>
    </row>
    <row r="953" spans="1:20" ht="16" thickBot="1">
      <c r="A953" s="327"/>
      <c r="B953" s="335"/>
      <c r="C953" s="235"/>
      <c r="D953" s="337"/>
      <c r="E953" s="327"/>
      <c r="F953" s="327"/>
      <c r="G953" s="327"/>
      <c r="H953" s="327"/>
      <c r="I953" s="327"/>
      <c r="J953" s="327"/>
      <c r="K953" s="327"/>
      <c r="L953" s="167">
        <v>43860</v>
      </c>
      <c r="M953" s="166">
        <v>15</v>
      </c>
      <c r="N953" s="166">
        <v>0</v>
      </c>
      <c r="O953" s="166">
        <v>0</v>
      </c>
      <c r="P953" s="168">
        <v>15</v>
      </c>
      <c r="Q953" s="166">
        <v>0</v>
      </c>
      <c r="R953" s="327"/>
      <c r="S953" s="165" t="s">
        <v>604</v>
      </c>
      <c r="T953" s="165" t="s">
        <v>595</v>
      </c>
    </row>
    <row r="954" spans="1:20" ht="16" thickBot="1">
      <c r="A954" s="330" t="s">
        <v>1863</v>
      </c>
      <c r="B954" s="334" t="s">
        <v>359</v>
      </c>
      <c r="C954" s="235" t="s">
        <v>357</v>
      </c>
      <c r="D954" s="336" t="s">
        <v>1864</v>
      </c>
      <c r="E954" s="325">
        <v>0</v>
      </c>
      <c r="F954" s="325">
        <v>18</v>
      </c>
      <c r="G954" s="325">
        <v>12</v>
      </c>
      <c r="H954" s="325">
        <v>30</v>
      </c>
      <c r="I954" s="325">
        <v>0</v>
      </c>
      <c r="J954" s="325">
        <v>30</v>
      </c>
      <c r="K954" s="328">
        <v>43734</v>
      </c>
      <c r="L954" s="328">
        <v>43815</v>
      </c>
      <c r="M954" s="166">
        <v>0</v>
      </c>
      <c r="N954" s="166">
        <v>9.6999999999999993</v>
      </c>
      <c r="O954" s="166">
        <v>0</v>
      </c>
      <c r="P954" s="168">
        <v>9.6999999999999993</v>
      </c>
      <c r="Q954" s="166">
        <v>0</v>
      </c>
      <c r="R954" s="325">
        <v>175.5</v>
      </c>
      <c r="S954" s="165" t="s">
        <v>604</v>
      </c>
      <c r="T954" s="165" t="s">
        <v>595</v>
      </c>
    </row>
    <row r="955" spans="1:20" ht="16" thickBot="1">
      <c r="A955" s="326"/>
      <c r="B955" s="339"/>
      <c r="C955" s="235"/>
      <c r="D955" s="340"/>
      <c r="E955" s="326"/>
      <c r="F955" s="326"/>
      <c r="G955" s="326"/>
      <c r="H955" s="326"/>
      <c r="I955" s="326"/>
      <c r="J955" s="326"/>
      <c r="K955" s="326"/>
      <c r="L955" s="326"/>
      <c r="M955" s="166">
        <v>0</v>
      </c>
      <c r="N955" s="166">
        <v>11.7</v>
      </c>
      <c r="O955" s="166">
        <v>0</v>
      </c>
      <c r="P955" s="168">
        <v>11.7</v>
      </c>
      <c r="Q955" s="166">
        <v>0</v>
      </c>
      <c r="R955" s="326"/>
      <c r="S955" s="165" t="s">
        <v>755</v>
      </c>
      <c r="T955" s="165" t="s">
        <v>595</v>
      </c>
    </row>
    <row r="956" spans="1:20" ht="16" thickBot="1">
      <c r="A956" s="326"/>
      <c r="B956" s="339"/>
      <c r="C956" s="235"/>
      <c r="D956" s="340"/>
      <c r="E956" s="326"/>
      <c r="F956" s="326"/>
      <c r="G956" s="326"/>
      <c r="H956" s="326"/>
      <c r="I956" s="326"/>
      <c r="J956" s="326"/>
      <c r="K956" s="326"/>
      <c r="L956" s="326"/>
      <c r="M956" s="166">
        <v>0</v>
      </c>
      <c r="N956" s="166">
        <v>16</v>
      </c>
      <c r="O956" s="166">
        <v>0</v>
      </c>
      <c r="P956" s="168">
        <v>16</v>
      </c>
      <c r="Q956" s="166">
        <v>0</v>
      </c>
      <c r="R956" s="326"/>
      <c r="S956" s="165" t="s">
        <v>732</v>
      </c>
      <c r="T956" s="165" t="s">
        <v>595</v>
      </c>
    </row>
    <row r="957" spans="1:20" ht="16" thickBot="1">
      <c r="A957" s="326"/>
      <c r="B957" s="339"/>
      <c r="C957" s="235"/>
      <c r="D957" s="340"/>
      <c r="E957" s="326"/>
      <c r="F957" s="326"/>
      <c r="G957" s="326"/>
      <c r="H957" s="326"/>
      <c r="I957" s="326"/>
      <c r="J957" s="326"/>
      <c r="K957" s="326"/>
      <c r="L957" s="326"/>
      <c r="M957" s="166">
        <v>15</v>
      </c>
      <c r="N957" s="166">
        <v>0</v>
      </c>
      <c r="O957" s="166">
        <v>0</v>
      </c>
      <c r="P957" s="168">
        <v>15</v>
      </c>
      <c r="Q957" s="166">
        <v>0</v>
      </c>
      <c r="R957" s="326"/>
      <c r="S957" s="165" t="s">
        <v>1865</v>
      </c>
      <c r="T957" s="165" t="s">
        <v>595</v>
      </c>
    </row>
    <row r="958" spans="1:20" ht="16" thickBot="1">
      <c r="A958" s="326"/>
      <c r="B958" s="339"/>
      <c r="C958" s="235"/>
      <c r="D958" s="340"/>
      <c r="E958" s="326"/>
      <c r="F958" s="326"/>
      <c r="G958" s="326"/>
      <c r="H958" s="326"/>
      <c r="I958" s="326"/>
      <c r="J958" s="326"/>
      <c r="K958" s="326"/>
      <c r="L958" s="326"/>
      <c r="M958" s="166">
        <v>21.5</v>
      </c>
      <c r="N958" s="166">
        <v>0</v>
      </c>
      <c r="O958" s="166">
        <v>0</v>
      </c>
      <c r="P958" s="168">
        <v>21.5</v>
      </c>
      <c r="Q958" s="166">
        <v>0</v>
      </c>
      <c r="R958" s="326"/>
      <c r="S958" s="165" t="s">
        <v>604</v>
      </c>
      <c r="T958" s="165" t="s">
        <v>595</v>
      </c>
    </row>
    <row r="959" spans="1:20" ht="16" thickBot="1">
      <c r="A959" s="326"/>
      <c r="B959" s="339"/>
      <c r="C959" s="235"/>
      <c r="D959" s="340"/>
      <c r="E959" s="326"/>
      <c r="F959" s="326"/>
      <c r="G959" s="326"/>
      <c r="H959" s="326"/>
      <c r="I959" s="326"/>
      <c r="J959" s="326"/>
      <c r="K959" s="326"/>
      <c r="L959" s="326"/>
      <c r="M959" s="166">
        <v>31.6</v>
      </c>
      <c r="N959" s="166">
        <v>0</v>
      </c>
      <c r="O959" s="166">
        <v>0</v>
      </c>
      <c r="P959" s="168">
        <v>31.6</v>
      </c>
      <c r="Q959" s="166">
        <v>0</v>
      </c>
      <c r="R959" s="326"/>
      <c r="S959" s="165" t="s">
        <v>682</v>
      </c>
      <c r="T959" s="165" t="s">
        <v>595</v>
      </c>
    </row>
    <row r="960" spans="1:20" ht="16" thickBot="1">
      <c r="A960" s="326"/>
      <c r="B960" s="339"/>
      <c r="C960" s="235"/>
      <c r="D960" s="340"/>
      <c r="E960" s="326"/>
      <c r="F960" s="326"/>
      <c r="G960" s="326"/>
      <c r="H960" s="326"/>
      <c r="I960" s="326"/>
      <c r="J960" s="326"/>
      <c r="K960" s="326"/>
      <c r="L960" s="326"/>
      <c r="M960" s="166">
        <v>35</v>
      </c>
      <c r="N960" s="166">
        <v>0</v>
      </c>
      <c r="O960" s="166">
        <v>0</v>
      </c>
      <c r="P960" s="168">
        <v>35</v>
      </c>
      <c r="Q960" s="166">
        <v>0</v>
      </c>
      <c r="R960" s="326"/>
      <c r="S960" s="165" t="s">
        <v>732</v>
      </c>
      <c r="T960" s="165" t="s">
        <v>595</v>
      </c>
    </row>
    <row r="961" spans="1:20" ht="16" thickBot="1">
      <c r="A961" s="327"/>
      <c r="B961" s="335"/>
      <c r="C961" s="235"/>
      <c r="D961" s="337"/>
      <c r="E961" s="327"/>
      <c r="F961" s="327"/>
      <c r="G961" s="327"/>
      <c r="H961" s="327"/>
      <c r="I961" s="327"/>
      <c r="J961" s="327"/>
      <c r="K961" s="327"/>
      <c r="L961" s="327"/>
      <c r="M961" s="166">
        <v>35</v>
      </c>
      <c r="N961" s="166">
        <v>0</v>
      </c>
      <c r="O961" s="166">
        <v>0</v>
      </c>
      <c r="P961" s="168">
        <v>35</v>
      </c>
      <c r="Q961" s="166">
        <v>0</v>
      </c>
      <c r="R961" s="327"/>
      <c r="S961" s="165" t="s">
        <v>732</v>
      </c>
      <c r="T961" s="165" t="s">
        <v>595</v>
      </c>
    </row>
    <row r="962" spans="1:20" ht="16" thickBot="1">
      <c r="A962" s="164" t="s">
        <v>1866</v>
      </c>
      <c r="B962" s="235" t="s">
        <v>359</v>
      </c>
      <c r="C962" s="235" t="s">
        <v>357</v>
      </c>
      <c r="D962" s="248" t="s">
        <v>1068</v>
      </c>
      <c r="E962" s="166">
        <v>0</v>
      </c>
      <c r="F962" s="166">
        <v>10</v>
      </c>
      <c r="G962" s="166">
        <v>10</v>
      </c>
      <c r="H962" s="166">
        <v>20</v>
      </c>
      <c r="I962" s="166">
        <v>0</v>
      </c>
      <c r="J962" s="166">
        <v>20</v>
      </c>
      <c r="K962" s="167">
        <v>44228</v>
      </c>
      <c r="L962" s="167">
        <v>44228</v>
      </c>
      <c r="M962" s="166">
        <v>23.882307999999998</v>
      </c>
      <c r="N962" s="166">
        <v>0</v>
      </c>
      <c r="O962" s="166">
        <v>0</v>
      </c>
      <c r="P962" s="168">
        <v>23.882307999999998</v>
      </c>
      <c r="Q962" s="166">
        <v>0</v>
      </c>
      <c r="R962" s="166">
        <v>23.882307999999998</v>
      </c>
      <c r="S962" s="165" t="s">
        <v>668</v>
      </c>
      <c r="T962" s="165" t="s">
        <v>595</v>
      </c>
    </row>
    <row r="963" spans="1:20" ht="16" thickBot="1">
      <c r="A963" s="330" t="s">
        <v>1867</v>
      </c>
      <c r="B963" s="334" t="s">
        <v>359</v>
      </c>
      <c r="C963" s="235" t="s">
        <v>357</v>
      </c>
      <c r="D963" s="336" t="s">
        <v>1868</v>
      </c>
      <c r="E963" s="325">
        <v>0</v>
      </c>
      <c r="F963" s="325">
        <v>5</v>
      </c>
      <c r="G963" s="325">
        <v>5</v>
      </c>
      <c r="H963" s="325">
        <v>10</v>
      </c>
      <c r="I963" s="325">
        <v>0</v>
      </c>
      <c r="J963" s="325">
        <v>10</v>
      </c>
      <c r="K963" s="328">
        <v>44904</v>
      </c>
      <c r="L963" s="328">
        <v>44908</v>
      </c>
      <c r="M963" s="166">
        <v>0</v>
      </c>
      <c r="N963" s="166">
        <v>1.2542</v>
      </c>
      <c r="O963" s="166">
        <v>0</v>
      </c>
      <c r="P963" s="168">
        <v>1.2542</v>
      </c>
      <c r="Q963" s="166">
        <v>0</v>
      </c>
      <c r="R963" s="325">
        <v>32.955500000000001</v>
      </c>
      <c r="S963" s="165" t="s">
        <v>755</v>
      </c>
      <c r="T963" s="165" t="s">
        <v>595</v>
      </c>
    </row>
    <row r="964" spans="1:20" ht="16" thickBot="1">
      <c r="A964" s="326"/>
      <c r="B964" s="339"/>
      <c r="C964" s="235"/>
      <c r="D964" s="340"/>
      <c r="E964" s="326"/>
      <c r="F964" s="326"/>
      <c r="G964" s="326"/>
      <c r="H964" s="326"/>
      <c r="I964" s="326"/>
      <c r="J964" s="326"/>
      <c r="K964" s="326"/>
      <c r="L964" s="326"/>
      <c r="M964" s="166">
        <v>0</v>
      </c>
      <c r="N964" s="166">
        <v>1.7013</v>
      </c>
      <c r="O964" s="166">
        <v>0</v>
      </c>
      <c r="P964" s="168">
        <v>1.7013</v>
      </c>
      <c r="Q964" s="166">
        <v>0</v>
      </c>
      <c r="R964" s="326"/>
      <c r="S964" s="165" t="s">
        <v>794</v>
      </c>
      <c r="T964" s="165" t="s">
        <v>595</v>
      </c>
    </row>
    <row r="965" spans="1:20" ht="16" thickBot="1">
      <c r="A965" s="326"/>
      <c r="B965" s="339"/>
      <c r="C965" s="235"/>
      <c r="D965" s="340"/>
      <c r="E965" s="326"/>
      <c r="F965" s="326"/>
      <c r="G965" s="326"/>
      <c r="H965" s="326"/>
      <c r="I965" s="326"/>
      <c r="J965" s="326"/>
      <c r="K965" s="326"/>
      <c r="L965" s="326"/>
      <c r="M965" s="166">
        <v>0</v>
      </c>
      <c r="N965" s="166">
        <v>26.5</v>
      </c>
      <c r="O965" s="166">
        <v>0</v>
      </c>
      <c r="P965" s="168">
        <v>26.5</v>
      </c>
      <c r="Q965" s="166">
        <v>0</v>
      </c>
      <c r="R965" s="326"/>
      <c r="S965" s="165" t="s">
        <v>604</v>
      </c>
      <c r="T965" s="165" t="s">
        <v>595</v>
      </c>
    </row>
    <row r="966" spans="1:20" ht="16" thickBot="1">
      <c r="A966" s="327"/>
      <c r="B966" s="335"/>
      <c r="C966" s="235"/>
      <c r="D966" s="337"/>
      <c r="E966" s="327"/>
      <c r="F966" s="327"/>
      <c r="G966" s="327"/>
      <c r="H966" s="327"/>
      <c r="I966" s="327"/>
      <c r="J966" s="327"/>
      <c r="K966" s="327"/>
      <c r="L966" s="327"/>
      <c r="M966" s="166">
        <v>3.5</v>
      </c>
      <c r="N966" s="166">
        <v>0</v>
      </c>
      <c r="O966" s="166">
        <v>0</v>
      </c>
      <c r="P966" s="168">
        <v>3.5</v>
      </c>
      <c r="Q966" s="166">
        <v>0</v>
      </c>
      <c r="R966" s="327"/>
      <c r="S966" s="165" t="s">
        <v>604</v>
      </c>
      <c r="T966" s="165" t="s">
        <v>595</v>
      </c>
    </row>
    <row r="967" spans="1:20" ht="16" thickBot="1">
      <c r="A967" s="329" t="s">
        <v>1869</v>
      </c>
      <c r="B967" s="317"/>
      <c r="C967" s="317"/>
      <c r="D967" s="318"/>
      <c r="E967" s="169">
        <v>0</v>
      </c>
      <c r="F967" s="169">
        <v>61</v>
      </c>
      <c r="G967" s="169">
        <v>46.5</v>
      </c>
      <c r="H967" s="170">
        <v>107.5</v>
      </c>
      <c r="I967" s="170">
        <v>0</v>
      </c>
      <c r="J967" s="170">
        <v>107.5</v>
      </c>
      <c r="K967" s="171"/>
      <c r="L967" s="172" t="s">
        <v>612</v>
      </c>
      <c r="M967" s="169">
        <v>180.48230799999999</v>
      </c>
      <c r="N967" s="169">
        <v>118.189656</v>
      </c>
      <c r="O967" s="169">
        <v>0</v>
      </c>
      <c r="P967" s="173">
        <v>298.671964</v>
      </c>
      <c r="Q967" s="170">
        <v>0</v>
      </c>
      <c r="R967" s="170">
        <v>298.671964</v>
      </c>
      <c r="S967" s="316"/>
      <c r="T967" s="318"/>
    </row>
    <row r="968" spans="1:20" ht="16" thickBot="1">
      <c r="A968" s="316"/>
      <c r="B968" s="317"/>
      <c r="C968" s="317"/>
      <c r="D968" s="318"/>
      <c r="E968" s="316"/>
      <c r="F968" s="317"/>
      <c r="G968" s="318"/>
      <c r="H968" s="174">
        <v>6</v>
      </c>
      <c r="I968" s="174">
        <v>0</v>
      </c>
      <c r="J968" s="175">
        <v>6</v>
      </c>
      <c r="K968" s="171"/>
      <c r="L968" s="176" t="s">
        <v>613</v>
      </c>
      <c r="M968" s="177">
        <v>4</v>
      </c>
      <c r="N968" s="177">
        <v>5</v>
      </c>
      <c r="O968" s="177">
        <v>0</v>
      </c>
      <c r="P968" s="175">
        <v>6</v>
      </c>
      <c r="Q968" s="174">
        <v>0</v>
      </c>
      <c r="R968" s="175">
        <v>6</v>
      </c>
      <c r="S968" s="319" t="s">
        <v>614</v>
      </c>
      <c r="T968" s="318"/>
    </row>
    <row r="969" spans="1:20" ht="16" thickBot="1">
      <c r="A969" s="338" t="s">
        <v>362</v>
      </c>
      <c r="B969" s="317"/>
      <c r="C969" s="317"/>
      <c r="D969" s="317"/>
      <c r="E969" s="317"/>
      <c r="F969" s="317"/>
      <c r="G969" s="317"/>
      <c r="H969" s="317"/>
      <c r="I969" s="317"/>
      <c r="J969" s="317"/>
      <c r="K969" s="317"/>
      <c r="L969" s="317"/>
      <c r="M969" s="317"/>
      <c r="N969" s="317"/>
      <c r="O969" s="317"/>
      <c r="P969" s="317"/>
      <c r="Q969" s="317"/>
      <c r="R969" s="317"/>
      <c r="S969" s="317"/>
      <c r="T969" s="318"/>
    </row>
    <row r="970" spans="1:20" ht="25" thickBot="1">
      <c r="A970" s="164" t="s">
        <v>1870</v>
      </c>
      <c r="B970" s="235" t="s">
        <v>362</v>
      </c>
      <c r="C970" s="235" t="s">
        <v>360</v>
      </c>
      <c r="D970" s="248" t="s">
        <v>1871</v>
      </c>
      <c r="E970" s="166">
        <v>40</v>
      </c>
      <c r="F970" s="166">
        <v>60</v>
      </c>
      <c r="G970" s="166">
        <v>0</v>
      </c>
      <c r="H970" s="166">
        <v>100</v>
      </c>
      <c r="I970" s="166">
        <v>0</v>
      </c>
      <c r="J970" s="166">
        <v>100</v>
      </c>
      <c r="K970" s="167">
        <v>43187</v>
      </c>
      <c r="L970" s="167">
        <v>43231</v>
      </c>
      <c r="M970" s="166">
        <v>0</v>
      </c>
      <c r="N970" s="166">
        <v>3</v>
      </c>
      <c r="O970" s="166">
        <v>0</v>
      </c>
      <c r="P970" s="168">
        <v>3</v>
      </c>
      <c r="Q970" s="166">
        <v>0</v>
      </c>
      <c r="R970" s="166">
        <v>3</v>
      </c>
      <c r="S970" s="165" t="s">
        <v>657</v>
      </c>
      <c r="T970" s="165" t="s">
        <v>599</v>
      </c>
    </row>
    <row r="971" spans="1:20" ht="25" thickBot="1">
      <c r="A971" s="164" t="s">
        <v>1872</v>
      </c>
      <c r="B971" s="235" t="s">
        <v>362</v>
      </c>
      <c r="C971" s="235" t="s">
        <v>360</v>
      </c>
      <c r="D971" s="248" t="s">
        <v>1873</v>
      </c>
      <c r="E971" s="282">
        <v>175</v>
      </c>
      <c r="F971" s="166">
        <v>0</v>
      </c>
      <c r="G971" s="166">
        <v>0</v>
      </c>
      <c r="H971" s="282">
        <v>175</v>
      </c>
      <c r="I971" s="166">
        <v>0</v>
      </c>
      <c r="J971" s="166">
        <v>175</v>
      </c>
      <c r="K971" s="167">
        <v>43259</v>
      </c>
      <c r="L971" s="167">
        <v>43287</v>
      </c>
      <c r="M971" s="166">
        <v>0</v>
      </c>
      <c r="N971" s="166">
        <v>9.5</v>
      </c>
      <c r="O971" s="166">
        <v>0</v>
      </c>
      <c r="P971" s="168">
        <v>9.5</v>
      </c>
      <c r="Q971" s="166">
        <v>0</v>
      </c>
      <c r="R971" s="166">
        <v>9.5</v>
      </c>
      <c r="S971" s="165" t="s">
        <v>1699</v>
      </c>
      <c r="T971" s="165" t="s">
        <v>599</v>
      </c>
    </row>
    <row r="972" spans="1:20" ht="25" thickBot="1">
      <c r="A972" s="164" t="s">
        <v>1874</v>
      </c>
      <c r="B972" s="235" t="s">
        <v>362</v>
      </c>
      <c r="C972" s="235" t="s">
        <v>360</v>
      </c>
      <c r="D972" s="248" t="s">
        <v>1875</v>
      </c>
      <c r="E972" s="166">
        <v>95</v>
      </c>
      <c r="F972" s="166">
        <v>55</v>
      </c>
      <c r="G972" s="166">
        <v>0</v>
      </c>
      <c r="H972" s="166">
        <v>150</v>
      </c>
      <c r="I972" s="166">
        <v>0</v>
      </c>
      <c r="J972" s="166">
        <v>150</v>
      </c>
      <c r="K972" s="167">
        <v>42709</v>
      </c>
      <c r="L972" s="167">
        <v>43504</v>
      </c>
      <c r="M972" s="166">
        <v>30</v>
      </c>
      <c r="N972" s="166">
        <v>0</v>
      </c>
      <c r="O972" s="166">
        <v>0</v>
      </c>
      <c r="P972" s="168">
        <v>30</v>
      </c>
      <c r="Q972" s="166">
        <v>0</v>
      </c>
      <c r="R972" s="166">
        <v>30</v>
      </c>
      <c r="S972" s="165" t="s">
        <v>617</v>
      </c>
      <c r="T972" s="165" t="s">
        <v>603</v>
      </c>
    </row>
    <row r="973" spans="1:20" ht="25" thickBot="1">
      <c r="A973" s="164" t="s">
        <v>1876</v>
      </c>
      <c r="B973" s="235" t="s">
        <v>362</v>
      </c>
      <c r="C973" s="235" t="s">
        <v>360</v>
      </c>
      <c r="D973" s="248" t="s">
        <v>1877</v>
      </c>
      <c r="E973" s="166">
        <v>300</v>
      </c>
      <c r="F973" s="166">
        <v>0</v>
      </c>
      <c r="G973" s="166">
        <v>0</v>
      </c>
      <c r="H973" s="166">
        <v>300</v>
      </c>
      <c r="I973" s="166">
        <v>0</v>
      </c>
      <c r="J973" s="166">
        <v>300</v>
      </c>
      <c r="K973" s="167">
        <v>43370</v>
      </c>
      <c r="L973" s="167">
        <v>43482</v>
      </c>
      <c r="M973" s="166">
        <v>342.72800000000001</v>
      </c>
      <c r="N973" s="166">
        <v>0</v>
      </c>
      <c r="O973" s="166">
        <v>0</v>
      </c>
      <c r="P973" s="168">
        <v>342.72800000000001</v>
      </c>
      <c r="Q973" s="166">
        <v>0</v>
      </c>
      <c r="R973" s="166">
        <v>342.72800000000001</v>
      </c>
      <c r="S973" s="165" t="s">
        <v>668</v>
      </c>
      <c r="T973" s="165" t="s">
        <v>595</v>
      </c>
    </row>
    <row r="974" spans="1:20" ht="16" thickBot="1">
      <c r="A974" s="330" t="s">
        <v>1878</v>
      </c>
      <c r="B974" s="334" t="s">
        <v>362</v>
      </c>
      <c r="C974" s="235" t="s">
        <v>360</v>
      </c>
      <c r="D974" s="248" t="s">
        <v>1879</v>
      </c>
      <c r="E974" s="166">
        <v>110</v>
      </c>
      <c r="F974" s="166">
        <v>0</v>
      </c>
      <c r="G974" s="166">
        <v>0</v>
      </c>
      <c r="H974" s="166">
        <v>110</v>
      </c>
      <c r="I974" s="166">
        <v>0</v>
      </c>
      <c r="J974" s="166">
        <v>110</v>
      </c>
      <c r="K974" s="167">
        <v>44469</v>
      </c>
      <c r="L974" s="167">
        <v>44476</v>
      </c>
      <c r="M974" s="166">
        <v>0</v>
      </c>
      <c r="N974" s="166">
        <v>3</v>
      </c>
      <c r="O974" s="166">
        <v>0</v>
      </c>
      <c r="P974" s="168">
        <v>3</v>
      </c>
      <c r="Q974" s="166">
        <v>0</v>
      </c>
      <c r="R974" s="325">
        <v>103</v>
      </c>
      <c r="S974" s="165" t="s">
        <v>657</v>
      </c>
      <c r="T974" s="165" t="s">
        <v>599</v>
      </c>
    </row>
    <row r="975" spans="1:20" ht="16" thickBot="1">
      <c r="A975" s="327"/>
      <c r="B975" s="335"/>
      <c r="C975" s="235"/>
      <c r="D975" s="248" t="s">
        <v>1880</v>
      </c>
      <c r="E975" s="166">
        <v>0</v>
      </c>
      <c r="F975" s="166">
        <v>0</v>
      </c>
      <c r="G975" s="166">
        <v>0</v>
      </c>
      <c r="H975" s="166">
        <v>0</v>
      </c>
      <c r="I975" s="166">
        <v>0</v>
      </c>
      <c r="J975" s="166">
        <v>0</v>
      </c>
      <c r="K975" s="167">
        <v>44722</v>
      </c>
      <c r="L975" s="167">
        <v>44722</v>
      </c>
      <c r="M975" s="166">
        <v>100</v>
      </c>
      <c r="N975" s="166">
        <v>0</v>
      </c>
      <c r="O975" s="166">
        <v>0</v>
      </c>
      <c r="P975" s="168">
        <v>100</v>
      </c>
      <c r="Q975" s="166">
        <v>0</v>
      </c>
      <c r="R975" s="327"/>
      <c r="S975" s="165" t="s">
        <v>632</v>
      </c>
      <c r="T975" s="165" t="s">
        <v>595</v>
      </c>
    </row>
    <row r="976" spans="1:20" ht="25" thickBot="1">
      <c r="A976" s="164" t="s">
        <v>1881</v>
      </c>
      <c r="B976" s="235" t="s">
        <v>362</v>
      </c>
      <c r="C976" s="235" t="s">
        <v>360</v>
      </c>
      <c r="D976" s="248" t="s">
        <v>1882</v>
      </c>
      <c r="E976" s="166">
        <v>165</v>
      </c>
      <c r="F976" s="166">
        <v>0</v>
      </c>
      <c r="G976" s="166">
        <v>0</v>
      </c>
      <c r="H976" s="166">
        <v>165</v>
      </c>
      <c r="I976" s="166">
        <v>0</v>
      </c>
      <c r="J976" s="166">
        <v>165</v>
      </c>
      <c r="K976" s="167">
        <v>44158</v>
      </c>
      <c r="L976" s="167">
        <v>44160</v>
      </c>
      <c r="M976" s="166">
        <v>0</v>
      </c>
      <c r="N976" s="166">
        <v>1.25</v>
      </c>
      <c r="O976" s="166">
        <v>0</v>
      </c>
      <c r="P976" s="168">
        <v>1.25</v>
      </c>
      <c r="Q976" s="166">
        <v>0</v>
      </c>
      <c r="R976" s="166">
        <v>1.25</v>
      </c>
      <c r="S976" s="165" t="s">
        <v>657</v>
      </c>
      <c r="T976" s="165" t="s">
        <v>599</v>
      </c>
    </row>
    <row r="977" spans="1:20" ht="16" thickBot="1">
      <c r="A977" s="330" t="s">
        <v>1883</v>
      </c>
      <c r="B977" s="334" t="s">
        <v>362</v>
      </c>
      <c r="C977" s="235" t="s">
        <v>360</v>
      </c>
      <c r="D977" s="336" t="s">
        <v>1884</v>
      </c>
      <c r="E977" s="325">
        <v>200</v>
      </c>
      <c r="F977" s="325">
        <v>0</v>
      </c>
      <c r="G977" s="325">
        <v>0</v>
      </c>
      <c r="H977" s="325">
        <v>200</v>
      </c>
      <c r="I977" s="325">
        <v>0</v>
      </c>
      <c r="J977" s="325">
        <v>200</v>
      </c>
      <c r="K977" s="328">
        <v>44803</v>
      </c>
      <c r="L977" s="328">
        <v>44813</v>
      </c>
      <c r="M977" s="166">
        <v>0</v>
      </c>
      <c r="N977" s="166">
        <v>3</v>
      </c>
      <c r="O977" s="166">
        <v>0</v>
      </c>
      <c r="P977" s="168">
        <v>3</v>
      </c>
      <c r="Q977" s="166">
        <v>0</v>
      </c>
      <c r="R977" s="325">
        <v>278</v>
      </c>
      <c r="S977" s="165" t="s">
        <v>657</v>
      </c>
      <c r="T977" s="165" t="s">
        <v>599</v>
      </c>
    </row>
    <row r="978" spans="1:20" ht="16" thickBot="1">
      <c r="A978" s="327"/>
      <c r="B978" s="335"/>
      <c r="C978" s="235"/>
      <c r="D978" s="337"/>
      <c r="E978" s="327"/>
      <c r="F978" s="327"/>
      <c r="G978" s="327"/>
      <c r="H978" s="327"/>
      <c r="I978" s="327"/>
      <c r="J978" s="327"/>
      <c r="K978" s="327"/>
      <c r="L978" s="327"/>
      <c r="M978" s="166">
        <v>275</v>
      </c>
      <c r="N978" s="166">
        <v>0</v>
      </c>
      <c r="O978" s="166">
        <v>0</v>
      </c>
      <c r="P978" s="168">
        <v>275</v>
      </c>
      <c r="Q978" s="166">
        <v>0</v>
      </c>
      <c r="R978" s="327"/>
      <c r="S978" s="165" t="s">
        <v>604</v>
      </c>
      <c r="T978" s="165" t="s">
        <v>595</v>
      </c>
    </row>
    <row r="979" spans="1:20" ht="16" thickBot="1">
      <c r="A979" s="164" t="s">
        <v>1885</v>
      </c>
      <c r="B979" s="165" t="s">
        <v>362</v>
      </c>
      <c r="C979" s="165" t="s">
        <v>360</v>
      </c>
      <c r="D979" s="164" t="s">
        <v>1886</v>
      </c>
      <c r="E979" s="166">
        <v>0</v>
      </c>
      <c r="F979" s="166">
        <v>0</v>
      </c>
      <c r="G979" s="166">
        <v>0</v>
      </c>
      <c r="H979" s="166">
        <v>0</v>
      </c>
      <c r="I979" s="166">
        <v>0</v>
      </c>
      <c r="J979" s="166">
        <v>0</v>
      </c>
      <c r="K979" s="167">
        <v>44158</v>
      </c>
      <c r="L979" s="167">
        <v>44174</v>
      </c>
      <c r="M979" s="166">
        <v>0</v>
      </c>
      <c r="N979" s="166">
        <v>0</v>
      </c>
      <c r="O979" s="166">
        <v>0</v>
      </c>
      <c r="P979" s="168">
        <v>0</v>
      </c>
      <c r="Q979" s="166">
        <v>1.75</v>
      </c>
      <c r="R979" s="166">
        <v>1.75</v>
      </c>
      <c r="S979" s="165" t="s">
        <v>657</v>
      </c>
      <c r="T979" s="165" t="s">
        <v>599</v>
      </c>
    </row>
    <row r="980" spans="1:20" ht="16" thickBot="1">
      <c r="A980" s="164" t="s">
        <v>1887</v>
      </c>
      <c r="B980" s="165" t="s">
        <v>362</v>
      </c>
      <c r="C980" s="165" t="s">
        <v>360</v>
      </c>
      <c r="D980" s="164" t="s">
        <v>1888</v>
      </c>
      <c r="E980" s="166">
        <v>0</v>
      </c>
      <c r="F980" s="166">
        <v>0</v>
      </c>
      <c r="G980" s="166">
        <v>0</v>
      </c>
      <c r="H980" s="166">
        <v>0</v>
      </c>
      <c r="I980" s="166">
        <v>0</v>
      </c>
      <c r="J980" s="166">
        <v>0</v>
      </c>
      <c r="K980" s="167">
        <v>44211</v>
      </c>
      <c r="L980" s="167">
        <v>44218</v>
      </c>
      <c r="M980" s="166">
        <v>0</v>
      </c>
      <c r="N980" s="166">
        <v>0</v>
      </c>
      <c r="O980" s="166">
        <v>0</v>
      </c>
      <c r="P980" s="168">
        <v>0</v>
      </c>
      <c r="Q980" s="166">
        <v>2</v>
      </c>
      <c r="R980" s="166">
        <v>2</v>
      </c>
      <c r="S980" s="165" t="s">
        <v>657</v>
      </c>
      <c r="T980" s="165" t="s">
        <v>599</v>
      </c>
    </row>
    <row r="981" spans="1:20" ht="25" thickBot="1">
      <c r="A981" s="164" t="s">
        <v>1889</v>
      </c>
      <c r="B981" s="165" t="s">
        <v>362</v>
      </c>
      <c r="C981" s="165" t="s">
        <v>360</v>
      </c>
      <c r="D981" s="164" t="s">
        <v>1890</v>
      </c>
      <c r="E981" s="166">
        <v>0</v>
      </c>
      <c r="F981" s="166">
        <v>0</v>
      </c>
      <c r="G981" s="166">
        <v>0</v>
      </c>
      <c r="H981" s="166">
        <v>0</v>
      </c>
      <c r="I981" s="166">
        <v>0</v>
      </c>
      <c r="J981" s="166">
        <v>0</v>
      </c>
      <c r="K981" s="167">
        <v>43259</v>
      </c>
      <c r="L981" s="167">
        <v>43259</v>
      </c>
      <c r="M981" s="166">
        <v>0</v>
      </c>
      <c r="N981" s="166">
        <v>0</v>
      </c>
      <c r="O981" s="166">
        <v>0</v>
      </c>
      <c r="P981" s="168">
        <v>0</v>
      </c>
      <c r="Q981" s="166">
        <v>2.2440000000000002</v>
      </c>
      <c r="R981" s="166">
        <v>2.2440000000000002</v>
      </c>
      <c r="S981" s="165" t="s">
        <v>1699</v>
      </c>
      <c r="T981" s="165" t="s">
        <v>599</v>
      </c>
    </row>
    <row r="982" spans="1:20" ht="16" thickBot="1">
      <c r="A982" s="164" t="s">
        <v>1891</v>
      </c>
      <c r="B982" s="165" t="s">
        <v>362</v>
      </c>
      <c r="C982" s="165" t="s">
        <v>360</v>
      </c>
      <c r="D982" s="164" t="s">
        <v>1892</v>
      </c>
      <c r="E982" s="166">
        <v>0</v>
      </c>
      <c r="F982" s="166">
        <v>0</v>
      </c>
      <c r="G982" s="166">
        <v>0</v>
      </c>
      <c r="H982" s="166">
        <v>0</v>
      </c>
      <c r="I982" s="166">
        <v>0</v>
      </c>
      <c r="J982" s="166">
        <v>0</v>
      </c>
      <c r="K982" s="167">
        <v>44021</v>
      </c>
      <c r="L982" s="167">
        <v>44021</v>
      </c>
      <c r="M982" s="166">
        <v>0</v>
      </c>
      <c r="N982" s="166">
        <v>0</v>
      </c>
      <c r="O982" s="166">
        <v>0</v>
      </c>
      <c r="P982" s="168">
        <v>0</v>
      </c>
      <c r="Q982" s="166">
        <v>0.25</v>
      </c>
      <c r="R982" s="166">
        <v>0.25</v>
      </c>
      <c r="S982" s="165" t="s">
        <v>624</v>
      </c>
      <c r="T982" s="165" t="s">
        <v>599</v>
      </c>
    </row>
    <row r="983" spans="1:20" ht="16" thickBot="1">
      <c r="A983" s="330" t="s">
        <v>1893</v>
      </c>
      <c r="B983" s="331" t="s">
        <v>362</v>
      </c>
      <c r="C983" s="165" t="s">
        <v>360</v>
      </c>
      <c r="D983" s="164" t="s">
        <v>1894</v>
      </c>
      <c r="E983" s="166">
        <v>0</v>
      </c>
      <c r="F983" s="166">
        <v>0</v>
      </c>
      <c r="G983" s="166">
        <v>0</v>
      </c>
      <c r="H983" s="166">
        <v>0</v>
      </c>
      <c r="I983" s="166">
        <v>0.25</v>
      </c>
      <c r="J983" s="166">
        <v>0.25</v>
      </c>
      <c r="K983" s="167">
        <v>44363</v>
      </c>
      <c r="L983" s="167">
        <v>44363</v>
      </c>
      <c r="M983" s="166">
        <v>0</v>
      </c>
      <c r="N983" s="166">
        <v>0</v>
      </c>
      <c r="O983" s="166">
        <v>0</v>
      </c>
      <c r="P983" s="168">
        <v>0</v>
      </c>
      <c r="Q983" s="166">
        <v>0.75</v>
      </c>
      <c r="R983" s="325">
        <v>2</v>
      </c>
      <c r="S983" s="165" t="s">
        <v>657</v>
      </c>
      <c r="T983" s="165" t="s">
        <v>599</v>
      </c>
    </row>
    <row r="984" spans="1:20" ht="16" thickBot="1">
      <c r="A984" s="327"/>
      <c r="B984" s="327"/>
      <c r="C984" s="165"/>
      <c r="D984" s="164" t="s">
        <v>1895</v>
      </c>
      <c r="E984" s="166">
        <v>0</v>
      </c>
      <c r="F984" s="166">
        <v>0</v>
      </c>
      <c r="G984" s="166">
        <v>0</v>
      </c>
      <c r="H984" s="166">
        <v>0</v>
      </c>
      <c r="I984" s="166">
        <v>0</v>
      </c>
      <c r="J984" s="166">
        <v>0</v>
      </c>
      <c r="K984" s="167">
        <v>43370</v>
      </c>
      <c r="L984" s="167">
        <v>43411</v>
      </c>
      <c r="M984" s="166">
        <v>0</v>
      </c>
      <c r="N984" s="166">
        <v>0</v>
      </c>
      <c r="O984" s="166">
        <v>0</v>
      </c>
      <c r="P984" s="168">
        <v>0</v>
      </c>
      <c r="Q984" s="166">
        <v>1.25</v>
      </c>
      <c r="R984" s="327"/>
      <c r="S984" s="165" t="s">
        <v>657</v>
      </c>
      <c r="T984" s="165" t="s">
        <v>599</v>
      </c>
    </row>
    <row r="985" spans="1:20" ht="16" thickBot="1">
      <c r="A985" s="164" t="s">
        <v>1896</v>
      </c>
      <c r="B985" s="165" t="s">
        <v>362</v>
      </c>
      <c r="C985" s="165" t="s">
        <v>360</v>
      </c>
      <c r="D985" s="164" t="s">
        <v>1897</v>
      </c>
      <c r="E985" s="166">
        <v>0</v>
      </c>
      <c r="F985" s="166">
        <v>0</v>
      </c>
      <c r="G985" s="166">
        <v>0</v>
      </c>
      <c r="H985" s="166">
        <v>0</v>
      </c>
      <c r="I985" s="166">
        <v>1</v>
      </c>
      <c r="J985" s="166">
        <v>1</v>
      </c>
      <c r="K985" s="167">
        <v>43413</v>
      </c>
      <c r="L985" s="167">
        <v>43508</v>
      </c>
      <c r="M985" s="166">
        <v>0</v>
      </c>
      <c r="N985" s="166">
        <v>0</v>
      </c>
      <c r="O985" s="166">
        <v>0</v>
      </c>
      <c r="P985" s="168">
        <v>0</v>
      </c>
      <c r="Q985" s="166">
        <v>0.2</v>
      </c>
      <c r="R985" s="166">
        <v>0.2</v>
      </c>
      <c r="S985" s="165" t="s">
        <v>912</v>
      </c>
      <c r="T985" s="165" t="s">
        <v>599</v>
      </c>
    </row>
    <row r="986" spans="1:20" ht="16" thickBot="1">
      <c r="A986" s="164" t="s">
        <v>1898</v>
      </c>
      <c r="B986" s="165" t="s">
        <v>362</v>
      </c>
      <c r="C986" s="165" t="s">
        <v>360</v>
      </c>
      <c r="D986" s="164" t="s">
        <v>1899</v>
      </c>
      <c r="E986" s="166">
        <v>0</v>
      </c>
      <c r="F986" s="166">
        <v>0</v>
      </c>
      <c r="G986" s="166">
        <v>0</v>
      </c>
      <c r="H986" s="166">
        <v>0</v>
      </c>
      <c r="I986" s="166">
        <v>0</v>
      </c>
      <c r="J986" s="166">
        <v>0</v>
      </c>
      <c r="K986" s="167">
        <v>43510</v>
      </c>
      <c r="L986" s="167">
        <v>43545</v>
      </c>
      <c r="M986" s="166">
        <v>0</v>
      </c>
      <c r="N986" s="166">
        <v>0</v>
      </c>
      <c r="O986" s="166">
        <v>0</v>
      </c>
      <c r="P986" s="168">
        <v>0</v>
      </c>
      <c r="Q986" s="166">
        <v>1</v>
      </c>
      <c r="R986" s="166">
        <v>1</v>
      </c>
      <c r="S986" s="165" t="s">
        <v>657</v>
      </c>
      <c r="T986" s="165" t="s">
        <v>599</v>
      </c>
    </row>
    <row r="987" spans="1:20" ht="16" thickBot="1">
      <c r="A987" s="329" t="s">
        <v>1900</v>
      </c>
      <c r="B987" s="317"/>
      <c r="C987" s="317"/>
      <c r="D987" s="318"/>
      <c r="E987" s="169">
        <v>1085</v>
      </c>
      <c r="F987" s="169">
        <v>115</v>
      </c>
      <c r="G987" s="169">
        <v>0</v>
      </c>
      <c r="H987" s="170">
        <v>1200</v>
      </c>
      <c r="I987" s="170">
        <v>1.25</v>
      </c>
      <c r="J987" s="170">
        <v>1201.25</v>
      </c>
      <c r="K987" s="171"/>
      <c r="L987" s="172" t="s">
        <v>612</v>
      </c>
      <c r="M987" s="169">
        <v>747.72799999999995</v>
      </c>
      <c r="N987" s="169">
        <v>19.75</v>
      </c>
      <c r="O987" s="169">
        <v>0</v>
      </c>
      <c r="P987" s="173">
        <v>767.47799999999995</v>
      </c>
      <c r="Q987" s="170">
        <v>9.4440000000000008</v>
      </c>
      <c r="R987" s="170">
        <v>776.92200000000003</v>
      </c>
      <c r="S987" s="316"/>
      <c r="T987" s="318"/>
    </row>
    <row r="988" spans="1:20" ht="16" thickBot="1">
      <c r="A988" s="316"/>
      <c r="B988" s="317"/>
      <c r="C988" s="317"/>
      <c r="D988" s="318"/>
      <c r="E988" s="316"/>
      <c r="F988" s="317"/>
      <c r="G988" s="318"/>
      <c r="H988" s="174">
        <v>7</v>
      </c>
      <c r="I988" s="174">
        <v>7</v>
      </c>
      <c r="J988" s="175">
        <v>14</v>
      </c>
      <c r="K988" s="171"/>
      <c r="L988" s="176" t="s">
        <v>613</v>
      </c>
      <c r="M988" s="177">
        <v>4</v>
      </c>
      <c r="N988" s="177">
        <v>5</v>
      </c>
      <c r="O988" s="177">
        <v>0</v>
      </c>
      <c r="P988" s="175">
        <v>7</v>
      </c>
      <c r="Q988" s="174">
        <v>7</v>
      </c>
      <c r="R988" s="175">
        <v>14</v>
      </c>
      <c r="S988" s="319" t="s">
        <v>614</v>
      </c>
      <c r="T988" s="318"/>
    </row>
    <row r="989" spans="1:20" ht="16" thickBot="1">
      <c r="A989" s="338" t="s">
        <v>367</v>
      </c>
      <c r="B989" s="317"/>
      <c r="C989" s="317"/>
      <c r="D989" s="317"/>
      <c r="E989" s="317"/>
      <c r="F989" s="317"/>
      <c r="G989" s="317"/>
      <c r="H989" s="317"/>
      <c r="I989" s="317"/>
      <c r="J989" s="317"/>
      <c r="K989" s="317"/>
      <c r="L989" s="317"/>
      <c r="M989" s="317"/>
      <c r="N989" s="317"/>
      <c r="O989" s="317"/>
      <c r="P989" s="317"/>
      <c r="Q989" s="317"/>
      <c r="R989" s="317"/>
      <c r="S989" s="317"/>
      <c r="T989" s="318"/>
    </row>
    <row r="990" spans="1:20" ht="16" thickBot="1">
      <c r="A990" s="164" t="s">
        <v>1901</v>
      </c>
      <c r="B990" s="235" t="s">
        <v>367</v>
      </c>
      <c r="C990" s="235" t="s">
        <v>365</v>
      </c>
      <c r="D990" s="248" t="s">
        <v>1902</v>
      </c>
      <c r="E990" s="166">
        <v>0</v>
      </c>
      <c r="F990" s="166">
        <v>0</v>
      </c>
      <c r="G990" s="166">
        <v>32</v>
      </c>
      <c r="H990" s="166">
        <v>32</v>
      </c>
      <c r="I990" s="166">
        <v>0</v>
      </c>
      <c r="J990" s="166">
        <v>32</v>
      </c>
      <c r="K990" s="167">
        <v>43433</v>
      </c>
      <c r="L990" s="167">
        <v>43465</v>
      </c>
      <c r="M990" s="166">
        <v>0</v>
      </c>
      <c r="N990" s="166">
        <v>10.42</v>
      </c>
      <c r="O990" s="166">
        <v>0</v>
      </c>
      <c r="P990" s="168">
        <v>10.42</v>
      </c>
      <c r="Q990" s="166">
        <v>0</v>
      </c>
      <c r="R990" s="166">
        <v>10.42</v>
      </c>
      <c r="S990" s="165" t="s">
        <v>837</v>
      </c>
      <c r="T990" s="165" t="s">
        <v>595</v>
      </c>
    </row>
    <row r="991" spans="1:20" ht="16" thickBot="1">
      <c r="A991" s="330" t="s">
        <v>1903</v>
      </c>
      <c r="B991" s="334" t="s">
        <v>367</v>
      </c>
      <c r="C991" s="235" t="s">
        <v>365</v>
      </c>
      <c r="D991" s="336" t="s">
        <v>1904</v>
      </c>
      <c r="E991" s="325">
        <v>0</v>
      </c>
      <c r="F991" s="325">
        <v>0</v>
      </c>
      <c r="G991" s="325">
        <v>110</v>
      </c>
      <c r="H991" s="325">
        <v>110</v>
      </c>
      <c r="I991" s="325">
        <v>0</v>
      </c>
      <c r="J991" s="325">
        <v>110</v>
      </c>
      <c r="K991" s="328">
        <v>43804</v>
      </c>
      <c r="L991" s="328">
        <v>43830</v>
      </c>
      <c r="M991" s="166">
        <v>40</v>
      </c>
      <c r="N991" s="166">
        <v>0</v>
      </c>
      <c r="O991" s="166">
        <v>0</v>
      </c>
      <c r="P991" s="168">
        <v>40</v>
      </c>
      <c r="Q991" s="166">
        <v>0</v>
      </c>
      <c r="R991" s="325">
        <v>190</v>
      </c>
      <c r="S991" s="165" t="s">
        <v>674</v>
      </c>
      <c r="T991" s="165" t="s">
        <v>595</v>
      </c>
    </row>
    <row r="992" spans="1:20" ht="16" thickBot="1">
      <c r="A992" s="327"/>
      <c r="B992" s="335"/>
      <c r="C992" s="235"/>
      <c r="D992" s="337"/>
      <c r="E992" s="327"/>
      <c r="F992" s="327"/>
      <c r="G992" s="327"/>
      <c r="H992" s="327"/>
      <c r="I992" s="327"/>
      <c r="J992" s="327"/>
      <c r="K992" s="327"/>
      <c r="L992" s="327"/>
      <c r="M992" s="166">
        <v>150</v>
      </c>
      <c r="N992" s="166">
        <v>0</v>
      </c>
      <c r="O992" s="166">
        <v>0</v>
      </c>
      <c r="P992" s="168">
        <v>150</v>
      </c>
      <c r="Q992" s="166">
        <v>0</v>
      </c>
      <c r="R992" s="327"/>
      <c r="S992" s="165" t="s">
        <v>827</v>
      </c>
      <c r="T992" s="165" t="s">
        <v>595</v>
      </c>
    </row>
    <row r="993" spans="1:20" ht="16" thickBot="1">
      <c r="A993" s="164" t="s">
        <v>1905</v>
      </c>
      <c r="B993" s="235" t="s">
        <v>367</v>
      </c>
      <c r="C993" s="235" t="s">
        <v>365</v>
      </c>
      <c r="D993" s="248" t="s">
        <v>1906</v>
      </c>
      <c r="E993" s="166">
        <v>0</v>
      </c>
      <c r="F993" s="166">
        <v>0</v>
      </c>
      <c r="G993" s="166">
        <v>30</v>
      </c>
      <c r="H993" s="166">
        <v>30</v>
      </c>
      <c r="I993" s="166">
        <v>0</v>
      </c>
      <c r="J993" s="166">
        <v>30</v>
      </c>
      <c r="K993" s="167">
        <v>44012</v>
      </c>
      <c r="L993" s="167">
        <v>44125</v>
      </c>
      <c r="M993" s="166">
        <v>0</v>
      </c>
      <c r="N993" s="166">
        <v>1.5</v>
      </c>
      <c r="O993" s="166">
        <v>0</v>
      </c>
      <c r="P993" s="168">
        <v>1.5</v>
      </c>
      <c r="Q993" s="166">
        <v>0</v>
      </c>
      <c r="R993" s="166">
        <v>1.5</v>
      </c>
      <c r="S993" s="165" t="s">
        <v>1124</v>
      </c>
      <c r="T993" s="165" t="s">
        <v>599</v>
      </c>
    </row>
    <row r="994" spans="1:20" ht="16" thickBot="1">
      <c r="A994" s="164" t="s">
        <v>1907</v>
      </c>
      <c r="B994" s="235" t="s">
        <v>367</v>
      </c>
      <c r="C994" s="235" t="s">
        <v>365</v>
      </c>
      <c r="D994" s="248" t="s">
        <v>1908</v>
      </c>
      <c r="E994" s="166">
        <v>0</v>
      </c>
      <c r="F994" s="166">
        <v>0</v>
      </c>
      <c r="G994" s="166">
        <v>105</v>
      </c>
      <c r="H994" s="166">
        <v>105</v>
      </c>
      <c r="I994" s="166">
        <v>0</v>
      </c>
      <c r="J994" s="166">
        <v>105</v>
      </c>
      <c r="K994" s="167">
        <v>44169</v>
      </c>
      <c r="L994" s="167">
        <v>44194</v>
      </c>
      <c r="M994" s="166">
        <v>25</v>
      </c>
      <c r="N994" s="166">
        <v>0</v>
      </c>
      <c r="O994" s="166">
        <v>0</v>
      </c>
      <c r="P994" s="168">
        <v>25</v>
      </c>
      <c r="Q994" s="166">
        <v>0</v>
      </c>
      <c r="R994" s="166">
        <v>25</v>
      </c>
      <c r="S994" s="165" t="s">
        <v>827</v>
      </c>
      <c r="T994" s="165" t="s">
        <v>595</v>
      </c>
    </row>
    <row r="995" spans="1:20" ht="25" thickBot="1">
      <c r="A995" s="164" t="s">
        <v>1909</v>
      </c>
      <c r="B995" s="235" t="s">
        <v>367</v>
      </c>
      <c r="C995" s="235" t="s">
        <v>365</v>
      </c>
      <c r="D995" s="248" t="s">
        <v>1910</v>
      </c>
      <c r="E995" s="166">
        <v>0</v>
      </c>
      <c r="F995" s="166">
        <v>0</v>
      </c>
      <c r="G995" s="166">
        <v>6.5</v>
      </c>
      <c r="H995" s="166">
        <v>6.5</v>
      </c>
      <c r="I995" s="166">
        <v>0</v>
      </c>
      <c r="J995" s="166">
        <v>6.5</v>
      </c>
      <c r="K995" s="167">
        <v>43272</v>
      </c>
      <c r="L995" s="167">
        <v>43315</v>
      </c>
      <c r="M995" s="166">
        <v>0</v>
      </c>
      <c r="N995" s="166">
        <v>5</v>
      </c>
      <c r="O995" s="166">
        <v>0</v>
      </c>
      <c r="P995" s="168">
        <v>5</v>
      </c>
      <c r="Q995" s="166">
        <v>0</v>
      </c>
      <c r="R995" s="166">
        <v>5</v>
      </c>
      <c r="S995" s="165" t="s">
        <v>732</v>
      </c>
      <c r="T995" s="165" t="s">
        <v>599</v>
      </c>
    </row>
    <row r="996" spans="1:20" ht="25" thickBot="1">
      <c r="A996" s="164" t="s">
        <v>1911</v>
      </c>
      <c r="B996" s="165" t="s">
        <v>367</v>
      </c>
      <c r="C996" s="165" t="s">
        <v>365</v>
      </c>
      <c r="D996" s="164" t="s">
        <v>1912</v>
      </c>
      <c r="E996" s="166">
        <v>0</v>
      </c>
      <c r="F996" s="166">
        <v>0</v>
      </c>
      <c r="G996" s="166">
        <v>0</v>
      </c>
      <c r="H996" s="166">
        <v>0</v>
      </c>
      <c r="I996" s="166">
        <v>0.5</v>
      </c>
      <c r="J996" s="166">
        <v>0.5</v>
      </c>
      <c r="K996" s="167">
        <v>44487</v>
      </c>
      <c r="L996" s="167">
        <v>44511</v>
      </c>
      <c r="M996" s="166">
        <v>0</v>
      </c>
      <c r="N996" s="166">
        <v>0</v>
      </c>
      <c r="O996" s="166">
        <v>0</v>
      </c>
      <c r="P996" s="168">
        <v>0</v>
      </c>
      <c r="Q996" s="166">
        <v>0.8</v>
      </c>
      <c r="R996" s="166">
        <v>0.8</v>
      </c>
      <c r="S996" s="165" t="s">
        <v>657</v>
      </c>
      <c r="T996" s="165" t="s">
        <v>599</v>
      </c>
    </row>
    <row r="997" spans="1:20" ht="16" thickBot="1">
      <c r="A997" s="329" t="s">
        <v>1913</v>
      </c>
      <c r="B997" s="317"/>
      <c r="C997" s="317"/>
      <c r="D997" s="318"/>
      <c r="E997" s="169">
        <v>0</v>
      </c>
      <c r="F997" s="169">
        <v>0</v>
      </c>
      <c r="G997" s="169">
        <v>283.5</v>
      </c>
      <c r="H997" s="170">
        <v>283.5</v>
      </c>
      <c r="I997" s="170">
        <v>0.5</v>
      </c>
      <c r="J997" s="170">
        <v>284</v>
      </c>
      <c r="K997" s="171"/>
      <c r="L997" s="172" t="s">
        <v>612</v>
      </c>
      <c r="M997" s="169">
        <v>215</v>
      </c>
      <c r="N997" s="169">
        <v>16.920000000000002</v>
      </c>
      <c r="O997" s="169">
        <v>0</v>
      </c>
      <c r="P997" s="173">
        <v>231.92</v>
      </c>
      <c r="Q997" s="170">
        <v>0.8</v>
      </c>
      <c r="R997" s="170">
        <v>232.72</v>
      </c>
      <c r="S997" s="316"/>
      <c r="T997" s="318"/>
    </row>
    <row r="998" spans="1:20" ht="16" thickBot="1">
      <c r="A998" s="316"/>
      <c r="B998" s="317"/>
      <c r="C998" s="317"/>
      <c r="D998" s="318"/>
      <c r="E998" s="316"/>
      <c r="F998" s="317"/>
      <c r="G998" s="318"/>
      <c r="H998" s="174">
        <v>5</v>
      </c>
      <c r="I998" s="174">
        <v>1</v>
      </c>
      <c r="J998" s="175">
        <v>6</v>
      </c>
      <c r="K998" s="171"/>
      <c r="L998" s="176" t="s">
        <v>613</v>
      </c>
      <c r="M998" s="177">
        <v>2</v>
      </c>
      <c r="N998" s="177">
        <v>3</v>
      </c>
      <c r="O998" s="177">
        <v>0</v>
      </c>
      <c r="P998" s="175">
        <v>5</v>
      </c>
      <c r="Q998" s="174">
        <v>1</v>
      </c>
      <c r="R998" s="175">
        <v>6</v>
      </c>
      <c r="S998" s="319" t="s">
        <v>614</v>
      </c>
      <c r="T998" s="318"/>
    </row>
    <row r="999" spans="1:20" ht="16" thickBot="1">
      <c r="A999" s="338" t="s">
        <v>370</v>
      </c>
      <c r="B999" s="317"/>
      <c r="C999" s="317"/>
      <c r="D999" s="317"/>
      <c r="E999" s="317"/>
      <c r="F999" s="317"/>
      <c r="G999" s="317"/>
      <c r="H999" s="317"/>
      <c r="I999" s="317"/>
      <c r="J999" s="317"/>
      <c r="K999" s="317"/>
      <c r="L999" s="317"/>
      <c r="M999" s="317"/>
      <c r="N999" s="317"/>
      <c r="O999" s="317"/>
      <c r="P999" s="317"/>
      <c r="Q999" s="317"/>
      <c r="R999" s="317"/>
      <c r="S999" s="317"/>
      <c r="T999" s="318"/>
    </row>
    <row r="1000" spans="1:20" ht="16" thickBot="1">
      <c r="A1000" s="330" t="s">
        <v>1914</v>
      </c>
      <c r="B1000" s="331" t="s">
        <v>370</v>
      </c>
      <c r="C1000" s="165" t="s">
        <v>369</v>
      </c>
      <c r="D1000" s="330" t="s">
        <v>1915</v>
      </c>
      <c r="E1000" s="325">
        <v>0</v>
      </c>
      <c r="F1000" s="325">
        <v>0</v>
      </c>
      <c r="G1000" s="325">
        <v>0</v>
      </c>
      <c r="H1000" s="325">
        <v>0</v>
      </c>
      <c r="I1000" s="325">
        <v>0.5</v>
      </c>
      <c r="J1000" s="325">
        <v>0.5</v>
      </c>
      <c r="K1000" s="328">
        <v>44921</v>
      </c>
      <c r="L1000" s="328">
        <v>44924</v>
      </c>
      <c r="M1000" s="166">
        <v>0</v>
      </c>
      <c r="N1000" s="166">
        <v>0</v>
      </c>
      <c r="O1000" s="166">
        <v>0</v>
      </c>
      <c r="P1000" s="168">
        <v>0</v>
      </c>
      <c r="Q1000" s="166">
        <v>0.33300000000000002</v>
      </c>
      <c r="R1000" s="325">
        <v>0.83299999999999996</v>
      </c>
      <c r="S1000" s="165" t="s">
        <v>755</v>
      </c>
      <c r="T1000" s="165" t="s">
        <v>599</v>
      </c>
    </row>
    <row r="1001" spans="1:20" ht="16" thickBot="1">
      <c r="A1001" s="327"/>
      <c r="B1001" s="327"/>
      <c r="C1001" s="165"/>
      <c r="D1001" s="333"/>
      <c r="E1001" s="327"/>
      <c r="F1001" s="327"/>
      <c r="G1001" s="327"/>
      <c r="H1001" s="327"/>
      <c r="I1001" s="327"/>
      <c r="J1001" s="327"/>
      <c r="K1001" s="327"/>
      <c r="L1001" s="327"/>
      <c r="M1001" s="166">
        <v>0</v>
      </c>
      <c r="N1001" s="166">
        <v>0</v>
      </c>
      <c r="O1001" s="166">
        <v>0</v>
      </c>
      <c r="P1001" s="168">
        <v>0</v>
      </c>
      <c r="Q1001" s="166">
        <v>0.5</v>
      </c>
      <c r="R1001" s="327"/>
      <c r="S1001" s="165" t="s">
        <v>620</v>
      </c>
      <c r="T1001" s="165" t="s">
        <v>599</v>
      </c>
    </row>
    <row r="1002" spans="1:20" ht="16" thickBot="1">
      <c r="A1002" s="164" t="s">
        <v>1916</v>
      </c>
      <c r="B1002" s="235" t="s">
        <v>370</v>
      </c>
      <c r="C1002" s="235" t="s">
        <v>369</v>
      </c>
      <c r="D1002" s="248" t="s">
        <v>673</v>
      </c>
      <c r="E1002" s="166">
        <v>1500</v>
      </c>
      <c r="F1002" s="166">
        <v>0</v>
      </c>
      <c r="G1002" s="166">
        <v>0</v>
      </c>
      <c r="H1002" s="166">
        <v>1500</v>
      </c>
      <c r="I1002" s="166">
        <v>0</v>
      </c>
      <c r="J1002" s="166">
        <v>1500</v>
      </c>
      <c r="K1002" s="167">
        <v>44683</v>
      </c>
      <c r="L1002" s="167">
        <v>44683</v>
      </c>
      <c r="M1002" s="166">
        <v>385.50501200000002</v>
      </c>
      <c r="N1002" s="166">
        <v>0</v>
      </c>
      <c r="O1002" s="166">
        <v>0</v>
      </c>
      <c r="P1002" s="168">
        <v>385.50501200000002</v>
      </c>
      <c r="Q1002" s="166">
        <v>0</v>
      </c>
      <c r="R1002" s="166">
        <v>385.50501200000002</v>
      </c>
      <c r="S1002" s="165" t="s">
        <v>668</v>
      </c>
      <c r="T1002" s="165" t="s">
        <v>595</v>
      </c>
    </row>
    <row r="1003" spans="1:20" ht="25" thickBot="1">
      <c r="A1003" s="164" t="s">
        <v>1917</v>
      </c>
      <c r="B1003" s="165" t="s">
        <v>370</v>
      </c>
      <c r="C1003" s="165" t="s">
        <v>369</v>
      </c>
      <c r="D1003" s="164" t="s">
        <v>1918</v>
      </c>
      <c r="E1003" s="166">
        <v>0</v>
      </c>
      <c r="F1003" s="166">
        <v>0</v>
      </c>
      <c r="G1003" s="166">
        <v>0</v>
      </c>
      <c r="H1003" s="166">
        <v>0</v>
      </c>
      <c r="I1003" s="166">
        <v>0</v>
      </c>
      <c r="J1003" s="166">
        <v>0</v>
      </c>
      <c r="K1003" s="167">
        <v>44001</v>
      </c>
      <c r="L1003" s="167">
        <v>44054</v>
      </c>
      <c r="M1003" s="166">
        <v>0</v>
      </c>
      <c r="N1003" s="166">
        <v>0</v>
      </c>
      <c r="O1003" s="166">
        <v>0</v>
      </c>
      <c r="P1003" s="168">
        <v>0</v>
      </c>
      <c r="Q1003" s="166">
        <v>2</v>
      </c>
      <c r="R1003" s="166">
        <v>2</v>
      </c>
      <c r="S1003" s="165" t="s">
        <v>657</v>
      </c>
      <c r="T1003" s="165" t="s">
        <v>599</v>
      </c>
    </row>
    <row r="1004" spans="1:20" ht="16" thickBot="1">
      <c r="A1004" s="329" t="s">
        <v>1919</v>
      </c>
      <c r="B1004" s="317"/>
      <c r="C1004" s="317"/>
      <c r="D1004" s="318"/>
      <c r="E1004" s="169">
        <v>1500</v>
      </c>
      <c r="F1004" s="169">
        <v>0</v>
      </c>
      <c r="G1004" s="169">
        <v>0</v>
      </c>
      <c r="H1004" s="170">
        <v>1500</v>
      </c>
      <c r="I1004" s="170">
        <v>0.5</v>
      </c>
      <c r="J1004" s="170">
        <v>1500.5</v>
      </c>
      <c r="K1004" s="171"/>
      <c r="L1004" s="172" t="s">
        <v>612</v>
      </c>
      <c r="M1004" s="169">
        <v>385.50501200000002</v>
      </c>
      <c r="N1004" s="169">
        <v>0</v>
      </c>
      <c r="O1004" s="169">
        <v>0</v>
      </c>
      <c r="P1004" s="173">
        <v>385.50501200000002</v>
      </c>
      <c r="Q1004" s="170">
        <v>2.8330000000000002</v>
      </c>
      <c r="R1004" s="170">
        <v>388.33801199999999</v>
      </c>
      <c r="S1004" s="316"/>
      <c r="T1004" s="318"/>
    </row>
    <row r="1005" spans="1:20" ht="16" thickBot="1">
      <c r="A1005" s="316"/>
      <c r="B1005" s="317"/>
      <c r="C1005" s="317"/>
      <c r="D1005" s="318"/>
      <c r="E1005" s="316"/>
      <c r="F1005" s="317"/>
      <c r="G1005" s="318"/>
      <c r="H1005" s="174">
        <v>1</v>
      </c>
      <c r="I1005" s="174">
        <v>2</v>
      </c>
      <c r="J1005" s="175">
        <v>3</v>
      </c>
      <c r="K1005" s="171"/>
      <c r="L1005" s="176" t="s">
        <v>613</v>
      </c>
      <c r="M1005" s="177">
        <v>1</v>
      </c>
      <c r="N1005" s="177">
        <v>0</v>
      </c>
      <c r="O1005" s="177">
        <v>0</v>
      </c>
      <c r="P1005" s="175">
        <v>1</v>
      </c>
      <c r="Q1005" s="174">
        <v>2</v>
      </c>
      <c r="R1005" s="175">
        <v>3</v>
      </c>
      <c r="S1005" s="319" t="s">
        <v>614</v>
      </c>
      <c r="T1005" s="318"/>
    </row>
    <row r="1006" spans="1:20" ht="16" thickBot="1">
      <c r="A1006" s="338" t="s">
        <v>373</v>
      </c>
      <c r="B1006" s="317"/>
      <c r="C1006" s="317"/>
      <c r="D1006" s="317"/>
      <c r="E1006" s="317"/>
      <c r="F1006" s="317"/>
      <c r="G1006" s="317"/>
      <c r="H1006" s="317"/>
      <c r="I1006" s="317"/>
      <c r="J1006" s="317"/>
      <c r="K1006" s="317"/>
      <c r="L1006" s="317"/>
      <c r="M1006" s="317"/>
      <c r="N1006" s="317"/>
      <c r="O1006" s="317"/>
      <c r="P1006" s="317"/>
      <c r="Q1006" s="317"/>
      <c r="R1006" s="317"/>
      <c r="S1006" s="317"/>
      <c r="T1006" s="318"/>
    </row>
    <row r="1007" spans="1:20" ht="16" thickBot="1">
      <c r="A1007" s="164" t="s">
        <v>1920</v>
      </c>
      <c r="B1007" s="235" t="s">
        <v>373</v>
      </c>
      <c r="C1007" s="235" t="s">
        <v>371</v>
      </c>
      <c r="D1007" s="248" t="s">
        <v>1921</v>
      </c>
      <c r="E1007" s="166">
        <v>0</v>
      </c>
      <c r="F1007" s="166">
        <v>47</v>
      </c>
      <c r="G1007" s="166">
        <v>0</v>
      </c>
      <c r="H1007" s="166">
        <v>47</v>
      </c>
      <c r="I1007" s="166">
        <v>0</v>
      </c>
      <c r="J1007" s="166">
        <v>47</v>
      </c>
      <c r="K1007" s="167">
        <v>44371</v>
      </c>
      <c r="L1007" s="167">
        <v>44414</v>
      </c>
      <c r="M1007" s="166">
        <v>0</v>
      </c>
      <c r="N1007" s="166">
        <v>3</v>
      </c>
      <c r="O1007" s="166">
        <v>0</v>
      </c>
      <c r="P1007" s="168">
        <v>3</v>
      </c>
      <c r="Q1007" s="166">
        <v>0</v>
      </c>
      <c r="R1007" s="166">
        <v>3</v>
      </c>
      <c r="S1007" s="165" t="s">
        <v>1020</v>
      </c>
      <c r="T1007" s="165" t="s">
        <v>599</v>
      </c>
    </row>
    <row r="1008" spans="1:20" ht="16" thickBot="1">
      <c r="A1008" s="164" t="s">
        <v>1922</v>
      </c>
      <c r="B1008" s="235" t="s">
        <v>373</v>
      </c>
      <c r="C1008" s="235" t="s">
        <v>371</v>
      </c>
      <c r="D1008" s="248" t="s">
        <v>1923</v>
      </c>
      <c r="E1008" s="166">
        <v>85</v>
      </c>
      <c r="F1008" s="166">
        <v>50</v>
      </c>
      <c r="G1008" s="166">
        <v>0</v>
      </c>
      <c r="H1008" s="166">
        <v>135</v>
      </c>
      <c r="I1008" s="166">
        <v>0</v>
      </c>
      <c r="J1008" s="166">
        <v>135</v>
      </c>
      <c r="K1008" s="167">
        <v>44441</v>
      </c>
      <c r="L1008" s="167">
        <v>44470</v>
      </c>
      <c r="M1008" s="166">
        <v>0</v>
      </c>
      <c r="N1008" s="166">
        <v>44</v>
      </c>
      <c r="O1008" s="166">
        <v>0</v>
      </c>
      <c r="P1008" s="168">
        <v>44</v>
      </c>
      <c r="Q1008" s="166">
        <v>0</v>
      </c>
      <c r="R1008" s="166">
        <v>44</v>
      </c>
      <c r="S1008" s="165" t="s">
        <v>668</v>
      </c>
      <c r="T1008" s="165" t="s">
        <v>595</v>
      </c>
    </row>
    <row r="1009" spans="1:20" ht="16" thickBot="1">
      <c r="A1009" s="164" t="s">
        <v>1924</v>
      </c>
      <c r="B1009" s="165" t="s">
        <v>373</v>
      </c>
      <c r="C1009" s="165" t="s">
        <v>371</v>
      </c>
      <c r="D1009" s="164" t="s">
        <v>1925</v>
      </c>
      <c r="E1009" s="166">
        <v>0</v>
      </c>
      <c r="F1009" s="166">
        <v>0</v>
      </c>
      <c r="G1009" s="166">
        <v>0</v>
      </c>
      <c r="H1009" s="166">
        <v>0</v>
      </c>
      <c r="I1009" s="166">
        <v>0</v>
      </c>
      <c r="J1009" s="166">
        <v>0</v>
      </c>
      <c r="K1009" s="167">
        <v>43284</v>
      </c>
      <c r="L1009" s="167">
        <v>43284</v>
      </c>
      <c r="M1009" s="166">
        <v>0</v>
      </c>
      <c r="N1009" s="166">
        <v>0</v>
      </c>
      <c r="O1009" s="166">
        <v>0</v>
      </c>
      <c r="P1009" s="168">
        <v>0</v>
      </c>
      <c r="Q1009" s="166">
        <v>0.22746</v>
      </c>
      <c r="R1009" s="166">
        <v>0.22746</v>
      </c>
      <c r="S1009" s="165" t="s">
        <v>755</v>
      </c>
      <c r="T1009" s="165" t="s">
        <v>599</v>
      </c>
    </row>
    <row r="1010" spans="1:20" ht="16" thickBot="1">
      <c r="A1010" s="164" t="s">
        <v>1926</v>
      </c>
      <c r="B1010" s="235" t="s">
        <v>373</v>
      </c>
      <c r="C1010" s="235" t="s">
        <v>371</v>
      </c>
      <c r="D1010" s="248" t="s">
        <v>1927</v>
      </c>
      <c r="E1010" s="166">
        <v>0</v>
      </c>
      <c r="F1010" s="166">
        <v>0</v>
      </c>
      <c r="G1010" s="166">
        <v>0</v>
      </c>
      <c r="H1010" s="166">
        <v>0</v>
      </c>
      <c r="I1010" s="166">
        <v>0</v>
      </c>
      <c r="J1010" s="166">
        <v>0</v>
      </c>
      <c r="K1010" s="167">
        <v>43979</v>
      </c>
      <c r="L1010" s="167">
        <v>44025</v>
      </c>
      <c r="M1010" s="166">
        <v>0</v>
      </c>
      <c r="N1010" s="166">
        <v>3</v>
      </c>
      <c r="O1010" s="166">
        <v>0</v>
      </c>
      <c r="P1010" s="168">
        <v>3</v>
      </c>
      <c r="Q1010" s="166">
        <v>0</v>
      </c>
      <c r="R1010" s="166">
        <v>3</v>
      </c>
      <c r="S1010" s="165" t="s">
        <v>657</v>
      </c>
      <c r="T1010" s="165" t="s">
        <v>599</v>
      </c>
    </row>
    <row r="1011" spans="1:20" ht="25" thickBot="1">
      <c r="A1011" s="330" t="s">
        <v>1928</v>
      </c>
      <c r="B1011" s="331" t="s">
        <v>373</v>
      </c>
      <c r="C1011" s="165" t="s">
        <v>371</v>
      </c>
      <c r="D1011" s="164" t="s">
        <v>1929</v>
      </c>
      <c r="E1011" s="166">
        <v>0</v>
      </c>
      <c r="F1011" s="166">
        <v>0</v>
      </c>
      <c r="G1011" s="166">
        <v>0</v>
      </c>
      <c r="H1011" s="166">
        <v>0</v>
      </c>
      <c r="I1011" s="166">
        <v>0</v>
      </c>
      <c r="J1011" s="166">
        <v>0</v>
      </c>
      <c r="K1011" s="167">
        <v>44769</v>
      </c>
      <c r="L1011" s="167">
        <v>44769</v>
      </c>
      <c r="M1011" s="166">
        <v>0</v>
      </c>
      <c r="N1011" s="166">
        <v>0</v>
      </c>
      <c r="O1011" s="166">
        <v>0</v>
      </c>
      <c r="P1011" s="168">
        <v>0</v>
      </c>
      <c r="Q1011" s="166">
        <v>0.3</v>
      </c>
      <c r="R1011" s="325">
        <v>0.8</v>
      </c>
      <c r="S1011" s="165" t="s">
        <v>1334</v>
      </c>
      <c r="T1011" s="165" t="s">
        <v>599</v>
      </c>
    </row>
    <row r="1012" spans="1:20" ht="16" thickBot="1">
      <c r="A1012" s="327"/>
      <c r="B1012" s="327"/>
      <c r="C1012" s="165"/>
      <c r="D1012" s="164" t="s">
        <v>1930</v>
      </c>
      <c r="E1012" s="166">
        <v>0</v>
      </c>
      <c r="F1012" s="166">
        <v>0</v>
      </c>
      <c r="G1012" s="166">
        <v>0</v>
      </c>
      <c r="H1012" s="166">
        <v>0</v>
      </c>
      <c r="I1012" s="166">
        <v>1</v>
      </c>
      <c r="J1012" s="166">
        <v>1</v>
      </c>
      <c r="K1012" s="167">
        <v>43816</v>
      </c>
      <c r="L1012" s="167">
        <v>43826</v>
      </c>
      <c r="M1012" s="166">
        <v>0</v>
      </c>
      <c r="N1012" s="166">
        <v>0</v>
      </c>
      <c r="O1012" s="166">
        <v>0</v>
      </c>
      <c r="P1012" s="168">
        <v>0</v>
      </c>
      <c r="Q1012" s="166">
        <v>0.5</v>
      </c>
      <c r="R1012" s="327"/>
      <c r="S1012" s="165" t="s">
        <v>912</v>
      </c>
      <c r="T1012" s="165" t="s">
        <v>599</v>
      </c>
    </row>
    <row r="1013" spans="1:20" ht="16" thickBot="1">
      <c r="A1013" s="329" t="s">
        <v>1931</v>
      </c>
      <c r="B1013" s="317"/>
      <c r="C1013" s="317"/>
      <c r="D1013" s="318"/>
      <c r="E1013" s="169">
        <v>85</v>
      </c>
      <c r="F1013" s="169">
        <v>97</v>
      </c>
      <c r="G1013" s="169">
        <v>0</v>
      </c>
      <c r="H1013" s="170">
        <v>182</v>
      </c>
      <c r="I1013" s="170">
        <v>1</v>
      </c>
      <c r="J1013" s="170">
        <v>183</v>
      </c>
      <c r="K1013" s="171"/>
      <c r="L1013" s="172" t="s">
        <v>612</v>
      </c>
      <c r="M1013" s="169">
        <v>0</v>
      </c>
      <c r="N1013" s="169">
        <v>50</v>
      </c>
      <c r="O1013" s="169">
        <v>0</v>
      </c>
      <c r="P1013" s="173">
        <v>50</v>
      </c>
      <c r="Q1013" s="170">
        <v>1.02746</v>
      </c>
      <c r="R1013" s="170">
        <v>51.027459999999998</v>
      </c>
      <c r="S1013" s="316"/>
      <c r="T1013" s="318"/>
    </row>
    <row r="1014" spans="1:20" ht="16" thickBot="1">
      <c r="A1014" s="316"/>
      <c r="B1014" s="317"/>
      <c r="C1014" s="317"/>
      <c r="D1014" s="318"/>
      <c r="E1014" s="316"/>
      <c r="F1014" s="317"/>
      <c r="G1014" s="318"/>
      <c r="H1014" s="174">
        <v>3</v>
      </c>
      <c r="I1014" s="174">
        <v>2</v>
      </c>
      <c r="J1014" s="175">
        <v>5</v>
      </c>
      <c r="K1014" s="171"/>
      <c r="L1014" s="176" t="s">
        <v>613</v>
      </c>
      <c r="M1014" s="177">
        <v>0</v>
      </c>
      <c r="N1014" s="177">
        <v>3</v>
      </c>
      <c r="O1014" s="177">
        <v>0</v>
      </c>
      <c r="P1014" s="175">
        <v>3</v>
      </c>
      <c r="Q1014" s="174">
        <v>2</v>
      </c>
      <c r="R1014" s="175">
        <v>5</v>
      </c>
      <c r="S1014" s="319" t="s">
        <v>614</v>
      </c>
      <c r="T1014" s="318"/>
    </row>
    <row r="1015" spans="1:20" ht="16" thickBot="1">
      <c r="A1015" s="338" t="s">
        <v>403</v>
      </c>
      <c r="B1015" s="317"/>
      <c r="C1015" s="317"/>
      <c r="D1015" s="317"/>
      <c r="E1015" s="317"/>
      <c r="F1015" s="317"/>
      <c r="G1015" s="317"/>
      <c r="H1015" s="317"/>
      <c r="I1015" s="317"/>
      <c r="J1015" s="317"/>
      <c r="K1015" s="317"/>
      <c r="L1015" s="317"/>
      <c r="M1015" s="317"/>
      <c r="N1015" s="317"/>
      <c r="O1015" s="317"/>
      <c r="P1015" s="317"/>
      <c r="Q1015" s="317"/>
      <c r="R1015" s="317"/>
      <c r="S1015" s="317"/>
      <c r="T1015" s="318"/>
    </row>
    <row r="1016" spans="1:20" ht="25" thickBot="1">
      <c r="A1016" s="164" t="s">
        <v>1932</v>
      </c>
      <c r="B1016" s="165" t="s">
        <v>403</v>
      </c>
      <c r="C1016" s="165" t="s">
        <v>402</v>
      </c>
      <c r="D1016" s="164" t="s">
        <v>1933</v>
      </c>
      <c r="E1016" s="166">
        <v>0</v>
      </c>
      <c r="F1016" s="166">
        <v>0</v>
      </c>
      <c r="G1016" s="166">
        <v>0</v>
      </c>
      <c r="H1016" s="166">
        <v>0</v>
      </c>
      <c r="I1016" s="166">
        <v>0</v>
      </c>
      <c r="J1016" s="166">
        <v>0</v>
      </c>
      <c r="K1016" s="167">
        <v>44538</v>
      </c>
      <c r="L1016" s="167">
        <v>44557</v>
      </c>
      <c r="M1016" s="166">
        <v>0</v>
      </c>
      <c r="N1016" s="166">
        <v>0</v>
      </c>
      <c r="O1016" s="166">
        <v>0</v>
      </c>
      <c r="P1016" s="168">
        <v>0</v>
      </c>
      <c r="Q1016" s="166">
        <v>0.5</v>
      </c>
      <c r="R1016" s="166">
        <v>0.5</v>
      </c>
      <c r="S1016" s="165" t="s">
        <v>657</v>
      </c>
      <c r="T1016" s="165" t="s">
        <v>599</v>
      </c>
    </row>
    <row r="1017" spans="1:20" ht="16" thickBot="1">
      <c r="A1017" s="164" t="s">
        <v>1934</v>
      </c>
      <c r="B1017" s="165" t="s">
        <v>403</v>
      </c>
      <c r="C1017" s="165" t="s">
        <v>402</v>
      </c>
      <c r="D1017" s="164" t="s">
        <v>1935</v>
      </c>
      <c r="E1017" s="166">
        <v>0</v>
      </c>
      <c r="F1017" s="166">
        <v>0</v>
      </c>
      <c r="G1017" s="166">
        <v>0</v>
      </c>
      <c r="H1017" s="166">
        <v>0</v>
      </c>
      <c r="I1017" s="166">
        <v>0</v>
      </c>
      <c r="J1017" s="166">
        <v>0</v>
      </c>
      <c r="K1017" s="167">
        <v>43412</v>
      </c>
      <c r="L1017" s="167">
        <v>43454</v>
      </c>
      <c r="M1017" s="166">
        <v>0</v>
      </c>
      <c r="N1017" s="166">
        <v>0</v>
      </c>
      <c r="O1017" s="166">
        <v>0</v>
      </c>
      <c r="P1017" s="168">
        <v>0</v>
      </c>
      <c r="Q1017" s="166">
        <v>1.5</v>
      </c>
      <c r="R1017" s="166">
        <v>1.5</v>
      </c>
      <c r="S1017" s="165" t="s">
        <v>657</v>
      </c>
      <c r="T1017" s="165" t="s">
        <v>599</v>
      </c>
    </row>
    <row r="1018" spans="1:20" ht="16" thickBot="1">
      <c r="A1018" s="329" t="s">
        <v>1936</v>
      </c>
      <c r="B1018" s="317"/>
      <c r="C1018" s="317"/>
      <c r="D1018" s="318"/>
      <c r="E1018" s="169">
        <v>0</v>
      </c>
      <c r="F1018" s="169">
        <v>0</v>
      </c>
      <c r="G1018" s="169">
        <v>0</v>
      </c>
      <c r="H1018" s="170">
        <v>0</v>
      </c>
      <c r="I1018" s="170">
        <v>0</v>
      </c>
      <c r="J1018" s="170">
        <v>0</v>
      </c>
      <c r="K1018" s="171"/>
      <c r="L1018" s="172" t="s">
        <v>612</v>
      </c>
      <c r="M1018" s="169">
        <v>0</v>
      </c>
      <c r="N1018" s="169">
        <v>0</v>
      </c>
      <c r="O1018" s="169">
        <v>0</v>
      </c>
      <c r="P1018" s="173">
        <v>0</v>
      </c>
      <c r="Q1018" s="170">
        <v>2</v>
      </c>
      <c r="R1018" s="170">
        <v>2</v>
      </c>
      <c r="S1018" s="316"/>
      <c r="T1018" s="318"/>
    </row>
    <row r="1019" spans="1:20" ht="16" thickBot="1">
      <c r="A1019" s="316"/>
      <c r="B1019" s="317"/>
      <c r="C1019" s="317"/>
      <c r="D1019" s="318"/>
      <c r="E1019" s="316"/>
      <c r="F1019" s="317"/>
      <c r="G1019" s="318"/>
      <c r="H1019" s="174">
        <v>0</v>
      </c>
      <c r="I1019" s="174">
        <v>2</v>
      </c>
      <c r="J1019" s="175">
        <v>2</v>
      </c>
      <c r="K1019" s="171"/>
      <c r="L1019" s="176" t="s">
        <v>613</v>
      </c>
      <c r="M1019" s="177">
        <v>0</v>
      </c>
      <c r="N1019" s="177">
        <v>0</v>
      </c>
      <c r="O1019" s="177">
        <v>0</v>
      </c>
      <c r="P1019" s="175">
        <v>0</v>
      </c>
      <c r="Q1019" s="174">
        <v>2</v>
      </c>
      <c r="R1019" s="175">
        <v>2</v>
      </c>
      <c r="S1019" s="319" t="s">
        <v>614</v>
      </c>
      <c r="T1019" s="318"/>
    </row>
    <row r="1020" spans="1:20" ht="16" thickBot="1">
      <c r="A1020" s="338" t="s">
        <v>375</v>
      </c>
      <c r="B1020" s="317"/>
      <c r="C1020" s="317"/>
      <c r="D1020" s="317"/>
      <c r="E1020" s="317"/>
      <c r="F1020" s="317"/>
      <c r="G1020" s="317"/>
      <c r="H1020" s="317"/>
      <c r="I1020" s="317"/>
      <c r="J1020" s="317"/>
      <c r="K1020" s="317"/>
      <c r="L1020" s="317"/>
      <c r="M1020" s="317"/>
      <c r="N1020" s="317"/>
      <c r="O1020" s="317"/>
      <c r="P1020" s="317"/>
      <c r="Q1020" s="317"/>
      <c r="R1020" s="317"/>
      <c r="S1020" s="317"/>
      <c r="T1020" s="318"/>
    </row>
    <row r="1021" spans="1:20" ht="16" thickBot="1">
      <c r="A1021" s="164" t="s">
        <v>1937</v>
      </c>
      <c r="B1021" s="235" t="s">
        <v>375</v>
      </c>
      <c r="C1021" s="235" t="s">
        <v>374</v>
      </c>
      <c r="D1021" s="248" t="s">
        <v>1938</v>
      </c>
      <c r="E1021" s="166">
        <v>0</v>
      </c>
      <c r="F1021" s="166">
        <v>0</v>
      </c>
      <c r="G1021" s="166">
        <v>0</v>
      </c>
      <c r="H1021" s="166">
        <v>0</v>
      </c>
      <c r="I1021" s="166">
        <v>0</v>
      </c>
      <c r="J1021" s="166">
        <v>0</v>
      </c>
      <c r="K1021" s="167">
        <v>43711</v>
      </c>
      <c r="L1021" s="167">
        <v>43721</v>
      </c>
      <c r="M1021" s="166">
        <v>0</v>
      </c>
      <c r="N1021" s="166">
        <v>0.29193400000000003</v>
      </c>
      <c r="O1021" s="166">
        <v>0</v>
      </c>
      <c r="P1021" s="168">
        <v>0.29193400000000003</v>
      </c>
      <c r="Q1021" s="166">
        <v>0</v>
      </c>
      <c r="R1021" s="166">
        <v>0.29193400000000003</v>
      </c>
      <c r="S1021" s="165" t="s">
        <v>755</v>
      </c>
      <c r="T1021" s="165" t="s">
        <v>599</v>
      </c>
    </row>
    <row r="1022" spans="1:20" ht="16" thickBot="1">
      <c r="A1022" s="330" t="s">
        <v>1939</v>
      </c>
      <c r="B1022" s="334" t="s">
        <v>375</v>
      </c>
      <c r="C1022" s="235" t="s">
        <v>374</v>
      </c>
      <c r="D1022" s="248" t="s">
        <v>1940</v>
      </c>
      <c r="E1022" s="166">
        <v>0</v>
      </c>
      <c r="F1022" s="166">
        <v>0</v>
      </c>
      <c r="G1022" s="166">
        <v>0</v>
      </c>
      <c r="H1022" s="166">
        <v>0</v>
      </c>
      <c r="I1022" s="166">
        <v>0</v>
      </c>
      <c r="J1022" s="166">
        <v>0</v>
      </c>
      <c r="K1022" s="167">
        <v>44166</v>
      </c>
      <c r="L1022" s="167">
        <v>44179</v>
      </c>
      <c r="M1022" s="166">
        <v>0</v>
      </c>
      <c r="N1022" s="166">
        <v>1.91186631</v>
      </c>
      <c r="O1022" s="166">
        <v>0</v>
      </c>
      <c r="P1022" s="168">
        <v>1.91186631</v>
      </c>
      <c r="Q1022" s="166">
        <v>0</v>
      </c>
      <c r="R1022" s="325">
        <v>5.2911353099999996</v>
      </c>
      <c r="S1022" s="165" t="s">
        <v>755</v>
      </c>
      <c r="T1022" s="165" t="s">
        <v>599</v>
      </c>
    </row>
    <row r="1023" spans="1:20" ht="16" thickBot="1">
      <c r="A1023" s="326"/>
      <c r="B1023" s="339"/>
      <c r="C1023" s="235"/>
      <c r="D1023" s="336" t="s">
        <v>1941</v>
      </c>
      <c r="E1023" s="325">
        <v>0</v>
      </c>
      <c r="F1023" s="325">
        <v>0</v>
      </c>
      <c r="G1023" s="325">
        <v>5.5</v>
      </c>
      <c r="H1023" s="325">
        <v>5.5</v>
      </c>
      <c r="I1023" s="325">
        <v>0</v>
      </c>
      <c r="J1023" s="325">
        <v>5.5</v>
      </c>
      <c r="K1023" s="328">
        <v>43312</v>
      </c>
      <c r="L1023" s="328">
        <v>43320</v>
      </c>
      <c r="M1023" s="166">
        <v>0</v>
      </c>
      <c r="N1023" s="166">
        <v>0.74</v>
      </c>
      <c r="O1023" s="166">
        <v>0</v>
      </c>
      <c r="P1023" s="168">
        <v>0.74</v>
      </c>
      <c r="Q1023" s="166">
        <v>0</v>
      </c>
      <c r="R1023" s="326"/>
      <c r="S1023" s="165" t="s">
        <v>755</v>
      </c>
      <c r="T1023" s="165" t="s">
        <v>599</v>
      </c>
    </row>
    <row r="1024" spans="1:20" ht="16" thickBot="1">
      <c r="A1024" s="327"/>
      <c r="B1024" s="335"/>
      <c r="C1024" s="235"/>
      <c r="D1024" s="337"/>
      <c r="E1024" s="327"/>
      <c r="F1024" s="327"/>
      <c r="G1024" s="327"/>
      <c r="H1024" s="327"/>
      <c r="I1024" s="327"/>
      <c r="J1024" s="327"/>
      <c r="K1024" s="327"/>
      <c r="L1024" s="327"/>
      <c r="M1024" s="166">
        <v>0</v>
      </c>
      <c r="N1024" s="166">
        <v>2.6392690000000001</v>
      </c>
      <c r="O1024" s="166">
        <v>0</v>
      </c>
      <c r="P1024" s="168">
        <v>2.6392690000000001</v>
      </c>
      <c r="Q1024" s="166">
        <v>0</v>
      </c>
      <c r="R1024" s="327"/>
      <c r="S1024" s="165" t="s">
        <v>840</v>
      </c>
      <c r="T1024" s="165" t="s">
        <v>599</v>
      </c>
    </row>
    <row r="1025" spans="1:20" ht="16" thickBot="1">
      <c r="A1025" s="330" t="s">
        <v>1942</v>
      </c>
      <c r="B1025" s="334" t="s">
        <v>375</v>
      </c>
      <c r="C1025" s="235" t="s">
        <v>374</v>
      </c>
      <c r="D1025" s="336" t="s">
        <v>1943</v>
      </c>
      <c r="E1025" s="325">
        <v>0</v>
      </c>
      <c r="F1025" s="325">
        <v>0</v>
      </c>
      <c r="G1025" s="325">
        <v>12.2</v>
      </c>
      <c r="H1025" s="325">
        <v>12.2</v>
      </c>
      <c r="I1025" s="325">
        <v>0</v>
      </c>
      <c r="J1025" s="325">
        <v>12.2</v>
      </c>
      <c r="K1025" s="328">
        <v>43535</v>
      </c>
      <c r="L1025" s="328">
        <v>43721</v>
      </c>
      <c r="M1025" s="166">
        <v>0</v>
      </c>
      <c r="N1025" s="166">
        <v>2.5</v>
      </c>
      <c r="O1025" s="166">
        <v>0</v>
      </c>
      <c r="P1025" s="168">
        <v>2.5</v>
      </c>
      <c r="Q1025" s="166">
        <v>0</v>
      </c>
      <c r="R1025" s="325">
        <v>32.4</v>
      </c>
      <c r="S1025" s="165" t="s">
        <v>755</v>
      </c>
      <c r="T1025" s="165" t="s">
        <v>599</v>
      </c>
    </row>
    <row r="1026" spans="1:20" ht="16" thickBot="1">
      <c r="A1026" s="327"/>
      <c r="B1026" s="335"/>
      <c r="C1026" s="235"/>
      <c r="D1026" s="337"/>
      <c r="E1026" s="327"/>
      <c r="F1026" s="327"/>
      <c r="G1026" s="327"/>
      <c r="H1026" s="327"/>
      <c r="I1026" s="327"/>
      <c r="J1026" s="327"/>
      <c r="K1026" s="327"/>
      <c r="L1026" s="327"/>
      <c r="M1026" s="166">
        <v>0</v>
      </c>
      <c r="N1026" s="166">
        <v>29.9</v>
      </c>
      <c r="O1026" s="166">
        <v>0</v>
      </c>
      <c r="P1026" s="168">
        <v>29.9</v>
      </c>
      <c r="Q1026" s="166">
        <v>0</v>
      </c>
      <c r="R1026" s="327"/>
      <c r="S1026" s="165" t="s">
        <v>732</v>
      </c>
      <c r="T1026" s="165" t="s">
        <v>599</v>
      </c>
    </row>
    <row r="1027" spans="1:20" ht="16" thickBot="1">
      <c r="A1027" s="330" t="s">
        <v>1944</v>
      </c>
      <c r="B1027" s="334" t="s">
        <v>375</v>
      </c>
      <c r="C1027" s="235" t="s">
        <v>374</v>
      </c>
      <c r="D1027" s="336" t="s">
        <v>1945</v>
      </c>
      <c r="E1027" s="325">
        <v>0</v>
      </c>
      <c r="F1027" s="325">
        <v>0</v>
      </c>
      <c r="G1027" s="325">
        <v>5</v>
      </c>
      <c r="H1027" s="325">
        <v>5</v>
      </c>
      <c r="I1027" s="325">
        <v>0</v>
      </c>
      <c r="J1027" s="325">
        <v>5</v>
      </c>
      <c r="K1027" s="328">
        <v>43621</v>
      </c>
      <c r="L1027" s="328">
        <v>43623</v>
      </c>
      <c r="M1027" s="166">
        <v>0</v>
      </c>
      <c r="N1027" s="166">
        <v>2.2000000000000002</v>
      </c>
      <c r="O1027" s="166">
        <v>0</v>
      </c>
      <c r="P1027" s="168">
        <v>2.2000000000000002</v>
      </c>
      <c r="Q1027" s="166">
        <v>0</v>
      </c>
      <c r="R1027" s="325">
        <v>10.5</v>
      </c>
      <c r="S1027" s="165" t="s">
        <v>666</v>
      </c>
      <c r="T1027" s="165" t="s">
        <v>595</v>
      </c>
    </row>
    <row r="1028" spans="1:20" ht="16" thickBot="1">
      <c r="A1028" s="326"/>
      <c r="B1028" s="339"/>
      <c r="C1028" s="235"/>
      <c r="D1028" s="340"/>
      <c r="E1028" s="326"/>
      <c r="F1028" s="326"/>
      <c r="G1028" s="326"/>
      <c r="H1028" s="326"/>
      <c r="I1028" s="326"/>
      <c r="J1028" s="326"/>
      <c r="K1028" s="326"/>
      <c r="L1028" s="326"/>
      <c r="M1028" s="166">
        <v>0</v>
      </c>
      <c r="N1028" s="166">
        <v>2.8</v>
      </c>
      <c r="O1028" s="166">
        <v>0</v>
      </c>
      <c r="P1028" s="168">
        <v>2.8</v>
      </c>
      <c r="Q1028" s="166">
        <v>0</v>
      </c>
      <c r="R1028" s="326"/>
      <c r="S1028" s="165" t="s">
        <v>755</v>
      </c>
      <c r="T1028" s="165" t="s">
        <v>595</v>
      </c>
    </row>
    <row r="1029" spans="1:20" ht="16" thickBot="1">
      <c r="A1029" s="327"/>
      <c r="B1029" s="335"/>
      <c r="C1029" s="235"/>
      <c r="D1029" s="337"/>
      <c r="E1029" s="327"/>
      <c r="F1029" s="327"/>
      <c r="G1029" s="327"/>
      <c r="H1029" s="327"/>
      <c r="I1029" s="327"/>
      <c r="J1029" s="327"/>
      <c r="K1029" s="327"/>
      <c r="L1029" s="327"/>
      <c r="M1029" s="166">
        <v>0</v>
      </c>
      <c r="N1029" s="166">
        <v>5.5</v>
      </c>
      <c r="O1029" s="166">
        <v>0</v>
      </c>
      <c r="P1029" s="168">
        <v>5.5</v>
      </c>
      <c r="Q1029" s="166">
        <v>0</v>
      </c>
      <c r="R1029" s="327"/>
      <c r="S1029" s="165" t="s">
        <v>604</v>
      </c>
      <c r="T1029" s="165" t="s">
        <v>595</v>
      </c>
    </row>
    <row r="1030" spans="1:20" ht="16" thickBot="1">
      <c r="A1030" s="330" t="s">
        <v>1946</v>
      </c>
      <c r="B1030" s="334" t="s">
        <v>375</v>
      </c>
      <c r="C1030" s="235" t="s">
        <v>374</v>
      </c>
      <c r="D1030" s="336" t="s">
        <v>1947</v>
      </c>
      <c r="E1030" s="325">
        <v>0</v>
      </c>
      <c r="F1030" s="325">
        <v>0</v>
      </c>
      <c r="G1030" s="325">
        <v>12.2</v>
      </c>
      <c r="H1030" s="325">
        <v>12.2</v>
      </c>
      <c r="I1030" s="325">
        <v>0</v>
      </c>
      <c r="J1030" s="325">
        <v>12.2</v>
      </c>
      <c r="K1030" s="328">
        <v>44007</v>
      </c>
      <c r="L1030" s="328">
        <v>44008</v>
      </c>
      <c r="M1030" s="166">
        <v>0</v>
      </c>
      <c r="N1030" s="166">
        <v>5.5</v>
      </c>
      <c r="O1030" s="166">
        <v>0</v>
      </c>
      <c r="P1030" s="168">
        <v>5.5</v>
      </c>
      <c r="Q1030" s="166">
        <v>0</v>
      </c>
      <c r="R1030" s="325">
        <v>16.7</v>
      </c>
      <c r="S1030" s="165" t="s">
        <v>604</v>
      </c>
      <c r="T1030" s="165" t="s">
        <v>595</v>
      </c>
    </row>
    <row r="1031" spans="1:20" ht="16" thickBot="1">
      <c r="A1031" s="326"/>
      <c r="B1031" s="339"/>
      <c r="C1031" s="235"/>
      <c r="D1031" s="340"/>
      <c r="E1031" s="326"/>
      <c r="F1031" s="326"/>
      <c r="G1031" s="326"/>
      <c r="H1031" s="326"/>
      <c r="I1031" s="326"/>
      <c r="J1031" s="326"/>
      <c r="K1031" s="326"/>
      <c r="L1031" s="327"/>
      <c r="M1031" s="166">
        <v>0</v>
      </c>
      <c r="N1031" s="166">
        <v>7.2</v>
      </c>
      <c r="O1031" s="166">
        <v>0</v>
      </c>
      <c r="P1031" s="168">
        <v>7.2</v>
      </c>
      <c r="Q1031" s="166">
        <v>0</v>
      </c>
      <c r="R1031" s="326"/>
      <c r="S1031" s="165" t="s">
        <v>755</v>
      </c>
      <c r="T1031" s="165" t="s">
        <v>595</v>
      </c>
    </row>
    <row r="1032" spans="1:20" ht="16" thickBot="1">
      <c r="A1032" s="327"/>
      <c r="B1032" s="335"/>
      <c r="C1032" s="235"/>
      <c r="D1032" s="337"/>
      <c r="E1032" s="327"/>
      <c r="F1032" s="327"/>
      <c r="G1032" s="327"/>
      <c r="H1032" s="327"/>
      <c r="I1032" s="327"/>
      <c r="J1032" s="327"/>
      <c r="K1032" s="327"/>
      <c r="L1032" s="167">
        <v>44028</v>
      </c>
      <c r="M1032" s="166">
        <v>0</v>
      </c>
      <c r="N1032" s="166">
        <v>4</v>
      </c>
      <c r="O1032" s="166">
        <v>0</v>
      </c>
      <c r="P1032" s="168">
        <v>4</v>
      </c>
      <c r="Q1032" s="166">
        <v>0</v>
      </c>
      <c r="R1032" s="327"/>
      <c r="S1032" s="165" t="s">
        <v>794</v>
      </c>
      <c r="T1032" s="165" t="s">
        <v>595</v>
      </c>
    </row>
    <row r="1033" spans="1:20" ht="16" thickBot="1">
      <c r="A1033" s="330" t="s">
        <v>1948</v>
      </c>
      <c r="B1033" s="334" t="s">
        <v>375</v>
      </c>
      <c r="C1033" s="235" t="s">
        <v>374</v>
      </c>
      <c r="D1033" s="336" t="s">
        <v>1949</v>
      </c>
      <c r="E1033" s="325">
        <v>0</v>
      </c>
      <c r="F1033" s="325">
        <v>0</v>
      </c>
      <c r="G1033" s="325">
        <v>5</v>
      </c>
      <c r="H1033" s="325">
        <v>5</v>
      </c>
      <c r="I1033" s="325">
        <v>0</v>
      </c>
      <c r="J1033" s="325">
        <v>5</v>
      </c>
      <c r="K1033" s="328">
        <v>44505</v>
      </c>
      <c r="L1033" s="328">
        <v>44517</v>
      </c>
      <c r="M1033" s="166">
        <v>0</v>
      </c>
      <c r="N1033" s="166">
        <v>7.6</v>
      </c>
      <c r="O1033" s="166">
        <v>0</v>
      </c>
      <c r="P1033" s="168">
        <v>7.6</v>
      </c>
      <c r="Q1033" s="166">
        <v>0</v>
      </c>
      <c r="R1033" s="325">
        <v>23.4</v>
      </c>
      <c r="S1033" s="165" t="s">
        <v>794</v>
      </c>
      <c r="T1033" s="165" t="s">
        <v>595</v>
      </c>
    </row>
    <row r="1034" spans="1:20" ht="16" thickBot="1">
      <c r="A1034" s="326"/>
      <c r="B1034" s="339"/>
      <c r="C1034" s="235"/>
      <c r="D1034" s="340"/>
      <c r="E1034" s="326"/>
      <c r="F1034" s="326"/>
      <c r="G1034" s="326"/>
      <c r="H1034" s="326"/>
      <c r="I1034" s="326"/>
      <c r="J1034" s="326"/>
      <c r="K1034" s="326"/>
      <c r="L1034" s="327"/>
      <c r="M1034" s="166">
        <v>0</v>
      </c>
      <c r="N1034" s="166">
        <v>10.8</v>
      </c>
      <c r="O1034" s="166">
        <v>0</v>
      </c>
      <c r="P1034" s="168">
        <v>10.8</v>
      </c>
      <c r="Q1034" s="166">
        <v>0</v>
      </c>
      <c r="R1034" s="326"/>
      <c r="S1034" s="165" t="s">
        <v>755</v>
      </c>
      <c r="T1034" s="165" t="s">
        <v>595</v>
      </c>
    </row>
    <row r="1035" spans="1:20" ht="16" thickBot="1">
      <c r="A1035" s="327"/>
      <c r="B1035" s="335"/>
      <c r="C1035" s="235"/>
      <c r="D1035" s="337"/>
      <c r="E1035" s="327"/>
      <c r="F1035" s="327"/>
      <c r="G1035" s="327"/>
      <c r="H1035" s="327"/>
      <c r="I1035" s="327"/>
      <c r="J1035" s="327"/>
      <c r="K1035" s="327"/>
      <c r="L1035" s="167">
        <v>44524</v>
      </c>
      <c r="M1035" s="166">
        <v>0</v>
      </c>
      <c r="N1035" s="166">
        <v>5</v>
      </c>
      <c r="O1035" s="166">
        <v>0</v>
      </c>
      <c r="P1035" s="168">
        <v>5</v>
      </c>
      <c r="Q1035" s="166">
        <v>0</v>
      </c>
      <c r="R1035" s="327"/>
      <c r="S1035" s="165" t="s">
        <v>604</v>
      </c>
      <c r="T1035" s="165" t="s">
        <v>595</v>
      </c>
    </row>
    <row r="1036" spans="1:20" ht="16" thickBot="1">
      <c r="A1036" s="329" t="s">
        <v>1950</v>
      </c>
      <c r="B1036" s="317"/>
      <c r="C1036" s="317"/>
      <c r="D1036" s="318"/>
      <c r="E1036" s="169">
        <v>0</v>
      </c>
      <c r="F1036" s="169">
        <v>0</v>
      </c>
      <c r="G1036" s="169">
        <v>39.9</v>
      </c>
      <c r="H1036" s="170">
        <v>39.9</v>
      </c>
      <c r="I1036" s="170">
        <v>0</v>
      </c>
      <c r="J1036" s="170">
        <v>39.9</v>
      </c>
      <c r="K1036" s="171"/>
      <c r="L1036" s="172" t="s">
        <v>612</v>
      </c>
      <c r="M1036" s="169">
        <v>0</v>
      </c>
      <c r="N1036" s="169">
        <v>88.583069309999999</v>
      </c>
      <c r="O1036" s="169">
        <v>0</v>
      </c>
      <c r="P1036" s="173">
        <v>88.583069309999999</v>
      </c>
      <c r="Q1036" s="170">
        <v>0</v>
      </c>
      <c r="R1036" s="170">
        <v>88.583069309999999</v>
      </c>
      <c r="S1036" s="316"/>
      <c r="T1036" s="318"/>
    </row>
    <row r="1037" spans="1:20" ht="16" thickBot="1">
      <c r="A1037" s="316"/>
      <c r="B1037" s="317"/>
      <c r="C1037" s="317"/>
      <c r="D1037" s="318"/>
      <c r="E1037" s="316"/>
      <c r="F1037" s="317"/>
      <c r="G1037" s="318"/>
      <c r="H1037" s="174">
        <v>6</v>
      </c>
      <c r="I1037" s="174">
        <v>0</v>
      </c>
      <c r="J1037" s="175">
        <v>6</v>
      </c>
      <c r="K1037" s="171"/>
      <c r="L1037" s="176" t="s">
        <v>613</v>
      </c>
      <c r="M1037" s="177">
        <v>0</v>
      </c>
      <c r="N1037" s="177">
        <v>6</v>
      </c>
      <c r="O1037" s="177">
        <v>0</v>
      </c>
      <c r="P1037" s="175">
        <v>6</v>
      </c>
      <c r="Q1037" s="174">
        <v>0</v>
      </c>
      <c r="R1037" s="175">
        <v>6</v>
      </c>
      <c r="S1037" s="319" t="s">
        <v>614</v>
      </c>
      <c r="T1037" s="318"/>
    </row>
    <row r="1038" spans="1:20" ht="16" thickBot="1">
      <c r="A1038" s="338" t="s">
        <v>379</v>
      </c>
      <c r="B1038" s="317"/>
      <c r="C1038" s="317"/>
      <c r="D1038" s="317"/>
      <c r="E1038" s="317"/>
      <c r="F1038" s="317"/>
      <c r="G1038" s="317"/>
      <c r="H1038" s="317"/>
      <c r="I1038" s="317"/>
      <c r="J1038" s="317"/>
      <c r="K1038" s="317"/>
      <c r="L1038" s="317"/>
      <c r="M1038" s="317"/>
      <c r="N1038" s="317"/>
      <c r="O1038" s="317"/>
      <c r="P1038" s="317"/>
      <c r="Q1038" s="317"/>
      <c r="R1038" s="317"/>
      <c r="S1038" s="317"/>
      <c r="T1038" s="318"/>
    </row>
    <row r="1039" spans="1:20" ht="16" thickBot="1">
      <c r="A1039" s="330" t="s">
        <v>1951</v>
      </c>
      <c r="B1039" s="334" t="s">
        <v>379</v>
      </c>
      <c r="C1039" s="235" t="s">
        <v>378</v>
      </c>
      <c r="D1039" s="336" t="s">
        <v>1952</v>
      </c>
      <c r="E1039" s="325">
        <v>0</v>
      </c>
      <c r="F1039" s="325">
        <v>0</v>
      </c>
      <c r="G1039" s="325">
        <v>4</v>
      </c>
      <c r="H1039" s="325">
        <v>4</v>
      </c>
      <c r="I1039" s="325">
        <v>0</v>
      </c>
      <c r="J1039" s="325">
        <v>4</v>
      </c>
      <c r="K1039" s="328">
        <v>43768</v>
      </c>
      <c r="L1039" s="328">
        <v>43769</v>
      </c>
      <c r="M1039" s="166">
        <v>0</v>
      </c>
      <c r="N1039" s="166">
        <v>0.6</v>
      </c>
      <c r="O1039" s="166">
        <v>0</v>
      </c>
      <c r="P1039" s="168">
        <v>0.6</v>
      </c>
      <c r="Q1039" s="166">
        <v>0</v>
      </c>
      <c r="R1039" s="325">
        <v>10.6</v>
      </c>
      <c r="S1039" s="165" t="s">
        <v>794</v>
      </c>
      <c r="T1039" s="165" t="s">
        <v>595</v>
      </c>
    </row>
    <row r="1040" spans="1:20" ht="16" thickBot="1">
      <c r="A1040" s="326"/>
      <c r="B1040" s="339"/>
      <c r="C1040" s="235"/>
      <c r="D1040" s="340"/>
      <c r="E1040" s="326"/>
      <c r="F1040" s="326"/>
      <c r="G1040" s="326"/>
      <c r="H1040" s="326"/>
      <c r="I1040" s="326"/>
      <c r="J1040" s="326"/>
      <c r="K1040" s="326"/>
      <c r="L1040" s="326"/>
      <c r="M1040" s="166">
        <v>0</v>
      </c>
      <c r="N1040" s="166">
        <v>1</v>
      </c>
      <c r="O1040" s="166">
        <v>0</v>
      </c>
      <c r="P1040" s="168">
        <v>1</v>
      </c>
      <c r="Q1040" s="166">
        <v>0</v>
      </c>
      <c r="R1040" s="326"/>
      <c r="S1040" s="165" t="s">
        <v>755</v>
      </c>
      <c r="T1040" s="165" t="s">
        <v>595</v>
      </c>
    </row>
    <row r="1041" spans="1:20" ht="16" thickBot="1">
      <c r="A1041" s="326"/>
      <c r="B1041" s="339"/>
      <c r="C1041" s="235"/>
      <c r="D1041" s="340"/>
      <c r="E1041" s="326"/>
      <c r="F1041" s="326"/>
      <c r="G1041" s="326"/>
      <c r="H1041" s="326"/>
      <c r="I1041" s="326"/>
      <c r="J1041" s="326"/>
      <c r="K1041" s="326"/>
      <c r="L1041" s="327"/>
      <c r="M1041" s="166">
        <v>0</v>
      </c>
      <c r="N1041" s="166">
        <v>1.5</v>
      </c>
      <c r="O1041" s="166">
        <v>0</v>
      </c>
      <c r="P1041" s="168">
        <v>1.5</v>
      </c>
      <c r="Q1041" s="166">
        <v>0</v>
      </c>
      <c r="R1041" s="326"/>
      <c r="S1041" s="165" t="s">
        <v>666</v>
      </c>
      <c r="T1041" s="165" t="s">
        <v>595</v>
      </c>
    </row>
    <row r="1042" spans="1:20" ht="16" thickBot="1">
      <c r="A1042" s="327"/>
      <c r="B1042" s="335"/>
      <c r="C1042" s="235"/>
      <c r="D1042" s="337"/>
      <c r="E1042" s="327"/>
      <c r="F1042" s="327"/>
      <c r="G1042" s="327"/>
      <c r="H1042" s="327"/>
      <c r="I1042" s="327"/>
      <c r="J1042" s="327"/>
      <c r="K1042" s="327"/>
      <c r="L1042" s="167">
        <v>43782</v>
      </c>
      <c r="M1042" s="166">
        <v>0</v>
      </c>
      <c r="N1042" s="166">
        <v>7.5</v>
      </c>
      <c r="O1042" s="166">
        <v>0</v>
      </c>
      <c r="P1042" s="168">
        <v>7.5</v>
      </c>
      <c r="Q1042" s="166">
        <v>0</v>
      </c>
      <c r="R1042" s="327"/>
      <c r="S1042" s="165" t="s">
        <v>604</v>
      </c>
      <c r="T1042" s="165" t="s">
        <v>595</v>
      </c>
    </row>
    <row r="1043" spans="1:20" ht="16" thickBot="1">
      <c r="A1043" s="329" t="s">
        <v>1953</v>
      </c>
      <c r="B1043" s="317"/>
      <c r="C1043" s="317"/>
      <c r="D1043" s="318"/>
      <c r="E1043" s="169">
        <v>0</v>
      </c>
      <c r="F1043" s="169">
        <v>0</v>
      </c>
      <c r="G1043" s="169">
        <v>4</v>
      </c>
      <c r="H1043" s="170">
        <v>4</v>
      </c>
      <c r="I1043" s="170">
        <v>0</v>
      </c>
      <c r="J1043" s="170">
        <v>4</v>
      </c>
      <c r="K1043" s="171"/>
      <c r="L1043" s="172" t="s">
        <v>612</v>
      </c>
      <c r="M1043" s="169">
        <v>0</v>
      </c>
      <c r="N1043" s="169">
        <v>10.6</v>
      </c>
      <c r="O1043" s="169">
        <v>0</v>
      </c>
      <c r="P1043" s="173">
        <v>10.6</v>
      </c>
      <c r="Q1043" s="170">
        <v>0</v>
      </c>
      <c r="R1043" s="170">
        <v>10.6</v>
      </c>
      <c r="S1043" s="316"/>
      <c r="T1043" s="318"/>
    </row>
    <row r="1044" spans="1:20" ht="16" thickBot="1">
      <c r="A1044" s="316"/>
      <c r="B1044" s="317"/>
      <c r="C1044" s="317"/>
      <c r="D1044" s="318"/>
      <c r="E1044" s="316"/>
      <c r="F1044" s="317"/>
      <c r="G1044" s="318"/>
      <c r="H1044" s="174">
        <v>1</v>
      </c>
      <c r="I1044" s="174">
        <v>0</v>
      </c>
      <c r="J1044" s="175">
        <v>1</v>
      </c>
      <c r="K1044" s="171"/>
      <c r="L1044" s="176" t="s">
        <v>613</v>
      </c>
      <c r="M1044" s="177">
        <v>0</v>
      </c>
      <c r="N1044" s="177">
        <v>1</v>
      </c>
      <c r="O1044" s="177">
        <v>0</v>
      </c>
      <c r="P1044" s="175">
        <v>1</v>
      </c>
      <c r="Q1044" s="174">
        <v>0</v>
      </c>
      <c r="R1044" s="175">
        <v>1</v>
      </c>
      <c r="S1044" s="319" t="s">
        <v>614</v>
      </c>
      <c r="T1044" s="318"/>
    </row>
    <row r="1045" spans="1:20" ht="16" thickBot="1">
      <c r="A1045" s="338" t="s">
        <v>381</v>
      </c>
      <c r="B1045" s="317"/>
      <c r="C1045" s="317"/>
      <c r="D1045" s="317"/>
      <c r="E1045" s="317"/>
      <c r="F1045" s="317"/>
      <c r="G1045" s="317"/>
      <c r="H1045" s="317"/>
      <c r="I1045" s="317"/>
      <c r="J1045" s="317"/>
      <c r="K1045" s="317"/>
      <c r="L1045" s="317"/>
      <c r="M1045" s="317"/>
      <c r="N1045" s="317"/>
      <c r="O1045" s="317"/>
      <c r="P1045" s="317"/>
      <c r="Q1045" s="317"/>
      <c r="R1045" s="317"/>
      <c r="S1045" s="317"/>
      <c r="T1045" s="318"/>
    </row>
    <row r="1046" spans="1:20" ht="16" thickBot="1">
      <c r="A1046" s="330" t="s">
        <v>1954</v>
      </c>
      <c r="B1046" s="334" t="s">
        <v>381</v>
      </c>
      <c r="C1046" s="235" t="s">
        <v>380</v>
      </c>
      <c r="D1046" s="248" t="s">
        <v>1955</v>
      </c>
      <c r="E1046" s="166">
        <v>0</v>
      </c>
      <c r="F1046" s="166">
        <v>0</v>
      </c>
      <c r="G1046" s="166">
        <v>0</v>
      </c>
      <c r="H1046" s="166">
        <v>0</v>
      </c>
      <c r="I1046" s="166">
        <v>0</v>
      </c>
      <c r="J1046" s="166">
        <v>0</v>
      </c>
      <c r="K1046" s="167">
        <v>43649</v>
      </c>
      <c r="L1046" s="167">
        <v>43649</v>
      </c>
      <c r="M1046" s="166">
        <v>240</v>
      </c>
      <c r="N1046" s="166">
        <v>0</v>
      </c>
      <c r="O1046" s="166">
        <v>0</v>
      </c>
      <c r="P1046" s="168">
        <v>240</v>
      </c>
      <c r="Q1046" s="166">
        <v>0</v>
      </c>
      <c r="R1046" s="325">
        <v>640</v>
      </c>
      <c r="S1046" s="165" t="s">
        <v>827</v>
      </c>
      <c r="T1046" s="165" t="s">
        <v>595</v>
      </c>
    </row>
    <row r="1047" spans="1:20" ht="16" thickBot="1">
      <c r="A1047" s="327"/>
      <c r="B1047" s="335"/>
      <c r="C1047" s="235"/>
      <c r="D1047" s="248" t="s">
        <v>1955</v>
      </c>
      <c r="E1047" s="166">
        <v>450</v>
      </c>
      <c r="F1047" s="166">
        <v>0</v>
      </c>
      <c r="G1047" s="166">
        <v>0</v>
      </c>
      <c r="H1047" s="166">
        <v>450</v>
      </c>
      <c r="I1047" s="166">
        <v>0</v>
      </c>
      <c r="J1047" s="166">
        <v>450</v>
      </c>
      <c r="K1047" s="167">
        <v>43081</v>
      </c>
      <c r="L1047" s="167">
        <v>43271</v>
      </c>
      <c r="M1047" s="166">
        <v>400</v>
      </c>
      <c r="N1047" s="166">
        <v>0</v>
      </c>
      <c r="O1047" s="166">
        <v>0</v>
      </c>
      <c r="P1047" s="168">
        <v>400</v>
      </c>
      <c r="Q1047" s="166">
        <v>0</v>
      </c>
      <c r="R1047" s="327"/>
      <c r="S1047" s="165" t="s">
        <v>1956</v>
      </c>
      <c r="T1047" s="165" t="s">
        <v>595</v>
      </c>
    </row>
    <row r="1048" spans="1:20" ht="16" thickBot="1">
      <c r="A1048" s="330" t="s">
        <v>1957</v>
      </c>
      <c r="B1048" s="334" t="s">
        <v>381</v>
      </c>
      <c r="C1048" s="235" t="s">
        <v>380</v>
      </c>
      <c r="D1048" s="248" t="s">
        <v>1958</v>
      </c>
      <c r="E1048" s="166">
        <v>0</v>
      </c>
      <c r="F1048" s="166">
        <v>0</v>
      </c>
      <c r="G1048" s="166">
        <v>0</v>
      </c>
      <c r="H1048" s="166">
        <v>0</v>
      </c>
      <c r="I1048" s="166">
        <v>0</v>
      </c>
      <c r="J1048" s="166">
        <v>0</v>
      </c>
      <c r="K1048" s="167">
        <v>43458</v>
      </c>
      <c r="L1048" s="167">
        <v>43458</v>
      </c>
      <c r="M1048" s="166">
        <v>170.56502499999999</v>
      </c>
      <c r="N1048" s="166">
        <v>0</v>
      </c>
      <c r="O1048" s="166">
        <v>0</v>
      </c>
      <c r="P1048" s="168">
        <v>170.56502499999999</v>
      </c>
      <c r="Q1048" s="166">
        <v>0</v>
      </c>
      <c r="R1048" s="325">
        <v>670.56502499999999</v>
      </c>
      <c r="S1048" s="165" t="s">
        <v>617</v>
      </c>
      <c r="T1048" s="165" t="s">
        <v>595</v>
      </c>
    </row>
    <row r="1049" spans="1:20" ht="16" thickBot="1">
      <c r="A1049" s="327"/>
      <c r="B1049" s="335"/>
      <c r="C1049" s="235"/>
      <c r="D1049" s="248" t="s">
        <v>1958</v>
      </c>
      <c r="E1049" s="166">
        <v>300</v>
      </c>
      <c r="F1049" s="166">
        <v>0</v>
      </c>
      <c r="G1049" s="166">
        <v>0</v>
      </c>
      <c r="H1049" s="166">
        <v>300</v>
      </c>
      <c r="I1049" s="166">
        <v>0</v>
      </c>
      <c r="J1049" s="166">
        <v>300</v>
      </c>
      <c r="K1049" s="167">
        <v>43277</v>
      </c>
      <c r="L1049" s="167">
        <v>43308</v>
      </c>
      <c r="M1049" s="166">
        <v>500</v>
      </c>
      <c r="N1049" s="166">
        <v>0</v>
      </c>
      <c r="O1049" s="166">
        <v>0</v>
      </c>
      <c r="P1049" s="168">
        <v>500</v>
      </c>
      <c r="Q1049" s="166">
        <v>0</v>
      </c>
      <c r="R1049" s="327"/>
      <c r="S1049" s="165" t="s">
        <v>604</v>
      </c>
      <c r="T1049" s="165" t="s">
        <v>595</v>
      </c>
    </row>
    <row r="1050" spans="1:20" ht="16" thickBot="1">
      <c r="A1050" s="164" t="s">
        <v>1959</v>
      </c>
      <c r="B1050" s="235" t="s">
        <v>381</v>
      </c>
      <c r="C1050" s="235" t="s">
        <v>380</v>
      </c>
      <c r="D1050" s="248" t="s">
        <v>1960</v>
      </c>
      <c r="E1050" s="166">
        <v>300</v>
      </c>
      <c r="F1050" s="166">
        <v>0</v>
      </c>
      <c r="G1050" s="166">
        <v>0</v>
      </c>
      <c r="H1050" s="166">
        <v>300</v>
      </c>
      <c r="I1050" s="166">
        <v>0</v>
      </c>
      <c r="J1050" s="166">
        <v>300</v>
      </c>
      <c r="K1050" s="167">
        <v>43796</v>
      </c>
      <c r="L1050" s="167">
        <v>43811</v>
      </c>
      <c r="M1050" s="166">
        <v>55.505000000000003</v>
      </c>
      <c r="N1050" s="166">
        <v>0</v>
      </c>
      <c r="O1050" s="166">
        <v>0</v>
      </c>
      <c r="P1050" s="168">
        <v>55.505000000000003</v>
      </c>
      <c r="Q1050" s="166">
        <v>0</v>
      </c>
      <c r="R1050" s="166">
        <v>55.505000000000003</v>
      </c>
      <c r="S1050" s="165" t="s">
        <v>617</v>
      </c>
      <c r="T1050" s="165" t="s">
        <v>595</v>
      </c>
    </row>
    <row r="1051" spans="1:20" ht="16" thickBot="1">
      <c r="A1051" s="164" t="s">
        <v>1961</v>
      </c>
      <c r="B1051" s="235" t="s">
        <v>381</v>
      </c>
      <c r="C1051" s="235" t="s">
        <v>380</v>
      </c>
      <c r="D1051" s="248" t="s">
        <v>1962</v>
      </c>
      <c r="E1051" s="166">
        <v>0</v>
      </c>
      <c r="F1051" s="166">
        <v>100</v>
      </c>
      <c r="G1051" s="166">
        <v>0</v>
      </c>
      <c r="H1051" s="166">
        <v>100</v>
      </c>
      <c r="I1051" s="166">
        <v>0</v>
      </c>
      <c r="J1051" s="166">
        <v>100</v>
      </c>
      <c r="K1051" s="167">
        <v>44042</v>
      </c>
      <c r="L1051" s="167">
        <v>44196</v>
      </c>
      <c r="M1051" s="166">
        <v>100</v>
      </c>
      <c r="N1051" s="166">
        <v>0</v>
      </c>
      <c r="O1051" s="166">
        <v>0</v>
      </c>
      <c r="P1051" s="168">
        <v>100</v>
      </c>
      <c r="Q1051" s="166">
        <v>0</v>
      </c>
      <c r="R1051" s="166">
        <v>100</v>
      </c>
      <c r="S1051" s="165" t="s">
        <v>632</v>
      </c>
      <c r="T1051" s="165" t="s">
        <v>603</v>
      </c>
    </row>
    <row r="1052" spans="1:20" ht="16" thickBot="1">
      <c r="A1052" s="164" t="s">
        <v>1963</v>
      </c>
      <c r="B1052" s="235" t="s">
        <v>381</v>
      </c>
      <c r="C1052" s="235" t="s">
        <v>380</v>
      </c>
      <c r="D1052" s="248" t="s">
        <v>1964</v>
      </c>
      <c r="E1052" s="166">
        <v>200</v>
      </c>
      <c r="F1052" s="166">
        <v>0</v>
      </c>
      <c r="G1052" s="166">
        <v>0</v>
      </c>
      <c r="H1052" s="166">
        <v>200</v>
      </c>
      <c r="I1052" s="166">
        <v>0</v>
      </c>
      <c r="J1052" s="166">
        <v>200</v>
      </c>
      <c r="K1052" s="167">
        <v>44102</v>
      </c>
      <c r="L1052" s="167">
        <v>44145</v>
      </c>
      <c r="M1052" s="166">
        <v>168.84</v>
      </c>
      <c r="N1052" s="166">
        <v>0</v>
      </c>
      <c r="O1052" s="166">
        <v>0</v>
      </c>
      <c r="P1052" s="168">
        <v>168.84</v>
      </c>
      <c r="Q1052" s="166">
        <v>0</v>
      </c>
      <c r="R1052" s="166">
        <v>168.84</v>
      </c>
      <c r="S1052" s="165" t="s">
        <v>617</v>
      </c>
      <c r="T1052" s="165" t="s">
        <v>595</v>
      </c>
    </row>
    <row r="1053" spans="1:20" ht="25" thickBot="1">
      <c r="A1053" s="164" t="s">
        <v>1965</v>
      </c>
      <c r="B1053" s="235" t="s">
        <v>381</v>
      </c>
      <c r="C1053" s="235" t="s">
        <v>380</v>
      </c>
      <c r="D1053" s="248" t="s">
        <v>1966</v>
      </c>
      <c r="E1053" s="166">
        <v>162</v>
      </c>
      <c r="F1053" s="166">
        <v>0</v>
      </c>
      <c r="G1053" s="166">
        <v>0</v>
      </c>
      <c r="H1053" s="166">
        <v>162</v>
      </c>
      <c r="I1053" s="166">
        <v>0</v>
      </c>
      <c r="J1053" s="166">
        <v>162</v>
      </c>
      <c r="K1053" s="167">
        <v>44544</v>
      </c>
      <c r="L1053" s="167">
        <v>44559</v>
      </c>
      <c r="M1053" s="166">
        <v>108</v>
      </c>
      <c r="N1053" s="166">
        <v>0</v>
      </c>
      <c r="O1053" s="166">
        <v>0</v>
      </c>
      <c r="P1053" s="168">
        <v>108</v>
      </c>
      <c r="Q1053" s="166">
        <v>0</v>
      </c>
      <c r="R1053" s="166">
        <v>108</v>
      </c>
      <c r="S1053" s="165" t="s">
        <v>632</v>
      </c>
      <c r="T1053" s="165" t="s">
        <v>603</v>
      </c>
    </row>
    <row r="1054" spans="1:20" ht="25" thickBot="1">
      <c r="A1054" s="164" t="s">
        <v>1967</v>
      </c>
      <c r="B1054" s="235" t="s">
        <v>381</v>
      </c>
      <c r="C1054" s="235" t="s">
        <v>380</v>
      </c>
      <c r="D1054" s="248" t="s">
        <v>1968</v>
      </c>
      <c r="E1054" s="166">
        <v>0</v>
      </c>
      <c r="F1054" s="166">
        <v>150</v>
      </c>
      <c r="G1054" s="166">
        <v>3</v>
      </c>
      <c r="H1054" s="166">
        <v>153</v>
      </c>
      <c r="I1054" s="166">
        <v>0</v>
      </c>
      <c r="J1054" s="166">
        <v>153</v>
      </c>
      <c r="K1054" s="167">
        <v>44804</v>
      </c>
      <c r="L1054" s="167">
        <v>44868</v>
      </c>
      <c r="M1054" s="166">
        <v>0</v>
      </c>
      <c r="N1054" s="166">
        <v>0.3</v>
      </c>
      <c r="O1054" s="166">
        <v>0</v>
      </c>
      <c r="P1054" s="168">
        <v>0.3</v>
      </c>
      <c r="Q1054" s="166">
        <v>0</v>
      </c>
      <c r="R1054" s="166">
        <v>0.3</v>
      </c>
      <c r="S1054" s="165" t="s">
        <v>621</v>
      </c>
      <c r="T1054" s="165" t="s">
        <v>599</v>
      </c>
    </row>
    <row r="1055" spans="1:20" ht="25" thickBot="1">
      <c r="A1055" s="164" t="s">
        <v>1969</v>
      </c>
      <c r="B1055" s="165" t="s">
        <v>381</v>
      </c>
      <c r="C1055" s="165" t="s">
        <v>380</v>
      </c>
      <c r="D1055" s="164" t="s">
        <v>1970</v>
      </c>
      <c r="E1055" s="166">
        <v>0</v>
      </c>
      <c r="F1055" s="166">
        <v>0</v>
      </c>
      <c r="G1055" s="166">
        <v>0</v>
      </c>
      <c r="H1055" s="166">
        <v>0</v>
      </c>
      <c r="I1055" s="166">
        <v>0.35</v>
      </c>
      <c r="J1055" s="166">
        <v>0.35</v>
      </c>
      <c r="K1055" s="167">
        <v>44172</v>
      </c>
      <c r="L1055" s="167">
        <v>44194</v>
      </c>
      <c r="M1055" s="166">
        <v>0</v>
      </c>
      <c r="N1055" s="166">
        <v>0</v>
      </c>
      <c r="O1055" s="166">
        <v>0</v>
      </c>
      <c r="P1055" s="168">
        <v>0</v>
      </c>
      <c r="Q1055" s="166">
        <v>1</v>
      </c>
      <c r="R1055" s="166">
        <v>1</v>
      </c>
      <c r="S1055" s="165" t="s">
        <v>624</v>
      </c>
      <c r="T1055" s="165" t="s">
        <v>599</v>
      </c>
    </row>
    <row r="1056" spans="1:20" ht="16" thickBot="1">
      <c r="A1056" s="330" t="s">
        <v>1971</v>
      </c>
      <c r="B1056" s="331" t="s">
        <v>381</v>
      </c>
      <c r="C1056" s="165" t="s">
        <v>380</v>
      </c>
      <c r="D1056" s="330" t="s">
        <v>1972</v>
      </c>
      <c r="E1056" s="325">
        <v>0</v>
      </c>
      <c r="F1056" s="325">
        <v>0</v>
      </c>
      <c r="G1056" s="325">
        <v>0</v>
      </c>
      <c r="H1056" s="325">
        <v>0</v>
      </c>
      <c r="I1056" s="325">
        <v>0.8</v>
      </c>
      <c r="J1056" s="325">
        <v>0.8</v>
      </c>
      <c r="K1056" s="328">
        <v>44471</v>
      </c>
      <c r="L1056" s="328">
        <v>44496</v>
      </c>
      <c r="M1056" s="166">
        <v>0</v>
      </c>
      <c r="N1056" s="166">
        <v>0</v>
      </c>
      <c r="O1056" s="166">
        <v>0</v>
      </c>
      <c r="P1056" s="168">
        <v>0</v>
      </c>
      <c r="Q1056" s="166">
        <v>0.5</v>
      </c>
      <c r="R1056" s="325">
        <v>1</v>
      </c>
      <c r="S1056" s="165" t="s">
        <v>780</v>
      </c>
      <c r="T1056" s="165" t="s">
        <v>599</v>
      </c>
    </row>
    <row r="1057" spans="1:20" ht="16" thickBot="1">
      <c r="A1057" s="327"/>
      <c r="B1057" s="327"/>
      <c r="C1057" s="165"/>
      <c r="D1057" s="333"/>
      <c r="E1057" s="327"/>
      <c r="F1057" s="327"/>
      <c r="G1057" s="327"/>
      <c r="H1057" s="327"/>
      <c r="I1057" s="327"/>
      <c r="J1057" s="327"/>
      <c r="K1057" s="327"/>
      <c r="L1057" s="327"/>
      <c r="M1057" s="166">
        <v>0</v>
      </c>
      <c r="N1057" s="166">
        <v>0</v>
      </c>
      <c r="O1057" s="166">
        <v>0</v>
      </c>
      <c r="P1057" s="168">
        <v>0</v>
      </c>
      <c r="Q1057" s="166">
        <v>0.5</v>
      </c>
      <c r="R1057" s="327"/>
      <c r="S1057" s="165" t="s">
        <v>620</v>
      </c>
      <c r="T1057" s="165" t="s">
        <v>599</v>
      </c>
    </row>
    <row r="1058" spans="1:20" ht="25" thickBot="1">
      <c r="A1058" s="164" t="s">
        <v>1973</v>
      </c>
      <c r="B1058" s="165" t="s">
        <v>381</v>
      </c>
      <c r="C1058" s="165" t="s">
        <v>380</v>
      </c>
      <c r="D1058" s="164" t="s">
        <v>1974</v>
      </c>
      <c r="E1058" s="166">
        <v>0</v>
      </c>
      <c r="F1058" s="166">
        <v>0</v>
      </c>
      <c r="G1058" s="166">
        <v>0</v>
      </c>
      <c r="H1058" s="166">
        <v>0</v>
      </c>
      <c r="I1058" s="166">
        <v>0</v>
      </c>
      <c r="J1058" s="166">
        <v>0</v>
      </c>
      <c r="K1058" s="167">
        <v>44657</v>
      </c>
      <c r="L1058" s="167">
        <v>44657</v>
      </c>
      <c r="M1058" s="166">
        <v>0</v>
      </c>
      <c r="N1058" s="166">
        <v>0</v>
      </c>
      <c r="O1058" s="166">
        <v>0</v>
      </c>
      <c r="P1058" s="168">
        <v>0</v>
      </c>
      <c r="Q1058" s="166">
        <v>0.5</v>
      </c>
      <c r="R1058" s="166">
        <v>0.5</v>
      </c>
      <c r="S1058" s="165" t="s">
        <v>621</v>
      </c>
      <c r="T1058" s="165" t="s">
        <v>599</v>
      </c>
    </row>
    <row r="1059" spans="1:20" ht="16" thickBot="1">
      <c r="A1059" s="330" t="s">
        <v>1975</v>
      </c>
      <c r="B1059" s="331" t="s">
        <v>381</v>
      </c>
      <c r="C1059" s="165" t="s">
        <v>380</v>
      </c>
      <c r="D1059" s="164" t="s">
        <v>1976</v>
      </c>
      <c r="E1059" s="166">
        <v>0</v>
      </c>
      <c r="F1059" s="166">
        <v>0</v>
      </c>
      <c r="G1059" s="166">
        <v>0</v>
      </c>
      <c r="H1059" s="166">
        <v>0</v>
      </c>
      <c r="I1059" s="166">
        <v>0</v>
      </c>
      <c r="J1059" s="166">
        <v>0</v>
      </c>
      <c r="K1059" s="167">
        <v>44701</v>
      </c>
      <c r="L1059" s="167">
        <v>44701</v>
      </c>
      <c r="M1059" s="166">
        <v>0</v>
      </c>
      <c r="N1059" s="166">
        <v>0</v>
      </c>
      <c r="O1059" s="166">
        <v>0</v>
      </c>
      <c r="P1059" s="168">
        <v>0</v>
      </c>
      <c r="Q1059" s="166">
        <v>0.2</v>
      </c>
      <c r="R1059" s="325">
        <v>1.2</v>
      </c>
      <c r="S1059" s="165" t="s">
        <v>671</v>
      </c>
      <c r="T1059" s="165" t="s">
        <v>599</v>
      </c>
    </row>
    <row r="1060" spans="1:20" ht="16" thickBot="1">
      <c r="A1060" s="327"/>
      <c r="B1060" s="327"/>
      <c r="C1060" s="165"/>
      <c r="D1060" s="164" t="s">
        <v>1977</v>
      </c>
      <c r="E1060" s="166">
        <v>0</v>
      </c>
      <c r="F1060" s="166">
        <v>0</v>
      </c>
      <c r="G1060" s="166">
        <v>0</v>
      </c>
      <c r="H1060" s="166">
        <v>0</v>
      </c>
      <c r="I1060" s="166">
        <v>0.7</v>
      </c>
      <c r="J1060" s="166">
        <v>0.7</v>
      </c>
      <c r="K1060" s="167">
        <v>44482</v>
      </c>
      <c r="L1060" s="167">
        <v>44488</v>
      </c>
      <c r="M1060" s="166">
        <v>0</v>
      </c>
      <c r="N1060" s="166">
        <v>0</v>
      </c>
      <c r="O1060" s="166">
        <v>0</v>
      </c>
      <c r="P1060" s="168">
        <v>0</v>
      </c>
      <c r="Q1060" s="166">
        <v>1</v>
      </c>
      <c r="R1060" s="327"/>
      <c r="S1060" s="165" t="s">
        <v>620</v>
      </c>
      <c r="T1060" s="165" t="s">
        <v>599</v>
      </c>
    </row>
    <row r="1061" spans="1:20" ht="16" thickBot="1">
      <c r="A1061" s="330" t="s">
        <v>1978</v>
      </c>
      <c r="B1061" s="331" t="s">
        <v>381</v>
      </c>
      <c r="C1061" s="165" t="s">
        <v>380</v>
      </c>
      <c r="D1061" s="330" t="s">
        <v>1979</v>
      </c>
      <c r="E1061" s="325">
        <v>0</v>
      </c>
      <c r="F1061" s="325">
        <v>0</v>
      </c>
      <c r="G1061" s="325">
        <v>0</v>
      </c>
      <c r="H1061" s="325">
        <v>0</v>
      </c>
      <c r="I1061" s="325">
        <v>0</v>
      </c>
      <c r="J1061" s="325">
        <v>0</v>
      </c>
      <c r="K1061" s="328">
        <v>44524</v>
      </c>
      <c r="L1061" s="328">
        <v>44547</v>
      </c>
      <c r="M1061" s="166">
        <v>0</v>
      </c>
      <c r="N1061" s="166">
        <v>0</v>
      </c>
      <c r="O1061" s="166">
        <v>0</v>
      </c>
      <c r="P1061" s="168">
        <v>0</v>
      </c>
      <c r="Q1061" s="166">
        <v>0.4</v>
      </c>
      <c r="R1061" s="325">
        <v>0.8</v>
      </c>
      <c r="S1061" s="165" t="s">
        <v>620</v>
      </c>
      <c r="T1061" s="165" t="s">
        <v>599</v>
      </c>
    </row>
    <row r="1062" spans="1:20" ht="16" thickBot="1">
      <c r="A1062" s="327"/>
      <c r="B1062" s="327"/>
      <c r="C1062" s="165"/>
      <c r="D1062" s="333"/>
      <c r="E1062" s="327"/>
      <c r="F1062" s="327"/>
      <c r="G1062" s="327"/>
      <c r="H1062" s="327"/>
      <c r="I1062" s="327"/>
      <c r="J1062" s="327"/>
      <c r="K1062" s="327"/>
      <c r="L1062" s="327"/>
      <c r="M1062" s="166">
        <v>0</v>
      </c>
      <c r="N1062" s="166">
        <v>0</v>
      </c>
      <c r="O1062" s="166">
        <v>0</v>
      </c>
      <c r="P1062" s="168">
        <v>0</v>
      </c>
      <c r="Q1062" s="166">
        <v>0.4</v>
      </c>
      <c r="R1062" s="327"/>
      <c r="S1062" s="165" t="s">
        <v>1517</v>
      </c>
      <c r="T1062" s="165" t="s">
        <v>599</v>
      </c>
    </row>
    <row r="1063" spans="1:20" ht="16" thickBot="1">
      <c r="A1063" s="164" t="s">
        <v>1980</v>
      </c>
      <c r="B1063" s="165" t="s">
        <v>381</v>
      </c>
      <c r="C1063" s="165" t="s">
        <v>380</v>
      </c>
      <c r="D1063" s="164" t="s">
        <v>1981</v>
      </c>
      <c r="E1063" s="166">
        <v>0</v>
      </c>
      <c r="F1063" s="166">
        <v>0</v>
      </c>
      <c r="G1063" s="166">
        <v>0</v>
      </c>
      <c r="H1063" s="166">
        <v>0</v>
      </c>
      <c r="I1063" s="166">
        <v>0</v>
      </c>
      <c r="J1063" s="166">
        <v>0</v>
      </c>
      <c r="K1063" s="167">
        <v>43081</v>
      </c>
      <c r="L1063" s="167">
        <v>43103</v>
      </c>
      <c r="M1063" s="166">
        <v>0</v>
      </c>
      <c r="N1063" s="166">
        <v>0</v>
      </c>
      <c r="O1063" s="166">
        <v>0</v>
      </c>
      <c r="P1063" s="168">
        <v>0</v>
      </c>
      <c r="Q1063" s="166">
        <v>2</v>
      </c>
      <c r="R1063" s="166">
        <v>2</v>
      </c>
      <c r="S1063" s="165" t="s">
        <v>657</v>
      </c>
      <c r="T1063" s="165" t="s">
        <v>599</v>
      </c>
    </row>
    <row r="1064" spans="1:20" ht="16" thickBot="1">
      <c r="A1064" s="164" t="s">
        <v>1982</v>
      </c>
      <c r="B1064" s="165" t="s">
        <v>381</v>
      </c>
      <c r="C1064" s="165" t="s">
        <v>380</v>
      </c>
      <c r="D1064" s="164" t="s">
        <v>1983</v>
      </c>
      <c r="E1064" s="166">
        <v>0</v>
      </c>
      <c r="F1064" s="166">
        <v>0</v>
      </c>
      <c r="G1064" s="166">
        <v>0</v>
      </c>
      <c r="H1064" s="166">
        <v>0</v>
      </c>
      <c r="I1064" s="166">
        <v>0.2</v>
      </c>
      <c r="J1064" s="166">
        <v>0.2</v>
      </c>
      <c r="K1064" s="167">
        <v>43090</v>
      </c>
      <c r="L1064" s="167">
        <v>43124</v>
      </c>
      <c r="M1064" s="166">
        <v>0</v>
      </c>
      <c r="N1064" s="166">
        <v>0</v>
      </c>
      <c r="O1064" s="166">
        <v>0</v>
      </c>
      <c r="P1064" s="168">
        <v>0</v>
      </c>
      <c r="Q1064" s="166">
        <v>0.8</v>
      </c>
      <c r="R1064" s="166">
        <v>0.8</v>
      </c>
      <c r="S1064" s="165" t="s">
        <v>671</v>
      </c>
      <c r="T1064" s="165" t="s">
        <v>599</v>
      </c>
    </row>
    <row r="1065" spans="1:20" ht="16" thickBot="1">
      <c r="A1065" s="330" t="s">
        <v>1984</v>
      </c>
      <c r="B1065" s="331" t="s">
        <v>381</v>
      </c>
      <c r="C1065" s="165" t="s">
        <v>380</v>
      </c>
      <c r="D1065" s="330" t="s">
        <v>1985</v>
      </c>
      <c r="E1065" s="325">
        <v>0</v>
      </c>
      <c r="F1065" s="325">
        <v>0</v>
      </c>
      <c r="G1065" s="325">
        <v>0</v>
      </c>
      <c r="H1065" s="325">
        <v>0</v>
      </c>
      <c r="I1065" s="325">
        <v>0</v>
      </c>
      <c r="J1065" s="325">
        <v>0</v>
      </c>
      <c r="K1065" s="328">
        <v>44813</v>
      </c>
      <c r="L1065" s="328">
        <v>44813</v>
      </c>
      <c r="M1065" s="166">
        <v>0</v>
      </c>
      <c r="N1065" s="166">
        <v>0</v>
      </c>
      <c r="O1065" s="166">
        <v>0</v>
      </c>
      <c r="P1065" s="168">
        <v>0</v>
      </c>
      <c r="Q1065" s="166">
        <v>0.75</v>
      </c>
      <c r="R1065" s="325">
        <v>3.15</v>
      </c>
      <c r="S1065" s="165" t="s">
        <v>620</v>
      </c>
      <c r="T1065" s="165" t="s">
        <v>599</v>
      </c>
    </row>
    <row r="1066" spans="1:20" ht="16" thickBot="1">
      <c r="A1066" s="326"/>
      <c r="B1066" s="326"/>
      <c r="C1066" s="165"/>
      <c r="D1066" s="332"/>
      <c r="E1066" s="327"/>
      <c r="F1066" s="327"/>
      <c r="G1066" s="327"/>
      <c r="H1066" s="327"/>
      <c r="I1066" s="327"/>
      <c r="J1066" s="327"/>
      <c r="K1066" s="327"/>
      <c r="L1066" s="327"/>
      <c r="M1066" s="166">
        <v>0</v>
      </c>
      <c r="N1066" s="166">
        <v>0</v>
      </c>
      <c r="O1066" s="166">
        <v>0</v>
      </c>
      <c r="P1066" s="168">
        <v>0</v>
      </c>
      <c r="Q1066" s="166">
        <v>1</v>
      </c>
      <c r="R1066" s="326"/>
      <c r="S1066" s="165" t="s">
        <v>671</v>
      </c>
      <c r="T1066" s="165" t="s">
        <v>599</v>
      </c>
    </row>
    <row r="1067" spans="1:20" ht="16" thickBot="1">
      <c r="A1067" s="326"/>
      <c r="B1067" s="326"/>
      <c r="C1067" s="165"/>
      <c r="D1067" s="333"/>
      <c r="E1067" s="166">
        <v>0</v>
      </c>
      <c r="F1067" s="166">
        <v>0</v>
      </c>
      <c r="G1067" s="166">
        <v>0</v>
      </c>
      <c r="H1067" s="166">
        <v>0</v>
      </c>
      <c r="I1067" s="166">
        <v>0</v>
      </c>
      <c r="J1067" s="166">
        <v>0</v>
      </c>
      <c r="K1067" s="167">
        <v>43769</v>
      </c>
      <c r="L1067" s="167">
        <v>43769</v>
      </c>
      <c r="M1067" s="166">
        <v>0</v>
      </c>
      <c r="N1067" s="166">
        <v>0</v>
      </c>
      <c r="O1067" s="166">
        <v>0</v>
      </c>
      <c r="P1067" s="168">
        <v>0</v>
      </c>
      <c r="Q1067" s="166">
        <v>1</v>
      </c>
      <c r="R1067" s="326"/>
      <c r="S1067" s="165" t="s">
        <v>671</v>
      </c>
      <c r="T1067" s="165" t="s">
        <v>599</v>
      </c>
    </row>
    <row r="1068" spans="1:20" ht="25" thickBot="1">
      <c r="A1068" s="327"/>
      <c r="B1068" s="327"/>
      <c r="C1068" s="165"/>
      <c r="D1068" s="164" t="s">
        <v>1985</v>
      </c>
      <c r="E1068" s="166">
        <v>0</v>
      </c>
      <c r="F1068" s="166">
        <v>0</v>
      </c>
      <c r="G1068" s="166">
        <v>0</v>
      </c>
      <c r="H1068" s="166">
        <v>0</v>
      </c>
      <c r="I1068" s="166">
        <v>1</v>
      </c>
      <c r="J1068" s="166">
        <v>1</v>
      </c>
      <c r="K1068" s="167">
        <v>44462</v>
      </c>
      <c r="L1068" s="167">
        <v>44462</v>
      </c>
      <c r="M1068" s="166">
        <v>0</v>
      </c>
      <c r="N1068" s="166">
        <v>0</v>
      </c>
      <c r="O1068" s="166">
        <v>0</v>
      </c>
      <c r="P1068" s="168">
        <v>0</v>
      </c>
      <c r="Q1068" s="166">
        <v>0.4</v>
      </c>
      <c r="R1068" s="327"/>
      <c r="S1068" s="165" t="s">
        <v>1517</v>
      </c>
      <c r="T1068" s="165" t="s">
        <v>599</v>
      </c>
    </row>
    <row r="1069" spans="1:20" ht="25" thickBot="1">
      <c r="A1069" s="164" t="s">
        <v>1986</v>
      </c>
      <c r="B1069" s="165" t="s">
        <v>381</v>
      </c>
      <c r="C1069" s="165" t="s">
        <v>380</v>
      </c>
      <c r="D1069" s="164" t="s">
        <v>1987</v>
      </c>
      <c r="E1069" s="166">
        <v>0</v>
      </c>
      <c r="F1069" s="166">
        <v>0</v>
      </c>
      <c r="G1069" s="166">
        <v>0</v>
      </c>
      <c r="H1069" s="166">
        <v>0</v>
      </c>
      <c r="I1069" s="166">
        <v>0</v>
      </c>
      <c r="J1069" s="166">
        <v>0</v>
      </c>
      <c r="K1069" s="167">
        <v>43553</v>
      </c>
      <c r="L1069" s="167">
        <v>43588</v>
      </c>
      <c r="M1069" s="166">
        <v>0</v>
      </c>
      <c r="N1069" s="166">
        <v>0</v>
      </c>
      <c r="O1069" s="166">
        <v>0</v>
      </c>
      <c r="P1069" s="168">
        <v>0</v>
      </c>
      <c r="Q1069" s="166">
        <v>0.5</v>
      </c>
      <c r="R1069" s="166">
        <v>0.5</v>
      </c>
      <c r="S1069" s="165" t="s">
        <v>620</v>
      </c>
      <c r="T1069" s="165" t="s">
        <v>599</v>
      </c>
    </row>
    <row r="1070" spans="1:20" ht="16" thickBot="1">
      <c r="A1070" s="164" t="s">
        <v>1988</v>
      </c>
      <c r="B1070" s="165" t="s">
        <v>381</v>
      </c>
      <c r="C1070" s="165" t="s">
        <v>380</v>
      </c>
      <c r="D1070" s="164" t="s">
        <v>1989</v>
      </c>
      <c r="E1070" s="166">
        <v>0</v>
      </c>
      <c r="F1070" s="166">
        <v>0</v>
      </c>
      <c r="G1070" s="166">
        <v>0</v>
      </c>
      <c r="H1070" s="166">
        <v>0</v>
      </c>
      <c r="I1070" s="166">
        <v>0</v>
      </c>
      <c r="J1070" s="166">
        <v>0</v>
      </c>
      <c r="K1070" s="167">
        <v>43738</v>
      </c>
      <c r="L1070" s="167">
        <v>43764</v>
      </c>
      <c r="M1070" s="166">
        <v>0</v>
      </c>
      <c r="N1070" s="166">
        <v>0</v>
      </c>
      <c r="O1070" s="166">
        <v>0</v>
      </c>
      <c r="P1070" s="168">
        <v>0</v>
      </c>
      <c r="Q1070" s="166">
        <v>0.5</v>
      </c>
      <c r="R1070" s="166">
        <v>0.5</v>
      </c>
      <c r="S1070" s="165" t="s">
        <v>624</v>
      </c>
      <c r="T1070" s="165" t="s">
        <v>599</v>
      </c>
    </row>
    <row r="1071" spans="1:20" ht="16" thickBot="1">
      <c r="A1071" s="330" t="s">
        <v>1990</v>
      </c>
      <c r="B1071" s="331" t="s">
        <v>381</v>
      </c>
      <c r="C1071" s="165" t="s">
        <v>380</v>
      </c>
      <c r="D1071" s="164" t="s">
        <v>1991</v>
      </c>
      <c r="E1071" s="166">
        <v>0</v>
      </c>
      <c r="F1071" s="166">
        <v>0</v>
      </c>
      <c r="G1071" s="166">
        <v>0</v>
      </c>
      <c r="H1071" s="166">
        <v>0</v>
      </c>
      <c r="I1071" s="166">
        <v>0</v>
      </c>
      <c r="J1071" s="166">
        <v>0</v>
      </c>
      <c r="K1071" s="167">
        <v>44502</v>
      </c>
      <c r="L1071" s="167">
        <v>44502</v>
      </c>
      <c r="M1071" s="166">
        <v>0</v>
      </c>
      <c r="N1071" s="166">
        <v>0</v>
      </c>
      <c r="O1071" s="166">
        <v>0</v>
      </c>
      <c r="P1071" s="168">
        <v>0</v>
      </c>
      <c r="Q1071" s="166">
        <v>0.3</v>
      </c>
      <c r="R1071" s="325">
        <v>1.5</v>
      </c>
      <c r="S1071" s="165" t="s">
        <v>621</v>
      </c>
      <c r="T1071" s="165" t="s">
        <v>599</v>
      </c>
    </row>
    <row r="1072" spans="1:20" ht="16" thickBot="1">
      <c r="A1072" s="327"/>
      <c r="B1072" s="327"/>
      <c r="C1072" s="165"/>
      <c r="D1072" s="164" t="s">
        <v>1992</v>
      </c>
      <c r="E1072" s="166">
        <v>0</v>
      </c>
      <c r="F1072" s="166">
        <v>0</v>
      </c>
      <c r="G1072" s="166">
        <v>0</v>
      </c>
      <c r="H1072" s="166">
        <v>0</v>
      </c>
      <c r="I1072" s="166">
        <v>0</v>
      </c>
      <c r="J1072" s="166">
        <v>0</v>
      </c>
      <c r="K1072" s="167">
        <v>43801</v>
      </c>
      <c r="L1072" s="167">
        <v>43829</v>
      </c>
      <c r="M1072" s="166">
        <v>0</v>
      </c>
      <c r="N1072" s="166">
        <v>0</v>
      </c>
      <c r="O1072" s="166">
        <v>0</v>
      </c>
      <c r="P1072" s="168">
        <v>0</v>
      </c>
      <c r="Q1072" s="166">
        <v>1.2</v>
      </c>
      <c r="R1072" s="327"/>
      <c r="S1072" s="165" t="s">
        <v>657</v>
      </c>
      <c r="T1072" s="165" t="s">
        <v>599</v>
      </c>
    </row>
    <row r="1073" spans="1:20" ht="25" thickBot="1">
      <c r="A1073" s="330" t="s">
        <v>1993</v>
      </c>
      <c r="B1073" s="331" t="s">
        <v>381</v>
      </c>
      <c r="C1073" s="165" t="s">
        <v>380</v>
      </c>
      <c r="D1073" s="164" t="s">
        <v>1994</v>
      </c>
      <c r="E1073" s="166">
        <v>0</v>
      </c>
      <c r="F1073" s="166">
        <v>0</v>
      </c>
      <c r="G1073" s="166">
        <v>0</v>
      </c>
      <c r="H1073" s="166">
        <v>0</v>
      </c>
      <c r="I1073" s="166">
        <v>0</v>
      </c>
      <c r="J1073" s="166">
        <v>0</v>
      </c>
      <c r="K1073" s="167">
        <v>44064</v>
      </c>
      <c r="L1073" s="167">
        <v>44064</v>
      </c>
      <c r="M1073" s="166">
        <v>0</v>
      </c>
      <c r="N1073" s="166">
        <v>0</v>
      </c>
      <c r="O1073" s="166">
        <v>0</v>
      </c>
      <c r="P1073" s="168">
        <v>0</v>
      </c>
      <c r="Q1073" s="166">
        <v>0.5</v>
      </c>
      <c r="R1073" s="325">
        <v>1</v>
      </c>
      <c r="S1073" s="165" t="s">
        <v>671</v>
      </c>
      <c r="T1073" s="165" t="s">
        <v>599</v>
      </c>
    </row>
    <row r="1074" spans="1:20" ht="16" thickBot="1">
      <c r="A1074" s="327"/>
      <c r="B1074" s="327"/>
      <c r="C1074" s="165"/>
      <c r="D1074" s="164" t="s">
        <v>1995</v>
      </c>
      <c r="E1074" s="166">
        <v>0</v>
      </c>
      <c r="F1074" s="166">
        <v>0</v>
      </c>
      <c r="G1074" s="166">
        <v>0</v>
      </c>
      <c r="H1074" s="166">
        <v>0</v>
      </c>
      <c r="I1074" s="166">
        <v>0</v>
      </c>
      <c r="J1074" s="166">
        <v>0</v>
      </c>
      <c r="K1074" s="167">
        <v>43984</v>
      </c>
      <c r="L1074" s="167">
        <v>44008</v>
      </c>
      <c r="M1074" s="166">
        <v>0</v>
      </c>
      <c r="N1074" s="166">
        <v>0</v>
      </c>
      <c r="O1074" s="166">
        <v>0</v>
      </c>
      <c r="P1074" s="168">
        <v>0</v>
      </c>
      <c r="Q1074" s="166">
        <v>0.5</v>
      </c>
      <c r="R1074" s="327"/>
      <c r="S1074" s="165" t="s">
        <v>620</v>
      </c>
      <c r="T1074" s="165" t="s">
        <v>599</v>
      </c>
    </row>
    <row r="1075" spans="1:20" ht="16" thickBot="1">
      <c r="A1075" s="329" t="s">
        <v>1996</v>
      </c>
      <c r="B1075" s="317"/>
      <c r="C1075" s="317"/>
      <c r="D1075" s="318"/>
      <c r="E1075" s="169">
        <v>1412</v>
      </c>
      <c r="F1075" s="169">
        <v>250</v>
      </c>
      <c r="G1075" s="169">
        <v>3</v>
      </c>
      <c r="H1075" s="170">
        <v>1665</v>
      </c>
      <c r="I1075" s="170">
        <v>3.05</v>
      </c>
      <c r="J1075" s="170">
        <v>1668.05</v>
      </c>
      <c r="K1075" s="171"/>
      <c r="L1075" s="172" t="s">
        <v>612</v>
      </c>
      <c r="M1075" s="169">
        <v>1742.9100249999999</v>
      </c>
      <c r="N1075" s="169">
        <v>0.3</v>
      </c>
      <c r="O1075" s="169">
        <v>0</v>
      </c>
      <c r="P1075" s="173">
        <v>1743.2100250000001</v>
      </c>
      <c r="Q1075" s="170">
        <v>13.95</v>
      </c>
      <c r="R1075" s="170">
        <v>1757.1600249999999</v>
      </c>
      <c r="S1075" s="316"/>
      <c r="T1075" s="318"/>
    </row>
    <row r="1076" spans="1:20" ht="16" thickBot="1">
      <c r="A1076" s="316"/>
      <c r="B1076" s="317"/>
      <c r="C1076" s="317"/>
      <c r="D1076" s="318"/>
      <c r="E1076" s="316"/>
      <c r="F1076" s="317"/>
      <c r="G1076" s="318"/>
      <c r="H1076" s="174">
        <v>7</v>
      </c>
      <c r="I1076" s="174">
        <v>12</v>
      </c>
      <c r="J1076" s="175">
        <v>19</v>
      </c>
      <c r="K1076" s="171"/>
      <c r="L1076" s="176" t="s">
        <v>613</v>
      </c>
      <c r="M1076" s="177">
        <v>6</v>
      </c>
      <c r="N1076" s="177">
        <v>1</v>
      </c>
      <c r="O1076" s="177">
        <v>0</v>
      </c>
      <c r="P1076" s="175">
        <v>7</v>
      </c>
      <c r="Q1076" s="174">
        <v>12</v>
      </c>
      <c r="R1076" s="175">
        <v>19</v>
      </c>
      <c r="S1076" s="319" t="s">
        <v>614</v>
      </c>
      <c r="T1076" s="318"/>
    </row>
    <row r="1077" spans="1:20" ht="16" thickBot="1">
      <c r="A1077" s="338" t="s">
        <v>384</v>
      </c>
      <c r="B1077" s="317"/>
      <c r="C1077" s="317"/>
      <c r="D1077" s="317"/>
      <c r="E1077" s="317"/>
      <c r="F1077" s="317"/>
      <c r="G1077" s="317"/>
      <c r="H1077" s="317"/>
      <c r="I1077" s="317"/>
      <c r="J1077" s="317"/>
      <c r="K1077" s="317"/>
      <c r="L1077" s="317"/>
      <c r="M1077" s="317"/>
      <c r="N1077" s="317"/>
      <c r="O1077" s="317"/>
      <c r="P1077" s="317"/>
      <c r="Q1077" s="317"/>
      <c r="R1077" s="317"/>
      <c r="S1077" s="317"/>
      <c r="T1077" s="318"/>
    </row>
    <row r="1078" spans="1:20" ht="16" thickBot="1">
      <c r="A1078" s="330" t="s">
        <v>1997</v>
      </c>
      <c r="B1078" s="334" t="s">
        <v>384</v>
      </c>
      <c r="C1078" s="235" t="s">
        <v>382</v>
      </c>
      <c r="D1078" s="336" t="s">
        <v>1259</v>
      </c>
      <c r="E1078" s="325">
        <v>0</v>
      </c>
      <c r="F1078" s="325">
        <v>0</v>
      </c>
      <c r="G1078" s="325">
        <v>3.5</v>
      </c>
      <c r="H1078" s="325">
        <v>3.5</v>
      </c>
      <c r="I1078" s="325">
        <v>0</v>
      </c>
      <c r="J1078" s="325">
        <v>3.5</v>
      </c>
      <c r="K1078" s="328">
        <v>44600</v>
      </c>
      <c r="L1078" s="328">
        <v>44783</v>
      </c>
      <c r="M1078" s="166">
        <v>0</v>
      </c>
      <c r="N1078" s="166">
        <v>0.25</v>
      </c>
      <c r="O1078" s="166">
        <v>0</v>
      </c>
      <c r="P1078" s="168">
        <v>0.25</v>
      </c>
      <c r="Q1078" s="166">
        <v>0</v>
      </c>
      <c r="R1078" s="325">
        <v>1.75</v>
      </c>
      <c r="S1078" s="165" t="s">
        <v>1260</v>
      </c>
      <c r="T1078" s="165" t="s">
        <v>599</v>
      </c>
    </row>
    <row r="1079" spans="1:20" ht="16" thickBot="1">
      <c r="A1079" s="327"/>
      <c r="B1079" s="335"/>
      <c r="C1079" s="235"/>
      <c r="D1079" s="337"/>
      <c r="E1079" s="327"/>
      <c r="F1079" s="327"/>
      <c r="G1079" s="327"/>
      <c r="H1079" s="327"/>
      <c r="I1079" s="327"/>
      <c r="J1079" s="327"/>
      <c r="K1079" s="327"/>
      <c r="L1079" s="327"/>
      <c r="M1079" s="166">
        <v>0</v>
      </c>
      <c r="N1079" s="166">
        <v>1.5</v>
      </c>
      <c r="O1079" s="166">
        <v>0</v>
      </c>
      <c r="P1079" s="168">
        <v>1.5</v>
      </c>
      <c r="Q1079" s="166">
        <v>0</v>
      </c>
      <c r="R1079" s="327"/>
      <c r="S1079" s="165" t="s">
        <v>657</v>
      </c>
      <c r="T1079" s="165" t="s">
        <v>599</v>
      </c>
    </row>
    <row r="1080" spans="1:20" ht="16" thickBot="1">
      <c r="A1080" s="330" t="s">
        <v>1998</v>
      </c>
      <c r="B1080" s="334" t="s">
        <v>384</v>
      </c>
      <c r="C1080" s="235" t="s">
        <v>382</v>
      </c>
      <c r="D1080" s="336" t="s">
        <v>1999</v>
      </c>
      <c r="E1080" s="325">
        <v>0</v>
      </c>
      <c r="F1080" s="325">
        <v>0</v>
      </c>
      <c r="G1080" s="325">
        <v>0</v>
      </c>
      <c r="H1080" s="325">
        <v>0</v>
      </c>
      <c r="I1080" s="325">
        <v>0</v>
      </c>
      <c r="J1080" s="325">
        <v>0</v>
      </c>
      <c r="K1080" s="328">
        <v>44650</v>
      </c>
      <c r="L1080" s="328">
        <v>44659</v>
      </c>
      <c r="M1080" s="166">
        <v>0</v>
      </c>
      <c r="N1080" s="166">
        <v>0.7</v>
      </c>
      <c r="O1080" s="166">
        <v>0</v>
      </c>
      <c r="P1080" s="168">
        <v>0.7</v>
      </c>
      <c r="Q1080" s="166">
        <v>0</v>
      </c>
      <c r="R1080" s="325">
        <v>2.9935779999999999</v>
      </c>
      <c r="S1080" s="165" t="s">
        <v>1260</v>
      </c>
      <c r="T1080" s="165" t="s">
        <v>599</v>
      </c>
    </row>
    <row r="1081" spans="1:20" ht="16" thickBot="1">
      <c r="A1081" s="327"/>
      <c r="B1081" s="335"/>
      <c r="C1081" s="235"/>
      <c r="D1081" s="337"/>
      <c r="E1081" s="327"/>
      <c r="F1081" s="327"/>
      <c r="G1081" s="327"/>
      <c r="H1081" s="327"/>
      <c r="I1081" s="327"/>
      <c r="J1081" s="327"/>
      <c r="K1081" s="327"/>
      <c r="L1081" s="327"/>
      <c r="M1081" s="166">
        <v>0</v>
      </c>
      <c r="N1081" s="166">
        <v>2.2935780000000001</v>
      </c>
      <c r="O1081" s="166">
        <v>0</v>
      </c>
      <c r="P1081" s="168">
        <v>2.2935780000000001</v>
      </c>
      <c r="Q1081" s="166">
        <v>0</v>
      </c>
      <c r="R1081" s="327"/>
      <c r="S1081" s="165" t="s">
        <v>1020</v>
      </c>
      <c r="T1081" s="165" t="s">
        <v>599</v>
      </c>
    </row>
    <row r="1082" spans="1:20" ht="16" thickBot="1">
      <c r="A1082" s="329" t="s">
        <v>2000</v>
      </c>
      <c r="B1082" s="317"/>
      <c r="C1082" s="317"/>
      <c r="D1082" s="318"/>
      <c r="E1082" s="169">
        <v>0</v>
      </c>
      <c r="F1082" s="169">
        <v>0</v>
      </c>
      <c r="G1082" s="169">
        <v>3.5</v>
      </c>
      <c r="H1082" s="170">
        <v>3.5</v>
      </c>
      <c r="I1082" s="170">
        <v>0</v>
      </c>
      <c r="J1082" s="170">
        <v>3.5</v>
      </c>
      <c r="K1082" s="171"/>
      <c r="L1082" s="172" t="s">
        <v>612</v>
      </c>
      <c r="M1082" s="169">
        <v>0</v>
      </c>
      <c r="N1082" s="169">
        <v>4.7435780000000003</v>
      </c>
      <c r="O1082" s="169">
        <v>0</v>
      </c>
      <c r="P1082" s="173">
        <v>4.7435780000000003</v>
      </c>
      <c r="Q1082" s="170">
        <v>0</v>
      </c>
      <c r="R1082" s="170">
        <v>4.7435780000000003</v>
      </c>
      <c r="S1082" s="316"/>
      <c r="T1082" s="318"/>
    </row>
    <row r="1083" spans="1:20" ht="16" thickBot="1">
      <c r="A1083" s="316"/>
      <c r="B1083" s="317"/>
      <c r="C1083" s="317"/>
      <c r="D1083" s="318"/>
      <c r="E1083" s="316"/>
      <c r="F1083" s="317"/>
      <c r="G1083" s="318"/>
      <c r="H1083" s="174">
        <v>2</v>
      </c>
      <c r="I1083" s="174">
        <v>0</v>
      </c>
      <c r="J1083" s="175">
        <v>2</v>
      </c>
      <c r="K1083" s="171"/>
      <c r="L1083" s="176" t="s">
        <v>613</v>
      </c>
      <c r="M1083" s="177">
        <v>0</v>
      </c>
      <c r="N1083" s="177">
        <v>2</v>
      </c>
      <c r="O1083" s="177">
        <v>0</v>
      </c>
      <c r="P1083" s="175">
        <v>2</v>
      </c>
      <c r="Q1083" s="174">
        <v>0</v>
      </c>
      <c r="R1083" s="175">
        <v>2</v>
      </c>
      <c r="S1083" s="319" t="s">
        <v>614</v>
      </c>
      <c r="T1083" s="318"/>
    </row>
    <row r="1084" spans="1:20" ht="16" thickBot="1">
      <c r="A1084" s="338" t="s">
        <v>387</v>
      </c>
      <c r="B1084" s="317"/>
      <c r="C1084" s="317"/>
      <c r="D1084" s="317"/>
      <c r="E1084" s="317"/>
      <c r="F1084" s="317"/>
      <c r="G1084" s="317"/>
      <c r="H1084" s="317"/>
      <c r="I1084" s="317"/>
      <c r="J1084" s="317"/>
      <c r="K1084" s="317"/>
      <c r="L1084" s="317"/>
      <c r="M1084" s="317"/>
      <c r="N1084" s="317"/>
      <c r="O1084" s="317"/>
      <c r="P1084" s="317"/>
      <c r="Q1084" s="317"/>
      <c r="R1084" s="317"/>
      <c r="S1084" s="317"/>
      <c r="T1084" s="318"/>
    </row>
    <row r="1085" spans="1:20" ht="25" thickBot="1">
      <c r="A1085" s="164" t="s">
        <v>2001</v>
      </c>
      <c r="B1085" s="235" t="s">
        <v>387</v>
      </c>
      <c r="C1085" s="235" t="s">
        <v>385</v>
      </c>
      <c r="D1085" s="248" t="s">
        <v>2002</v>
      </c>
      <c r="E1085" s="166">
        <v>0</v>
      </c>
      <c r="F1085" s="166">
        <v>0</v>
      </c>
      <c r="G1085" s="166">
        <v>0</v>
      </c>
      <c r="H1085" s="166">
        <v>0</v>
      </c>
      <c r="I1085" s="166">
        <v>0</v>
      </c>
      <c r="J1085" s="166">
        <v>0</v>
      </c>
      <c r="K1085" s="167">
        <v>44174</v>
      </c>
      <c r="L1085" s="167">
        <v>44187</v>
      </c>
      <c r="M1085" s="166">
        <v>0</v>
      </c>
      <c r="N1085" s="166">
        <v>5</v>
      </c>
      <c r="O1085" s="166">
        <v>0</v>
      </c>
      <c r="P1085" s="168">
        <v>5</v>
      </c>
      <c r="Q1085" s="166">
        <v>0</v>
      </c>
      <c r="R1085" s="166">
        <v>5</v>
      </c>
      <c r="S1085" s="165" t="s">
        <v>1699</v>
      </c>
      <c r="T1085" s="165" t="s">
        <v>599</v>
      </c>
    </row>
    <row r="1086" spans="1:20" ht="16" thickBot="1">
      <c r="A1086" s="330" t="s">
        <v>2003</v>
      </c>
      <c r="B1086" s="334" t="s">
        <v>387</v>
      </c>
      <c r="C1086" s="235" t="s">
        <v>385</v>
      </c>
      <c r="D1086" s="336" t="s">
        <v>2004</v>
      </c>
      <c r="E1086" s="325">
        <v>50</v>
      </c>
      <c r="F1086" s="325">
        <v>120</v>
      </c>
      <c r="G1086" s="325">
        <v>0</v>
      </c>
      <c r="H1086" s="325">
        <v>170</v>
      </c>
      <c r="I1086" s="325">
        <v>0</v>
      </c>
      <c r="J1086" s="325">
        <v>170</v>
      </c>
      <c r="K1086" s="328">
        <v>43039</v>
      </c>
      <c r="L1086" s="328">
        <v>43280</v>
      </c>
      <c r="M1086" s="166">
        <v>0</v>
      </c>
      <c r="N1086" s="166">
        <v>2</v>
      </c>
      <c r="O1086" s="166">
        <v>0</v>
      </c>
      <c r="P1086" s="168">
        <v>2</v>
      </c>
      <c r="Q1086" s="166">
        <v>0</v>
      </c>
      <c r="R1086" s="325">
        <v>6</v>
      </c>
      <c r="S1086" s="165" t="s">
        <v>840</v>
      </c>
      <c r="T1086" s="165" t="s">
        <v>599</v>
      </c>
    </row>
    <row r="1087" spans="1:20" ht="16" thickBot="1">
      <c r="A1087" s="327"/>
      <c r="B1087" s="335"/>
      <c r="C1087" s="235"/>
      <c r="D1087" s="337"/>
      <c r="E1087" s="327"/>
      <c r="F1087" s="327"/>
      <c r="G1087" s="327"/>
      <c r="H1087" s="327"/>
      <c r="I1087" s="327"/>
      <c r="J1087" s="327"/>
      <c r="K1087" s="327"/>
      <c r="L1087" s="327"/>
      <c r="M1087" s="166">
        <v>0</v>
      </c>
      <c r="N1087" s="166">
        <v>4</v>
      </c>
      <c r="O1087" s="166">
        <v>0</v>
      </c>
      <c r="P1087" s="168">
        <v>4</v>
      </c>
      <c r="Q1087" s="166">
        <v>0</v>
      </c>
      <c r="R1087" s="327"/>
      <c r="S1087" s="165" t="s">
        <v>663</v>
      </c>
      <c r="T1087" s="165" t="s">
        <v>599</v>
      </c>
    </row>
    <row r="1088" spans="1:20" ht="16" thickBot="1">
      <c r="A1088" s="164" t="s">
        <v>2005</v>
      </c>
      <c r="B1088" s="235" t="s">
        <v>387</v>
      </c>
      <c r="C1088" s="235" t="s">
        <v>385</v>
      </c>
      <c r="D1088" s="248" t="s">
        <v>2006</v>
      </c>
      <c r="E1088" s="166">
        <v>100</v>
      </c>
      <c r="F1088" s="166">
        <v>0</v>
      </c>
      <c r="G1088" s="166">
        <v>0</v>
      </c>
      <c r="H1088" s="166">
        <v>100</v>
      </c>
      <c r="I1088" s="166">
        <v>0</v>
      </c>
      <c r="J1088" s="166">
        <v>100</v>
      </c>
      <c r="K1088" s="167">
        <v>43430</v>
      </c>
      <c r="L1088" s="167">
        <v>43462</v>
      </c>
      <c r="M1088" s="166">
        <v>0</v>
      </c>
      <c r="N1088" s="166">
        <v>0.75</v>
      </c>
      <c r="O1088" s="166">
        <v>0</v>
      </c>
      <c r="P1088" s="168">
        <v>0.75</v>
      </c>
      <c r="Q1088" s="166">
        <v>0</v>
      </c>
      <c r="R1088" s="166">
        <v>0.75</v>
      </c>
      <c r="S1088" s="165" t="s">
        <v>687</v>
      </c>
      <c r="T1088" s="165" t="s">
        <v>599</v>
      </c>
    </row>
    <row r="1089" spans="1:20" ht="16" thickBot="1">
      <c r="A1089" s="164" t="s">
        <v>2007</v>
      </c>
      <c r="B1089" s="235" t="s">
        <v>387</v>
      </c>
      <c r="C1089" s="235" t="s">
        <v>385</v>
      </c>
      <c r="D1089" s="248" t="s">
        <v>2008</v>
      </c>
      <c r="E1089" s="166">
        <v>0</v>
      </c>
      <c r="F1089" s="166">
        <v>75</v>
      </c>
      <c r="G1089" s="166">
        <v>0</v>
      </c>
      <c r="H1089" s="166">
        <v>75</v>
      </c>
      <c r="I1089" s="166">
        <v>0</v>
      </c>
      <c r="J1089" s="166">
        <v>75</v>
      </c>
      <c r="K1089" s="167">
        <v>43445</v>
      </c>
      <c r="L1089" s="167">
        <v>43809</v>
      </c>
      <c r="M1089" s="166">
        <v>0</v>
      </c>
      <c r="N1089" s="166">
        <v>3</v>
      </c>
      <c r="O1089" s="166">
        <v>0</v>
      </c>
      <c r="P1089" s="168">
        <v>3</v>
      </c>
      <c r="Q1089" s="166">
        <v>0</v>
      </c>
      <c r="R1089" s="166">
        <v>3</v>
      </c>
      <c r="S1089" s="165" t="s">
        <v>657</v>
      </c>
      <c r="T1089" s="165" t="s">
        <v>599</v>
      </c>
    </row>
    <row r="1090" spans="1:20" ht="16" thickBot="1">
      <c r="A1090" s="164" t="s">
        <v>2009</v>
      </c>
      <c r="B1090" s="235" t="s">
        <v>387</v>
      </c>
      <c r="C1090" s="235" t="s">
        <v>385</v>
      </c>
      <c r="D1090" s="248" t="s">
        <v>2010</v>
      </c>
      <c r="E1090" s="166">
        <v>0</v>
      </c>
      <c r="F1090" s="166">
        <v>188.36</v>
      </c>
      <c r="G1090" s="166">
        <v>0</v>
      </c>
      <c r="H1090" s="166">
        <v>188.36</v>
      </c>
      <c r="I1090" s="166">
        <v>0</v>
      </c>
      <c r="J1090" s="166">
        <v>188.36</v>
      </c>
      <c r="K1090" s="167">
        <v>43445</v>
      </c>
      <c r="L1090" s="167">
        <v>43529</v>
      </c>
      <c r="M1090" s="166">
        <v>0</v>
      </c>
      <c r="N1090" s="166">
        <v>4.4809999999999999</v>
      </c>
      <c r="O1090" s="166">
        <v>0</v>
      </c>
      <c r="P1090" s="168">
        <v>4.4809999999999999</v>
      </c>
      <c r="Q1090" s="166">
        <v>0</v>
      </c>
      <c r="R1090" s="166">
        <v>4.4809999999999999</v>
      </c>
      <c r="S1090" s="165" t="s">
        <v>755</v>
      </c>
      <c r="T1090" s="165" t="s">
        <v>595</v>
      </c>
    </row>
    <row r="1091" spans="1:20" ht="16" thickBot="1">
      <c r="A1091" s="164" t="s">
        <v>2011</v>
      </c>
      <c r="B1091" s="235" t="s">
        <v>387</v>
      </c>
      <c r="C1091" s="235" t="s">
        <v>385</v>
      </c>
      <c r="D1091" s="248" t="s">
        <v>2012</v>
      </c>
      <c r="E1091" s="166">
        <v>0</v>
      </c>
      <c r="F1091" s="166">
        <v>80</v>
      </c>
      <c r="G1091" s="166">
        <v>0</v>
      </c>
      <c r="H1091" s="166">
        <v>80</v>
      </c>
      <c r="I1091" s="166">
        <v>0</v>
      </c>
      <c r="J1091" s="166">
        <v>80</v>
      </c>
      <c r="K1091" s="167">
        <v>43446</v>
      </c>
      <c r="L1091" s="167">
        <v>43809</v>
      </c>
      <c r="M1091" s="166">
        <v>0</v>
      </c>
      <c r="N1091" s="166">
        <v>3</v>
      </c>
      <c r="O1091" s="166">
        <v>0</v>
      </c>
      <c r="P1091" s="168">
        <v>3</v>
      </c>
      <c r="Q1091" s="166">
        <v>0</v>
      </c>
      <c r="R1091" s="166">
        <v>3</v>
      </c>
      <c r="S1091" s="165" t="s">
        <v>657</v>
      </c>
      <c r="T1091" s="165" t="s">
        <v>599</v>
      </c>
    </row>
    <row r="1092" spans="1:20" ht="16" thickBot="1">
      <c r="A1092" s="164" t="s">
        <v>2013</v>
      </c>
      <c r="B1092" s="235" t="s">
        <v>387</v>
      </c>
      <c r="C1092" s="235" t="s">
        <v>385</v>
      </c>
      <c r="D1092" s="248" t="s">
        <v>2014</v>
      </c>
      <c r="E1092" s="166">
        <v>58</v>
      </c>
      <c r="F1092" s="166">
        <v>0</v>
      </c>
      <c r="G1092" s="166">
        <v>0</v>
      </c>
      <c r="H1092" s="166">
        <v>58</v>
      </c>
      <c r="I1092" s="166">
        <v>0</v>
      </c>
      <c r="J1092" s="166">
        <v>58</v>
      </c>
      <c r="K1092" s="167">
        <v>44433</v>
      </c>
      <c r="L1092" s="167">
        <v>44561</v>
      </c>
      <c r="M1092" s="166">
        <v>0</v>
      </c>
      <c r="N1092" s="166">
        <v>2</v>
      </c>
      <c r="O1092" s="166">
        <v>0</v>
      </c>
      <c r="P1092" s="168">
        <v>2</v>
      </c>
      <c r="Q1092" s="166">
        <v>0</v>
      </c>
      <c r="R1092" s="166">
        <v>2</v>
      </c>
      <c r="S1092" s="165" t="s">
        <v>621</v>
      </c>
      <c r="T1092" s="165" t="s">
        <v>599</v>
      </c>
    </row>
    <row r="1093" spans="1:20" ht="25" thickBot="1">
      <c r="A1093" s="330" t="s">
        <v>2015</v>
      </c>
      <c r="B1093" s="331" t="s">
        <v>387</v>
      </c>
      <c r="C1093" s="165" t="s">
        <v>385</v>
      </c>
      <c r="D1093" s="164" t="s">
        <v>2016</v>
      </c>
      <c r="E1093" s="166">
        <v>0</v>
      </c>
      <c r="F1093" s="166">
        <v>0</v>
      </c>
      <c r="G1093" s="166">
        <v>0</v>
      </c>
      <c r="H1093" s="166">
        <v>0</v>
      </c>
      <c r="I1093" s="166">
        <v>0</v>
      </c>
      <c r="J1093" s="166">
        <v>0</v>
      </c>
      <c r="K1093" s="167">
        <v>44720</v>
      </c>
      <c r="L1093" s="167">
        <v>44720</v>
      </c>
      <c r="M1093" s="166">
        <v>0</v>
      </c>
      <c r="N1093" s="166">
        <v>0</v>
      </c>
      <c r="O1093" s="166">
        <v>0</v>
      </c>
      <c r="P1093" s="168">
        <v>0</v>
      </c>
      <c r="Q1093" s="166">
        <v>2</v>
      </c>
      <c r="R1093" s="325">
        <v>6.6</v>
      </c>
      <c r="S1093" s="165" t="s">
        <v>755</v>
      </c>
      <c r="T1093" s="165" t="s">
        <v>599</v>
      </c>
    </row>
    <row r="1094" spans="1:20" ht="16" thickBot="1">
      <c r="A1094" s="326"/>
      <c r="B1094" s="326"/>
      <c r="C1094" s="165"/>
      <c r="D1094" s="330" t="s">
        <v>2017</v>
      </c>
      <c r="E1094" s="325">
        <v>0</v>
      </c>
      <c r="F1094" s="325">
        <v>0</v>
      </c>
      <c r="G1094" s="325">
        <v>0</v>
      </c>
      <c r="H1094" s="325">
        <v>0</v>
      </c>
      <c r="I1094" s="325">
        <v>0</v>
      </c>
      <c r="J1094" s="325">
        <v>0</v>
      </c>
      <c r="K1094" s="328">
        <v>44357</v>
      </c>
      <c r="L1094" s="328">
        <v>44657</v>
      </c>
      <c r="M1094" s="166">
        <v>0</v>
      </c>
      <c r="N1094" s="166">
        <v>0</v>
      </c>
      <c r="O1094" s="166">
        <v>0</v>
      </c>
      <c r="P1094" s="168">
        <v>0</v>
      </c>
      <c r="Q1094" s="166">
        <v>1.9</v>
      </c>
      <c r="R1094" s="326"/>
      <c r="S1094" s="165" t="s">
        <v>755</v>
      </c>
      <c r="T1094" s="165" t="s">
        <v>599</v>
      </c>
    </row>
    <row r="1095" spans="1:20" ht="16" thickBot="1">
      <c r="A1095" s="327"/>
      <c r="B1095" s="327"/>
      <c r="C1095" s="165"/>
      <c r="D1095" s="333"/>
      <c r="E1095" s="327"/>
      <c r="F1095" s="327"/>
      <c r="G1095" s="327"/>
      <c r="H1095" s="327"/>
      <c r="I1095" s="327"/>
      <c r="J1095" s="327"/>
      <c r="K1095" s="327"/>
      <c r="L1095" s="327"/>
      <c r="M1095" s="166">
        <v>0</v>
      </c>
      <c r="N1095" s="166">
        <v>0</v>
      </c>
      <c r="O1095" s="166">
        <v>0</v>
      </c>
      <c r="P1095" s="168">
        <v>0</v>
      </c>
      <c r="Q1095" s="166">
        <v>2.7</v>
      </c>
      <c r="R1095" s="327"/>
      <c r="S1095" s="165" t="s">
        <v>696</v>
      </c>
      <c r="T1095" s="165" t="s">
        <v>599</v>
      </c>
    </row>
    <row r="1096" spans="1:20" ht="37" thickBot="1">
      <c r="A1096" s="164" t="s">
        <v>2018</v>
      </c>
      <c r="B1096" s="165" t="s">
        <v>387</v>
      </c>
      <c r="C1096" s="165" t="s">
        <v>385</v>
      </c>
      <c r="D1096" s="164" t="s">
        <v>2019</v>
      </c>
      <c r="E1096" s="166">
        <v>0</v>
      </c>
      <c r="F1096" s="166">
        <v>0</v>
      </c>
      <c r="G1096" s="166">
        <v>0</v>
      </c>
      <c r="H1096" s="166">
        <v>0</v>
      </c>
      <c r="I1096" s="166">
        <v>0</v>
      </c>
      <c r="J1096" s="166">
        <v>0</v>
      </c>
      <c r="K1096" s="167">
        <v>44452</v>
      </c>
      <c r="L1096" s="167">
        <v>44466</v>
      </c>
      <c r="M1096" s="166">
        <v>0</v>
      </c>
      <c r="N1096" s="166">
        <v>0</v>
      </c>
      <c r="O1096" s="166">
        <v>0</v>
      </c>
      <c r="P1096" s="168">
        <v>0</v>
      </c>
      <c r="Q1096" s="166">
        <v>2</v>
      </c>
      <c r="R1096" s="166">
        <v>2</v>
      </c>
      <c r="S1096" s="165" t="s">
        <v>657</v>
      </c>
      <c r="T1096" s="165" t="s">
        <v>599</v>
      </c>
    </row>
    <row r="1097" spans="1:20" ht="16" thickBot="1">
      <c r="A1097" s="164" t="s">
        <v>2020</v>
      </c>
      <c r="B1097" s="165" t="s">
        <v>387</v>
      </c>
      <c r="C1097" s="165" t="s">
        <v>385</v>
      </c>
      <c r="D1097" s="164" t="s">
        <v>2021</v>
      </c>
      <c r="E1097" s="166">
        <v>0</v>
      </c>
      <c r="F1097" s="166">
        <v>0</v>
      </c>
      <c r="G1097" s="166">
        <v>0</v>
      </c>
      <c r="H1097" s="166">
        <v>0</v>
      </c>
      <c r="I1097" s="166">
        <v>0</v>
      </c>
      <c r="J1097" s="166">
        <v>0</v>
      </c>
      <c r="K1097" s="167">
        <v>43644</v>
      </c>
      <c r="L1097" s="167">
        <v>43644</v>
      </c>
      <c r="M1097" s="166">
        <v>0</v>
      </c>
      <c r="N1097" s="166">
        <v>0</v>
      </c>
      <c r="O1097" s="166">
        <v>0</v>
      </c>
      <c r="P1097" s="168">
        <v>0</v>
      </c>
      <c r="Q1097" s="166">
        <v>1.1000000000000001</v>
      </c>
      <c r="R1097" s="166">
        <v>1.1000000000000001</v>
      </c>
      <c r="S1097" s="165" t="s">
        <v>755</v>
      </c>
      <c r="T1097" s="165" t="s">
        <v>599</v>
      </c>
    </row>
    <row r="1098" spans="1:20" ht="16" thickBot="1">
      <c r="A1098" s="164" t="s">
        <v>2022</v>
      </c>
      <c r="B1098" s="165" t="s">
        <v>387</v>
      </c>
      <c r="C1098" s="165" t="s">
        <v>385</v>
      </c>
      <c r="D1098" s="164" t="s">
        <v>2023</v>
      </c>
      <c r="E1098" s="166">
        <v>0</v>
      </c>
      <c r="F1098" s="166">
        <v>0</v>
      </c>
      <c r="G1098" s="166">
        <v>0</v>
      </c>
      <c r="H1098" s="166">
        <v>0</v>
      </c>
      <c r="I1098" s="166">
        <v>0</v>
      </c>
      <c r="J1098" s="166">
        <v>0</v>
      </c>
      <c r="K1098" s="167">
        <v>42657</v>
      </c>
      <c r="L1098" s="167">
        <v>43112</v>
      </c>
      <c r="M1098" s="166">
        <v>0</v>
      </c>
      <c r="N1098" s="166">
        <v>0</v>
      </c>
      <c r="O1098" s="166">
        <v>0</v>
      </c>
      <c r="P1098" s="168">
        <v>0</v>
      </c>
      <c r="Q1098" s="166">
        <v>5</v>
      </c>
      <c r="R1098" s="166">
        <v>5</v>
      </c>
      <c r="S1098" s="165" t="s">
        <v>663</v>
      </c>
      <c r="T1098" s="165" t="s">
        <v>599</v>
      </c>
    </row>
    <row r="1099" spans="1:20" ht="16" thickBot="1">
      <c r="A1099" s="330" t="s">
        <v>2024</v>
      </c>
      <c r="B1099" s="331" t="s">
        <v>387</v>
      </c>
      <c r="C1099" s="165" t="s">
        <v>385</v>
      </c>
      <c r="D1099" s="330" t="s">
        <v>2025</v>
      </c>
      <c r="E1099" s="325">
        <v>0</v>
      </c>
      <c r="F1099" s="325">
        <v>0</v>
      </c>
      <c r="G1099" s="325">
        <v>0</v>
      </c>
      <c r="H1099" s="325">
        <v>0</v>
      </c>
      <c r="I1099" s="325">
        <v>0</v>
      </c>
      <c r="J1099" s="325">
        <v>0</v>
      </c>
      <c r="K1099" s="328">
        <v>43039</v>
      </c>
      <c r="L1099" s="328">
        <v>43574</v>
      </c>
      <c r="M1099" s="166">
        <v>0</v>
      </c>
      <c r="N1099" s="166">
        <v>0</v>
      </c>
      <c r="O1099" s="166">
        <v>0</v>
      </c>
      <c r="P1099" s="168">
        <v>0</v>
      </c>
      <c r="Q1099" s="166">
        <v>2</v>
      </c>
      <c r="R1099" s="325">
        <v>12.823091</v>
      </c>
      <c r="S1099" s="165" t="s">
        <v>663</v>
      </c>
      <c r="T1099" s="165" t="s">
        <v>599</v>
      </c>
    </row>
    <row r="1100" spans="1:20" ht="16" thickBot="1">
      <c r="A1100" s="326"/>
      <c r="B1100" s="326"/>
      <c r="C1100" s="165"/>
      <c r="D1100" s="332"/>
      <c r="E1100" s="326"/>
      <c r="F1100" s="326"/>
      <c r="G1100" s="326"/>
      <c r="H1100" s="326"/>
      <c r="I1100" s="326"/>
      <c r="J1100" s="326"/>
      <c r="K1100" s="326"/>
      <c r="L1100" s="326"/>
      <c r="M1100" s="166">
        <v>0</v>
      </c>
      <c r="N1100" s="166">
        <v>0</v>
      </c>
      <c r="O1100" s="166">
        <v>0</v>
      </c>
      <c r="P1100" s="168">
        <v>0</v>
      </c>
      <c r="Q1100" s="166">
        <v>4.5662099999999999</v>
      </c>
      <c r="R1100" s="326"/>
      <c r="S1100" s="165" t="s">
        <v>1511</v>
      </c>
      <c r="T1100" s="165" t="s">
        <v>599</v>
      </c>
    </row>
    <row r="1101" spans="1:20" ht="16" thickBot="1">
      <c r="A1101" s="327"/>
      <c r="B1101" s="327"/>
      <c r="C1101" s="165"/>
      <c r="D1101" s="333"/>
      <c r="E1101" s="327"/>
      <c r="F1101" s="327"/>
      <c r="G1101" s="327"/>
      <c r="H1101" s="327"/>
      <c r="I1101" s="327"/>
      <c r="J1101" s="327"/>
      <c r="K1101" s="327"/>
      <c r="L1101" s="327"/>
      <c r="M1101" s="166">
        <v>0</v>
      </c>
      <c r="N1101" s="166">
        <v>0</v>
      </c>
      <c r="O1101" s="166">
        <v>0</v>
      </c>
      <c r="P1101" s="168">
        <v>0</v>
      </c>
      <c r="Q1101" s="166">
        <v>6.2568809999999999</v>
      </c>
      <c r="R1101" s="327"/>
      <c r="S1101" s="165" t="s">
        <v>840</v>
      </c>
      <c r="T1101" s="165" t="s">
        <v>599</v>
      </c>
    </row>
    <row r="1102" spans="1:20" ht="16" thickBot="1">
      <c r="A1102" s="329" t="s">
        <v>2026</v>
      </c>
      <c r="B1102" s="317"/>
      <c r="C1102" s="317"/>
      <c r="D1102" s="318"/>
      <c r="E1102" s="169">
        <v>208</v>
      </c>
      <c r="F1102" s="169">
        <v>463.36</v>
      </c>
      <c r="G1102" s="169">
        <v>0</v>
      </c>
      <c r="H1102" s="170">
        <v>671.36</v>
      </c>
      <c r="I1102" s="170">
        <v>0</v>
      </c>
      <c r="J1102" s="170">
        <v>671.36</v>
      </c>
      <c r="K1102" s="171"/>
      <c r="L1102" s="172" t="s">
        <v>612</v>
      </c>
      <c r="M1102" s="169">
        <v>0</v>
      </c>
      <c r="N1102" s="169">
        <v>24.231000000000002</v>
      </c>
      <c r="O1102" s="169">
        <v>0</v>
      </c>
      <c r="P1102" s="173">
        <v>24.231000000000002</v>
      </c>
      <c r="Q1102" s="170">
        <v>27.523091000000001</v>
      </c>
      <c r="R1102" s="170">
        <v>51.754091000000003</v>
      </c>
      <c r="S1102" s="316"/>
      <c r="T1102" s="318"/>
    </row>
    <row r="1103" spans="1:20" ht="16" thickBot="1">
      <c r="A1103" s="316"/>
      <c r="B1103" s="317"/>
      <c r="C1103" s="317"/>
      <c r="D1103" s="318"/>
      <c r="E1103" s="316"/>
      <c r="F1103" s="317"/>
      <c r="G1103" s="318"/>
      <c r="H1103" s="174">
        <v>7</v>
      </c>
      <c r="I1103" s="174">
        <v>5</v>
      </c>
      <c r="J1103" s="175">
        <v>12</v>
      </c>
      <c r="K1103" s="171"/>
      <c r="L1103" s="176" t="s">
        <v>613</v>
      </c>
      <c r="M1103" s="177">
        <v>0</v>
      </c>
      <c r="N1103" s="177">
        <v>7</v>
      </c>
      <c r="O1103" s="177">
        <v>0</v>
      </c>
      <c r="P1103" s="175">
        <v>7</v>
      </c>
      <c r="Q1103" s="174">
        <v>5</v>
      </c>
      <c r="R1103" s="175">
        <v>12</v>
      </c>
      <c r="S1103" s="319" t="s">
        <v>614</v>
      </c>
      <c r="T1103" s="318"/>
    </row>
    <row r="1104" spans="1:20" ht="16" thickBot="1">
      <c r="A1104" s="320" t="s">
        <v>2027</v>
      </c>
      <c r="B1104" s="321"/>
      <c r="C1104" s="321"/>
      <c r="D1104" s="322"/>
      <c r="E1104" s="178">
        <v>36453.29</v>
      </c>
      <c r="F1104" s="178">
        <v>6079.3140000000003</v>
      </c>
      <c r="G1104" s="178">
        <v>1257.076442</v>
      </c>
      <c r="H1104" s="179">
        <v>43789.680441999997</v>
      </c>
      <c r="I1104" s="179">
        <v>196.06075100000001</v>
      </c>
      <c r="J1104" s="179">
        <v>43985.741193000002</v>
      </c>
      <c r="K1104" s="180"/>
      <c r="L1104" s="181" t="s">
        <v>612</v>
      </c>
      <c r="M1104" s="178">
        <v>29821.1905198432</v>
      </c>
      <c r="N1104" s="178">
        <v>2002.7326161000001</v>
      </c>
      <c r="O1104" s="178">
        <v>0</v>
      </c>
      <c r="P1104" s="182">
        <v>31823.923135943201</v>
      </c>
      <c r="Q1104" s="179">
        <v>772.73783766999998</v>
      </c>
      <c r="R1104" s="179">
        <v>32596.660973613201</v>
      </c>
      <c r="S1104" s="323"/>
      <c r="T1104" s="322"/>
    </row>
    <row r="1105" spans="1:20" ht="16" thickBot="1">
      <c r="A1105" s="323"/>
      <c r="B1105" s="321"/>
      <c r="C1105" s="321"/>
      <c r="D1105" s="322"/>
      <c r="E1105" s="323"/>
      <c r="F1105" s="321"/>
      <c r="G1105" s="322"/>
      <c r="H1105" s="183">
        <v>222</v>
      </c>
      <c r="I1105" s="183">
        <v>403</v>
      </c>
      <c r="J1105" s="184">
        <v>625</v>
      </c>
      <c r="K1105" s="180"/>
      <c r="L1105" s="185" t="s">
        <v>613</v>
      </c>
      <c r="M1105" s="186">
        <v>112</v>
      </c>
      <c r="N1105" s="186">
        <v>135</v>
      </c>
      <c r="O1105" s="186">
        <v>0</v>
      </c>
      <c r="P1105" s="184">
        <v>222</v>
      </c>
      <c r="Q1105" s="183">
        <v>403</v>
      </c>
      <c r="R1105" s="183">
        <v>625</v>
      </c>
      <c r="S1105" s="324" t="s">
        <v>2028</v>
      </c>
      <c r="T1105" s="322"/>
    </row>
    <row r="1106" spans="1:20">
      <c r="A1106" s="301" t="s">
        <v>2029</v>
      </c>
      <c r="B1106" s="302"/>
      <c r="C1106" s="302"/>
      <c r="D1106" s="302"/>
      <c r="E1106" s="302"/>
      <c r="F1106" s="302"/>
      <c r="G1106" s="302"/>
      <c r="H1106" s="302"/>
      <c r="I1106" s="302"/>
      <c r="J1106" s="302"/>
      <c r="K1106" s="302"/>
      <c r="L1106" s="302"/>
      <c r="M1106" s="302"/>
      <c r="N1106" s="302"/>
      <c r="O1106" s="302"/>
      <c r="P1106" s="302"/>
      <c r="Q1106" s="302"/>
      <c r="R1106" s="302"/>
      <c r="S1106" s="302"/>
      <c r="T1106" s="302"/>
    </row>
    <row r="1107" spans="1:20">
      <c r="A1107" s="187" t="s">
        <v>546</v>
      </c>
      <c r="E1107" s="259"/>
      <c r="H1107" s="280">
        <f>SUBTOTAL(9,H9:H15,H19:H23,H27:H32,H36:H80,H84:H89,H93:H133,H137:H142,H146:H162,H166:H173,H177:H229,H233:H284,H288:H294,H298:H299,H303:H311,H315:H321,H325:H332,H336:H388,H392:H401,H405:H408,H412:H428,H432:H475,H479:H482,H486:H516,H520:H537,H541:H577,H581:H935,H939,H945:H966,H970:H986,H990:H996,H1000:H1003,H1007:H1012,H1016:H1017,H1021:H1035,H1039,H1046:H1074,H1078:H1081,H1085:H1101)</f>
        <v>43789.680441999997</v>
      </c>
      <c r="J1107" s="280">
        <f>SUBTOTAL(9,J9:J15,J19:J23,J27:J32,J36:J80,J84:J89,J93:J133,J137:J142,J146:J162,J166:J173,J177:J229,J233:J284,J288:J294,J298:J299,J303:J311,J315:J321,J325:J332,J336:J388,J392:J401,J405:J408,J412:J428,J432:J475,J479:J482,J486:J516,J520:J537,J541:J577,J581:J935,J939,J945:J966,J970:J986,J990:J996,J1000:J1003,J1007:J1012,J1016:J1017,J1021:J1035,J1039,J1046:J1074,J1078:J1081,J1085:J1101)</f>
        <v>43985.741192999973</v>
      </c>
      <c r="M1107" s="280">
        <f>SUBTOTAL(9,M9:M15,M19:M23,M27:M32,M36:M80,M84:M89,M93:M133,M137:M142,M146:M162,M166:M173,M177:M229,M233:M284,M288:M294,M298:M299,M303:M311,M315:M321,M325:M332,M336:M388,M392:M401,M405:M408,M412:M428,M432:M475,M479:M482,M486:M516,M520:M537,M541:M577,M581:M935,M939,M945:M966,M970:M986,M990:M996,M1000:M1003,M1007:M1012,M1016:M1017,M1021:M1035,M1039,M1046:M1074,M1078:M1081,M1085:M1101)</f>
        <v>29821.1905198432</v>
      </c>
      <c r="N1107" s="280">
        <f>SUBTOTAL(9,N9:N15,N19:N23,N27:N32,N36:N80,N84:N89,N93:N133,N137:N142,N146:N162,N166:N173,N177:N229,N233:N284,N288:N294,N298:N299,N303:N311,N315:N321,N325:N332,N336:N388,N392:N401,N405:N408,N412:N428,N432:N475,N479:N482,N486:N516,N520:N537,N541:N577,N581:N935,N939:N941,N945:N966,N970:N986,N990:N996,N1000:N1003,N1007:N1012,N1016:N1017,N1021:N1035,N1039:N1042,N1046:N1074,N1078:N1081,N1085:N1101)</f>
        <v>2002.7326161000008</v>
      </c>
      <c r="O1107" s="280">
        <f>SUBTOTAL(9,O9:O15,O19:O23,O27:O32,O36:O80,O84:O89,O93:O133,O137:O142,O146:O162,O166:O173,O177:O229,O233:O284,O288:O294,O298:O299,O303:O311,O315:O321,O325:O332,O336:O388,O392:O401,O405:O408,O412:O428,O432:O475,O479:O482,O486:O516,O520:O537,O541:O577,O581:O935,O939,O945:O966,O970:O986,O990:O996,O1000:O1003,O1007:O1012,O1016:O1017,O1021:O1035,O1039,O1046:O1074,O1078:O1081,O1085:O1101)</f>
        <v>0</v>
      </c>
      <c r="P1107" s="280">
        <f>SUBTOTAL(9,P9:P15,P19:P23,P27:P32,P36:P80,P84:P89,P93:P133,P137:P142,P146:P162,P166:P173,P177:P229,P233:P284,P288:P294,P298:P299,P303:P311,P315:P321,P325:P332,P336:P388,P392:P401,P405:P408,P412:P428,P432:P475,P479:P482,P486:P516,P520:P537,P541:P577,P581:P935,P939:P941,P945:P966,P970:P986,P990:P996,P1000:P1003,P1007:P1012,P1016:P1017,P1021:P1035,P1039:P1042,P1046:P1074,P1078:P1081,P1085:P1101)</f>
        <v>31823.923135943209</v>
      </c>
      <c r="Q1107" s="280">
        <f>SUBTOTAL(9,Q9:Q15,Q19:Q23,Q27:Q32,Q36:Q80,Q84:Q89,Q93:Q133,Q137:Q142,Q146:Q162,Q166:Q173,Q177:Q229,Q233:Q284,Q288:Q294,Q298:Q299,Q303:Q311,Q315:Q321,Q325:Q332,Q336:Q388,Q392:Q401,Q405:Q408,Q412:Q428,Q432:Q475,Q479:Q482,Q486:Q516,Q520:Q537,Q541:Q577,Q581:Q935,Q939:Q941,Q945:Q966,Q970:Q986,Q990:Q996,Q1000:Q1003,Q1007:Q1012,Q1016:Q1017,Q1021:Q1035,Q1039:Q1042,Q1046:Q1074,Q1078:Q1081,Q1085:Q1101)</f>
        <v>780.13583766999989</v>
      </c>
    </row>
    <row r="1108" spans="1:20">
      <c r="E1108" s="259"/>
    </row>
    <row r="1109" spans="1:20">
      <c r="A1109" s="187" t="s">
        <v>547</v>
      </c>
    </row>
    <row r="1111" spans="1:20">
      <c r="A1111" s="187" t="s">
        <v>548</v>
      </c>
    </row>
    <row r="1113" spans="1:20">
      <c r="A1113" s="187" t="s">
        <v>549</v>
      </c>
    </row>
    <row r="1127" spans="1:1">
      <c r="A1127" s="187" t="s">
        <v>550</v>
      </c>
    </row>
    <row r="1141" spans="1:20">
      <c r="A1141" s="187" t="s">
        <v>551</v>
      </c>
    </row>
    <row r="1143" spans="1:20">
      <c r="A1143" s="187" t="s">
        <v>552</v>
      </c>
    </row>
    <row r="1144" spans="1:20">
      <c r="A1144" s="301" t="s">
        <v>554</v>
      </c>
      <c r="B1144" s="302"/>
      <c r="C1144" s="302"/>
      <c r="D1144" s="302"/>
      <c r="E1144" s="302"/>
      <c r="F1144" s="302"/>
      <c r="G1144" s="302"/>
    </row>
    <row r="1145" spans="1:20">
      <c r="A1145" s="301" t="s">
        <v>555</v>
      </c>
      <c r="B1145" s="302"/>
      <c r="C1145" s="302"/>
      <c r="D1145" s="302"/>
      <c r="E1145" s="302"/>
      <c r="F1145" s="302"/>
      <c r="G1145" s="302"/>
    </row>
    <row r="1146" spans="1:20">
      <c r="A1146" s="303">
        <v>44964</v>
      </c>
      <c r="B1146" s="302"/>
      <c r="C1146" s="302"/>
      <c r="D1146" s="302"/>
      <c r="E1146" s="302"/>
      <c r="F1146" s="302"/>
      <c r="G1146" s="302"/>
      <c r="H1146" s="302"/>
      <c r="I1146" s="304" t="s">
        <v>556</v>
      </c>
      <c r="J1146" s="302"/>
      <c r="K1146" s="302"/>
      <c r="L1146" s="302"/>
      <c r="M1146" s="302"/>
      <c r="N1146" s="302"/>
      <c r="O1146" s="305">
        <v>0.56966435000000004</v>
      </c>
      <c r="P1146" s="302"/>
      <c r="Q1146" s="302"/>
      <c r="R1146" s="302"/>
      <c r="S1146" s="302"/>
      <c r="T1146" s="302"/>
    </row>
  </sheetData>
  <autoFilter ref="A7:T1106" xr:uid="{AAF0D302-58DA-4C8C-8B0C-4AB4CD1C2E46}"/>
  <mergeCells count="2430">
    <mergeCell ref="A8:T8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A1:T1"/>
    <mergeCell ref="A2:T2"/>
    <mergeCell ref="A3:T3"/>
    <mergeCell ref="E5:J5"/>
    <mergeCell ref="M5:R5"/>
    <mergeCell ref="E6:H6"/>
    <mergeCell ref="M6:P6"/>
    <mergeCell ref="A18:T18"/>
    <mergeCell ref="A20:A21"/>
    <mergeCell ref="B20:B21"/>
    <mergeCell ref="D20:D21"/>
    <mergeCell ref="E20:E21"/>
    <mergeCell ref="F20:F21"/>
    <mergeCell ref="G20:G21"/>
    <mergeCell ref="H20:H21"/>
    <mergeCell ref="I20:I21"/>
    <mergeCell ref="J20:J21"/>
    <mergeCell ref="K11:K12"/>
    <mergeCell ref="R11:R12"/>
    <mergeCell ref="A16:D16"/>
    <mergeCell ref="S16:T16"/>
    <mergeCell ref="A17:D17"/>
    <mergeCell ref="E17:G17"/>
    <mergeCell ref="S17:T17"/>
    <mergeCell ref="A26:T26"/>
    <mergeCell ref="A27:A28"/>
    <mergeCell ref="B27:B28"/>
    <mergeCell ref="D27:D28"/>
    <mergeCell ref="E27:E28"/>
    <mergeCell ref="F27:F28"/>
    <mergeCell ref="G27:G28"/>
    <mergeCell ref="H27:H28"/>
    <mergeCell ref="I27:I28"/>
    <mergeCell ref="J27:J28"/>
    <mergeCell ref="K20:K21"/>
    <mergeCell ref="L20:L21"/>
    <mergeCell ref="R20:R21"/>
    <mergeCell ref="A24:D24"/>
    <mergeCell ref="S24:T24"/>
    <mergeCell ref="A25:D25"/>
    <mergeCell ref="E25:G25"/>
    <mergeCell ref="S25:T25"/>
    <mergeCell ref="A35:T35"/>
    <mergeCell ref="A38:A39"/>
    <mergeCell ref="B38:B39"/>
    <mergeCell ref="D38:D39"/>
    <mergeCell ref="E38:E39"/>
    <mergeCell ref="F38:F39"/>
    <mergeCell ref="G38:G39"/>
    <mergeCell ref="H38:H39"/>
    <mergeCell ref="I38:I39"/>
    <mergeCell ref="J38:J39"/>
    <mergeCell ref="K27:K28"/>
    <mergeCell ref="R27:R28"/>
    <mergeCell ref="A33:D33"/>
    <mergeCell ref="S33:T33"/>
    <mergeCell ref="A34:D34"/>
    <mergeCell ref="E34:G34"/>
    <mergeCell ref="S34:T34"/>
    <mergeCell ref="I40:I41"/>
    <mergeCell ref="J40:J41"/>
    <mergeCell ref="K40:K41"/>
    <mergeCell ref="R40:R41"/>
    <mergeCell ref="A43:A44"/>
    <mergeCell ref="B43:B44"/>
    <mergeCell ref="D43:D44"/>
    <mergeCell ref="E43:E44"/>
    <mergeCell ref="F43:F44"/>
    <mergeCell ref="G43:G44"/>
    <mergeCell ref="K38:K39"/>
    <mergeCell ref="L38:L39"/>
    <mergeCell ref="R38:R39"/>
    <mergeCell ref="A40:A41"/>
    <mergeCell ref="B40:B41"/>
    <mergeCell ref="D40:D41"/>
    <mergeCell ref="E40:E41"/>
    <mergeCell ref="F40:F41"/>
    <mergeCell ref="G40:G41"/>
    <mergeCell ref="H40:H41"/>
    <mergeCell ref="H45:H46"/>
    <mergeCell ref="I45:I46"/>
    <mergeCell ref="J45:J46"/>
    <mergeCell ref="K45:K46"/>
    <mergeCell ref="L45:L46"/>
    <mergeCell ref="R45:R46"/>
    <mergeCell ref="A45:A46"/>
    <mergeCell ref="B45:B46"/>
    <mergeCell ref="D45:D46"/>
    <mergeCell ref="E45:E46"/>
    <mergeCell ref="F45:F46"/>
    <mergeCell ref="G45:G46"/>
    <mergeCell ref="H43:H44"/>
    <mergeCell ref="I43:I44"/>
    <mergeCell ref="J43:J44"/>
    <mergeCell ref="K43:K44"/>
    <mergeCell ref="L43:L44"/>
    <mergeCell ref="R43:R44"/>
    <mergeCell ref="H50:H53"/>
    <mergeCell ref="I50:I53"/>
    <mergeCell ref="J50:J53"/>
    <mergeCell ref="K50:K53"/>
    <mergeCell ref="R50:R53"/>
    <mergeCell ref="L52:L53"/>
    <mergeCell ref="A50:A53"/>
    <mergeCell ref="B50:B53"/>
    <mergeCell ref="D50:D53"/>
    <mergeCell ref="E50:E53"/>
    <mergeCell ref="F50:F53"/>
    <mergeCell ref="G50:G53"/>
    <mergeCell ref="H47:H48"/>
    <mergeCell ref="I47:I48"/>
    <mergeCell ref="J47:J48"/>
    <mergeCell ref="K47:K48"/>
    <mergeCell ref="L47:L48"/>
    <mergeCell ref="R47:R48"/>
    <mergeCell ref="A47:A48"/>
    <mergeCell ref="B47:B48"/>
    <mergeCell ref="D47:D48"/>
    <mergeCell ref="E47:E48"/>
    <mergeCell ref="F47:F48"/>
    <mergeCell ref="G47:G48"/>
    <mergeCell ref="A56:A58"/>
    <mergeCell ref="B56:B58"/>
    <mergeCell ref="D56:D57"/>
    <mergeCell ref="R56:R58"/>
    <mergeCell ref="A61:A63"/>
    <mergeCell ref="B61:B63"/>
    <mergeCell ref="D61:D63"/>
    <mergeCell ref="E61:E63"/>
    <mergeCell ref="F61:F63"/>
    <mergeCell ref="G61:G63"/>
    <mergeCell ref="H54:H55"/>
    <mergeCell ref="I54:I55"/>
    <mergeCell ref="J54:J55"/>
    <mergeCell ref="K54:K55"/>
    <mergeCell ref="L54:L55"/>
    <mergeCell ref="R54:R55"/>
    <mergeCell ref="A54:A55"/>
    <mergeCell ref="B54:B55"/>
    <mergeCell ref="D54:D55"/>
    <mergeCell ref="E54:E55"/>
    <mergeCell ref="F54:F55"/>
    <mergeCell ref="G54:G55"/>
    <mergeCell ref="R72:R73"/>
    <mergeCell ref="A74:A75"/>
    <mergeCell ref="B74:B75"/>
    <mergeCell ref="D74:D75"/>
    <mergeCell ref="E74:E75"/>
    <mergeCell ref="F74:F75"/>
    <mergeCell ref="G74:G75"/>
    <mergeCell ref="H74:H75"/>
    <mergeCell ref="I74:I75"/>
    <mergeCell ref="J74:J75"/>
    <mergeCell ref="G72:G73"/>
    <mergeCell ref="H72:H73"/>
    <mergeCell ref="I72:I73"/>
    <mergeCell ref="J72:J73"/>
    <mergeCell ref="K72:K73"/>
    <mergeCell ref="L72:L73"/>
    <mergeCell ref="H61:H63"/>
    <mergeCell ref="I61:I63"/>
    <mergeCell ref="J61:J63"/>
    <mergeCell ref="K61:K63"/>
    <mergeCell ref="R61:R63"/>
    <mergeCell ref="A72:A73"/>
    <mergeCell ref="B72:B73"/>
    <mergeCell ref="D72:D73"/>
    <mergeCell ref="E72:E73"/>
    <mergeCell ref="F72:F73"/>
    <mergeCell ref="A90:D90"/>
    <mergeCell ref="S90:T90"/>
    <mergeCell ref="A91:D91"/>
    <mergeCell ref="E91:G91"/>
    <mergeCell ref="S91:T91"/>
    <mergeCell ref="A92:T92"/>
    <mergeCell ref="A81:D81"/>
    <mergeCell ref="S81:T81"/>
    <mergeCell ref="A82:D82"/>
    <mergeCell ref="E82:G82"/>
    <mergeCell ref="S82:T82"/>
    <mergeCell ref="A83:T83"/>
    <mergeCell ref="K74:K75"/>
    <mergeCell ref="L74:L75"/>
    <mergeCell ref="R74:R75"/>
    <mergeCell ref="A77:A78"/>
    <mergeCell ref="B77:B78"/>
    <mergeCell ref="R77:R78"/>
    <mergeCell ref="H99:H100"/>
    <mergeCell ref="I99:I100"/>
    <mergeCell ref="J99:J100"/>
    <mergeCell ref="K99:K100"/>
    <mergeCell ref="L99:L100"/>
    <mergeCell ref="R99:R100"/>
    <mergeCell ref="A99:A100"/>
    <mergeCell ref="B99:B100"/>
    <mergeCell ref="D99:D100"/>
    <mergeCell ref="E99:E100"/>
    <mergeCell ref="F99:F100"/>
    <mergeCell ref="G99:G100"/>
    <mergeCell ref="H96:H98"/>
    <mergeCell ref="I96:I98"/>
    <mergeCell ref="J96:J98"/>
    <mergeCell ref="K96:K98"/>
    <mergeCell ref="R96:R98"/>
    <mergeCell ref="L97:L98"/>
    <mergeCell ref="A96:A98"/>
    <mergeCell ref="B96:B98"/>
    <mergeCell ref="D96:D98"/>
    <mergeCell ref="E96:E98"/>
    <mergeCell ref="F96:F98"/>
    <mergeCell ref="G96:G98"/>
    <mergeCell ref="H107:H108"/>
    <mergeCell ref="I107:I108"/>
    <mergeCell ref="J107:J108"/>
    <mergeCell ref="K107:K108"/>
    <mergeCell ref="L107:L108"/>
    <mergeCell ref="R107:R108"/>
    <mergeCell ref="A107:A108"/>
    <mergeCell ref="B107:B108"/>
    <mergeCell ref="D107:D108"/>
    <mergeCell ref="E107:E108"/>
    <mergeCell ref="F107:F108"/>
    <mergeCell ref="G107:G108"/>
    <mergeCell ref="H103:H104"/>
    <mergeCell ref="I103:I104"/>
    <mergeCell ref="J103:J104"/>
    <mergeCell ref="K103:K104"/>
    <mergeCell ref="L103:L104"/>
    <mergeCell ref="R103:R104"/>
    <mergeCell ref="A103:A104"/>
    <mergeCell ref="B103:B104"/>
    <mergeCell ref="D103:D104"/>
    <mergeCell ref="E103:E104"/>
    <mergeCell ref="F103:F104"/>
    <mergeCell ref="G103:G104"/>
    <mergeCell ref="H112:H114"/>
    <mergeCell ref="I112:I114"/>
    <mergeCell ref="J112:J114"/>
    <mergeCell ref="K112:K114"/>
    <mergeCell ref="L112:L114"/>
    <mergeCell ref="R112:R114"/>
    <mergeCell ref="A112:A114"/>
    <mergeCell ref="B112:B114"/>
    <mergeCell ref="D112:D114"/>
    <mergeCell ref="E112:E114"/>
    <mergeCell ref="F112:F114"/>
    <mergeCell ref="G112:G114"/>
    <mergeCell ref="H110:H111"/>
    <mergeCell ref="I110:I111"/>
    <mergeCell ref="J110:J111"/>
    <mergeCell ref="K110:K111"/>
    <mergeCell ref="L110:L111"/>
    <mergeCell ref="R110:R111"/>
    <mergeCell ref="A110:A111"/>
    <mergeCell ref="B110:B111"/>
    <mergeCell ref="D110:D111"/>
    <mergeCell ref="E110:E111"/>
    <mergeCell ref="F110:F111"/>
    <mergeCell ref="G110:G111"/>
    <mergeCell ref="H120:H123"/>
    <mergeCell ref="I120:I123"/>
    <mergeCell ref="J120:J123"/>
    <mergeCell ref="K120:K123"/>
    <mergeCell ref="L120:L123"/>
    <mergeCell ref="R120:R123"/>
    <mergeCell ref="A120:A123"/>
    <mergeCell ref="B120:B123"/>
    <mergeCell ref="D120:D123"/>
    <mergeCell ref="E120:E123"/>
    <mergeCell ref="F120:F123"/>
    <mergeCell ref="G120:G123"/>
    <mergeCell ref="H117:H118"/>
    <mergeCell ref="I117:I118"/>
    <mergeCell ref="J117:J118"/>
    <mergeCell ref="K117:K118"/>
    <mergeCell ref="L117:L118"/>
    <mergeCell ref="R117:R118"/>
    <mergeCell ref="A117:A118"/>
    <mergeCell ref="B117:B118"/>
    <mergeCell ref="D117:D118"/>
    <mergeCell ref="E117:E118"/>
    <mergeCell ref="F117:F118"/>
    <mergeCell ref="G117:G118"/>
    <mergeCell ref="A136:T136"/>
    <mergeCell ref="A139:A140"/>
    <mergeCell ref="B139:B140"/>
    <mergeCell ref="D139:D140"/>
    <mergeCell ref="E139:E140"/>
    <mergeCell ref="F139:F140"/>
    <mergeCell ref="G139:G140"/>
    <mergeCell ref="H139:H140"/>
    <mergeCell ref="I139:I140"/>
    <mergeCell ref="J139:J140"/>
    <mergeCell ref="J131:J132"/>
    <mergeCell ref="K131:K132"/>
    <mergeCell ref="L131:L132"/>
    <mergeCell ref="A134:D134"/>
    <mergeCell ref="S134:T134"/>
    <mergeCell ref="A135:D135"/>
    <mergeCell ref="E135:G135"/>
    <mergeCell ref="S135:T135"/>
    <mergeCell ref="A129:A132"/>
    <mergeCell ref="B129:B132"/>
    <mergeCell ref="D129:D130"/>
    <mergeCell ref="R129:R132"/>
    <mergeCell ref="D131:D132"/>
    <mergeCell ref="E131:E132"/>
    <mergeCell ref="F131:F132"/>
    <mergeCell ref="G131:G132"/>
    <mergeCell ref="H131:H132"/>
    <mergeCell ref="I131:I132"/>
    <mergeCell ref="A145:T145"/>
    <mergeCell ref="A147:A148"/>
    <mergeCell ref="B147:B148"/>
    <mergeCell ref="D147:D148"/>
    <mergeCell ref="E147:E148"/>
    <mergeCell ref="F147:F148"/>
    <mergeCell ref="G147:G148"/>
    <mergeCell ref="H147:H148"/>
    <mergeCell ref="I147:I148"/>
    <mergeCell ref="J147:J148"/>
    <mergeCell ref="K139:K140"/>
    <mergeCell ref="R139:R140"/>
    <mergeCell ref="A143:D143"/>
    <mergeCell ref="S143:T143"/>
    <mergeCell ref="A144:D144"/>
    <mergeCell ref="E144:G144"/>
    <mergeCell ref="S144:T144"/>
    <mergeCell ref="I149:I151"/>
    <mergeCell ref="J149:J151"/>
    <mergeCell ref="K149:K151"/>
    <mergeCell ref="L149:L151"/>
    <mergeCell ref="R149:R152"/>
    <mergeCell ref="A153:A156"/>
    <mergeCell ref="B153:B156"/>
    <mergeCell ref="R153:R156"/>
    <mergeCell ref="D154:D156"/>
    <mergeCell ref="E154:E156"/>
    <mergeCell ref="K147:K148"/>
    <mergeCell ref="L147:L148"/>
    <mergeCell ref="R147:R148"/>
    <mergeCell ref="A149:A152"/>
    <mergeCell ref="B149:B152"/>
    <mergeCell ref="D149:D151"/>
    <mergeCell ref="E149:E151"/>
    <mergeCell ref="F149:F151"/>
    <mergeCell ref="G149:G151"/>
    <mergeCell ref="H149:H151"/>
    <mergeCell ref="G167:G168"/>
    <mergeCell ref="H167:H168"/>
    <mergeCell ref="I167:I168"/>
    <mergeCell ref="J167:J168"/>
    <mergeCell ref="K167:K168"/>
    <mergeCell ref="R167:R168"/>
    <mergeCell ref="S163:T163"/>
    <mergeCell ref="A164:D164"/>
    <mergeCell ref="E164:G164"/>
    <mergeCell ref="S164:T164"/>
    <mergeCell ref="A165:T165"/>
    <mergeCell ref="A167:A168"/>
    <mergeCell ref="B167:B168"/>
    <mergeCell ref="D167:D168"/>
    <mergeCell ref="E167:E168"/>
    <mergeCell ref="F167:F168"/>
    <mergeCell ref="L154:L156"/>
    <mergeCell ref="A158:A160"/>
    <mergeCell ref="B158:B160"/>
    <mergeCell ref="R158:R160"/>
    <mergeCell ref="D159:D160"/>
    <mergeCell ref="A163:D163"/>
    <mergeCell ref="F154:F156"/>
    <mergeCell ref="G154:G156"/>
    <mergeCell ref="H154:H156"/>
    <mergeCell ref="I154:I156"/>
    <mergeCell ref="J154:J156"/>
    <mergeCell ref="K154:K156"/>
    <mergeCell ref="A174:D174"/>
    <mergeCell ref="S174:T174"/>
    <mergeCell ref="A175:D175"/>
    <mergeCell ref="E175:G175"/>
    <mergeCell ref="S175:T175"/>
    <mergeCell ref="A176:T176"/>
    <mergeCell ref="H172:H173"/>
    <mergeCell ref="I172:I173"/>
    <mergeCell ref="J172:J173"/>
    <mergeCell ref="K172:K173"/>
    <mergeCell ref="L172:L173"/>
    <mergeCell ref="R172:R173"/>
    <mergeCell ref="A172:A173"/>
    <mergeCell ref="B172:B173"/>
    <mergeCell ref="D172:D173"/>
    <mergeCell ref="E172:E173"/>
    <mergeCell ref="F172:F173"/>
    <mergeCell ref="G172:G173"/>
    <mergeCell ref="A194:A195"/>
    <mergeCell ref="B194:B195"/>
    <mergeCell ref="R194:R195"/>
    <mergeCell ref="A197:A198"/>
    <mergeCell ref="B197:B198"/>
    <mergeCell ref="D197:D198"/>
    <mergeCell ref="E197:E198"/>
    <mergeCell ref="F197:F198"/>
    <mergeCell ref="G197:G198"/>
    <mergeCell ref="H197:H198"/>
    <mergeCell ref="G189:G190"/>
    <mergeCell ref="H189:H190"/>
    <mergeCell ref="I189:I190"/>
    <mergeCell ref="J189:J190"/>
    <mergeCell ref="K189:K190"/>
    <mergeCell ref="R189:R190"/>
    <mergeCell ref="H185:H186"/>
    <mergeCell ref="I185:I186"/>
    <mergeCell ref="J185:J186"/>
    <mergeCell ref="K185:K186"/>
    <mergeCell ref="R185:R186"/>
    <mergeCell ref="A189:A190"/>
    <mergeCell ref="B189:B190"/>
    <mergeCell ref="D189:D190"/>
    <mergeCell ref="E189:E190"/>
    <mergeCell ref="F189:F190"/>
    <mergeCell ref="A185:A186"/>
    <mergeCell ref="B185:B186"/>
    <mergeCell ref="D185:D186"/>
    <mergeCell ref="E185:E186"/>
    <mergeCell ref="F185:F186"/>
    <mergeCell ref="G185:G186"/>
    <mergeCell ref="R200:R201"/>
    <mergeCell ref="A202:A203"/>
    <mergeCell ref="B202:B203"/>
    <mergeCell ref="R202:R203"/>
    <mergeCell ref="A211:A212"/>
    <mergeCell ref="B211:B212"/>
    <mergeCell ref="D211:D212"/>
    <mergeCell ref="E211:E212"/>
    <mergeCell ref="F211:F212"/>
    <mergeCell ref="G211:G212"/>
    <mergeCell ref="G200:G201"/>
    <mergeCell ref="H200:H201"/>
    <mergeCell ref="I200:I201"/>
    <mergeCell ref="J200:J201"/>
    <mergeCell ref="K200:K201"/>
    <mergeCell ref="L200:L201"/>
    <mergeCell ref="I197:I198"/>
    <mergeCell ref="J197:J198"/>
    <mergeCell ref="K197:K198"/>
    <mergeCell ref="L197:L198"/>
    <mergeCell ref="R197:R198"/>
    <mergeCell ref="A200:A201"/>
    <mergeCell ref="B200:B201"/>
    <mergeCell ref="D200:D201"/>
    <mergeCell ref="E200:E201"/>
    <mergeCell ref="F200:F201"/>
    <mergeCell ref="J221:J222"/>
    <mergeCell ref="K221:K222"/>
    <mergeCell ref="L221:L222"/>
    <mergeCell ref="A223:A224"/>
    <mergeCell ref="B223:B224"/>
    <mergeCell ref="D223:D224"/>
    <mergeCell ref="E223:E224"/>
    <mergeCell ref="F223:F224"/>
    <mergeCell ref="G223:G224"/>
    <mergeCell ref="H223:H224"/>
    <mergeCell ref="T211:T212"/>
    <mergeCell ref="A220:A222"/>
    <mergeCell ref="B220:B222"/>
    <mergeCell ref="R220:R222"/>
    <mergeCell ref="D221:D222"/>
    <mergeCell ref="E221:E222"/>
    <mergeCell ref="F221:F222"/>
    <mergeCell ref="G221:G222"/>
    <mergeCell ref="H221:H222"/>
    <mergeCell ref="I221:I222"/>
    <mergeCell ref="N211:N212"/>
    <mergeCell ref="O211:O212"/>
    <mergeCell ref="P211:P212"/>
    <mergeCell ref="Q211:Q212"/>
    <mergeCell ref="R211:R212"/>
    <mergeCell ref="S211:S212"/>
    <mergeCell ref="H211:H212"/>
    <mergeCell ref="I211:I212"/>
    <mergeCell ref="J211:J212"/>
    <mergeCell ref="K211:K212"/>
    <mergeCell ref="L211:L212"/>
    <mergeCell ref="M211:M212"/>
    <mergeCell ref="F240:F241"/>
    <mergeCell ref="G240:G241"/>
    <mergeCell ref="H240:H241"/>
    <mergeCell ref="I240:I241"/>
    <mergeCell ref="A230:D230"/>
    <mergeCell ref="S230:T230"/>
    <mergeCell ref="A231:D231"/>
    <mergeCell ref="E231:G231"/>
    <mergeCell ref="S231:T231"/>
    <mergeCell ref="A232:T232"/>
    <mergeCell ref="A226:A227"/>
    <mergeCell ref="B226:B227"/>
    <mergeCell ref="R226:R227"/>
    <mergeCell ref="A228:A229"/>
    <mergeCell ref="B228:B229"/>
    <mergeCell ref="R228:R229"/>
    <mergeCell ref="O223:O224"/>
    <mergeCell ref="P223:P224"/>
    <mergeCell ref="Q223:Q224"/>
    <mergeCell ref="R223:R224"/>
    <mergeCell ref="S223:S224"/>
    <mergeCell ref="T223:T224"/>
    <mergeCell ref="I223:I224"/>
    <mergeCell ref="J223:J224"/>
    <mergeCell ref="K223:K224"/>
    <mergeCell ref="L223:L224"/>
    <mergeCell ref="M223:M224"/>
    <mergeCell ref="N223:N224"/>
    <mergeCell ref="H248:H250"/>
    <mergeCell ref="I248:I250"/>
    <mergeCell ref="J248:J250"/>
    <mergeCell ref="K248:K250"/>
    <mergeCell ref="L248:L250"/>
    <mergeCell ref="R248:R250"/>
    <mergeCell ref="J243:J244"/>
    <mergeCell ref="K243:K244"/>
    <mergeCell ref="L243:L244"/>
    <mergeCell ref="R243:R244"/>
    <mergeCell ref="A248:A250"/>
    <mergeCell ref="B248:B250"/>
    <mergeCell ref="D248:D250"/>
    <mergeCell ref="E248:E250"/>
    <mergeCell ref="F248:F250"/>
    <mergeCell ref="G248:G250"/>
    <mergeCell ref="J240:J241"/>
    <mergeCell ref="K240:K241"/>
    <mergeCell ref="A243:A244"/>
    <mergeCell ref="B243:B244"/>
    <mergeCell ref="D243:D244"/>
    <mergeCell ref="E243:E244"/>
    <mergeCell ref="F243:F244"/>
    <mergeCell ref="G243:G244"/>
    <mergeCell ref="H243:H244"/>
    <mergeCell ref="I243:I244"/>
    <mergeCell ref="A237:A241"/>
    <mergeCell ref="B237:B241"/>
    <mergeCell ref="D237:D239"/>
    <mergeCell ref="R237:R241"/>
    <mergeCell ref="D240:D241"/>
    <mergeCell ref="E240:E241"/>
    <mergeCell ref="A271:A272"/>
    <mergeCell ref="B271:B272"/>
    <mergeCell ref="R271:R272"/>
    <mergeCell ref="A273:A274"/>
    <mergeCell ref="B273:B274"/>
    <mergeCell ref="R273:R274"/>
    <mergeCell ref="L256:L257"/>
    <mergeCell ref="A267:A268"/>
    <mergeCell ref="B267:B268"/>
    <mergeCell ref="R267:R268"/>
    <mergeCell ref="A269:A270"/>
    <mergeCell ref="B269:B270"/>
    <mergeCell ref="R269:R270"/>
    <mergeCell ref="H254:H255"/>
    <mergeCell ref="I254:I255"/>
    <mergeCell ref="J254:J255"/>
    <mergeCell ref="K254:K255"/>
    <mergeCell ref="L254:L255"/>
    <mergeCell ref="R254:R257"/>
    <mergeCell ref="H256:H257"/>
    <mergeCell ref="I256:I257"/>
    <mergeCell ref="J256:J257"/>
    <mergeCell ref="K256:K257"/>
    <mergeCell ref="A254:A257"/>
    <mergeCell ref="B254:B257"/>
    <mergeCell ref="D254:D257"/>
    <mergeCell ref="E254:E255"/>
    <mergeCell ref="F254:F255"/>
    <mergeCell ref="G254:G255"/>
    <mergeCell ref="E256:E257"/>
    <mergeCell ref="F256:F257"/>
    <mergeCell ref="G256:G257"/>
    <mergeCell ref="A285:D285"/>
    <mergeCell ref="S285:T285"/>
    <mergeCell ref="A286:D286"/>
    <mergeCell ref="E286:G286"/>
    <mergeCell ref="S286:T286"/>
    <mergeCell ref="A287:T287"/>
    <mergeCell ref="T275:T276"/>
    <mergeCell ref="A278:A280"/>
    <mergeCell ref="B278:B280"/>
    <mergeCell ref="R278:R280"/>
    <mergeCell ref="D279:D280"/>
    <mergeCell ref="A283:A284"/>
    <mergeCell ref="B283:B284"/>
    <mergeCell ref="R283:R284"/>
    <mergeCell ref="N275:N276"/>
    <mergeCell ref="O275:O276"/>
    <mergeCell ref="P275:P276"/>
    <mergeCell ref="Q275:Q276"/>
    <mergeCell ref="R275:R277"/>
    <mergeCell ref="S275:S276"/>
    <mergeCell ref="H275:H276"/>
    <mergeCell ref="I275:I276"/>
    <mergeCell ref="J275:J276"/>
    <mergeCell ref="K275:K276"/>
    <mergeCell ref="L275:L276"/>
    <mergeCell ref="M275:M276"/>
    <mergeCell ref="A275:A277"/>
    <mergeCell ref="B275:B277"/>
    <mergeCell ref="D275:D276"/>
    <mergeCell ref="E275:E276"/>
    <mergeCell ref="F275:F276"/>
    <mergeCell ref="G275:G276"/>
    <mergeCell ref="A295:D295"/>
    <mergeCell ref="S295:T295"/>
    <mergeCell ref="A296:D296"/>
    <mergeCell ref="E296:G296"/>
    <mergeCell ref="S296:T296"/>
    <mergeCell ref="A297:T297"/>
    <mergeCell ref="H290:H291"/>
    <mergeCell ref="I290:I291"/>
    <mergeCell ref="J290:J291"/>
    <mergeCell ref="K290:K291"/>
    <mergeCell ref="L290:L291"/>
    <mergeCell ref="R290:R291"/>
    <mergeCell ref="A290:A291"/>
    <mergeCell ref="B290:B291"/>
    <mergeCell ref="D290:D291"/>
    <mergeCell ref="E290:E291"/>
    <mergeCell ref="F290:F291"/>
    <mergeCell ref="G290:G291"/>
    <mergeCell ref="H303:H305"/>
    <mergeCell ref="I303:I305"/>
    <mergeCell ref="J303:J305"/>
    <mergeCell ref="K303:K305"/>
    <mergeCell ref="L303:L305"/>
    <mergeCell ref="R303:R305"/>
    <mergeCell ref="A303:A305"/>
    <mergeCell ref="B303:B305"/>
    <mergeCell ref="D303:D305"/>
    <mergeCell ref="E303:E305"/>
    <mergeCell ref="F303:F305"/>
    <mergeCell ref="G303:G305"/>
    <mergeCell ref="A300:D300"/>
    <mergeCell ref="S300:T300"/>
    <mergeCell ref="A301:D301"/>
    <mergeCell ref="E301:G301"/>
    <mergeCell ref="S301:T301"/>
    <mergeCell ref="A302:T302"/>
    <mergeCell ref="J310:J311"/>
    <mergeCell ref="K310:K311"/>
    <mergeCell ref="L310:L311"/>
    <mergeCell ref="R310:R311"/>
    <mergeCell ref="A312:D312"/>
    <mergeCell ref="S312:T312"/>
    <mergeCell ref="K307:K308"/>
    <mergeCell ref="L307:L308"/>
    <mergeCell ref="A310:A311"/>
    <mergeCell ref="B310:B311"/>
    <mergeCell ref="D310:D311"/>
    <mergeCell ref="E310:E311"/>
    <mergeCell ref="F310:F311"/>
    <mergeCell ref="G310:G311"/>
    <mergeCell ref="H310:H311"/>
    <mergeCell ref="I310:I311"/>
    <mergeCell ref="A306:A308"/>
    <mergeCell ref="B306:B308"/>
    <mergeCell ref="R306:R308"/>
    <mergeCell ref="D307:D308"/>
    <mergeCell ref="E307:E308"/>
    <mergeCell ref="F307:F308"/>
    <mergeCell ref="G307:G308"/>
    <mergeCell ref="H307:H308"/>
    <mergeCell ref="I307:I308"/>
    <mergeCell ref="J307:J308"/>
    <mergeCell ref="G316:G317"/>
    <mergeCell ref="H316:H317"/>
    <mergeCell ref="I316:I317"/>
    <mergeCell ref="J316:J317"/>
    <mergeCell ref="K316:K317"/>
    <mergeCell ref="A318:A320"/>
    <mergeCell ref="B318:B320"/>
    <mergeCell ref="A313:D313"/>
    <mergeCell ref="E313:G313"/>
    <mergeCell ref="S313:T313"/>
    <mergeCell ref="A314:T314"/>
    <mergeCell ref="A315:A317"/>
    <mergeCell ref="B315:B317"/>
    <mergeCell ref="R315:R317"/>
    <mergeCell ref="D316:D317"/>
    <mergeCell ref="E316:E317"/>
    <mergeCell ref="F316:F317"/>
    <mergeCell ref="A324:T324"/>
    <mergeCell ref="A327:A329"/>
    <mergeCell ref="B327:B329"/>
    <mergeCell ref="D327:D329"/>
    <mergeCell ref="E327:E329"/>
    <mergeCell ref="F327:F329"/>
    <mergeCell ref="G327:G329"/>
    <mergeCell ref="H327:H329"/>
    <mergeCell ref="I327:I329"/>
    <mergeCell ref="J327:J329"/>
    <mergeCell ref="R318:R320"/>
    <mergeCell ref="D319:D320"/>
    <mergeCell ref="A322:D322"/>
    <mergeCell ref="S322:T322"/>
    <mergeCell ref="A323:D323"/>
    <mergeCell ref="E323:G323"/>
    <mergeCell ref="S323:T323"/>
    <mergeCell ref="A335:T335"/>
    <mergeCell ref="A340:A342"/>
    <mergeCell ref="B340:B342"/>
    <mergeCell ref="D340:D342"/>
    <mergeCell ref="E340:E342"/>
    <mergeCell ref="F340:F342"/>
    <mergeCell ref="G340:G342"/>
    <mergeCell ref="H340:H342"/>
    <mergeCell ref="I340:I342"/>
    <mergeCell ref="J340:J342"/>
    <mergeCell ref="K327:K329"/>
    <mergeCell ref="L327:L328"/>
    <mergeCell ref="R327:R329"/>
    <mergeCell ref="A333:D333"/>
    <mergeCell ref="S333:T333"/>
    <mergeCell ref="A334:D334"/>
    <mergeCell ref="E334:G334"/>
    <mergeCell ref="S334:T334"/>
    <mergeCell ref="I343:I344"/>
    <mergeCell ref="J343:J344"/>
    <mergeCell ref="K343:K344"/>
    <mergeCell ref="L343:L344"/>
    <mergeCell ref="R343:R344"/>
    <mergeCell ref="A358:A359"/>
    <mergeCell ref="B358:B359"/>
    <mergeCell ref="D358:D359"/>
    <mergeCell ref="E358:E359"/>
    <mergeCell ref="F358:F359"/>
    <mergeCell ref="K340:K342"/>
    <mergeCell ref="L340:L341"/>
    <mergeCell ref="R340:R342"/>
    <mergeCell ref="A343:A344"/>
    <mergeCell ref="B343:B344"/>
    <mergeCell ref="D343:D344"/>
    <mergeCell ref="E343:E344"/>
    <mergeCell ref="F343:F344"/>
    <mergeCell ref="G343:G344"/>
    <mergeCell ref="H343:H344"/>
    <mergeCell ref="H380:H381"/>
    <mergeCell ref="I380:I381"/>
    <mergeCell ref="J380:J381"/>
    <mergeCell ref="K380:K381"/>
    <mergeCell ref="L380:L381"/>
    <mergeCell ref="R380:R381"/>
    <mergeCell ref="R358:R359"/>
    <mergeCell ref="A369:A370"/>
    <mergeCell ref="B369:B370"/>
    <mergeCell ref="R369:R370"/>
    <mergeCell ref="A380:A381"/>
    <mergeCell ref="B380:B381"/>
    <mergeCell ref="D380:D381"/>
    <mergeCell ref="E380:E381"/>
    <mergeCell ref="F380:F381"/>
    <mergeCell ref="G380:G381"/>
    <mergeCell ref="G358:G359"/>
    <mergeCell ref="H358:H359"/>
    <mergeCell ref="I358:I359"/>
    <mergeCell ref="J358:J359"/>
    <mergeCell ref="K358:K359"/>
    <mergeCell ref="L358:L359"/>
    <mergeCell ref="S389:T389"/>
    <mergeCell ref="A390:D390"/>
    <mergeCell ref="E390:G390"/>
    <mergeCell ref="S390:T390"/>
    <mergeCell ref="A391:T391"/>
    <mergeCell ref="A397:A398"/>
    <mergeCell ref="B397:B398"/>
    <mergeCell ref="R397:R398"/>
    <mergeCell ref="I386:I387"/>
    <mergeCell ref="J386:J387"/>
    <mergeCell ref="K386:K387"/>
    <mergeCell ref="L386:L387"/>
    <mergeCell ref="R386:R387"/>
    <mergeCell ref="A389:D389"/>
    <mergeCell ref="A382:A383"/>
    <mergeCell ref="B382:B383"/>
    <mergeCell ref="R382:R383"/>
    <mergeCell ref="A386:A387"/>
    <mergeCell ref="B386:B387"/>
    <mergeCell ref="D386:D387"/>
    <mergeCell ref="E386:E387"/>
    <mergeCell ref="F386:F387"/>
    <mergeCell ref="G386:G387"/>
    <mergeCell ref="H386:H387"/>
    <mergeCell ref="H405:H406"/>
    <mergeCell ref="I405:I406"/>
    <mergeCell ref="J405:J406"/>
    <mergeCell ref="K405:K406"/>
    <mergeCell ref="L405:L406"/>
    <mergeCell ref="R405:R406"/>
    <mergeCell ref="A405:A406"/>
    <mergeCell ref="B405:B406"/>
    <mergeCell ref="D405:D406"/>
    <mergeCell ref="E405:E406"/>
    <mergeCell ref="F405:F406"/>
    <mergeCell ref="G405:G406"/>
    <mergeCell ref="A402:D402"/>
    <mergeCell ref="S402:T402"/>
    <mergeCell ref="A403:D403"/>
    <mergeCell ref="E403:G403"/>
    <mergeCell ref="S403:T403"/>
    <mergeCell ref="A404:T404"/>
    <mergeCell ref="H418:H420"/>
    <mergeCell ref="I418:I420"/>
    <mergeCell ref="J418:J420"/>
    <mergeCell ref="K418:K420"/>
    <mergeCell ref="L418:L420"/>
    <mergeCell ref="R418:R420"/>
    <mergeCell ref="A418:A420"/>
    <mergeCell ref="B418:B420"/>
    <mergeCell ref="D418:D420"/>
    <mergeCell ref="E418:E420"/>
    <mergeCell ref="F418:F420"/>
    <mergeCell ref="G418:G420"/>
    <mergeCell ref="A409:D409"/>
    <mergeCell ref="S409:T409"/>
    <mergeCell ref="A410:D410"/>
    <mergeCell ref="E410:G410"/>
    <mergeCell ref="S410:T410"/>
    <mergeCell ref="A411:T411"/>
    <mergeCell ref="A431:T431"/>
    <mergeCell ref="A436:A437"/>
    <mergeCell ref="B436:B437"/>
    <mergeCell ref="D436:D437"/>
    <mergeCell ref="E436:E437"/>
    <mergeCell ref="F436:F437"/>
    <mergeCell ref="G436:G437"/>
    <mergeCell ref="H436:H437"/>
    <mergeCell ref="I436:I437"/>
    <mergeCell ref="J436:J437"/>
    <mergeCell ref="K426:K427"/>
    <mergeCell ref="L426:L427"/>
    <mergeCell ref="A429:D429"/>
    <mergeCell ref="S429:T429"/>
    <mergeCell ref="A430:D430"/>
    <mergeCell ref="E430:G430"/>
    <mergeCell ref="S430:T430"/>
    <mergeCell ref="A425:A427"/>
    <mergeCell ref="B425:B427"/>
    <mergeCell ref="D425:D427"/>
    <mergeCell ref="R425:R427"/>
    <mergeCell ref="E426:E427"/>
    <mergeCell ref="F426:F427"/>
    <mergeCell ref="G426:G427"/>
    <mergeCell ref="H426:H427"/>
    <mergeCell ref="I426:I427"/>
    <mergeCell ref="J426:J427"/>
    <mergeCell ref="I438:I441"/>
    <mergeCell ref="J438:J441"/>
    <mergeCell ref="K438:K441"/>
    <mergeCell ref="L438:L440"/>
    <mergeCell ref="R438:R441"/>
    <mergeCell ref="A443:A445"/>
    <mergeCell ref="B443:B445"/>
    <mergeCell ref="R443:R445"/>
    <mergeCell ref="D444:D445"/>
    <mergeCell ref="E444:E445"/>
    <mergeCell ref="K436:K437"/>
    <mergeCell ref="L436:L437"/>
    <mergeCell ref="R436:R437"/>
    <mergeCell ref="A438:A441"/>
    <mergeCell ref="B438:B441"/>
    <mergeCell ref="D438:D441"/>
    <mergeCell ref="E438:E441"/>
    <mergeCell ref="F438:F441"/>
    <mergeCell ref="G438:G441"/>
    <mergeCell ref="H438:H441"/>
    <mergeCell ref="R456:R458"/>
    <mergeCell ref="A460:A461"/>
    <mergeCell ref="B460:B461"/>
    <mergeCell ref="D460:D461"/>
    <mergeCell ref="E460:E461"/>
    <mergeCell ref="F460:F461"/>
    <mergeCell ref="G460:G461"/>
    <mergeCell ref="H460:H461"/>
    <mergeCell ref="I460:I461"/>
    <mergeCell ref="J460:J461"/>
    <mergeCell ref="J447:J448"/>
    <mergeCell ref="K447:K448"/>
    <mergeCell ref="L447:L448"/>
    <mergeCell ref="A456:A458"/>
    <mergeCell ref="B456:B458"/>
    <mergeCell ref="D456:D457"/>
    <mergeCell ref="L444:L445"/>
    <mergeCell ref="A446:A448"/>
    <mergeCell ref="B446:B448"/>
    <mergeCell ref="R446:R448"/>
    <mergeCell ref="D447:D448"/>
    <mergeCell ref="E447:E448"/>
    <mergeCell ref="F447:F448"/>
    <mergeCell ref="G447:G448"/>
    <mergeCell ref="H447:H448"/>
    <mergeCell ref="I447:I448"/>
    <mergeCell ref="F444:F445"/>
    <mergeCell ref="G444:G445"/>
    <mergeCell ref="H444:H445"/>
    <mergeCell ref="I444:I445"/>
    <mergeCell ref="J444:J445"/>
    <mergeCell ref="K444:K445"/>
    <mergeCell ref="R473:R474"/>
    <mergeCell ref="A476:D476"/>
    <mergeCell ref="S476:T476"/>
    <mergeCell ref="A477:D477"/>
    <mergeCell ref="E477:G477"/>
    <mergeCell ref="S477:T477"/>
    <mergeCell ref="H470:H471"/>
    <mergeCell ref="I470:I471"/>
    <mergeCell ref="J470:J471"/>
    <mergeCell ref="K470:K471"/>
    <mergeCell ref="L470:L471"/>
    <mergeCell ref="A473:A474"/>
    <mergeCell ref="B473:B474"/>
    <mergeCell ref="K460:K461"/>
    <mergeCell ref="L460:L461"/>
    <mergeCell ref="R460:R461"/>
    <mergeCell ref="A469:A472"/>
    <mergeCell ref="B469:B472"/>
    <mergeCell ref="R469:R472"/>
    <mergeCell ref="D470:D471"/>
    <mergeCell ref="E470:E471"/>
    <mergeCell ref="F470:F471"/>
    <mergeCell ref="G470:G471"/>
    <mergeCell ref="K479:K480"/>
    <mergeCell ref="L479:L480"/>
    <mergeCell ref="R479:R480"/>
    <mergeCell ref="A483:D483"/>
    <mergeCell ref="S483:T483"/>
    <mergeCell ref="A484:D484"/>
    <mergeCell ref="E484:G484"/>
    <mergeCell ref="S484:T484"/>
    <mergeCell ref="A478:T478"/>
    <mergeCell ref="A479:A480"/>
    <mergeCell ref="B479:B480"/>
    <mergeCell ref="D479:D480"/>
    <mergeCell ref="E479:E480"/>
    <mergeCell ref="F479:F480"/>
    <mergeCell ref="G479:G480"/>
    <mergeCell ref="H479:H480"/>
    <mergeCell ref="I479:I480"/>
    <mergeCell ref="J479:J480"/>
    <mergeCell ref="K486:K487"/>
    <mergeCell ref="L486:L487"/>
    <mergeCell ref="R486:R487"/>
    <mergeCell ref="A490:A491"/>
    <mergeCell ref="B490:B491"/>
    <mergeCell ref="D490:D491"/>
    <mergeCell ref="E490:E491"/>
    <mergeCell ref="F490:F491"/>
    <mergeCell ref="G490:G491"/>
    <mergeCell ref="H490:H491"/>
    <mergeCell ref="A485:T485"/>
    <mergeCell ref="A486:A487"/>
    <mergeCell ref="B486:B487"/>
    <mergeCell ref="D486:D487"/>
    <mergeCell ref="E486:E487"/>
    <mergeCell ref="F486:F487"/>
    <mergeCell ref="G486:G487"/>
    <mergeCell ref="H486:H487"/>
    <mergeCell ref="I486:I487"/>
    <mergeCell ref="J486:J487"/>
    <mergeCell ref="H505:H506"/>
    <mergeCell ref="I505:I506"/>
    <mergeCell ref="J505:J506"/>
    <mergeCell ref="K505:K506"/>
    <mergeCell ref="L505:L506"/>
    <mergeCell ref="R505:R506"/>
    <mergeCell ref="A505:A506"/>
    <mergeCell ref="B505:B506"/>
    <mergeCell ref="D505:D506"/>
    <mergeCell ref="E505:E506"/>
    <mergeCell ref="F505:F506"/>
    <mergeCell ref="G505:G506"/>
    <mergeCell ref="I490:I491"/>
    <mergeCell ref="J490:J491"/>
    <mergeCell ref="K490:K491"/>
    <mergeCell ref="L490:L491"/>
    <mergeCell ref="R490:R491"/>
    <mergeCell ref="A493:A495"/>
    <mergeCell ref="B493:B495"/>
    <mergeCell ref="D493:D494"/>
    <mergeCell ref="R493:R495"/>
    <mergeCell ref="F515:F516"/>
    <mergeCell ref="G515:G516"/>
    <mergeCell ref="H510:H511"/>
    <mergeCell ref="I510:I511"/>
    <mergeCell ref="J510:J511"/>
    <mergeCell ref="K510:K511"/>
    <mergeCell ref="L510:L511"/>
    <mergeCell ref="R510:R511"/>
    <mergeCell ref="A510:A511"/>
    <mergeCell ref="B510:B511"/>
    <mergeCell ref="D510:D511"/>
    <mergeCell ref="E510:E511"/>
    <mergeCell ref="F510:F511"/>
    <mergeCell ref="G510:G511"/>
    <mergeCell ref="H507:H508"/>
    <mergeCell ref="I507:I508"/>
    <mergeCell ref="J507:J508"/>
    <mergeCell ref="K507:K508"/>
    <mergeCell ref="L507:L508"/>
    <mergeCell ref="R507:R509"/>
    <mergeCell ref="A507:A509"/>
    <mergeCell ref="B507:B509"/>
    <mergeCell ref="D507:D508"/>
    <mergeCell ref="E507:E508"/>
    <mergeCell ref="F507:F508"/>
    <mergeCell ref="G507:G508"/>
    <mergeCell ref="A519:T519"/>
    <mergeCell ref="A520:A521"/>
    <mergeCell ref="B520:B521"/>
    <mergeCell ref="D520:D521"/>
    <mergeCell ref="E520:E521"/>
    <mergeCell ref="F520:F521"/>
    <mergeCell ref="G520:G521"/>
    <mergeCell ref="H520:H521"/>
    <mergeCell ref="I520:I521"/>
    <mergeCell ref="J520:J521"/>
    <mergeCell ref="T515:T516"/>
    <mergeCell ref="A517:D517"/>
    <mergeCell ref="S517:T517"/>
    <mergeCell ref="A518:D518"/>
    <mergeCell ref="E518:G518"/>
    <mergeCell ref="S518:T518"/>
    <mergeCell ref="N515:N516"/>
    <mergeCell ref="O515:O516"/>
    <mergeCell ref="P515:P516"/>
    <mergeCell ref="Q515:Q516"/>
    <mergeCell ref="R515:R516"/>
    <mergeCell ref="S515:S516"/>
    <mergeCell ref="H515:H516"/>
    <mergeCell ref="I515:I516"/>
    <mergeCell ref="J515:J516"/>
    <mergeCell ref="K515:K516"/>
    <mergeCell ref="L515:L516"/>
    <mergeCell ref="M515:M516"/>
    <mergeCell ref="A515:A516"/>
    <mergeCell ref="B515:B516"/>
    <mergeCell ref="D515:D516"/>
    <mergeCell ref="E515:E516"/>
    <mergeCell ref="I528:I529"/>
    <mergeCell ref="J528:J529"/>
    <mergeCell ref="K528:K529"/>
    <mergeCell ref="L528:L529"/>
    <mergeCell ref="R528:R529"/>
    <mergeCell ref="A532:A534"/>
    <mergeCell ref="B532:B534"/>
    <mergeCell ref="D532:D534"/>
    <mergeCell ref="E532:E533"/>
    <mergeCell ref="F532:F533"/>
    <mergeCell ref="K520:K521"/>
    <mergeCell ref="L520:L521"/>
    <mergeCell ref="R520:R521"/>
    <mergeCell ref="A528:A529"/>
    <mergeCell ref="B528:B529"/>
    <mergeCell ref="D528:D529"/>
    <mergeCell ref="E528:E529"/>
    <mergeCell ref="F528:F529"/>
    <mergeCell ref="G528:G529"/>
    <mergeCell ref="H528:H529"/>
    <mergeCell ref="H542:H543"/>
    <mergeCell ref="I542:I543"/>
    <mergeCell ref="J542:J543"/>
    <mergeCell ref="K542:K543"/>
    <mergeCell ref="L542:L543"/>
    <mergeCell ref="R542:R543"/>
    <mergeCell ref="A539:D539"/>
    <mergeCell ref="E539:G539"/>
    <mergeCell ref="S539:T539"/>
    <mergeCell ref="A540:T540"/>
    <mergeCell ref="A542:A543"/>
    <mergeCell ref="B542:B543"/>
    <mergeCell ref="D542:D543"/>
    <mergeCell ref="E542:E543"/>
    <mergeCell ref="F542:F543"/>
    <mergeCell ref="G542:G543"/>
    <mergeCell ref="R532:R534"/>
    <mergeCell ref="A535:A536"/>
    <mergeCell ref="B535:B536"/>
    <mergeCell ref="R535:R536"/>
    <mergeCell ref="A538:D538"/>
    <mergeCell ref="S538:T538"/>
    <mergeCell ref="G532:G533"/>
    <mergeCell ref="H532:H533"/>
    <mergeCell ref="I532:I533"/>
    <mergeCell ref="J532:J533"/>
    <mergeCell ref="K532:K533"/>
    <mergeCell ref="L532:L533"/>
    <mergeCell ref="J559:J562"/>
    <mergeCell ref="K559:K562"/>
    <mergeCell ref="L559:L562"/>
    <mergeCell ref="R559:R563"/>
    <mergeCell ref="A564:A565"/>
    <mergeCell ref="B564:B565"/>
    <mergeCell ref="D564:D565"/>
    <mergeCell ref="E564:E565"/>
    <mergeCell ref="F564:F565"/>
    <mergeCell ref="G564:G565"/>
    <mergeCell ref="K545:K546"/>
    <mergeCell ref="L545:L546"/>
    <mergeCell ref="A559:A563"/>
    <mergeCell ref="B559:B563"/>
    <mergeCell ref="D559:D562"/>
    <mergeCell ref="E559:E562"/>
    <mergeCell ref="F559:F562"/>
    <mergeCell ref="G559:G562"/>
    <mergeCell ref="H559:H562"/>
    <mergeCell ref="I559:I562"/>
    <mergeCell ref="A544:A546"/>
    <mergeCell ref="B544:B546"/>
    <mergeCell ref="R544:R546"/>
    <mergeCell ref="D545:D546"/>
    <mergeCell ref="E545:E546"/>
    <mergeCell ref="F545:F546"/>
    <mergeCell ref="G545:G546"/>
    <mergeCell ref="H545:H546"/>
    <mergeCell ref="I545:I546"/>
    <mergeCell ref="J545:J546"/>
    <mergeCell ref="T564:T565"/>
    <mergeCell ref="A570:A571"/>
    <mergeCell ref="B570:B571"/>
    <mergeCell ref="D570:D571"/>
    <mergeCell ref="R570:R571"/>
    <mergeCell ref="A572:A573"/>
    <mergeCell ref="B572:B573"/>
    <mergeCell ref="D572:D573"/>
    <mergeCell ref="E572:E573"/>
    <mergeCell ref="F572:F573"/>
    <mergeCell ref="N564:N565"/>
    <mergeCell ref="O564:O565"/>
    <mergeCell ref="P564:P565"/>
    <mergeCell ref="Q564:Q565"/>
    <mergeCell ref="R564:R565"/>
    <mergeCell ref="S564:S565"/>
    <mergeCell ref="H564:H565"/>
    <mergeCell ref="I564:I565"/>
    <mergeCell ref="J564:J565"/>
    <mergeCell ref="K564:K565"/>
    <mergeCell ref="L564:L565"/>
    <mergeCell ref="M564:M565"/>
    <mergeCell ref="A578:D578"/>
    <mergeCell ref="S578:T578"/>
    <mergeCell ref="A579:D579"/>
    <mergeCell ref="E579:G579"/>
    <mergeCell ref="S579:T579"/>
    <mergeCell ref="A580:T580"/>
    <mergeCell ref="S572:S573"/>
    <mergeCell ref="T572:T573"/>
    <mergeCell ref="A574:A576"/>
    <mergeCell ref="B574:B576"/>
    <mergeCell ref="D574:D575"/>
    <mergeCell ref="R574:R576"/>
    <mergeCell ref="M572:M573"/>
    <mergeCell ref="N572:N573"/>
    <mergeCell ref="O572:O573"/>
    <mergeCell ref="P572:P573"/>
    <mergeCell ref="Q572:Q573"/>
    <mergeCell ref="R572:R573"/>
    <mergeCell ref="G572:G573"/>
    <mergeCell ref="H572:H573"/>
    <mergeCell ref="I572:I573"/>
    <mergeCell ref="J572:J573"/>
    <mergeCell ref="K572:K573"/>
    <mergeCell ref="L572:L573"/>
    <mergeCell ref="H602:H603"/>
    <mergeCell ref="I602:I603"/>
    <mergeCell ref="J602:J603"/>
    <mergeCell ref="K602:K603"/>
    <mergeCell ref="L602:L603"/>
    <mergeCell ref="R602:R603"/>
    <mergeCell ref="A602:A603"/>
    <mergeCell ref="B602:B603"/>
    <mergeCell ref="D602:D603"/>
    <mergeCell ref="E602:E603"/>
    <mergeCell ref="F602:F603"/>
    <mergeCell ref="G602:G603"/>
    <mergeCell ref="H593:H595"/>
    <mergeCell ref="I593:I595"/>
    <mergeCell ref="J593:J595"/>
    <mergeCell ref="K593:K595"/>
    <mergeCell ref="L593:L595"/>
    <mergeCell ref="R593:R595"/>
    <mergeCell ref="A593:A595"/>
    <mergeCell ref="B593:B595"/>
    <mergeCell ref="D593:D595"/>
    <mergeCell ref="E593:E595"/>
    <mergeCell ref="F593:F595"/>
    <mergeCell ref="G593:G595"/>
    <mergeCell ref="H608:H609"/>
    <mergeCell ref="I608:I609"/>
    <mergeCell ref="J608:J609"/>
    <mergeCell ref="K608:K609"/>
    <mergeCell ref="L608:L609"/>
    <mergeCell ref="R608:R609"/>
    <mergeCell ref="A608:A609"/>
    <mergeCell ref="B608:B609"/>
    <mergeCell ref="D608:D609"/>
    <mergeCell ref="E608:E609"/>
    <mergeCell ref="F608:F609"/>
    <mergeCell ref="G608:G609"/>
    <mergeCell ref="H604:H605"/>
    <mergeCell ref="I604:I605"/>
    <mergeCell ref="J604:J605"/>
    <mergeCell ref="K604:K605"/>
    <mergeCell ref="L604:L605"/>
    <mergeCell ref="R604:R607"/>
    <mergeCell ref="A604:A607"/>
    <mergeCell ref="B604:B607"/>
    <mergeCell ref="D604:D606"/>
    <mergeCell ref="E604:E605"/>
    <mergeCell ref="F604:F605"/>
    <mergeCell ref="G604:G605"/>
    <mergeCell ref="H616:H617"/>
    <mergeCell ref="I616:I617"/>
    <mergeCell ref="J616:J617"/>
    <mergeCell ref="K616:K617"/>
    <mergeCell ref="L616:L617"/>
    <mergeCell ref="R616:R618"/>
    <mergeCell ref="A616:A618"/>
    <mergeCell ref="B616:B618"/>
    <mergeCell ref="D616:D617"/>
    <mergeCell ref="E616:E617"/>
    <mergeCell ref="F616:F617"/>
    <mergeCell ref="G616:G617"/>
    <mergeCell ref="H613:H615"/>
    <mergeCell ref="I613:I615"/>
    <mergeCell ref="J613:J615"/>
    <mergeCell ref="K613:K615"/>
    <mergeCell ref="L613:L615"/>
    <mergeCell ref="R613:R615"/>
    <mergeCell ref="A613:A615"/>
    <mergeCell ref="B613:B615"/>
    <mergeCell ref="D613:D615"/>
    <mergeCell ref="E613:E615"/>
    <mergeCell ref="F613:F615"/>
    <mergeCell ref="G613:G615"/>
    <mergeCell ref="T619:T620"/>
    <mergeCell ref="A625:A626"/>
    <mergeCell ref="B625:B626"/>
    <mergeCell ref="R625:R626"/>
    <mergeCell ref="A630:A634"/>
    <mergeCell ref="B630:B634"/>
    <mergeCell ref="D630:D632"/>
    <mergeCell ref="E630:E632"/>
    <mergeCell ref="F630:F632"/>
    <mergeCell ref="G630:G632"/>
    <mergeCell ref="N619:N620"/>
    <mergeCell ref="O619:O620"/>
    <mergeCell ref="P619:P620"/>
    <mergeCell ref="Q619:Q620"/>
    <mergeCell ref="R619:R620"/>
    <mergeCell ref="S619:S620"/>
    <mergeCell ref="H619:H620"/>
    <mergeCell ref="I619:I620"/>
    <mergeCell ref="J619:J620"/>
    <mergeCell ref="K619:K620"/>
    <mergeCell ref="L619:L620"/>
    <mergeCell ref="M619:M620"/>
    <mergeCell ref="A619:A620"/>
    <mergeCell ref="B619:B620"/>
    <mergeCell ref="D619:D620"/>
    <mergeCell ref="E619:E620"/>
    <mergeCell ref="F619:F620"/>
    <mergeCell ref="G619:G620"/>
    <mergeCell ref="T630:T631"/>
    <mergeCell ref="D633:D634"/>
    <mergeCell ref="E633:E634"/>
    <mergeCell ref="F633:F634"/>
    <mergeCell ref="G633:G634"/>
    <mergeCell ref="H633:H634"/>
    <mergeCell ref="I633:I634"/>
    <mergeCell ref="J633:J634"/>
    <mergeCell ref="K633:K634"/>
    <mergeCell ref="L633:L634"/>
    <mergeCell ref="N630:N631"/>
    <mergeCell ref="O630:O631"/>
    <mergeCell ref="P630:P631"/>
    <mergeCell ref="Q630:Q631"/>
    <mergeCell ref="R630:R634"/>
    <mergeCell ref="S630:S631"/>
    <mergeCell ref="H630:H632"/>
    <mergeCell ref="I630:I632"/>
    <mergeCell ref="J630:J632"/>
    <mergeCell ref="K630:K632"/>
    <mergeCell ref="L630:L632"/>
    <mergeCell ref="M630:M631"/>
    <mergeCell ref="A638:A639"/>
    <mergeCell ref="B638:B639"/>
    <mergeCell ref="R638:R639"/>
    <mergeCell ref="A651:A656"/>
    <mergeCell ref="B651:B656"/>
    <mergeCell ref="D651:D654"/>
    <mergeCell ref="E651:E654"/>
    <mergeCell ref="F651:F654"/>
    <mergeCell ref="G651:G654"/>
    <mergeCell ref="H651:H654"/>
    <mergeCell ref="H636:H637"/>
    <mergeCell ref="I636:I637"/>
    <mergeCell ref="J636:J637"/>
    <mergeCell ref="K636:K637"/>
    <mergeCell ref="L636:L637"/>
    <mergeCell ref="R636:R637"/>
    <mergeCell ref="A636:A637"/>
    <mergeCell ref="B636:B637"/>
    <mergeCell ref="D636:D637"/>
    <mergeCell ref="E636:E637"/>
    <mergeCell ref="F636:F637"/>
    <mergeCell ref="G636:G637"/>
    <mergeCell ref="R657:R661"/>
    <mergeCell ref="D659:D661"/>
    <mergeCell ref="E659:E661"/>
    <mergeCell ref="F659:F661"/>
    <mergeCell ref="G659:G661"/>
    <mergeCell ref="H659:H661"/>
    <mergeCell ref="I659:I661"/>
    <mergeCell ref="J659:J661"/>
    <mergeCell ref="K659:K661"/>
    <mergeCell ref="L659:L661"/>
    <mergeCell ref="I655:I656"/>
    <mergeCell ref="J655:J656"/>
    <mergeCell ref="K655:K656"/>
    <mergeCell ref="L655:L656"/>
    <mergeCell ref="A657:A661"/>
    <mergeCell ref="B657:B661"/>
    <mergeCell ref="I651:I654"/>
    <mergeCell ref="J651:J654"/>
    <mergeCell ref="K651:K654"/>
    <mergeCell ref="L651:L654"/>
    <mergeCell ref="R651:R656"/>
    <mergeCell ref="D655:D656"/>
    <mergeCell ref="E655:E656"/>
    <mergeCell ref="F655:F656"/>
    <mergeCell ref="G655:G656"/>
    <mergeCell ref="H655:H656"/>
    <mergeCell ref="I665:I666"/>
    <mergeCell ref="J665:J666"/>
    <mergeCell ref="K665:K666"/>
    <mergeCell ref="L665:L666"/>
    <mergeCell ref="R665:R668"/>
    <mergeCell ref="A672:A674"/>
    <mergeCell ref="B672:B674"/>
    <mergeCell ref="D672:D674"/>
    <mergeCell ref="E672:E674"/>
    <mergeCell ref="F672:F674"/>
    <mergeCell ref="A662:A663"/>
    <mergeCell ref="B662:B663"/>
    <mergeCell ref="R662:R663"/>
    <mergeCell ref="A665:A668"/>
    <mergeCell ref="B665:B668"/>
    <mergeCell ref="D665:D666"/>
    <mergeCell ref="E665:E666"/>
    <mergeCell ref="F665:F666"/>
    <mergeCell ref="G665:G666"/>
    <mergeCell ref="H665:H666"/>
    <mergeCell ref="J678:J679"/>
    <mergeCell ref="K678:K679"/>
    <mergeCell ref="L678:L679"/>
    <mergeCell ref="A683:A684"/>
    <mergeCell ref="B683:B684"/>
    <mergeCell ref="D683:D684"/>
    <mergeCell ref="E683:E684"/>
    <mergeCell ref="F683:F684"/>
    <mergeCell ref="G683:G684"/>
    <mergeCell ref="H683:H684"/>
    <mergeCell ref="R672:R674"/>
    <mergeCell ref="A677:A679"/>
    <mergeCell ref="B677:B679"/>
    <mergeCell ref="R677:R679"/>
    <mergeCell ref="D678:D679"/>
    <mergeCell ref="E678:E679"/>
    <mergeCell ref="F678:F679"/>
    <mergeCell ref="G678:G679"/>
    <mergeCell ref="H678:H679"/>
    <mergeCell ref="I678:I679"/>
    <mergeCell ref="G672:G674"/>
    <mergeCell ref="H672:H674"/>
    <mergeCell ref="I672:I674"/>
    <mergeCell ref="J672:J674"/>
    <mergeCell ref="K672:K674"/>
    <mergeCell ref="L672:L674"/>
    <mergeCell ref="R685:R687"/>
    <mergeCell ref="A690:A691"/>
    <mergeCell ref="B690:B691"/>
    <mergeCell ref="D690:D691"/>
    <mergeCell ref="E690:E691"/>
    <mergeCell ref="F690:F691"/>
    <mergeCell ref="G690:G691"/>
    <mergeCell ref="H690:H691"/>
    <mergeCell ref="I690:I691"/>
    <mergeCell ref="J690:J691"/>
    <mergeCell ref="G685:G687"/>
    <mergeCell ref="H685:H687"/>
    <mergeCell ref="I685:I687"/>
    <mergeCell ref="J685:J687"/>
    <mergeCell ref="K685:K687"/>
    <mergeCell ref="L685:L687"/>
    <mergeCell ref="I683:I684"/>
    <mergeCell ref="J683:J684"/>
    <mergeCell ref="K683:K684"/>
    <mergeCell ref="L683:L684"/>
    <mergeCell ref="R683:R684"/>
    <mergeCell ref="A685:A687"/>
    <mergeCell ref="B685:B687"/>
    <mergeCell ref="D685:D687"/>
    <mergeCell ref="E685:E687"/>
    <mergeCell ref="F685:F687"/>
    <mergeCell ref="T698:T699"/>
    <mergeCell ref="I698:I700"/>
    <mergeCell ref="J698:J700"/>
    <mergeCell ref="K698:K700"/>
    <mergeCell ref="L698:L700"/>
    <mergeCell ref="M698:M699"/>
    <mergeCell ref="N698:N699"/>
    <mergeCell ref="K690:K691"/>
    <mergeCell ref="L690:L691"/>
    <mergeCell ref="R690:R691"/>
    <mergeCell ref="A698:A700"/>
    <mergeCell ref="B698:B700"/>
    <mergeCell ref="D698:D700"/>
    <mergeCell ref="E698:E700"/>
    <mergeCell ref="F698:F700"/>
    <mergeCell ref="G698:G700"/>
    <mergeCell ref="H698:H700"/>
    <mergeCell ref="H701:H702"/>
    <mergeCell ref="I701:I702"/>
    <mergeCell ref="J701:J702"/>
    <mergeCell ref="K701:K702"/>
    <mergeCell ref="L701:L702"/>
    <mergeCell ref="R701:R702"/>
    <mergeCell ref="A701:A702"/>
    <mergeCell ref="B701:B702"/>
    <mergeCell ref="D701:D702"/>
    <mergeCell ref="E701:E702"/>
    <mergeCell ref="F701:F702"/>
    <mergeCell ref="G701:G702"/>
    <mergeCell ref="O698:O699"/>
    <mergeCell ref="P698:P699"/>
    <mergeCell ref="Q698:Q699"/>
    <mergeCell ref="R698:R700"/>
    <mergeCell ref="S698:S699"/>
    <mergeCell ref="A710:A711"/>
    <mergeCell ref="B710:B711"/>
    <mergeCell ref="D710:D711"/>
    <mergeCell ref="R710:R711"/>
    <mergeCell ref="A712:A713"/>
    <mergeCell ref="B712:B713"/>
    <mergeCell ref="D712:D713"/>
    <mergeCell ref="E712:E713"/>
    <mergeCell ref="F712:F713"/>
    <mergeCell ref="G712:G713"/>
    <mergeCell ref="H704:H705"/>
    <mergeCell ref="I704:I705"/>
    <mergeCell ref="J704:J705"/>
    <mergeCell ref="K704:K705"/>
    <mergeCell ref="L704:L705"/>
    <mergeCell ref="R704:R705"/>
    <mergeCell ref="A704:A705"/>
    <mergeCell ref="B704:B705"/>
    <mergeCell ref="D704:D705"/>
    <mergeCell ref="E704:E705"/>
    <mergeCell ref="F704:F705"/>
    <mergeCell ref="G704:G705"/>
    <mergeCell ref="K715:K716"/>
    <mergeCell ref="L715:L716"/>
    <mergeCell ref="R715:R716"/>
    <mergeCell ref="A719:A720"/>
    <mergeCell ref="B719:B720"/>
    <mergeCell ref="R719:R720"/>
    <mergeCell ref="T712:T713"/>
    <mergeCell ref="A715:A716"/>
    <mergeCell ref="B715:B716"/>
    <mergeCell ref="D715:D716"/>
    <mergeCell ref="E715:E716"/>
    <mergeCell ref="F715:F716"/>
    <mergeCell ref="G715:G716"/>
    <mergeCell ref="H715:H716"/>
    <mergeCell ref="I715:I716"/>
    <mergeCell ref="J715:J716"/>
    <mergeCell ref="N712:N713"/>
    <mergeCell ref="O712:O713"/>
    <mergeCell ref="P712:P713"/>
    <mergeCell ref="Q712:Q713"/>
    <mergeCell ref="R712:R713"/>
    <mergeCell ref="S712:S713"/>
    <mergeCell ref="H712:H713"/>
    <mergeCell ref="I712:I713"/>
    <mergeCell ref="J712:J713"/>
    <mergeCell ref="K712:K713"/>
    <mergeCell ref="L712:L713"/>
    <mergeCell ref="M712:M713"/>
    <mergeCell ref="D758:D759"/>
    <mergeCell ref="E758:E759"/>
    <mergeCell ref="T722:T723"/>
    <mergeCell ref="A726:A727"/>
    <mergeCell ref="B726:B727"/>
    <mergeCell ref="D726:D727"/>
    <mergeCell ref="R726:R727"/>
    <mergeCell ref="A731:A733"/>
    <mergeCell ref="B731:B733"/>
    <mergeCell ref="R731:R733"/>
    <mergeCell ref="D732:D733"/>
    <mergeCell ref="N722:N723"/>
    <mergeCell ref="O722:O723"/>
    <mergeCell ref="P722:P723"/>
    <mergeCell ref="Q722:Q723"/>
    <mergeCell ref="R722:R723"/>
    <mergeCell ref="S722:S723"/>
    <mergeCell ref="H722:H723"/>
    <mergeCell ref="I722:I723"/>
    <mergeCell ref="J722:J723"/>
    <mergeCell ref="K722:K723"/>
    <mergeCell ref="L722:L723"/>
    <mergeCell ref="M722:M723"/>
    <mergeCell ref="A722:A723"/>
    <mergeCell ref="B722:B723"/>
    <mergeCell ref="D722:D723"/>
    <mergeCell ref="E722:E723"/>
    <mergeCell ref="F722:F723"/>
    <mergeCell ref="G722:G723"/>
    <mergeCell ref="L760:L761"/>
    <mergeCell ref="K756:K757"/>
    <mergeCell ref="A755:A761"/>
    <mergeCell ref="B755:B761"/>
    <mergeCell ref="R755:R761"/>
    <mergeCell ref="D756:D757"/>
    <mergeCell ref="K737:K738"/>
    <mergeCell ref="L737:L738"/>
    <mergeCell ref="A745:A746"/>
    <mergeCell ref="B745:B746"/>
    <mergeCell ref="D745:D746"/>
    <mergeCell ref="E745:E746"/>
    <mergeCell ref="F745:F746"/>
    <mergeCell ref="G745:G746"/>
    <mergeCell ref="H745:H746"/>
    <mergeCell ref="I745:I746"/>
    <mergeCell ref="A734:A740"/>
    <mergeCell ref="B734:B740"/>
    <mergeCell ref="R734:R740"/>
    <mergeCell ref="D737:D738"/>
    <mergeCell ref="E737:E738"/>
    <mergeCell ref="F737:F738"/>
    <mergeCell ref="G737:G738"/>
    <mergeCell ref="H737:H738"/>
    <mergeCell ref="I737:I738"/>
    <mergeCell ref="J737:J738"/>
    <mergeCell ref="E756:E757"/>
    <mergeCell ref="F756:F757"/>
    <mergeCell ref="G756:G757"/>
    <mergeCell ref="H756:H757"/>
    <mergeCell ref="I756:I757"/>
    <mergeCell ref="L756:L757"/>
    <mergeCell ref="A780:A782"/>
    <mergeCell ref="B780:B782"/>
    <mergeCell ref="R769:R770"/>
    <mergeCell ref="A769:A770"/>
    <mergeCell ref="B769:B770"/>
    <mergeCell ref="D769:D770"/>
    <mergeCell ref="E769:E770"/>
    <mergeCell ref="F769:F770"/>
    <mergeCell ref="G769:G770"/>
    <mergeCell ref="A762:A763"/>
    <mergeCell ref="B762:B763"/>
    <mergeCell ref="R762:R763"/>
    <mergeCell ref="A765:A766"/>
    <mergeCell ref="B765:B766"/>
    <mergeCell ref="R765:R766"/>
    <mergeCell ref="J756:J757"/>
    <mergeCell ref="J745:J746"/>
    <mergeCell ref="K745:K746"/>
    <mergeCell ref="L745:L746"/>
    <mergeCell ref="R745:R746"/>
    <mergeCell ref="A751:A752"/>
    <mergeCell ref="B751:B752"/>
    <mergeCell ref="R751:R752"/>
    <mergeCell ref="L758:L759"/>
    <mergeCell ref="D760:D761"/>
    <mergeCell ref="E760:E761"/>
    <mergeCell ref="F760:F761"/>
    <mergeCell ref="G760:G761"/>
    <mergeCell ref="H760:H761"/>
    <mergeCell ref="I760:I761"/>
    <mergeCell ref="J760:J761"/>
    <mergeCell ref="K760:K761"/>
    <mergeCell ref="F775:F776"/>
    <mergeCell ref="G775:G776"/>
    <mergeCell ref="H775:H776"/>
    <mergeCell ref="I775:I776"/>
    <mergeCell ref="J775:J776"/>
    <mergeCell ref="K775:K776"/>
    <mergeCell ref="L775:L776"/>
    <mergeCell ref="A771:A778"/>
    <mergeCell ref="B771:B778"/>
    <mergeCell ref="D771:D776"/>
    <mergeCell ref="H769:H770"/>
    <mergeCell ref="I769:I770"/>
    <mergeCell ref="J769:J770"/>
    <mergeCell ref="K769:K770"/>
    <mergeCell ref="L769:L770"/>
    <mergeCell ref="J777:J778"/>
    <mergeCell ref="K777:K778"/>
    <mergeCell ref="L777:L778"/>
    <mergeCell ref="R780:R782"/>
    <mergeCell ref="D781:D782"/>
    <mergeCell ref="E781:E782"/>
    <mergeCell ref="F781:F782"/>
    <mergeCell ref="G781:G782"/>
    <mergeCell ref="D777:D778"/>
    <mergeCell ref="E777:E778"/>
    <mergeCell ref="F777:F778"/>
    <mergeCell ref="G777:G778"/>
    <mergeCell ref="H777:H778"/>
    <mergeCell ref="I777:I778"/>
    <mergeCell ref="F758:F759"/>
    <mergeCell ref="G758:G759"/>
    <mergeCell ref="H758:H759"/>
    <mergeCell ref="I758:I759"/>
    <mergeCell ref="J758:J759"/>
    <mergeCell ref="K758:K759"/>
    <mergeCell ref="R771:R778"/>
    <mergeCell ref="E773:E774"/>
    <mergeCell ref="F773:F774"/>
    <mergeCell ref="G773:G774"/>
    <mergeCell ref="H773:H774"/>
    <mergeCell ref="I773:I774"/>
    <mergeCell ref="J773:J774"/>
    <mergeCell ref="H781:H782"/>
    <mergeCell ref="I781:I782"/>
    <mergeCell ref="J781:J782"/>
    <mergeCell ref="K781:K782"/>
    <mergeCell ref="L781:L782"/>
    <mergeCell ref="K773:K774"/>
    <mergeCell ref="L773:L774"/>
    <mergeCell ref="E775:E776"/>
    <mergeCell ref="H791:H792"/>
    <mergeCell ref="I791:I792"/>
    <mergeCell ref="J791:J792"/>
    <mergeCell ref="K791:K792"/>
    <mergeCell ref="L791:L792"/>
    <mergeCell ref="R791:R792"/>
    <mergeCell ref="A791:A792"/>
    <mergeCell ref="B791:B792"/>
    <mergeCell ref="D791:D792"/>
    <mergeCell ref="E791:E792"/>
    <mergeCell ref="F791:F792"/>
    <mergeCell ref="G791:G792"/>
    <mergeCell ref="R784:R785"/>
    <mergeCell ref="A786:A787"/>
    <mergeCell ref="B786:B787"/>
    <mergeCell ref="R786:R787"/>
    <mergeCell ref="A789:A790"/>
    <mergeCell ref="B789:B790"/>
    <mergeCell ref="R789:R790"/>
    <mergeCell ref="A784:A785"/>
    <mergeCell ref="B784:B785"/>
    <mergeCell ref="L796:L797"/>
    <mergeCell ref="A798:A802"/>
    <mergeCell ref="B798:B802"/>
    <mergeCell ref="R798:R802"/>
    <mergeCell ref="D799:D802"/>
    <mergeCell ref="E801:E802"/>
    <mergeCell ref="F801:F802"/>
    <mergeCell ref="G801:G802"/>
    <mergeCell ref="H801:H802"/>
    <mergeCell ref="I801:I802"/>
    <mergeCell ref="H793:H794"/>
    <mergeCell ref="I793:I794"/>
    <mergeCell ref="J793:J794"/>
    <mergeCell ref="K793:K794"/>
    <mergeCell ref="L793:L794"/>
    <mergeCell ref="R793:R797"/>
    <mergeCell ref="H796:H797"/>
    <mergeCell ref="I796:I797"/>
    <mergeCell ref="J796:J797"/>
    <mergeCell ref="K796:K797"/>
    <mergeCell ref="A793:A797"/>
    <mergeCell ref="B793:B797"/>
    <mergeCell ref="D793:D797"/>
    <mergeCell ref="E793:E794"/>
    <mergeCell ref="F793:F794"/>
    <mergeCell ref="G793:G794"/>
    <mergeCell ref="E796:E797"/>
    <mergeCell ref="F796:F797"/>
    <mergeCell ref="G796:G797"/>
    <mergeCell ref="I804:I805"/>
    <mergeCell ref="J804:J805"/>
    <mergeCell ref="K804:K805"/>
    <mergeCell ref="L804:L805"/>
    <mergeCell ref="R804:R811"/>
    <mergeCell ref="E808:E810"/>
    <mergeCell ref="F808:F810"/>
    <mergeCell ref="G808:G810"/>
    <mergeCell ref="H808:H810"/>
    <mergeCell ref="I808:I810"/>
    <mergeCell ref="J801:J802"/>
    <mergeCell ref="K801:K802"/>
    <mergeCell ref="L801:L802"/>
    <mergeCell ref="A804:A811"/>
    <mergeCell ref="B804:B811"/>
    <mergeCell ref="D804:D810"/>
    <mergeCell ref="E804:E805"/>
    <mergeCell ref="F804:F805"/>
    <mergeCell ref="G804:G805"/>
    <mergeCell ref="H804:H805"/>
    <mergeCell ref="I814:I819"/>
    <mergeCell ref="J814:J819"/>
    <mergeCell ref="K814:K819"/>
    <mergeCell ref="L814:L819"/>
    <mergeCell ref="R814:R827"/>
    <mergeCell ref="D820:D825"/>
    <mergeCell ref="E820:E822"/>
    <mergeCell ref="F820:F822"/>
    <mergeCell ref="G820:G822"/>
    <mergeCell ref="H820:H822"/>
    <mergeCell ref="J808:J810"/>
    <mergeCell ref="K808:K810"/>
    <mergeCell ref="L808:L810"/>
    <mergeCell ref="A814:A827"/>
    <mergeCell ref="B814:B827"/>
    <mergeCell ref="D814:D819"/>
    <mergeCell ref="E814:E819"/>
    <mergeCell ref="F814:F819"/>
    <mergeCell ref="G814:G819"/>
    <mergeCell ref="H814:H819"/>
    <mergeCell ref="O826:O827"/>
    <mergeCell ref="P826:P827"/>
    <mergeCell ref="Q826:Q827"/>
    <mergeCell ref="S826:S827"/>
    <mergeCell ref="T826:T827"/>
    <mergeCell ref="A828:A830"/>
    <mergeCell ref="B828:B830"/>
    <mergeCell ref="R828:R830"/>
    <mergeCell ref="D829:D830"/>
    <mergeCell ref="E829:E830"/>
    <mergeCell ref="I826:I827"/>
    <mergeCell ref="J826:J827"/>
    <mergeCell ref="K826:K827"/>
    <mergeCell ref="L826:L827"/>
    <mergeCell ref="M826:M827"/>
    <mergeCell ref="N826:N827"/>
    <mergeCell ref="O820:O821"/>
    <mergeCell ref="P820:P821"/>
    <mergeCell ref="Q820:Q821"/>
    <mergeCell ref="S820:S821"/>
    <mergeCell ref="T820:T821"/>
    <mergeCell ref="D826:D827"/>
    <mergeCell ref="E826:E827"/>
    <mergeCell ref="F826:F827"/>
    <mergeCell ref="G826:G827"/>
    <mergeCell ref="H826:H827"/>
    <mergeCell ref="I820:I822"/>
    <mergeCell ref="J820:J822"/>
    <mergeCell ref="K820:K822"/>
    <mergeCell ref="L820:L822"/>
    <mergeCell ref="M820:M821"/>
    <mergeCell ref="N820:N821"/>
    <mergeCell ref="A842:A843"/>
    <mergeCell ref="B842:B843"/>
    <mergeCell ref="R842:R843"/>
    <mergeCell ref="A844:A845"/>
    <mergeCell ref="B844:B845"/>
    <mergeCell ref="D844:D845"/>
    <mergeCell ref="E844:E845"/>
    <mergeCell ref="F844:F845"/>
    <mergeCell ref="G844:G845"/>
    <mergeCell ref="H844:H845"/>
    <mergeCell ref="K832:K833"/>
    <mergeCell ref="L832:L833"/>
    <mergeCell ref="R832:R833"/>
    <mergeCell ref="A840:A841"/>
    <mergeCell ref="B840:B841"/>
    <mergeCell ref="R840:R841"/>
    <mergeCell ref="L829:L830"/>
    <mergeCell ref="A832:A833"/>
    <mergeCell ref="B832:B833"/>
    <mergeCell ref="D832:D833"/>
    <mergeCell ref="E832:E833"/>
    <mergeCell ref="F832:F833"/>
    <mergeCell ref="G832:G833"/>
    <mergeCell ref="H832:H833"/>
    <mergeCell ref="I832:I833"/>
    <mergeCell ref="J832:J833"/>
    <mergeCell ref="F829:F830"/>
    <mergeCell ref="G829:G830"/>
    <mergeCell ref="H829:H830"/>
    <mergeCell ref="I829:I830"/>
    <mergeCell ref="J829:J830"/>
    <mergeCell ref="K829:K830"/>
    <mergeCell ref="A850:A851"/>
    <mergeCell ref="B850:B851"/>
    <mergeCell ref="R850:R851"/>
    <mergeCell ref="A858:A860"/>
    <mergeCell ref="B858:B860"/>
    <mergeCell ref="R858:R860"/>
    <mergeCell ref="O844:O845"/>
    <mergeCell ref="P844:P845"/>
    <mergeCell ref="Q844:Q845"/>
    <mergeCell ref="R844:R845"/>
    <mergeCell ref="S844:S845"/>
    <mergeCell ref="T844:T845"/>
    <mergeCell ref="I844:I845"/>
    <mergeCell ref="J844:J845"/>
    <mergeCell ref="K844:K845"/>
    <mergeCell ref="L844:L845"/>
    <mergeCell ref="M844:M845"/>
    <mergeCell ref="N844:N845"/>
    <mergeCell ref="H863:H864"/>
    <mergeCell ref="I863:I864"/>
    <mergeCell ref="J863:J864"/>
    <mergeCell ref="K863:K864"/>
    <mergeCell ref="L863:L864"/>
    <mergeCell ref="R863:R866"/>
    <mergeCell ref="H865:H866"/>
    <mergeCell ref="I865:I866"/>
    <mergeCell ref="J865:J866"/>
    <mergeCell ref="K865:K866"/>
    <mergeCell ref="A863:A866"/>
    <mergeCell ref="B863:B866"/>
    <mergeCell ref="D863:D864"/>
    <mergeCell ref="E863:E864"/>
    <mergeCell ref="F863:F864"/>
    <mergeCell ref="G863:G864"/>
    <mergeCell ref="D865:D866"/>
    <mergeCell ref="E865:E866"/>
    <mergeCell ref="F865:F866"/>
    <mergeCell ref="G865:G866"/>
    <mergeCell ref="R872:R875"/>
    <mergeCell ref="E873:E874"/>
    <mergeCell ref="F873:F874"/>
    <mergeCell ref="G873:G874"/>
    <mergeCell ref="H873:H874"/>
    <mergeCell ref="I873:I874"/>
    <mergeCell ref="J873:J874"/>
    <mergeCell ref="K873:K874"/>
    <mergeCell ref="L873:L874"/>
    <mergeCell ref="J869:J870"/>
    <mergeCell ref="K869:K870"/>
    <mergeCell ref="L869:L870"/>
    <mergeCell ref="A872:A875"/>
    <mergeCell ref="B872:B875"/>
    <mergeCell ref="D872:D874"/>
    <mergeCell ref="L865:L866"/>
    <mergeCell ref="A868:A870"/>
    <mergeCell ref="B868:B870"/>
    <mergeCell ref="R868:R870"/>
    <mergeCell ref="D869:D870"/>
    <mergeCell ref="E869:E870"/>
    <mergeCell ref="F869:F870"/>
    <mergeCell ref="G869:G870"/>
    <mergeCell ref="H869:H870"/>
    <mergeCell ref="I869:I870"/>
    <mergeCell ref="L878:L879"/>
    <mergeCell ref="A881:A883"/>
    <mergeCell ref="B881:B883"/>
    <mergeCell ref="R881:R883"/>
    <mergeCell ref="D882:D883"/>
    <mergeCell ref="E882:E883"/>
    <mergeCell ref="F882:F883"/>
    <mergeCell ref="G882:G883"/>
    <mergeCell ref="H882:H883"/>
    <mergeCell ref="I882:I883"/>
    <mergeCell ref="H876:H877"/>
    <mergeCell ref="I876:I877"/>
    <mergeCell ref="J876:J877"/>
    <mergeCell ref="K876:K877"/>
    <mergeCell ref="L876:L877"/>
    <mergeCell ref="R876:R879"/>
    <mergeCell ref="H878:H879"/>
    <mergeCell ref="I878:I879"/>
    <mergeCell ref="J878:J879"/>
    <mergeCell ref="K878:K879"/>
    <mergeCell ref="A876:A879"/>
    <mergeCell ref="B876:B879"/>
    <mergeCell ref="D876:D877"/>
    <mergeCell ref="E876:E877"/>
    <mergeCell ref="F876:F877"/>
    <mergeCell ref="G876:G877"/>
    <mergeCell ref="D878:D879"/>
    <mergeCell ref="E878:E879"/>
    <mergeCell ref="F878:F879"/>
    <mergeCell ref="G878:G879"/>
    <mergeCell ref="J887:J888"/>
    <mergeCell ref="K887:K888"/>
    <mergeCell ref="L887:L888"/>
    <mergeCell ref="I885:I886"/>
    <mergeCell ref="J885:J886"/>
    <mergeCell ref="K885:K886"/>
    <mergeCell ref="L885:L886"/>
    <mergeCell ref="R885:R886"/>
    <mergeCell ref="A887:A888"/>
    <mergeCell ref="B887:B888"/>
    <mergeCell ref="D887:D888"/>
    <mergeCell ref="E887:E888"/>
    <mergeCell ref="F887:F888"/>
    <mergeCell ref="J882:J883"/>
    <mergeCell ref="K882:K883"/>
    <mergeCell ref="L882:L883"/>
    <mergeCell ref="A885:A886"/>
    <mergeCell ref="B885:B886"/>
    <mergeCell ref="D885:D886"/>
    <mergeCell ref="E885:E886"/>
    <mergeCell ref="F885:F886"/>
    <mergeCell ref="G885:G886"/>
    <mergeCell ref="H885:H886"/>
    <mergeCell ref="R894:R895"/>
    <mergeCell ref="A896:A897"/>
    <mergeCell ref="B896:B897"/>
    <mergeCell ref="R896:R897"/>
    <mergeCell ref="A899:A900"/>
    <mergeCell ref="B899:B900"/>
    <mergeCell ref="R899:R900"/>
    <mergeCell ref="G894:G895"/>
    <mergeCell ref="H894:H895"/>
    <mergeCell ref="I894:I895"/>
    <mergeCell ref="J894:J895"/>
    <mergeCell ref="K894:K895"/>
    <mergeCell ref="L894:L895"/>
    <mergeCell ref="S887:S888"/>
    <mergeCell ref="T887:T888"/>
    <mergeCell ref="A891:A892"/>
    <mergeCell ref="B891:B892"/>
    <mergeCell ref="R891:R892"/>
    <mergeCell ref="A894:A895"/>
    <mergeCell ref="B894:B895"/>
    <mergeCell ref="D894:D895"/>
    <mergeCell ref="E894:E895"/>
    <mergeCell ref="F894:F895"/>
    <mergeCell ref="M887:M888"/>
    <mergeCell ref="N887:N888"/>
    <mergeCell ref="O887:O888"/>
    <mergeCell ref="P887:P888"/>
    <mergeCell ref="Q887:Q888"/>
    <mergeCell ref="R887:R888"/>
    <mergeCell ref="G887:G888"/>
    <mergeCell ref="H887:H888"/>
    <mergeCell ref="I887:I888"/>
    <mergeCell ref="H903:H904"/>
    <mergeCell ref="I903:I904"/>
    <mergeCell ref="J903:J904"/>
    <mergeCell ref="K903:K904"/>
    <mergeCell ref="L903:L904"/>
    <mergeCell ref="R903:R910"/>
    <mergeCell ref="H905:H906"/>
    <mergeCell ref="I905:I906"/>
    <mergeCell ref="J905:J906"/>
    <mergeCell ref="K905:K906"/>
    <mergeCell ref="A903:A910"/>
    <mergeCell ref="B903:B910"/>
    <mergeCell ref="D903:D907"/>
    <mergeCell ref="E903:E904"/>
    <mergeCell ref="F903:F904"/>
    <mergeCell ref="G903:G904"/>
    <mergeCell ref="E905:E906"/>
    <mergeCell ref="F905:F906"/>
    <mergeCell ref="G905:G906"/>
    <mergeCell ref="I914:I918"/>
    <mergeCell ref="J914:J918"/>
    <mergeCell ref="K914:K918"/>
    <mergeCell ref="L914:L918"/>
    <mergeCell ref="M914:M915"/>
    <mergeCell ref="A914:A918"/>
    <mergeCell ref="B914:B918"/>
    <mergeCell ref="D914:D918"/>
    <mergeCell ref="E914:E918"/>
    <mergeCell ref="F914:F918"/>
    <mergeCell ref="G914:G918"/>
    <mergeCell ref="L905:L906"/>
    <mergeCell ref="D909:D910"/>
    <mergeCell ref="E909:E910"/>
    <mergeCell ref="F909:F910"/>
    <mergeCell ref="G909:G910"/>
    <mergeCell ref="H909:H910"/>
    <mergeCell ref="I909:I910"/>
    <mergeCell ref="J909:J910"/>
    <mergeCell ref="K909:K910"/>
    <mergeCell ref="L909:L910"/>
    <mergeCell ref="A926:A932"/>
    <mergeCell ref="B926:B932"/>
    <mergeCell ref="D926:D929"/>
    <mergeCell ref="E926:E927"/>
    <mergeCell ref="F926:F927"/>
    <mergeCell ref="G926:G927"/>
    <mergeCell ref="E928:E929"/>
    <mergeCell ref="F928:F929"/>
    <mergeCell ref="G928:G929"/>
    <mergeCell ref="J920:J921"/>
    <mergeCell ref="K920:K921"/>
    <mergeCell ref="L920:L921"/>
    <mergeCell ref="A923:A924"/>
    <mergeCell ref="B923:B924"/>
    <mergeCell ref="R923:R924"/>
    <mergeCell ref="T914:T915"/>
    <mergeCell ref="A919:A921"/>
    <mergeCell ref="B919:B921"/>
    <mergeCell ref="R919:R921"/>
    <mergeCell ref="D920:D921"/>
    <mergeCell ref="E920:E921"/>
    <mergeCell ref="F920:F921"/>
    <mergeCell ref="G920:G921"/>
    <mergeCell ref="H920:H921"/>
    <mergeCell ref="I920:I921"/>
    <mergeCell ref="N914:N915"/>
    <mergeCell ref="O914:O915"/>
    <mergeCell ref="P914:P915"/>
    <mergeCell ref="Q914:Q915"/>
    <mergeCell ref="R914:R918"/>
    <mergeCell ref="S914:S915"/>
    <mergeCell ref="H914:H918"/>
    <mergeCell ref="L928:L929"/>
    <mergeCell ref="D931:D932"/>
    <mergeCell ref="E931:E932"/>
    <mergeCell ref="F931:F932"/>
    <mergeCell ref="G931:G932"/>
    <mergeCell ref="H931:H932"/>
    <mergeCell ref="I931:I932"/>
    <mergeCell ref="J931:J932"/>
    <mergeCell ref="K931:K932"/>
    <mergeCell ref="L931:L932"/>
    <mergeCell ref="H926:H927"/>
    <mergeCell ref="I926:I927"/>
    <mergeCell ref="J926:J927"/>
    <mergeCell ref="K926:K927"/>
    <mergeCell ref="L926:L927"/>
    <mergeCell ref="R926:R932"/>
    <mergeCell ref="H928:H929"/>
    <mergeCell ref="I928:I929"/>
    <mergeCell ref="J928:J929"/>
    <mergeCell ref="K928:K929"/>
    <mergeCell ref="A938:T938"/>
    <mergeCell ref="A939:A941"/>
    <mergeCell ref="B939:B941"/>
    <mergeCell ref="D939:D941"/>
    <mergeCell ref="E939:E941"/>
    <mergeCell ref="F939:F941"/>
    <mergeCell ref="G939:G941"/>
    <mergeCell ref="H939:H941"/>
    <mergeCell ref="I939:I941"/>
    <mergeCell ref="J939:J941"/>
    <mergeCell ref="A934:A935"/>
    <mergeCell ref="B934:B935"/>
    <mergeCell ref="R934:R935"/>
    <mergeCell ref="A936:D936"/>
    <mergeCell ref="S936:T936"/>
    <mergeCell ref="A937:D937"/>
    <mergeCell ref="E937:G937"/>
    <mergeCell ref="S937:T937"/>
    <mergeCell ref="A944:T944"/>
    <mergeCell ref="A945:A948"/>
    <mergeCell ref="B945:B948"/>
    <mergeCell ref="D945:D948"/>
    <mergeCell ref="E945:E948"/>
    <mergeCell ref="F945:F948"/>
    <mergeCell ref="G945:G948"/>
    <mergeCell ref="H945:H948"/>
    <mergeCell ref="I945:I948"/>
    <mergeCell ref="J945:J948"/>
    <mergeCell ref="K939:K941"/>
    <mergeCell ref="L939:L941"/>
    <mergeCell ref="R939:R941"/>
    <mergeCell ref="A942:D942"/>
    <mergeCell ref="S942:T942"/>
    <mergeCell ref="A943:D943"/>
    <mergeCell ref="E943:G943"/>
    <mergeCell ref="S943:T943"/>
    <mergeCell ref="I949:I950"/>
    <mergeCell ref="J949:J950"/>
    <mergeCell ref="K949:K950"/>
    <mergeCell ref="L949:L950"/>
    <mergeCell ref="R949:R950"/>
    <mergeCell ref="A951:A953"/>
    <mergeCell ref="B951:B953"/>
    <mergeCell ref="R951:R953"/>
    <mergeCell ref="D952:D953"/>
    <mergeCell ref="E952:E953"/>
    <mergeCell ref="K945:K948"/>
    <mergeCell ref="L945:L948"/>
    <mergeCell ref="R945:R948"/>
    <mergeCell ref="A949:A950"/>
    <mergeCell ref="B949:B950"/>
    <mergeCell ref="D949:D950"/>
    <mergeCell ref="E949:E950"/>
    <mergeCell ref="F949:F950"/>
    <mergeCell ref="G949:G950"/>
    <mergeCell ref="H949:H950"/>
    <mergeCell ref="H954:H961"/>
    <mergeCell ref="I954:I961"/>
    <mergeCell ref="J954:J961"/>
    <mergeCell ref="K954:K961"/>
    <mergeCell ref="L954:L961"/>
    <mergeCell ref="R954:R961"/>
    <mergeCell ref="A954:A961"/>
    <mergeCell ref="B954:B961"/>
    <mergeCell ref="D954:D961"/>
    <mergeCell ref="E954:E961"/>
    <mergeCell ref="F954:F961"/>
    <mergeCell ref="G954:G961"/>
    <mergeCell ref="F952:F953"/>
    <mergeCell ref="G952:G953"/>
    <mergeCell ref="H952:H953"/>
    <mergeCell ref="I952:I953"/>
    <mergeCell ref="J952:J953"/>
    <mergeCell ref="K952:K953"/>
    <mergeCell ref="A967:D967"/>
    <mergeCell ref="S967:T967"/>
    <mergeCell ref="A968:D968"/>
    <mergeCell ref="E968:G968"/>
    <mergeCell ref="S968:T968"/>
    <mergeCell ref="A969:T969"/>
    <mergeCell ref="H963:H966"/>
    <mergeCell ref="I963:I966"/>
    <mergeCell ref="J963:J966"/>
    <mergeCell ref="K963:K966"/>
    <mergeCell ref="L963:L966"/>
    <mergeCell ref="R963:R966"/>
    <mergeCell ref="A963:A966"/>
    <mergeCell ref="B963:B966"/>
    <mergeCell ref="D963:D966"/>
    <mergeCell ref="E963:E966"/>
    <mergeCell ref="F963:F966"/>
    <mergeCell ref="G963:G966"/>
    <mergeCell ref="A987:D987"/>
    <mergeCell ref="S987:T987"/>
    <mergeCell ref="A988:D988"/>
    <mergeCell ref="E988:G988"/>
    <mergeCell ref="S988:T988"/>
    <mergeCell ref="A989:T989"/>
    <mergeCell ref="I977:I978"/>
    <mergeCell ref="J977:J978"/>
    <mergeCell ref="K977:K978"/>
    <mergeCell ref="L977:L978"/>
    <mergeCell ref="R977:R978"/>
    <mergeCell ref="A983:A984"/>
    <mergeCell ref="B983:B984"/>
    <mergeCell ref="R983:R984"/>
    <mergeCell ref="A974:A975"/>
    <mergeCell ref="B974:B975"/>
    <mergeCell ref="R974:R975"/>
    <mergeCell ref="A977:A978"/>
    <mergeCell ref="B977:B978"/>
    <mergeCell ref="D977:D978"/>
    <mergeCell ref="E977:E978"/>
    <mergeCell ref="F977:F978"/>
    <mergeCell ref="G977:G978"/>
    <mergeCell ref="H977:H978"/>
    <mergeCell ref="A997:D997"/>
    <mergeCell ref="S997:T997"/>
    <mergeCell ref="A998:D998"/>
    <mergeCell ref="E998:G998"/>
    <mergeCell ref="S998:T998"/>
    <mergeCell ref="A999:T999"/>
    <mergeCell ref="H991:H992"/>
    <mergeCell ref="I991:I992"/>
    <mergeCell ref="J991:J992"/>
    <mergeCell ref="K991:K992"/>
    <mergeCell ref="L991:L992"/>
    <mergeCell ref="R991:R992"/>
    <mergeCell ref="A991:A992"/>
    <mergeCell ref="B991:B992"/>
    <mergeCell ref="D991:D992"/>
    <mergeCell ref="E991:E992"/>
    <mergeCell ref="F991:F992"/>
    <mergeCell ref="G991:G992"/>
    <mergeCell ref="A1004:D1004"/>
    <mergeCell ref="S1004:T1004"/>
    <mergeCell ref="A1005:D1005"/>
    <mergeCell ref="E1005:G1005"/>
    <mergeCell ref="S1005:T1005"/>
    <mergeCell ref="A1006:T1006"/>
    <mergeCell ref="H1000:H1001"/>
    <mergeCell ref="I1000:I1001"/>
    <mergeCell ref="J1000:J1001"/>
    <mergeCell ref="K1000:K1001"/>
    <mergeCell ref="L1000:L1001"/>
    <mergeCell ref="R1000:R1001"/>
    <mergeCell ref="A1000:A1001"/>
    <mergeCell ref="B1000:B1001"/>
    <mergeCell ref="D1000:D1001"/>
    <mergeCell ref="E1000:E1001"/>
    <mergeCell ref="F1000:F1001"/>
    <mergeCell ref="G1000:G1001"/>
    <mergeCell ref="A1020:T1020"/>
    <mergeCell ref="A1022:A1024"/>
    <mergeCell ref="B1022:B1024"/>
    <mergeCell ref="R1022:R1024"/>
    <mergeCell ref="D1023:D1024"/>
    <mergeCell ref="E1023:E1024"/>
    <mergeCell ref="F1023:F1024"/>
    <mergeCell ref="G1023:G1024"/>
    <mergeCell ref="H1023:H1024"/>
    <mergeCell ref="I1023:I1024"/>
    <mergeCell ref="A1015:T1015"/>
    <mergeCell ref="A1018:D1018"/>
    <mergeCell ref="S1018:T1018"/>
    <mergeCell ref="A1019:D1019"/>
    <mergeCell ref="E1019:G1019"/>
    <mergeCell ref="S1019:T1019"/>
    <mergeCell ref="A1011:A1012"/>
    <mergeCell ref="B1011:B1012"/>
    <mergeCell ref="R1011:R1012"/>
    <mergeCell ref="A1013:D1013"/>
    <mergeCell ref="S1013:T1013"/>
    <mergeCell ref="A1014:D1014"/>
    <mergeCell ref="E1014:G1014"/>
    <mergeCell ref="S1014:T1014"/>
    <mergeCell ref="I1025:I1026"/>
    <mergeCell ref="J1025:J1026"/>
    <mergeCell ref="K1025:K1026"/>
    <mergeCell ref="L1025:L1026"/>
    <mergeCell ref="R1025:R1026"/>
    <mergeCell ref="A1027:A1029"/>
    <mergeCell ref="B1027:B1029"/>
    <mergeCell ref="D1027:D1029"/>
    <mergeCell ref="E1027:E1029"/>
    <mergeCell ref="F1027:F1029"/>
    <mergeCell ref="J1023:J1024"/>
    <mergeCell ref="K1023:K1024"/>
    <mergeCell ref="L1023:L1024"/>
    <mergeCell ref="A1025:A1026"/>
    <mergeCell ref="B1025:B1026"/>
    <mergeCell ref="D1025:D1026"/>
    <mergeCell ref="E1025:E1026"/>
    <mergeCell ref="F1025:F1026"/>
    <mergeCell ref="G1025:G1026"/>
    <mergeCell ref="H1025:H1026"/>
    <mergeCell ref="I1033:I1035"/>
    <mergeCell ref="J1033:J1035"/>
    <mergeCell ref="K1033:K1035"/>
    <mergeCell ref="L1033:L1034"/>
    <mergeCell ref="R1033:R1035"/>
    <mergeCell ref="A1036:D1036"/>
    <mergeCell ref="K1030:K1032"/>
    <mergeCell ref="L1030:L1031"/>
    <mergeCell ref="R1030:R1032"/>
    <mergeCell ref="A1033:A1035"/>
    <mergeCell ref="B1033:B1035"/>
    <mergeCell ref="D1033:D1035"/>
    <mergeCell ref="E1033:E1035"/>
    <mergeCell ref="F1033:F1035"/>
    <mergeCell ref="G1033:G1035"/>
    <mergeCell ref="H1033:H1035"/>
    <mergeCell ref="R1027:R1029"/>
    <mergeCell ref="A1030:A1032"/>
    <mergeCell ref="B1030:B1032"/>
    <mergeCell ref="D1030:D1032"/>
    <mergeCell ref="E1030:E1032"/>
    <mergeCell ref="F1030:F1032"/>
    <mergeCell ref="G1030:G1032"/>
    <mergeCell ref="H1030:H1032"/>
    <mergeCell ref="I1030:I1032"/>
    <mergeCell ref="J1030:J1032"/>
    <mergeCell ref="G1027:G1029"/>
    <mergeCell ref="H1027:H1029"/>
    <mergeCell ref="I1027:I1029"/>
    <mergeCell ref="J1027:J1029"/>
    <mergeCell ref="K1027:K1029"/>
    <mergeCell ref="L1027:L1029"/>
    <mergeCell ref="R1039:R1042"/>
    <mergeCell ref="A1043:D1043"/>
    <mergeCell ref="S1043:T1043"/>
    <mergeCell ref="A1044:D1044"/>
    <mergeCell ref="E1044:G1044"/>
    <mergeCell ref="S1044:T1044"/>
    <mergeCell ref="G1039:G1042"/>
    <mergeCell ref="H1039:H1042"/>
    <mergeCell ref="I1039:I1042"/>
    <mergeCell ref="J1039:J1042"/>
    <mergeCell ref="K1039:K1042"/>
    <mergeCell ref="L1039:L1041"/>
    <mergeCell ref="S1036:T1036"/>
    <mergeCell ref="A1037:D1037"/>
    <mergeCell ref="E1037:G1037"/>
    <mergeCell ref="S1037:T1037"/>
    <mergeCell ref="A1038:T1038"/>
    <mergeCell ref="A1039:A1042"/>
    <mergeCell ref="B1039:B1042"/>
    <mergeCell ref="D1039:D1042"/>
    <mergeCell ref="E1039:E1042"/>
    <mergeCell ref="F1039:F1042"/>
    <mergeCell ref="H1056:H1057"/>
    <mergeCell ref="I1056:I1057"/>
    <mergeCell ref="J1056:J1057"/>
    <mergeCell ref="K1056:K1057"/>
    <mergeCell ref="L1056:L1057"/>
    <mergeCell ref="R1056:R1057"/>
    <mergeCell ref="A1056:A1057"/>
    <mergeCell ref="B1056:B1057"/>
    <mergeCell ref="D1056:D1057"/>
    <mergeCell ref="E1056:E1057"/>
    <mergeCell ref="F1056:F1057"/>
    <mergeCell ref="G1056:G1057"/>
    <mergeCell ref="A1045:T1045"/>
    <mergeCell ref="A1046:A1047"/>
    <mergeCell ref="B1046:B1047"/>
    <mergeCell ref="R1046:R1047"/>
    <mergeCell ref="A1048:A1049"/>
    <mergeCell ref="B1048:B1049"/>
    <mergeCell ref="R1048:R1049"/>
    <mergeCell ref="I1061:I1062"/>
    <mergeCell ref="J1061:J1062"/>
    <mergeCell ref="K1061:K1062"/>
    <mergeCell ref="L1061:L1062"/>
    <mergeCell ref="R1061:R1062"/>
    <mergeCell ref="A1065:A1068"/>
    <mergeCell ref="B1065:B1068"/>
    <mergeCell ref="D1065:D1067"/>
    <mergeCell ref="E1065:E1066"/>
    <mergeCell ref="F1065:F1066"/>
    <mergeCell ref="A1059:A1060"/>
    <mergeCell ref="B1059:B1060"/>
    <mergeCell ref="R1059:R1060"/>
    <mergeCell ref="A1061:A1062"/>
    <mergeCell ref="B1061:B1062"/>
    <mergeCell ref="D1061:D1062"/>
    <mergeCell ref="E1061:E1062"/>
    <mergeCell ref="F1061:F1062"/>
    <mergeCell ref="G1061:G1062"/>
    <mergeCell ref="H1061:H1062"/>
    <mergeCell ref="A1075:D1075"/>
    <mergeCell ref="S1075:T1075"/>
    <mergeCell ref="A1076:D1076"/>
    <mergeCell ref="E1076:G1076"/>
    <mergeCell ref="S1076:T1076"/>
    <mergeCell ref="A1077:T1077"/>
    <mergeCell ref="R1065:R1068"/>
    <mergeCell ref="A1071:A1072"/>
    <mergeCell ref="B1071:B1072"/>
    <mergeCell ref="R1071:R1072"/>
    <mergeCell ref="A1073:A1074"/>
    <mergeCell ref="B1073:B1074"/>
    <mergeCell ref="R1073:R1074"/>
    <mergeCell ref="G1065:G1066"/>
    <mergeCell ref="H1065:H1066"/>
    <mergeCell ref="I1065:I1066"/>
    <mergeCell ref="J1065:J1066"/>
    <mergeCell ref="K1065:K1066"/>
    <mergeCell ref="L1065:L1066"/>
    <mergeCell ref="H1080:H1081"/>
    <mergeCell ref="I1080:I1081"/>
    <mergeCell ref="J1080:J1081"/>
    <mergeCell ref="K1080:K1081"/>
    <mergeCell ref="L1080:L1081"/>
    <mergeCell ref="R1080:R1081"/>
    <mergeCell ref="A1080:A1081"/>
    <mergeCell ref="B1080:B1081"/>
    <mergeCell ref="D1080:D1081"/>
    <mergeCell ref="E1080:E1081"/>
    <mergeCell ref="F1080:F1081"/>
    <mergeCell ref="G1080:G1081"/>
    <mergeCell ref="H1078:H1079"/>
    <mergeCell ref="I1078:I1079"/>
    <mergeCell ref="J1078:J1079"/>
    <mergeCell ref="K1078:K1079"/>
    <mergeCell ref="L1078:L1079"/>
    <mergeCell ref="R1078:R1079"/>
    <mergeCell ref="A1078:A1079"/>
    <mergeCell ref="B1078:B1079"/>
    <mergeCell ref="D1078:D1079"/>
    <mergeCell ref="E1078:E1079"/>
    <mergeCell ref="F1078:F1079"/>
    <mergeCell ref="G1078:G1079"/>
    <mergeCell ref="H1086:H1087"/>
    <mergeCell ref="I1086:I1087"/>
    <mergeCell ref="J1086:J1087"/>
    <mergeCell ref="K1086:K1087"/>
    <mergeCell ref="L1086:L1087"/>
    <mergeCell ref="R1086:R1087"/>
    <mergeCell ref="A1086:A1087"/>
    <mergeCell ref="B1086:B1087"/>
    <mergeCell ref="D1086:D1087"/>
    <mergeCell ref="E1086:E1087"/>
    <mergeCell ref="F1086:F1087"/>
    <mergeCell ref="G1086:G1087"/>
    <mergeCell ref="A1082:D1082"/>
    <mergeCell ref="S1082:T1082"/>
    <mergeCell ref="A1083:D1083"/>
    <mergeCell ref="E1083:G1083"/>
    <mergeCell ref="S1083:T1083"/>
    <mergeCell ref="A1084:T1084"/>
    <mergeCell ref="K1094:K1095"/>
    <mergeCell ref="L1094:L1095"/>
    <mergeCell ref="A1099:A1101"/>
    <mergeCell ref="B1099:B1101"/>
    <mergeCell ref="D1099:D1101"/>
    <mergeCell ref="E1099:E1101"/>
    <mergeCell ref="F1099:F1101"/>
    <mergeCell ref="G1099:G1101"/>
    <mergeCell ref="H1099:H1101"/>
    <mergeCell ref="I1099:I1101"/>
    <mergeCell ref="A1093:A1095"/>
    <mergeCell ref="B1093:B1095"/>
    <mergeCell ref="R1093:R1095"/>
    <mergeCell ref="D1094:D1095"/>
    <mergeCell ref="E1094:E1095"/>
    <mergeCell ref="F1094:F1095"/>
    <mergeCell ref="G1094:G1095"/>
    <mergeCell ref="H1094:H1095"/>
    <mergeCell ref="I1094:I1095"/>
    <mergeCell ref="J1094:J1095"/>
    <mergeCell ref="A1106:T1106"/>
    <mergeCell ref="A1144:G1144"/>
    <mergeCell ref="A1145:G1145"/>
    <mergeCell ref="A1146:H1146"/>
    <mergeCell ref="I1146:N1146"/>
    <mergeCell ref="O1146:T1146"/>
    <mergeCell ref="A1103:D1103"/>
    <mergeCell ref="E1103:G1103"/>
    <mergeCell ref="S1103:T1103"/>
    <mergeCell ref="A1104:D1104"/>
    <mergeCell ref="S1104:T1104"/>
    <mergeCell ref="A1105:D1105"/>
    <mergeCell ref="E1105:G1105"/>
    <mergeCell ref="S1105:T1105"/>
    <mergeCell ref="J1099:J1101"/>
    <mergeCell ref="K1099:K1101"/>
    <mergeCell ref="L1099:L1101"/>
    <mergeCell ref="R1099:R1101"/>
    <mergeCell ref="A1102:D1102"/>
    <mergeCell ref="S1102:T110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/>
    </j78542b1fffc4a1c84659474212e3133>
    <MediaServiceMetadata xmlns="cf7b30da-dbdc-4d9e-aa58-c78f337b150b" xsi:nil="true"/>
    <MediaServiceFastMetadata xmlns="cf7b30da-dbdc-4d9e-aa58-c78f337b150b" xsi:nil="true"/>
    <lcf76f155ced4ddcb4097134ff3c332f xmlns="cf7b30da-dbdc-4d9e-aa58-c78f337b150b">
      <Terms xmlns="http://schemas.microsoft.com/office/infopath/2007/PartnerControls"/>
    </lcf76f155ced4ddcb4097134ff3c332f>
    <PSODICMNum xmlns="cf7b30da-dbdc-4d9e-aa58-c78f337b150b" xsi:nil="true"/>
    <PSODICMDate xmlns="cf7b30da-dbdc-4d9e-aa58-c78f337b150b" xsi:nil="true"/>
    <TaxCatchAll xmlns="c1fdd505-2570-46c2-bd04-3e0f2d874cf5">
      <Value>3</Value>
    </TaxCatchAll>
    <SharedWithUsers xmlns="c21587ec-6668-48ae-86e5-ac3f316fac98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30C510F89814CB1D595B19AA59923" ma:contentTypeVersion="27" ma:contentTypeDescription="Create a new document." ma:contentTypeScope="" ma:versionID="5c311930e6f1e99a0798917c69710b58">
  <xsd:schema xmlns:xsd="http://www.w3.org/2001/XMLSchema" xmlns:xs="http://www.w3.org/2001/XMLSchema" xmlns:p="http://schemas.microsoft.com/office/2006/metadata/properties" xmlns:ns2="c1fdd505-2570-46c2-bd04-3e0f2d874cf5" xmlns:ns3="cf7b30da-dbdc-4d9e-aa58-c78f337b150b" xmlns:ns4="c21587ec-6668-48ae-86e5-ac3f316fac98" targetNamespace="http://schemas.microsoft.com/office/2006/metadata/properties" ma:root="true" ma:fieldsID="b7978829f07269b58b729daba7c299fa" ns2:_="" ns3:_="" ns4:_="">
    <xsd:import namespace="c1fdd505-2570-46c2-bd04-3e0f2d874cf5"/>
    <xsd:import namespace="cf7b30da-dbdc-4d9e-aa58-c78f337b150b"/>
    <xsd:import namespace="c21587ec-6668-48ae-86e5-ac3f316fac98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PSODICMNum" minOccurs="0"/>
                <xsd:element ref="ns3:PSODICMDat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8" nillable="true" ma:taxonomy="true" ma:internalName="j78542b1fffc4a1c84659474212e3133" ma:taxonomyFieldName="ADBContentGroup" ma:displayName="Content Group" ma:default="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49dcc88-bd0c-43a1-998c-c78940d51556}" ma:internalName="TaxCatchAll" ma:showField="CatchAllData" ma:web="c21587ec-6668-48ae-86e5-ac3f316fa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49dcc88-bd0c-43a1-998c-c78940d51556}" ma:internalName="TaxCatchAllLabel" ma:readOnly="true" ma:showField="CatchAllDataLabel" ma:web="c21587ec-6668-48ae-86e5-ac3f316fa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b30da-dbdc-4d9e-aa58-c78f337b1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SODICMNum" ma:index="18" nillable="true" ma:displayName="ICM Number" ma:decimals="0" ma:internalName="PSODICMNum" ma:percentage="FALSE">
      <xsd:simpleType>
        <xsd:restriction base="dms:Number"/>
      </xsd:simpleType>
    </xsd:element>
    <xsd:element name="PSODICMDate" ma:index="19" nillable="true" ma:displayName="ICM Date" ma:format="DateOnly" ma:internalName="PSODICMDate">
      <xsd:simpleType>
        <xsd:restriction base="dms:DateTime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587ec-6668-48ae-86e5-ac3f316fac9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6B280-CDCB-48EC-A621-FDA67F680DEE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c21587ec-6668-48ae-86e5-ac3f316fac98"/>
    <ds:schemaRef ds:uri="cf7b30da-dbdc-4d9e-aa58-c78f337b150b"/>
    <ds:schemaRef ds:uri="http://schemas.openxmlformats.org/package/2006/metadata/core-properties"/>
    <ds:schemaRef ds:uri="c1fdd505-2570-46c2-bd04-3e0f2d874cf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9F156A-2D08-4BE0-9576-E6EBE2019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cf7b30da-dbdc-4d9e-aa58-c78f337b150b"/>
    <ds:schemaRef ds:uri="c21587ec-6668-48ae-86e5-ac3f316fa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9D2C82-C0F7-4C44-A79D-404E8B0663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DMC Project List_GSU</vt:lpstr>
      <vt:lpstr>DMC Project List_Raw</vt:lpstr>
      <vt:lpstr>DMC Summary Data_Raw</vt:lpstr>
      <vt:lpstr>DMC Summary Tables</vt:lpstr>
      <vt:lpstr>Donor Summary Tables</vt:lpstr>
      <vt:lpstr>Donor Project List</vt:lpstr>
      <vt:lpstr>DMC_Ref_Sum_2018-2022</vt:lpstr>
      <vt:lpstr>DMC_Ref_Sum_1972-2022</vt:lpstr>
      <vt:lpstr>DMC_Ref_Det_2018-2022</vt:lpstr>
      <vt:lpstr>DMC_Ref_Det_2018-2022_Raw</vt:lpstr>
      <vt:lpstr>Donor_Ref_Sum_2018-2022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Aggie C. Tuazon</dc:creator>
  <cp:keywords/>
  <dc:description/>
  <cp:lastModifiedBy>Microsoft Office User</cp:lastModifiedBy>
  <cp:revision/>
  <dcterms:created xsi:type="dcterms:W3CDTF">2022-03-10T01:32:54Z</dcterms:created>
  <dcterms:modified xsi:type="dcterms:W3CDTF">2023-05-02T03:37:30Z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0x010100C3430C510F89814CB1D595B19AA59923</vt:lpwstr>
  </property>
  <property fmtid="{D5CDD505-2E9C-101B-9397-08002B2CF9AE}" pid="3" name="h00e4aaaf4624e24a7df7f06faa038c6">
    <vt:lpwstr>English|16ac8743-31bb-43f8-9a73-533a041667d6</vt:lpwstr>
  </property>
  <property fmtid="{D5CDD505-2E9C-101B-9397-08002B2CF9AE}" pid="4" name="TaxCatchAll">
    <vt:lpwstr>1;#English|16ac8743-31bb-43f8-9a73-533a041667d6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Sector">
    <vt:lpwstr/>
  </property>
  <property fmtid="{D5CDD505-2E9C-101B-9397-08002B2CF9AE}" pid="11" name="ADBContentGroup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3;#English|16ac8743-31bb-43f8-9a73-533a041667d6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2022-03-24T05:55:03Z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764dd84f-864e-4db3-a4f3-894613983786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  <property fmtid="{D5CDD505-2E9C-101B-9397-08002B2CF9AE}" pid="25" name="hca2169e3b0945318411f30479ba40c8">
    <vt:lpwstr/>
  </property>
  <property fmtid="{D5CDD505-2E9C-101B-9397-08002B2CF9AE}" pid="26" name="ADBProject">
    <vt:lpwstr/>
  </property>
</Properties>
</file>