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8"/>
  <workbookPr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1" documentId="13_ncr:1_{8C560C13-3561-9844-916D-B072996B46F6}" xr6:coauthVersionLast="47" xr6:coauthVersionMax="47" xr10:uidLastSave="{9D26F197-5DDF-427A-B826-E27E73FB4ED8}"/>
  <bookViews>
    <workbookView xWindow="360" yWindow="2440" windowWidth="24100" windowHeight="15220" firstSheet="7" activeTab="7" xr2:uid="{00000000-000D-0000-FFFF-FFFF00000000}"/>
  </bookViews>
  <sheets>
    <sheet name="2010-2018" sheetId="1" r:id="rId1"/>
    <sheet name="2019" sheetId="2" r:id="rId2"/>
    <sheet name="2020" sheetId="4" r:id="rId3"/>
    <sheet name="2019-2020 Aggregate" sheetId="3" r:id="rId4"/>
    <sheet name="2021" sheetId="5" r:id="rId5"/>
    <sheet name="2019-2021 Aggregate" sheetId="6" r:id="rId6"/>
    <sheet name="2022" sheetId="7" r:id="rId7"/>
    <sheet name="2019-2022 Aggregate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3" i="8" l="1"/>
  <c r="G45" i="8"/>
  <c r="G46" i="8"/>
  <c r="G47" i="8"/>
  <c r="G48" i="8"/>
  <c r="G50" i="8"/>
  <c r="G51" i="8"/>
  <c r="G53" i="8"/>
  <c r="G42" i="8"/>
  <c r="G37" i="8"/>
  <c r="G35" i="8"/>
  <c r="G33" i="8"/>
  <c r="G32" i="8"/>
  <c r="G30" i="8"/>
  <c r="G29" i="8"/>
  <c r="G27" i="8"/>
  <c r="G25" i="8"/>
  <c r="G24" i="8"/>
  <c r="E23" i="8"/>
  <c r="G23" i="8" s="1"/>
  <c r="G21" i="8"/>
  <c r="E20" i="8"/>
  <c r="G20" i="8" s="1"/>
  <c r="F15" i="8"/>
  <c r="G15" i="8" s="1"/>
  <c r="F14" i="8"/>
  <c r="G14" i="8" s="1"/>
  <c r="G13" i="8"/>
  <c r="G8" i="8"/>
  <c r="G6" i="8"/>
  <c r="G29" i="6"/>
  <c r="E23" i="6"/>
  <c r="G23" i="6" s="1"/>
  <c r="E20" i="6"/>
  <c r="G20" i="6" s="1"/>
  <c r="G37" i="6"/>
  <c r="G35" i="6"/>
  <c r="G33" i="6"/>
  <c r="G32" i="6"/>
  <c r="G30" i="6"/>
  <c r="G27" i="6"/>
  <c r="G25" i="6"/>
  <c r="G24" i="6"/>
  <c r="G21" i="6"/>
  <c r="F15" i="6"/>
  <c r="G15" i="6" s="1"/>
  <c r="F14" i="6"/>
  <c r="G14" i="6" s="1"/>
  <c r="G13" i="6"/>
  <c r="G8" i="6"/>
  <c r="G6" i="6"/>
  <c r="F15" i="3"/>
  <c r="F14" i="3"/>
  <c r="G14" i="3"/>
  <c r="G15" i="3"/>
  <c r="G13" i="3"/>
  <c r="G8" i="3"/>
  <c r="G6" i="3"/>
</calcChain>
</file>

<file path=xl/sharedStrings.xml><?xml version="1.0" encoding="utf-8"?>
<sst xmlns="http://schemas.openxmlformats.org/spreadsheetml/2006/main" count="464" uniqueCount="168">
  <si>
    <t>MYANMAR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</si>
  <si>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</si>
  <si>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</si>
  <si>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</si>
  <si>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</si>
  <si>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</si>
  <si>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</si>
  <si>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</si>
  <si>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</si>
  <si>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</si>
  <si>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</si>
  <si>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</si>
  <si>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</si>
  <si>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</si>
  <si>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</si>
  <si>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</si>
  <si>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</si>
  <si>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</si>
  <si>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</si>
  <si>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</si>
  <si>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</si>
  <si>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</si>
  <si>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</si>
  <si>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</si>
  <si>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</si>
  <si>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</si>
  <si>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</si>
  <si>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</si>
  <si>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</si>
  <si>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</si>
  <si>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</si>
  <si>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</si>
  <si>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</si>
  <si>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</si>
  <si>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</si>
  <si>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</si>
  <si>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</si>
  <si>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</si>
  <si>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</si>
  <si>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</si>
  <si>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</si>
  <si>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</si>
  <si>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</si>
  <si>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</si>
  <si>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</si>
  <si>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</si>
  <si>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</si>
  <si>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</si>
  <si>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</si>
  <si>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</si>
  <si>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</si>
  <si>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</si>
  <si>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</si>
  <si>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</si>
  <si>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</si>
  <si>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</si>
  <si>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</si>
  <si>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</si>
  <si>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</si>
  <si>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</si>
  <si>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</si>
  <si>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</si>
  <si>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</si>
  <si>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</si>
  <si>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</si>
  <si>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</si>
  <si>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</si>
  <si>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</si>
  <si>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</si>
  <si>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</si>
  <si>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</si>
  <si>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</si>
  <si>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</si>
  <si>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</si>
  <si>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</si>
  <si>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</si>
  <si>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</si>
  <si>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</si>
  <si>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</si>
  <si>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</si>
  <si>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</si>
  <si>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</si>
  <si>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</si>
  <si>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</si>
  <si>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</si>
  <si>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</si>
  <si>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</si>
  <si>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Support for Myanmar’s Reforms for Inclusive Growth Program</t>
  </si>
  <si>
    <t>46372-001</t>
  </si>
  <si>
    <t>Myanmar</t>
  </si>
  <si>
    <t>Program</t>
  </si>
  <si>
    <t>S</t>
  </si>
  <si>
    <t>ADF</t>
  </si>
  <si>
    <t>No</t>
  </si>
  <si>
    <t>Yes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</si>
  <si>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</si>
  <si>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</si>
  <si>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</si>
  <si>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</si>
  <si>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</si>
  <si>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</si>
  <si>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</si>
  <si>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</si>
  <si>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</si>
  <si>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</si>
  <si>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</si>
  <si>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</si>
  <si>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</si>
  <si>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</si>
  <si>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-</t>
  </si>
  <si>
    <t>B. Nonsovereign operation</t>
  </si>
  <si>
    <t>C. Technical assistance</t>
  </si>
  <si>
    <t>Environmental Safeguard Institutional Strengthening</t>
  </si>
  <si>
    <t>2.1.1</t>
  </si>
  <si>
    <t>TI</t>
  </si>
  <si>
    <t>Women enrolled in TVET and other job training (number) </t>
  </si>
  <si>
    <t>6.1.1</t>
  </si>
  <si>
    <t>Government officials with increased capacity to design, implement, monitor, and evaluate relevant measures (number)</t>
  </si>
  <si>
    <t>2020 Development Effectiveness Review</t>
  </si>
  <si>
    <t>https://www.adb.org/documents/development-effectiveness-review-2020-report</t>
  </si>
  <si>
    <t>Capacity Development of the National Statistical System</t>
  </si>
  <si>
    <t>6.1.2</t>
  </si>
  <si>
    <t>Measures supported in implementation to improve capacity of public organizations to promote the private sector and finance sector (number)</t>
  </si>
  <si>
    <t>Improving Road Network Management and Safety</t>
  </si>
  <si>
    <t>Support for Strengthening Public Debt Management</t>
  </si>
  <si>
    <t>Pillar/Sub-pillar</t>
  </si>
  <si>
    <t>Indicator name</t>
  </si>
  <si>
    <t>SOV</t>
  </si>
  <si>
    <t>NSO</t>
  </si>
  <si>
    <t>TA</t>
  </si>
  <si>
    <t>Total</t>
  </si>
  <si>
    <t>OP 2: Accelerating Progress in Gender Equality</t>
  </si>
  <si>
    <t>OP 6: Strengthening Governance and Institutional Capacity</t>
  </si>
  <si>
    <t>2021 Development Effectiveness Review</t>
  </si>
  <si>
    <t>https://www.adb.org/documents/development-effectiveness-review-2021-report</t>
  </si>
  <si>
    <t>Power Distribution Improvement Project</t>
  </si>
  <si>
    <t>RFI</t>
  </si>
  <si>
    <t>Total annual greenhouse gas emissions reduction (tCO2e/year) </t>
  </si>
  <si>
    <t>People benefiting from improved services in urban areas (number)</t>
  </si>
  <si>
    <t>People benefiting from increased rural investment (number)</t>
  </si>
  <si>
    <t>4.1.2</t>
  </si>
  <si>
    <t>Urban infrastructure assets established or improved (number)</t>
  </si>
  <si>
    <t>5.1.1</t>
  </si>
  <si>
    <t>Rural infrastructure assets established or improved (number)</t>
  </si>
  <si>
    <t>Ooredoo Myanmar LimitedNationwide Telecommunications Project</t>
  </si>
  <si>
    <t>Jobs generated (number)</t>
  </si>
  <si>
    <t>Skilled jobs for women generated (number) </t>
  </si>
  <si>
    <t>Entities with improved service delivery (number) </t>
  </si>
  <si>
    <t>2.1.4</t>
  </si>
  <si>
    <t>Women and girls benefiting from new or improved infrastructure (number) </t>
  </si>
  <si>
    <t>7.1.1</t>
  </si>
  <si>
    <t>Transport and ICT connectivity assets established or improved (number)</t>
  </si>
  <si>
    <t>Yoma Strategic HoldingsConnectivity Infrastructure Development Project</t>
  </si>
  <si>
    <t>1.3.1</t>
  </si>
  <si>
    <t>Infrastructure assets established or improved (number)</t>
  </si>
  <si>
    <t>OP 1:  Addressing Remaining Poverty and Reducing Inequalities</t>
  </si>
  <si>
    <t>OP 3: Tackilng Climate Change, Building Resilience, and Enhancing Environmental Sustainability</t>
  </si>
  <si>
    <t>OP 4. Making Cities More Livable</t>
  </si>
  <si>
    <t>OP 5: Promoting Rural Development and Food Security</t>
  </si>
  <si>
    <t>OP 7: Fostering Regional Cooperation and Integration</t>
  </si>
  <si>
    <t>2022 Development Effectiveness Review</t>
  </si>
  <si>
    <t>https://www.adb.org/documents/development-effectiveness-review-2022-report</t>
  </si>
  <si>
    <t>Ooredoo Q.P.S.C. Nationwide Data Connectivity Project</t>
  </si>
  <si>
    <t>Women represented in decision-making structures and processes (number) </t>
  </si>
  <si>
    <t>1.1.1</t>
  </si>
  <si>
    <t>People enrolled in improved education and/or training (number) </t>
  </si>
  <si>
    <t>1.1.2</t>
  </si>
  <si>
    <t>Health services established or improved (number)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</si>
</sst>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[$-409]d\-mmm\-yy;@"/>
  </numFmts>
  <fonts count="25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70C0"/>
      <name val="Calibri Bold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65" fontId="5" fillId="2" borderId="0" xfId="1" applyNumberFormat="1" applyFont="1" applyFill="1"/>
    <xf numFmtId="0" fontId="5" fillId="2" borderId="0" xfId="1" applyNumberFormat="1" applyFont="1" applyFill="1"/>
    <xf numFmtId="165" fontId="5" fillId="2" borderId="0" xfId="1" applyNumberFormat="1" applyFont="1" applyFill="1" applyAlignment="1">
      <alignment horizontal="left"/>
    </xf>
    <xf numFmtId="165" fontId="5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right"/>
    </xf>
    <xf numFmtId="3" fontId="4" fillId="0" borderId="1" xfId="0" applyNumberFormat="1" applyFont="1" applyBorder="1"/>
    <xf numFmtId="37" fontId="4" fillId="0" borderId="1" xfId="1" applyNumberFormat="1" applyFont="1" applyBorder="1"/>
    <xf numFmtId="37" fontId="4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" fontId="6" fillId="0" borderId="1" xfId="1" applyNumberFormat="1" applyFont="1" applyBorder="1" applyAlignment="1">
      <alignment horizontal="left"/>
    </xf>
    <xf numFmtId="1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/>
    <xf numFmtId="1" fontId="6" fillId="0" borderId="1" xfId="0" applyNumberFormat="1" applyFont="1" applyBorder="1"/>
    <xf numFmtId="166" fontId="4" fillId="0" borderId="1" xfId="1" applyNumberFormat="1" applyFont="1" applyFill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4" fillId="0" borderId="1" xfId="0" applyNumberFormat="1" applyFont="1" applyBorder="1"/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167" fontId="8" fillId="0" borderId="1" xfId="2" applyNumberFormat="1" applyFont="1" applyBorder="1" applyAlignment="1">
      <alignment horizontal="center" vertical="top"/>
    </xf>
    <xf numFmtId="167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wrapText="1"/>
    </xf>
    <xf numFmtId="0" fontId="11" fillId="0" borderId="0" xfId="3" applyFill="1"/>
    <xf numFmtId="0" fontId="12" fillId="0" borderId="0" xfId="0" applyFont="1"/>
    <xf numFmtId="0" fontId="13" fillId="0" borderId="0" xfId="0" quotePrefix="1" applyFont="1"/>
    <xf numFmtId="0" fontId="14" fillId="0" borderId="0" xfId="0" applyFont="1"/>
    <xf numFmtId="0" fontId="16" fillId="0" borderId="0" xfId="4" applyFont="1"/>
    <xf numFmtId="0" fontId="16" fillId="0" borderId="0" xfId="4" applyFont="1" applyAlignment="1">
      <alignment wrapText="1"/>
    </xf>
    <xf numFmtId="0" fontId="2" fillId="0" borderId="0" xfId="4"/>
    <xf numFmtId="0" fontId="17" fillId="0" borderId="0" xfId="4" applyFont="1" applyAlignment="1">
      <alignment vertical="center"/>
    </xf>
    <xf numFmtId="0" fontId="17" fillId="0" borderId="0" xfId="4" applyFont="1"/>
    <xf numFmtId="0" fontId="15" fillId="0" borderId="0" xfId="4" applyFont="1"/>
    <xf numFmtId="0" fontId="19" fillId="0" borderId="0" xfId="0" applyFont="1"/>
    <xf numFmtId="0" fontId="20" fillId="0" borderId="0" xfId="3" applyFont="1" applyFill="1"/>
    <xf numFmtId="0" fontId="17" fillId="0" borderId="0" xfId="4" applyFont="1" applyAlignment="1">
      <alignment horizontal="left" vertical="top"/>
    </xf>
    <xf numFmtId="0" fontId="17" fillId="0" borderId="0" xfId="4" applyFont="1" applyAlignment="1">
      <alignment vertical="top" wrapText="1"/>
    </xf>
    <xf numFmtId="0" fontId="17" fillId="0" borderId="0" xfId="4" applyFont="1" applyAlignment="1">
      <alignment vertical="top"/>
    </xf>
    <xf numFmtId="0" fontId="18" fillId="0" borderId="0" xfId="4" quotePrefix="1" applyFont="1" applyAlignment="1">
      <alignment horizontal="left" vertical="top"/>
    </xf>
    <xf numFmtId="0" fontId="16" fillId="0" borderId="0" xfId="4" applyFont="1" applyAlignment="1">
      <alignment horizontal="left" vertical="top"/>
    </xf>
    <xf numFmtId="0" fontId="16" fillId="0" borderId="0" xfId="4" applyFont="1" applyAlignment="1">
      <alignment vertical="top" wrapText="1"/>
    </xf>
    <xf numFmtId="0" fontId="16" fillId="0" borderId="0" xfId="4" applyFont="1" applyAlignment="1">
      <alignment vertical="top"/>
    </xf>
    <xf numFmtId="0" fontId="16" fillId="0" borderId="0" xfId="4" quotePrefix="1" applyFont="1" applyAlignment="1">
      <alignment horizontal="left" vertical="top"/>
    </xf>
    <xf numFmtId="0" fontId="16" fillId="12" borderId="0" xfId="4" applyFont="1" applyFill="1" applyAlignment="1">
      <alignment horizontal="center" vertical="top"/>
    </xf>
    <xf numFmtId="0" fontId="16" fillId="12" borderId="0" xfId="4" applyFont="1" applyFill="1" applyAlignment="1">
      <alignment horizontal="center" vertical="top" wrapText="1"/>
    </xf>
    <xf numFmtId="0" fontId="17" fillId="13" borderId="0" xfId="4" applyFont="1" applyFill="1" applyAlignment="1">
      <alignment horizontal="left" vertical="top"/>
    </xf>
    <xf numFmtId="0" fontId="17" fillId="13" borderId="0" xfId="4" quotePrefix="1" applyFont="1" applyFill="1" applyAlignment="1">
      <alignment horizontal="right" vertical="top" wrapText="1"/>
    </xf>
    <xf numFmtId="0" fontId="17" fillId="13" borderId="0" xfId="4" quotePrefix="1" applyFont="1" applyFill="1" applyAlignment="1">
      <alignment horizontal="right" vertical="top"/>
    </xf>
    <xf numFmtId="0" fontId="21" fillId="12" borderId="2" xfId="4" applyFont="1" applyFill="1" applyBorder="1" applyAlignment="1">
      <alignment horizontal="center" vertical="top"/>
    </xf>
    <xf numFmtId="0" fontId="21" fillId="12" borderId="3" xfId="4" applyFont="1" applyFill="1" applyBorder="1" applyAlignment="1">
      <alignment horizontal="center" vertical="top"/>
    </xf>
    <xf numFmtId="165" fontId="21" fillId="12" borderId="3" xfId="1" applyNumberFormat="1" applyFont="1" applyFill="1" applyBorder="1" applyAlignment="1">
      <alignment horizontal="center" vertical="top"/>
    </xf>
    <xf numFmtId="165" fontId="21" fillId="12" borderId="4" xfId="1" applyNumberFormat="1" applyFont="1" applyFill="1" applyBorder="1" applyAlignment="1">
      <alignment horizontal="center" vertical="top"/>
    </xf>
    <xf numFmtId="0" fontId="22" fillId="0" borderId="5" xfId="4" quotePrefix="1" applyFont="1" applyBorder="1" applyAlignment="1">
      <alignment horizontal="left" vertical="top"/>
    </xf>
    <xf numFmtId="165" fontId="16" fillId="0" borderId="0" xfId="1" quotePrefix="1" applyNumberFormat="1" applyFont="1" applyBorder="1" applyAlignment="1">
      <alignment horizontal="right" vertical="top"/>
    </xf>
    <xf numFmtId="165" fontId="16" fillId="0" borderId="0" xfId="1" applyNumberFormat="1" applyFont="1" applyBorder="1" applyAlignment="1">
      <alignment vertical="top"/>
    </xf>
    <xf numFmtId="165" fontId="16" fillId="14" borderId="6" xfId="1" applyNumberFormat="1" applyFont="1" applyFill="1" applyBorder="1" applyAlignment="1">
      <alignment horizontal="right" vertical="top" wrapText="1"/>
    </xf>
    <xf numFmtId="165" fontId="16" fillId="14" borderId="9" xfId="1" applyNumberFormat="1" applyFont="1" applyFill="1" applyBorder="1" applyAlignment="1">
      <alignment horizontal="right" vertical="top" wrapText="1"/>
    </xf>
    <xf numFmtId="0" fontId="22" fillId="0" borderId="0" xfId="4" applyFont="1" applyAlignment="1">
      <alignment horizontal="left" vertical="top"/>
    </xf>
    <xf numFmtId="0" fontId="22" fillId="0" borderId="0" xfId="4" applyFont="1" applyAlignment="1">
      <alignment vertical="top" wrapText="1"/>
    </xf>
    <xf numFmtId="0" fontId="16" fillId="0" borderId="5" xfId="4" applyFont="1" applyBorder="1" applyAlignment="1">
      <alignment horizontal="left" vertical="top"/>
    </xf>
    <xf numFmtId="0" fontId="16" fillId="0" borderId="7" xfId="4" applyFont="1" applyBorder="1" applyAlignment="1">
      <alignment horizontal="left" vertical="top"/>
    </xf>
    <xf numFmtId="0" fontId="16" fillId="0" borderId="8" xfId="4" applyFont="1" applyBorder="1" applyAlignment="1">
      <alignment horizontal="left" vertical="top"/>
    </xf>
    <xf numFmtId="0" fontId="16" fillId="0" borderId="8" xfId="4" applyFont="1" applyBorder="1" applyAlignment="1">
      <alignment vertical="top" wrapText="1"/>
    </xf>
    <xf numFmtId="165" fontId="16" fillId="0" borderId="8" xfId="1" applyNumberFormat="1" applyFont="1" applyBorder="1" applyAlignment="1">
      <alignment vertical="top"/>
    </xf>
    <xf numFmtId="0" fontId="16" fillId="0" borderId="8" xfId="4" applyFont="1" applyBorder="1" applyAlignment="1">
      <alignment vertical="top"/>
    </xf>
    <xf numFmtId="0" fontId="18" fillId="0" borderId="0" xfId="4" applyFont="1" applyAlignment="1">
      <alignment horizontal="left" vertical="top"/>
    </xf>
    <xf numFmtId="0" fontId="18" fillId="0" borderId="0" xfId="4" applyFont="1" applyAlignment="1">
      <alignment vertical="top" wrapText="1"/>
    </xf>
    <xf numFmtId="0" fontId="23" fillId="0" borderId="0" xfId="4" applyFont="1"/>
    <xf numFmtId="165" fontId="17" fillId="0" borderId="0" xfId="1" applyNumberFormat="1" applyFont="1" applyBorder="1" applyAlignment="1">
      <alignment vertical="top"/>
    </xf>
    <xf numFmtId="165" fontId="18" fillId="0" borderId="0" xfId="1" applyNumberFormat="1" applyFont="1" applyBorder="1" applyAlignment="1">
      <alignment vertical="top"/>
    </xf>
    <xf numFmtId="0" fontId="24" fillId="0" borderId="0" xfId="0" applyFont="1" applyAlignment="1">
      <alignment horizontal="left"/>
    </xf>
    <xf numFmtId="0" fontId="17" fillId="13" borderId="0" xfId="4" quotePrefix="1" applyFont="1" applyFill="1" applyAlignment="1">
      <alignment horizontal="center" vertical="top"/>
    </xf>
    <xf numFmtId="0" fontId="1" fillId="0" borderId="0" xfId="4" applyFont="1"/>
    <xf numFmtId="0" fontId="16" fillId="0" borderId="0" xfId="5" applyFont="1"/>
    <xf numFmtId="0" fontId="16" fillId="0" borderId="0" xfId="5" applyFont="1" applyAlignment="1">
      <alignment wrapText="1"/>
    </xf>
    <xf numFmtId="165" fontId="16" fillId="0" borderId="0" xfId="6" applyNumberFormat="1" applyFont="1"/>
    <xf numFmtId="0" fontId="1" fillId="0" borderId="0" xfId="5"/>
    <xf numFmtId="0" fontId="21" fillId="12" borderId="2" xfId="5" applyFont="1" applyFill="1" applyBorder="1" applyAlignment="1">
      <alignment horizontal="center" vertical="top"/>
    </xf>
    <xf numFmtId="0" fontId="21" fillId="12" borderId="3" xfId="5" applyFont="1" applyFill="1" applyBorder="1" applyAlignment="1">
      <alignment horizontal="center" vertical="top"/>
    </xf>
    <xf numFmtId="0" fontId="22" fillId="0" borderId="5" xfId="5" quotePrefix="1" applyFont="1" applyBorder="1" applyAlignment="1">
      <alignment horizontal="left" vertical="top"/>
    </xf>
    <xf numFmtId="0" fontId="22" fillId="0" borderId="0" xfId="5" applyFont="1" applyAlignment="1">
      <alignment horizontal="left" vertical="top"/>
    </xf>
    <xf numFmtId="0" fontId="22" fillId="0" borderId="0" xfId="5" applyFont="1" applyAlignment="1">
      <alignment vertical="top" wrapText="1"/>
    </xf>
    <xf numFmtId="165" fontId="22" fillId="0" borderId="0" xfId="1" quotePrefix="1" applyNumberFormat="1" applyFont="1" applyBorder="1" applyAlignment="1">
      <alignment horizontal="right" vertical="top"/>
    </xf>
    <xf numFmtId="0" fontId="16" fillId="0" borderId="5" xfId="5" applyFont="1" applyBorder="1" applyAlignment="1">
      <alignment horizontal="left" vertical="top"/>
    </xf>
    <xf numFmtId="0" fontId="16" fillId="0" borderId="0" xfId="5" applyFont="1" applyAlignment="1">
      <alignment horizontal="left" vertical="top"/>
    </xf>
    <xf numFmtId="0" fontId="16" fillId="0" borderId="0" xfId="5" quotePrefix="1" applyFont="1" applyAlignment="1">
      <alignment vertical="top" wrapText="1"/>
    </xf>
    <xf numFmtId="165" fontId="16" fillId="0" borderId="0" xfId="1" quotePrefix="1" applyNumberFormat="1" applyFont="1" applyBorder="1" applyAlignment="1">
      <alignment vertical="top"/>
    </xf>
    <xf numFmtId="165" fontId="16" fillId="0" borderId="0" xfId="6" applyNumberFormat="1" applyFont="1" applyBorder="1" applyAlignment="1">
      <alignment vertical="top"/>
    </xf>
    <xf numFmtId="165" fontId="18" fillId="0" borderId="0" xfId="1" quotePrefix="1" applyNumberFormat="1" applyFont="1" applyBorder="1" applyAlignment="1">
      <alignment horizontal="right" vertical="top"/>
    </xf>
    <xf numFmtId="0" fontId="16" fillId="0" borderId="0" xfId="5" applyFont="1" applyAlignment="1">
      <alignment vertical="top" wrapText="1"/>
    </xf>
    <xf numFmtId="0" fontId="16" fillId="0" borderId="5" xfId="5" quotePrefix="1" applyFont="1" applyBorder="1" applyAlignment="1">
      <alignment horizontal="left" vertical="top"/>
    </xf>
    <xf numFmtId="0" fontId="22" fillId="0" borderId="5" xfId="5" applyFont="1" applyBorder="1" applyAlignment="1">
      <alignment horizontal="left" vertical="top"/>
    </xf>
    <xf numFmtId="0" fontId="16" fillId="0" borderId="7" xfId="5" applyFont="1" applyBorder="1" applyAlignment="1">
      <alignment horizontal="left" vertical="top"/>
    </xf>
    <xf numFmtId="0" fontId="16" fillId="0" borderId="8" xfId="5" applyFont="1" applyBorder="1" applyAlignment="1">
      <alignment horizontal="left" vertical="top"/>
    </xf>
    <xf numFmtId="0" fontId="16" fillId="0" borderId="8" xfId="5" applyFont="1" applyBorder="1" applyAlignment="1">
      <alignment vertical="top" wrapText="1"/>
    </xf>
    <xf numFmtId="165" fontId="16" fillId="0" borderId="8" xfId="1" quotePrefix="1" applyNumberFormat="1" applyFont="1" applyBorder="1" applyAlignment="1">
      <alignment horizontal="right" vertical="top"/>
    </xf>
    <xf numFmtId="165" fontId="16" fillId="0" borderId="0" xfId="1" applyNumberFormat="1" applyFont="1" applyFill="1" applyBorder="1" applyAlignment="1">
      <alignment vertical="top"/>
    </xf>
    <xf numFmtId="165" fontId="17" fillId="0" borderId="0" xfId="1" applyNumberFormat="1" applyFont="1" applyFill="1" applyBorder="1" applyAlignment="1">
      <alignment vertical="top"/>
    </xf>
    <xf numFmtId="0" fontId="16" fillId="0" borderId="7" xfId="5" quotePrefix="1" applyFont="1" applyBorder="1" applyAlignment="1">
      <alignment horizontal="left" vertical="top"/>
    </xf>
    <xf numFmtId="165" fontId="16" fillId="0" borderId="8" xfId="6" applyNumberFormat="1" applyFont="1" applyBorder="1" applyAlignment="1">
      <alignment vertical="top"/>
    </xf>
    <xf numFmtId="0" fontId="5" fillId="3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</cellXfs>
  <cellStyles count="7">
    <cellStyle name="Comma" xfId="1" builtinId="3"/>
    <cellStyle name="Comma 2" xfId="6" xr:uid="{D9A055EC-91A9-2546-93AD-8D7CE7DAABDF}"/>
    <cellStyle name="Hyperlink" xfId="3" builtinId="8"/>
    <cellStyle name="Normal" xfId="0" builtinId="0"/>
    <cellStyle name="Normal 2" xfId="4" xr:uid="{8131763E-4353-8E44-9DE8-DB5080F9B22A}"/>
    <cellStyle name="Normal 2 2" xfId="5" xr:uid="{DC55E85E-A772-4C4F-AC3A-82CAD8F28589}"/>
    <cellStyle name="Normal 2 2 5" xfId="2" xr:uid="{00000000-0005-0000-0000-000003000000}"/>
  </cellStyles>
  <dxfs count="24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FA826B02" TargetMode="External"/><Relationship Id="rId1" Type="http://schemas.openxmlformats.org/officeDocument/2006/relationships/externalLinkPath" Target="file:///\\FA826B02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FA826B02" TargetMode="External"/><Relationship Id="rId1" Type="http://schemas.openxmlformats.org/officeDocument/2006/relationships/externalLinkPath" Target="file:///\\FA826B02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9600C6-8C7D-A749-AD6F-FE9740CF45FC}" name="Table136789101112131415161718192021" displayName="Table136789101112131415161718192021" ref="A6:D12" totalsRowShown="0" headerRowDxfId="23" tableBorderDxfId="22">
  <tableColumns count="4">
    <tableColumn id="1" xr3:uid="{E7830316-ACB1-4245-B39C-5C3ADB77CCFB}" name="Indicator no." dataDxfId="21"/>
    <tableColumn id="5" xr3:uid="{F93C6884-F5BD-8A47-8D4B-15AA30A36656}" name="Type" dataDxfId="20"/>
    <tableColumn id="2" xr3:uid="{48B2057F-F433-D64A-9590-CB8E8811FDD3}" name="Indicator Name" dataDxfId="19"/>
    <tableColumn id="4" xr3:uid="{1A5B86BE-B479-B548-A0ED-FF76A4DBD83A}" name="Achieved Result" dataDxfId="1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085992-8EE4-664E-B270-8A5778D29BD7}" name="Table1367891011121314151617181920213" displayName="Table1367891011121314151617181920213" ref="A6:D17" totalsRowShown="0" headerRowDxfId="17" tableBorderDxfId="16">
  <tableColumns count="4">
    <tableColumn id="1" xr3:uid="{EF91801A-B5CF-8143-896B-09E985720BB1}" name="Indicator no." dataDxfId="15"/>
    <tableColumn id="5" xr3:uid="{19A6DB3A-EB1E-BD41-A607-4B320B9F1052}" name="Type" dataDxfId="14"/>
    <tableColumn id="2" xr3:uid="{240C486F-7B06-A34F-97CE-FED5A06D8821}" name="Indicator Name" dataDxfId="13"/>
    <tableColumn id="4" xr3:uid="{862B022B-6900-0D4D-8B19-02672348E899}" name="Achieved Result" dataDxfId="1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4332523-C164-4A48-A54A-8FEF04919C34}" name="Table13678910111213141516171819202134" displayName="Table13678910111213141516171819202134" ref="A6:D29" totalsRowShown="0" headerRowDxfId="11" tableBorderDxfId="10">
  <tableColumns count="4">
    <tableColumn id="1" xr3:uid="{0FE95F61-AAB2-934B-9396-C61C242D2CCA}" name="Indicator no." dataDxfId="9"/>
    <tableColumn id="5" xr3:uid="{EBD5B063-2AE8-C24A-8183-188BED56DAA3}" name="Type" dataDxfId="8"/>
    <tableColumn id="2" xr3:uid="{45101563-78B2-5B42-BF4D-9ED3E6D64DFD}" name="Indicator Name" dataDxfId="7"/>
    <tableColumn id="4" xr3:uid="{C61A261B-375A-0742-8CE2-70B4C01291BB}" name="Achieved Result" dataDxfId="6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3EF37DB-20D4-0048-9010-815CDD780890}" name="Table136789101112131415161718192021345" displayName="Table136789101112131415161718192021345" ref="A6:D19" totalsRowShown="0" headerRowDxfId="5" tableBorderDxfId="4">
  <tableColumns count="4">
    <tableColumn id="1" xr3:uid="{56F99A7A-5016-A940-9768-8ECA300CDA32}" name="Indicator no." dataDxfId="3"/>
    <tableColumn id="5" xr3:uid="{E6F4A13B-1C5C-D542-B1FF-05A9F42515F1}" name="Type" dataDxfId="2"/>
    <tableColumn id="2" xr3:uid="{6F520F67-F097-6542-857B-DB6A67690A93}" name="Indicator Name" dataDxfId="1"/>
    <tableColumn id="4" xr3:uid="{613D4AAF-AE2E-884B-964C-E722BABF4288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18"/>
  <sheetViews>
    <sheetView zoomScale="95" zoomScaleNormal="95" workbookViewId="0">
      <selection activeCell="A6" sqref="A6"/>
    </sheetView>
  </sheetViews>
  <sheetFormatPr defaultColWidth="8.875" defaultRowHeight="14.1"/>
  <cols>
    <col min="3" max="3" width="43.625" customWidth="1"/>
    <col min="10" max="10" width="18.375" customWidth="1"/>
    <col min="11" max="12" width="14.625" hidden="1" customWidth="1"/>
    <col min="13" max="19" width="14.625" customWidth="1"/>
    <col min="20" max="21" width="14.625" hidden="1" customWidth="1"/>
    <col min="22" max="32" width="14.625" customWidth="1"/>
    <col min="33" max="77" width="13.375" customWidth="1"/>
  </cols>
  <sheetData>
    <row r="1" spans="1:77" ht="18">
      <c r="A1" s="55" t="s">
        <v>0</v>
      </c>
    </row>
    <row r="2" spans="1:77" ht="15.95">
      <c r="A2" s="53" t="s">
        <v>1</v>
      </c>
      <c r="B2" s="3"/>
      <c r="C2" s="5"/>
      <c r="D2" s="54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53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52" t="s">
        <v>3</v>
      </c>
      <c r="B4" s="48"/>
      <c r="C4" s="51"/>
      <c r="D4" s="46"/>
      <c r="E4" s="50"/>
      <c r="F4" s="46"/>
      <c r="G4" s="49"/>
      <c r="H4" s="49"/>
      <c r="I4" s="49"/>
      <c r="J4" s="49"/>
      <c r="K4" s="47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7"/>
      <c r="AC4" s="49"/>
      <c r="AD4" s="48"/>
      <c r="AE4" s="48"/>
      <c r="AF4" s="47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</row>
    <row r="5" spans="1:77">
      <c r="B5" s="41"/>
      <c r="C5" s="45"/>
      <c r="D5" s="43"/>
      <c r="E5" s="43"/>
      <c r="F5" s="43"/>
      <c r="G5" s="42"/>
      <c r="H5" s="42"/>
      <c r="I5" s="42"/>
      <c r="J5" s="42"/>
      <c r="K5" s="44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2"/>
      <c r="AD5" s="41"/>
      <c r="AE5" s="41"/>
      <c r="AF5" s="40"/>
      <c r="AG5" s="130" t="s">
        <v>4</v>
      </c>
      <c r="AH5" s="130"/>
      <c r="AI5" s="130"/>
      <c r="AJ5" s="130"/>
      <c r="AK5" s="130"/>
      <c r="AL5" s="130"/>
      <c r="AM5" s="130"/>
      <c r="AN5" s="130"/>
      <c r="AO5" s="130"/>
      <c r="AP5" s="130"/>
      <c r="AQ5" s="131" t="s">
        <v>5</v>
      </c>
      <c r="AR5" s="131"/>
      <c r="AS5" s="131"/>
      <c r="AT5" s="131"/>
      <c r="AU5" s="131"/>
      <c r="AV5" s="131"/>
      <c r="AW5" s="131"/>
      <c r="AX5" s="131"/>
      <c r="AY5" s="131"/>
      <c r="AZ5" s="131"/>
      <c r="BA5" s="132" t="s">
        <v>6</v>
      </c>
      <c r="BB5" s="132"/>
      <c r="BC5" s="132"/>
      <c r="BD5" s="132"/>
      <c r="BE5" s="132"/>
      <c r="BF5" s="132"/>
      <c r="BG5" s="132"/>
      <c r="BH5" s="132"/>
      <c r="BI5" s="133" t="s">
        <v>7</v>
      </c>
      <c r="BJ5" s="133"/>
      <c r="BK5" s="133"/>
      <c r="BL5" s="133"/>
      <c r="BM5" s="134" t="s">
        <v>8</v>
      </c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29" t="s">
        <v>9</v>
      </c>
      <c r="BY5" s="129"/>
    </row>
    <row r="6" spans="1:77" ht="71.25" customHeight="1">
      <c r="A6" s="38" t="s">
        <v>10</v>
      </c>
      <c r="B6" s="39" t="s">
        <v>11</v>
      </c>
      <c r="C6" s="38" t="s">
        <v>12</v>
      </c>
      <c r="D6" s="38" t="s">
        <v>13</v>
      </c>
      <c r="E6" s="38" t="s">
        <v>14</v>
      </c>
      <c r="F6" s="38" t="s">
        <v>15</v>
      </c>
      <c r="G6" s="38" t="s">
        <v>16</v>
      </c>
      <c r="H6" s="38" t="s">
        <v>17</v>
      </c>
      <c r="I6" s="38" t="s">
        <v>18</v>
      </c>
      <c r="J6" s="38" t="s">
        <v>19</v>
      </c>
      <c r="K6" s="37" t="s">
        <v>20</v>
      </c>
      <c r="L6" s="37" t="s">
        <v>21</v>
      </c>
      <c r="M6" s="37" t="s">
        <v>22</v>
      </c>
      <c r="N6" s="37" t="s">
        <v>23</v>
      </c>
      <c r="O6" s="37" t="s">
        <v>24</v>
      </c>
      <c r="P6" s="37" t="s">
        <v>25</v>
      </c>
      <c r="Q6" s="37" t="s">
        <v>26</v>
      </c>
      <c r="R6" s="37" t="s">
        <v>27</v>
      </c>
      <c r="S6" s="37" t="s">
        <v>28</v>
      </c>
      <c r="T6" s="36" t="s">
        <v>29</v>
      </c>
      <c r="U6" s="36" t="s">
        <v>30</v>
      </c>
      <c r="V6" s="36" t="s">
        <v>31</v>
      </c>
      <c r="W6" s="36" t="s">
        <v>32</v>
      </c>
      <c r="X6" s="36" t="s">
        <v>33</v>
      </c>
      <c r="Y6" s="36" t="s">
        <v>34</v>
      </c>
      <c r="Z6" s="36" t="s">
        <v>35</v>
      </c>
      <c r="AA6" s="36" t="s">
        <v>36</v>
      </c>
      <c r="AB6" s="36" t="s">
        <v>37</v>
      </c>
      <c r="AC6" s="36" t="s">
        <v>38</v>
      </c>
      <c r="AD6" s="36" t="s">
        <v>39</v>
      </c>
      <c r="AE6" s="36" t="s">
        <v>40</v>
      </c>
      <c r="AF6" s="35" t="s">
        <v>41</v>
      </c>
      <c r="AG6" s="34" t="s">
        <v>42</v>
      </c>
      <c r="AH6" s="34" t="s">
        <v>43</v>
      </c>
      <c r="AI6" s="34" t="s">
        <v>44</v>
      </c>
      <c r="AJ6" s="34" t="s">
        <v>45</v>
      </c>
      <c r="AK6" s="34" t="s">
        <v>46</v>
      </c>
      <c r="AL6" s="34" t="s">
        <v>47</v>
      </c>
      <c r="AM6" s="34" t="s">
        <v>48</v>
      </c>
      <c r="AN6" s="34" t="s">
        <v>49</v>
      </c>
      <c r="AO6" s="34" t="s">
        <v>50</v>
      </c>
      <c r="AP6" s="34" t="s">
        <v>51</v>
      </c>
      <c r="AQ6" s="33" t="s">
        <v>52</v>
      </c>
      <c r="AR6" s="33" t="s">
        <v>53</v>
      </c>
      <c r="AS6" s="33" t="s">
        <v>54</v>
      </c>
      <c r="AT6" s="33" t="s">
        <v>55</v>
      </c>
      <c r="AU6" s="33" t="s">
        <v>56</v>
      </c>
      <c r="AV6" s="33" t="s">
        <v>57</v>
      </c>
      <c r="AW6" s="33" t="s">
        <v>58</v>
      </c>
      <c r="AX6" s="33" t="s">
        <v>59</v>
      </c>
      <c r="AY6" s="33" t="s">
        <v>60</v>
      </c>
      <c r="AZ6" s="33" t="s">
        <v>61</v>
      </c>
      <c r="BA6" s="32" t="s">
        <v>62</v>
      </c>
      <c r="BB6" s="32" t="s">
        <v>63</v>
      </c>
      <c r="BC6" s="32" t="s">
        <v>64</v>
      </c>
      <c r="BD6" s="32" t="s">
        <v>65</v>
      </c>
      <c r="BE6" s="32" t="s">
        <v>66</v>
      </c>
      <c r="BF6" s="32" t="s">
        <v>67</v>
      </c>
      <c r="BG6" s="32" t="s">
        <v>68</v>
      </c>
      <c r="BH6" s="32" t="s">
        <v>69</v>
      </c>
      <c r="BI6" s="31" t="s">
        <v>70</v>
      </c>
      <c r="BJ6" s="31" t="s">
        <v>71</v>
      </c>
      <c r="BK6" s="31" t="s">
        <v>72</v>
      </c>
      <c r="BL6" s="31" t="s">
        <v>73</v>
      </c>
      <c r="BM6" s="30" t="s">
        <v>74</v>
      </c>
      <c r="BN6" s="30" t="s">
        <v>75</v>
      </c>
      <c r="BO6" s="30" t="s">
        <v>76</v>
      </c>
      <c r="BP6" s="30" t="s">
        <v>77</v>
      </c>
      <c r="BQ6" s="30" t="s">
        <v>78</v>
      </c>
      <c r="BR6" s="30" t="s">
        <v>79</v>
      </c>
      <c r="BS6" s="30" t="s">
        <v>80</v>
      </c>
      <c r="BT6" s="30" t="s">
        <v>81</v>
      </c>
      <c r="BU6" s="30" t="s">
        <v>82</v>
      </c>
      <c r="BV6" s="30" t="s">
        <v>83</v>
      </c>
      <c r="BW6" s="30" t="s">
        <v>84</v>
      </c>
      <c r="BX6" s="29" t="s">
        <v>85</v>
      </c>
      <c r="BY6" s="29" t="s">
        <v>86</v>
      </c>
    </row>
    <row r="7" spans="1:77">
      <c r="A7" s="28">
        <v>2015</v>
      </c>
      <c r="B7" s="28">
        <v>2984</v>
      </c>
      <c r="C7" s="28" t="s">
        <v>87</v>
      </c>
      <c r="D7" s="28" t="s">
        <v>88</v>
      </c>
      <c r="E7" s="28" t="s">
        <v>89</v>
      </c>
      <c r="F7" s="28" t="s">
        <v>90</v>
      </c>
      <c r="G7" s="27" t="s">
        <v>91</v>
      </c>
      <c r="H7" s="26">
        <v>41288</v>
      </c>
      <c r="I7" s="25">
        <v>41364</v>
      </c>
      <c r="J7" s="24" t="s">
        <v>92</v>
      </c>
      <c r="K7" s="23"/>
      <c r="L7" s="22"/>
      <c r="M7" s="22">
        <v>575.5</v>
      </c>
      <c r="N7" s="18">
        <v>0</v>
      </c>
      <c r="O7" s="18">
        <v>575.5</v>
      </c>
      <c r="P7" s="21">
        <v>0</v>
      </c>
      <c r="Q7" s="21">
        <v>0</v>
      </c>
      <c r="R7" s="20">
        <v>0</v>
      </c>
      <c r="S7" s="19">
        <v>575.5</v>
      </c>
      <c r="T7" s="18"/>
      <c r="U7" s="17"/>
      <c r="V7" s="17">
        <v>511.5</v>
      </c>
      <c r="W7" s="17">
        <v>0</v>
      </c>
      <c r="X7" s="17">
        <v>511.5</v>
      </c>
      <c r="Y7" s="17">
        <v>0</v>
      </c>
      <c r="Z7" s="17">
        <v>0</v>
      </c>
      <c r="AA7" s="17">
        <v>0</v>
      </c>
      <c r="AB7" s="17">
        <v>511.5</v>
      </c>
      <c r="AC7" s="16" t="s">
        <v>93</v>
      </c>
      <c r="AD7" s="15"/>
      <c r="AE7" s="15"/>
      <c r="AF7" s="14" t="s">
        <v>94</v>
      </c>
      <c r="AG7" s="13">
        <v>0</v>
      </c>
      <c r="AH7" s="13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2800000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0</v>
      </c>
      <c r="BT7" s="11">
        <v>0</v>
      </c>
      <c r="BU7" s="11">
        <v>0</v>
      </c>
      <c r="BV7" s="11">
        <v>0</v>
      </c>
      <c r="BW7" s="11">
        <v>0</v>
      </c>
      <c r="BX7" s="11">
        <v>0</v>
      </c>
      <c r="BY7" s="11">
        <v>0</v>
      </c>
    </row>
    <row r="8" spans="1:77">
      <c r="A8" s="1"/>
      <c r="B8" s="3"/>
      <c r="C8" s="5"/>
      <c r="D8" s="1"/>
      <c r="E8" s="1"/>
      <c r="F8" s="1"/>
      <c r="G8" s="4"/>
      <c r="H8" s="4"/>
      <c r="I8" s="4"/>
      <c r="J8" s="4"/>
      <c r="K8" s="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4"/>
      <c r="AD8" s="3"/>
      <c r="AE8" s="3"/>
      <c r="AF8" s="2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>
      <c r="A9" s="1"/>
      <c r="B9" s="3"/>
      <c r="C9" s="5"/>
      <c r="D9" s="1"/>
      <c r="E9" s="1"/>
      <c r="F9" s="1"/>
      <c r="G9" s="4"/>
      <c r="H9" s="4"/>
      <c r="I9" s="4"/>
      <c r="J9" s="4"/>
      <c r="K9" s="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4"/>
      <c r="AD9" s="3"/>
      <c r="AE9" s="3"/>
      <c r="AF9" s="2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>
      <c r="A10" s="6">
        <v>1</v>
      </c>
      <c r="B10" s="6">
        <v>1</v>
      </c>
      <c r="C10" s="6">
        <v>1</v>
      </c>
      <c r="D10" s="6">
        <v>1</v>
      </c>
      <c r="E10" s="6">
        <v>1</v>
      </c>
      <c r="F10" s="6">
        <v>1</v>
      </c>
      <c r="G10" s="6">
        <v>1</v>
      </c>
      <c r="H10" s="6">
        <v>1</v>
      </c>
      <c r="I10" s="6">
        <v>1</v>
      </c>
      <c r="J10" s="9">
        <v>1</v>
      </c>
      <c r="K10" s="10">
        <v>0</v>
      </c>
      <c r="L10" s="6">
        <v>0</v>
      </c>
      <c r="M10" s="6">
        <v>575.5</v>
      </c>
      <c r="N10" s="6">
        <v>0</v>
      </c>
      <c r="O10" s="6">
        <v>575.5</v>
      </c>
      <c r="P10" s="6">
        <v>0</v>
      </c>
      <c r="Q10" s="6">
        <v>0</v>
      </c>
      <c r="R10" s="6">
        <v>0</v>
      </c>
      <c r="S10" s="6">
        <v>575.5</v>
      </c>
      <c r="T10" s="6">
        <v>0</v>
      </c>
      <c r="U10" s="6">
        <v>0</v>
      </c>
      <c r="V10" s="6">
        <v>511.5</v>
      </c>
      <c r="W10" s="6">
        <v>0</v>
      </c>
      <c r="X10" s="6">
        <v>511.5</v>
      </c>
      <c r="Y10" s="6">
        <v>0</v>
      </c>
      <c r="Z10" s="6">
        <v>0</v>
      </c>
      <c r="AA10" s="6">
        <v>0</v>
      </c>
      <c r="AB10" s="6">
        <v>511.5</v>
      </c>
      <c r="AC10" s="9">
        <v>1</v>
      </c>
      <c r="AD10" s="8">
        <v>0</v>
      </c>
      <c r="AE10" s="8">
        <v>0</v>
      </c>
      <c r="AF10" s="6">
        <v>1</v>
      </c>
      <c r="AG10" s="6">
        <v>0</v>
      </c>
      <c r="AH10" s="6">
        <v>0</v>
      </c>
      <c r="AI10" s="7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7">
        <v>0</v>
      </c>
      <c r="AZ10" s="7">
        <v>0</v>
      </c>
      <c r="BA10" s="6">
        <v>0</v>
      </c>
      <c r="BB10" s="6">
        <v>0</v>
      </c>
      <c r="BC10" s="6">
        <v>0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2800000</v>
      </c>
      <c r="BJ10" s="6">
        <v>0</v>
      </c>
      <c r="BK10" s="6">
        <v>0</v>
      </c>
      <c r="BL10" s="6">
        <v>0</v>
      </c>
      <c r="BM10" s="6">
        <v>0</v>
      </c>
      <c r="BN10" s="6">
        <v>0</v>
      </c>
      <c r="BO10" s="6">
        <v>0</v>
      </c>
      <c r="BP10" s="6">
        <v>0</v>
      </c>
      <c r="BQ10" s="6">
        <v>0</v>
      </c>
      <c r="BR10" s="6">
        <v>0</v>
      </c>
      <c r="BS10" s="6">
        <v>0</v>
      </c>
      <c r="BT10" s="6">
        <v>0</v>
      </c>
      <c r="BU10" s="6">
        <v>0</v>
      </c>
      <c r="BV10" s="6">
        <v>0</v>
      </c>
      <c r="BW10" s="6">
        <v>0</v>
      </c>
      <c r="BX10" s="6">
        <v>0</v>
      </c>
      <c r="BY10" s="6">
        <v>0</v>
      </c>
    </row>
    <row r="11" spans="1:77">
      <c r="A11" s="1"/>
      <c r="B11" s="3"/>
      <c r="C11" s="5"/>
      <c r="D11" s="1"/>
      <c r="E11" s="1"/>
      <c r="F11" s="1"/>
      <c r="G11" s="4"/>
      <c r="H11" s="4"/>
      <c r="I11" s="4"/>
      <c r="J11" s="4"/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"/>
      <c r="AD11" s="3"/>
      <c r="AE11" s="3"/>
      <c r="AF11" s="2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>
      <c r="A12" s="1" t="s">
        <v>95</v>
      </c>
      <c r="B12" s="3"/>
      <c r="C12" s="5"/>
      <c r="D12" s="1"/>
      <c r="E12" s="1"/>
      <c r="F12" s="1"/>
      <c r="G12" s="4"/>
      <c r="H12" s="4"/>
      <c r="I12" s="4"/>
      <c r="J12" s="4"/>
      <c r="K12" s="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4"/>
      <c r="AD12" s="3"/>
      <c r="AE12" s="3"/>
      <c r="AF12" s="2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>
      <c r="A13" s="1" t="s">
        <v>96</v>
      </c>
      <c r="B13" s="3"/>
      <c r="C13" s="5"/>
      <c r="D13" s="1"/>
      <c r="E13" s="1"/>
      <c r="F13" s="1"/>
      <c r="G13" s="4"/>
      <c r="H13" s="4"/>
      <c r="I13" s="4"/>
      <c r="J13" s="4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4"/>
      <c r="AD13" s="3"/>
      <c r="AE13" s="3"/>
      <c r="AF13" s="2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>
      <c r="A14" s="1" t="s">
        <v>97</v>
      </c>
      <c r="B14" s="3"/>
      <c r="C14" s="5"/>
      <c r="D14" s="1"/>
      <c r="E14" s="1"/>
      <c r="F14" s="1"/>
      <c r="G14" s="4"/>
      <c r="H14" s="4"/>
      <c r="I14" s="4"/>
      <c r="J14" s="4"/>
      <c r="K14" s="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4"/>
      <c r="AD14" s="3"/>
      <c r="AE14" s="3"/>
      <c r="AF14" s="2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>
      <c r="A15" s="1" t="s">
        <v>98</v>
      </c>
    </row>
    <row r="16" spans="1:77">
      <c r="A16" s="1" t="s">
        <v>99</v>
      </c>
    </row>
    <row r="17" spans="1:1">
      <c r="A17" s="1"/>
    </row>
    <row r="18" spans="1:1">
      <c r="A18" s="1" t="s">
        <v>100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6B164-C3E7-594F-A336-9E7965092E3A}">
  <dimension ref="A1:D12"/>
  <sheetViews>
    <sheetView zoomScale="135" workbookViewId="0"/>
  </sheetViews>
  <sheetFormatPr defaultColWidth="10.875" defaultRowHeight="15.95"/>
  <cols>
    <col min="1" max="2" width="10.875" style="58"/>
    <col min="3" max="3" width="54.125" style="58" customWidth="1"/>
    <col min="4" max="4" width="12.875" style="58" customWidth="1"/>
    <col min="5" max="16384" width="10.875" style="58"/>
  </cols>
  <sheetData>
    <row r="1" spans="1:4">
      <c r="A1" s="62" t="s">
        <v>0</v>
      </c>
      <c r="B1" s="56"/>
      <c r="C1" s="57"/>
      <c r="D1" s="56"/>
    </row>
    <row r="2" spans="1:4">
      <c r="A2" s="62" t="s">
        <v>101</v>
      </c>
      <c r="B2" s="56"/>
      <c r="C2" s="57"/>
      <c r="D2" s="56"/>
    </row>
    <row r="3" spans="1:4">
      <c r="A3" s="62" t="s">
        <v>102</v>
      </c>
      <c r="B3" s="56"/>
      <c r="C3" s="57"/>
      <c r="D3" s="56"/>
    </row>
    <row r="4" spans="1:4">
      <c r="A4" s="63" t="s">
        <v>103</v>
      </c>
      <c r="B4" s="56"/>
      <c r="C4" s="57"/>
      <c r="D4" s="56"/>
    </row>
    <row r="5" spans="1:4">
      <c r="A5" s="59"/>
      <c r="B5" s="60"/>
      <c r="C5" s="57"/>
      <c r="D5" s="56"/>
    </row>
    <row r="6" spans="1:4" ht="15.95" customHeight="1">
      <c r="A6" s="72" t="s">
        <v>104</v>
      </c>
      <c r="B6" s="72" t="s">
        <v>105</v>
      </c>
      <c r="C6" s="73" t="s">
        <v>106</v>
      </c>
      <c r="D6" s="72" t="s">
        <v>107</v>
      </c>
    </row>
    <row r="7" spans="1:4" s="61" customFormat="1" ht="15.95" customHeight="1">
      <c r="A7" s="74" t="s">
        <v>108</v>
      </c>
      <c r="B7" s="74"/>
      <c r="C7" s="75"/>
      <c r="D7" s="76" t="s">
        <v>109</v>
      </c>
    </row>
    <row r="8" spans="1:4" s="61" customFormat="1" ht="15.95" customHeight="1">
      <c r="A8" s="74" t="s">
        <v>110</v>
      </c>
      <c r="B8" s="74"/>
      <c r="C8" s="75"/>
      <c r="D8" s="76" t="s">
        <v>109</v>
      </c>
    </row>
    <row r="9" spans="1:4" s="61" customFormat="1" ht="15.95" customHeight="1">
      <c r="A9" s="64" t="s">
        <v>111</v>
      </c>
      <c r="B9" s="64"/>
      <c r="C9" s="65"/>
      <c r="D9" s="66"/>
    </row>
    <row r="10" spans="1:4" ht="15.95" customHeight="1">
      <c r="A10" s="67" t="s">
        <v>112</v>
      </c>
      <c r="B10" s="68"/>
      <c r="C10" s="69"/>
      <c r="D10" s="70"/>
    </row>
    <row r="11" spans="1:4" ht="15.95" customHeight="1">
      <c r="A11" s="71" t="s">
        <v>113</v>
      </c>
      <c r="B11" s="68" t="s">
        <v>114</v>
      </c>
      <c r="C11" s="69" t="s">
        <v>115</v>
      </c>
      <c r="D11" s="70">
        <v>196</v>
      </c>
    </row>
    <row r="12" spans="1:4" ht="15.95" customHeight="1">
      <c r="A12" s="71" t="s">
        <v>116</v>
      </c>
      <c r="B12" s="68" t="s">
        <v>114</v>
      </c>
      <c r="C12" s="69" t="s">
        <v>117</v>
      </c>
      <c r="D12" s="70">
        <v>445</v>
      </c>
    </row>
  </sheetData>
  <hyperlinks>
    <hyperlink ref="A4" r:id="rId1" xr:uid="{43C2D359-F8AD-0F40-9E0C-EC3ED502590B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996B7-B105-AE4C-9ED7-06B2E2ECA1DF}">
  <dimension ref="A1:D17"/>
  <sheetViews>
    <sheetView zoomScale="135" workbookViewId="0">
      <selection activeCell="A17" sqref="A1:D17"/>
    </sheetView>
  </sheetViews>
  <sheetFormatPr defaultColWidth="10.875" defaultRowHeight="15.95"/>
  <cols>
    <col min="1" max="2" width="10.875" style="58"/>
    <col min="3" max="3" width="54.125" style="58" customWidth="1"/>
    <col min="4" max="4" width="12.875" style="58" customWidth="1"/>
    <col min="5" max="16384" width="10.875" style="58"/>
  </cols>
  <sheetData>
    <row r="1" spans="1:4">
      <c r="A1" s="62" t="s">
        <v>0</v>
      </c>
      <c r="B1" s="56"/>
      <c r="C1" s="57"/>
      <c r="D1" s="56"/>
    </row>
    <row r="2" spans="1:4">
      <c r="A2" s="62" t="s">
        <v>118</v>
      </c>
      <c r="B2" s="56"/>
      <c r="C2" s="57"/>
      <c r="D2" s="56"/>
    </row>
    <row r="3" spans="1:4">
      <c r="A3" s="62" t="s">
        <v>102</v>
      </c>
      <c r="B3" s="56"/>
      <c r="C3" s="57"/>
      <c r="D3" s="56"/>
    </row>
    <row r="4" spans="1:4">
      <c r="A4" s="52" t="s">
        <v>119</v>
      </c>
      <c r="B4" s="56"/>
      <c r="C4" s="57"/>
      <c r="D4" s="56"/>
    </row>
    <row r="5" spans="1:4">
      <c r="A5" s="59"/>
      <c r="B5" s="60"/>
      <c r="C5" s="57"/>
      <c r="D5" s="56"/>
    </row>
    <row r="6" spans="1:4" ht="15.95" customHeight="1">
      <c r="A6" s="72" t="s">
        <v>104</v>
      </c>
      <c r="B6" s="72" t="s">
        <v>105</v>
      </c>
      <c r="C6" s="73" t="s">
        <v>106</v>
      </c>
      <c r="D6" s="72" t="s">
        <v>107</v>
      </c>
    </row>
    <row r="7" spans="1:4" s="61" customFormat="1" ht="15.95" customHeight="1">
      <c r="A7" s="74" t="s">
        <v>108</v>
      </c>
      <c r="B7" s="74"/>
      <c r="C7" s="75"/>
      <c r="D7" s="76" t="s">
        <v>109</v>
      </c>
    </row>
    <row r="8" spans="1:4" s="61" customFormat="1" ht="15.95" customHeight="1">
      <c r="A8" s="74" t="s">
        <v>110</v>
      </c>
      <c r="B8" s="74"/>
      <c r="C8" s="75"/>
      <c r="D8" s="76" t="s">
        <v>109</v>
      </c>
    </row>
    <row r="9" spans="1:4" s="61" customFormat="1" ht="15.95" customHeight="1">
      <c r="A9" s="64" t="s">
        <v>111</v>
      </c>
      <c r="B9" s="64"/>
      <c r="C9" s="65"/>
      <c r="D9" s="97"/>
    </row>
    <row r="10" spans="1:4" ht="15.95" customHeight="1">
      <c r="A10" s="67" t="s">
        <v>120</v>
      </c>
      <c r="B10" s="68"/>
      <c r="C10" s="69"/>
      <c r="D10" s="83"/>
    </row>
    <row r="11" spans="1:4" ht="15.95" customHeight="1">
      <c r="A11" s="71" t="s">
        <v>116</v>
      </c>
      <c r="B11" s="68" t="s">
        <v>114</v>
      </c>
      <c r="C11" s="69" t="s">
        <v>117</v>
      </c>
      <c r="D11" s="83">
        <v>1439</v>
      </c>
    </row>
    <row r="12" spans="1:4" ht="15.95" customHeight="1">
      <c r="A12" s="71" t="s">
        <v>121</v>
      </c>
      <c r="B12" s="68" t="s">
        <v>114</v>
      </c>
      <c r="C12" s="69" t="s">
        <v>122</v>
      </c>
      <c r="D12" s="83">
        <v>1</v>
      </c>
    </row>
    <row r="13" spans="1:4" s="96" customFormat="1" ht="15.95" customHeight="1">
      <c r="A13" s="67" t="s">
        <v>123</v>
      </c>
      <c r="B13" s="94"/>
      <c r="C13" s="95"/>
      <c r="D13" s="98"/>
    </row>
    <row r="14" spans="1:4" ht="15.95" customHeight="1">
      <c r="A14" s="71" t="s">
        <v>116</v>
      </c>
      <c r="B14" s="68" t="s">
        <v>114</v>
      </c>
      <c r="C14" s="69" t="s">
        <v>117</v>
      </c>
      <c r="D14" s="83">
        <v>178</v>
      </c>
    </row>
    <row r="15" spans="1:4" ht="15.95" customHeight="1">
      <c r="A15" s="67" t="s">
        <v>124</v>
      </c>
      <c r="B15" s="68"/>
      <c r="C15" s="69"/>
      <c r="D15" s="83"/>
    </row>
    <row r="16" spans="1:4" ht="15.95" customHeight="1">
      <c r="A16" s="71">
        <v>6.1</v>
      </c>
      <c r="B16" s="68" t="s">
        <v>114</v>
      </c>
      <c r="C16" s="69" t="s">
        <v>117</v>
      </c>
      <c r="D16" s="83">
        <v>1</v>
      </c>
    </row>
    <row r="17" spans="1:4" ht="15.95" customHeight="1">
      <c r="A17" s="71" t="s">
        <v>121</v>
      </c>
      <c r="B17" s="68" t="s">
        <v>114</v>
      </c>
      <c r="C17" s="69" t="s">
        <v>122</v>
      </c>
      <c r="D17" s="83">
        <v>3</v>
      </c>
    </row>
  </sheetData>
  <hyperlinks>
    <hyperlink ref="A4" r:id="rId1" xr:uid="{88589487-8456-6D40-A033-67F1C65777D7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DBBA1-5A51-1340-94ED-8E35CA8B46CA}">
  <dimension ref="A1:G15"/>
  <sheetViews>
    <sheetView topLeftCell="A8" zoomScale="135" workbookViewId="0">
      <selection activeCell="A15" sqref="A10:G15"/>
    </sheetView>
  </sheetViews>
  <sheetFormatPr defaultColWidth="10.875" defaultRowHeight="15.95"/>
  <cols>
    <col min="1" max="1" width="13.375" style="58" customWidth="1"/>
    <col min="2" max="2" width="10.875" style="58"/>
    <col min="3" max="3" width="54.125" style="58" customWidth="1"/>
    <col min="4" max="4" width="12.875" style="58" customWidth="1"/>
    <col min="5" max="16384" width="10.875" style="58"/>
  </cols>
  <sheetData>
    <row r="1" spans="1:7">
      <c r="A1" s="62" t="s">
        <v>0</v>
      </c>
      <c r="B1" s="56"/>
      <c r="C1" s="57"/>
      <c r="D1" s="56"/>
    </row>
    <row r="2" spans="1:7">
      <c r="A2" s="62"/>
      <c r="B2" s="56"/>
      <c r="C2" s="57"/>
      <c r="D2" s="56"/>
    </row>
    <row r="3" spans="1:7">
      <c r="A3" s="99">
        <v>2019</v>
      </c>
      <c r="B3" s="56"/>
      <c r="C3" s="57"/>
      <c r="D3" s="56"/>
    </row>
    <row r="4" spans="1:7">
      <c r="A4" s="77" t="s">
        <v>125</v>
      </c>
      <c r="B4" s="78" t="s">
        <v>105</v>
      </c>
      <c r="C4" s="78" t="s">
        <v>126</v>
      </c>
      <c r="D4" s="78" t="s">
        <v>127</v>
      </c>
      <c r="E4" s="79" t="s">
        <v>128</v>
      </c>
      <c r="F4" s="78" t="s">
        <v>129</v>
      </c>
      <c r="G4" s="80" t="s">
        <v>130</v>
      </c>
    </row>
    <row r="5" spans="1:7">
      <c r="A5" s="81" t="s">
        <v>131</v>
      </c>
      <c r="B5" s="86"/>
      <c r="C5" s="87"/>
      <c r="D5" s="82"/>
      <c r="E5" s="82"/>
      <c r="F5" s="82"/>
      <c r="G5" s="84"/>
    </row>
    <row r="6" spans="1:7">
      <c r="A6" s="88" t="s">
        <v>113</v>
      </c>
      <c r="B6" s="68" t="s">
        <v>114</v>
      </c>
      <c r="C6" s="69" t="s">
        <v>115</v>
      </c>
      <c r="D6" s="83">
        <v>0</v>
      </c>
      <c r="E6" s="83">
        <v>0</v>
      </c>
      <c r="F6" s="70">
        <v>196</v>
      </c>
      <c r="G6" s="84">
        <f>SUM(D6:F6)</f>
        <v>196</v>
      </c>
    </row>
    <row r="7" spans="1:7">
      <c r="A7" s="81" t="s">
        <v>132</v>
      </c>
      <c r="B7" s="86"/>
      <c r="C7" s="87"/>
      <c r="D7" s="83"/>
      <c r="E7" s="83"/>
      <c r="F7" s="82"/>
      <c r="G7" s="84"/>
    </row>
    <row r="8" spans="1:7" ht="30">
      <c r="A8" s="89" t="s">
        <v>116</v>
      </c>
      <c r="B8" s="90" t="s">
        <v>114</v>
      </c>
      <c r="C8" s="91" t="s">
        <v>117</v>
      </c>
      <c r="D8" s="92">
        <v>0</v>
      </c>
      <c r="E8" s="92">
        <v>0</v>
      </c>
      <c r="F8" s="93">
        <v>445</v>
      </c>
      <c r="G8" s="85">
        <f t="shared" ref="G8" si="0">SUM(D8:F8)</f>
        <v>445</v>
      </c>
    </row>
    <row r="10" spans="1:7">
      <c r="A10" s="99">
        <v>2020</v>
      </c>
      <c r="B10" s="56"/>
      <c r="C10" s="57"/>
      <c r="D10" s="56"/>
    </row>
    <row r="11" spans="1:7">
      <c r="A11" s="77" t="s">
        <v>125</v>
      </c>
      <c r="B11" s="78" t="s">
        <v>105</v>
      </c>
      <c r="C11" s="78" t="s">
        <v>126</v>
      </c>
      <c r="D11" s="78" t="s">
        <v>127</v>
      </c>
      <c r="E11" s="79" t="s">
        <v>128</v>
      </c>
      <c r="F11" s="78" t="s">
        <v>129</v>
      </c>
      <c r="G11" s="80" t="s">
        <v>130</v>
      </c>
    </row>
    <row r="12" spans="1:7">
      <c r="A12" s="81" t="s">
        <v>132</v>
      </c>
      <c r="B12" s="86"/>
      <c r="C12" s="87"/>
      <c r="D12" s="83"/>
      <c r="E12" s="83"/>
      <c r="F12" s="82"/>
      <c r="G12" s="84"/>
    </row>
    <row r="13" spans="1:7" ht="30">
      <c r="A13" s="88">
        <v>6.1</v>
      </c>
      <c r="B13" s="68" t="s">
        <v>114</v>
      </c>
      <c r="C13" s="69" t="s">
        <v>117</v>
      </c>
      <c r="D13" s="83">
        <v>0</v>
      </c>
      <c r="E13" s="83">
        <v>0</v>
      </c>
      <c r="F13" s="70">
        <v>1</v>
      </c>
      <c r="G13" s="84">
        <f t="shared" ref="G13:G15" si="1">SUM(D13:F13)</f>
        <v>1</v>
      </c>
    </row>
    <row r="14" spans="1:7" ht="30">
      <c r="A14" s="88" t="s">
        <v>116</v>
      </c>
      <c r="B14" s="68" t="s">
        <v>114</v>
      </c>
      <c r="C14" s="69" t="s">
        <v>117</v>
      </c>
      <c r="D14" s="83">
        <v>0</v>
      </c>
      <c r="E14" s="83">
        <v>0</v>
      </c>
      <c r="F14" s="70">
        <f>1439+178</f>
        <v>1617</v>
      </c>
      <c r="G14" s="84">
        <f t="shared" si="1"/>
        <v>1617</v>
      </c>
    </row>
    <row r="15" spans="1:7" ht="30">
      <c r="A15" s="89" t="s">
        <v>121</v>
      </c>
      <c r="B15" s="90" t="s">
        <v>114</v>
      </c>
      <c r="C15" s="91" t="s">
        <v>122</v>
      </c>
      <c r="D15" s="92">
        <v>0</v>
      </c>
      <c r="E15" s="92">
        <v>0</v>
      </c>
      <c r="F15" s="93">
        <f>1+3</f>
        <v>4</v>
      </c>
      <c r="G15" s="85">
        <f t="shared" si="1"/>
        <v>4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410EC-1224-6246-80B4-E9E2EEC8BDB1}">
  <dimension ref="A1:D29"/>
  <sheetViews>
    <sheetView topLeftCell="A15" zoomScale="135" workbookViewId="0">
      <selection activeCell="D9" sqref="D9:D28"/>
    </sheetView>
  </sheetViews>
  <sheetFormatPr defaultColWidth="10.875" defaultRowHeight="15.95"/>
  <cols>
    <col min="1" max="2" width="10.875" style="58"/>
    <col min="3" max="3" width="54.125" style="58" customWidth="1"/>
    <col min="4" max="4" width="12.875" style="58" customWidth="1"/>
    <col min="5" max="16384" width="10.875" style="58"/>
  </cols>
  <sheetData>
    <row r="1" spans="1:4">
      <c r="A1" s="62" t="s">
        <v>0</v>
      </c>
      <c r="B1" s="56"/>
      <c r="C1" s="57"/>
      <c r="D1" s="56"/>
    </row>
    <row r="2" spans="1:4">
      <c r="A2" s="62" t="s">
        <v>133</v>
      </c>
      <c r="B2" s="56"/>
      <c r="C2" s="57"/>
      <c r="D2" s="56"/>
    </row>
    <row r="3" spans="1:4">
      <c r="A3" s="62" t="s">
        <v>102</v>
      </c>
      <c r="B3" s="56"/>
      <c r="C3" s="57"/>
      <c r="D3" s="56"/>
    </row>
    <row r="4" spans="1:4">
      <c r="A4" s="52" t="s">
        <v>134</v>
      </c>
      <c r="B4" s="56"/>
      <c r="C4" s="57"/>
      <c r="D4" s="56"/>
    </row>
    <row r="5" spans="1:4">
      <c r="A5" s="59"/>
      <c r="B5" s="60"/>
      <c r="C5" s="57"/>
      <c r="D5" s="56"/>
    </row>
    <row r="6" spans="1:4" ht="15.95" customHeight="1">
      <c r="A6" s="72" t="s">
        <v>104</v>
      </c>
      <c r="B6" s="72" t="s">
        <v>105</v>
      </c>
      <c r="C6" s="73" t="s">
        <v>106</v>
      </c>
      <c r="D6" s="72" t="s">
        <v>107</v>
      </c>
    </row>
    <row r="7" spans="1:4" s="61" customFormat="1" ht="15.95" customHeight="1">
      <c r="A7" s="64" t="s">
        <v>108</v>
      </c>
      <c r="B7" s="64"/>
      <c r="C7" s="65"/>
      <c r="D7" s="97"/>
    </row>
    <row r="8" spans="1:4" s="61" customFormat="1" ht="15.95" customHeight="1">
      <c r="A8" s="67" t="s">
        <v>135</v>
      </c>
      <c r="B8" s="68"/>
      <c r="C8" s="69"/>
      <c r="D8" s="83"/>
    </row>
    <row r="9" spans="1:4" s="61" customFormat="1" ht="15.95" customHeight="1">
      <c r="A9" s="71">
        <v>3.1</v>
      </c>
      <c r="B9" s="68" t="s">
        <v>136</v>
      </c>
      <c r="C9" s="69" t="s">
        <v>137</v>
      </c>
      <c r="D9" s="125">
        <v>34563</v>
      </c>
    </row>
    <row r="10" spans="1:4" s="61" customFormat="1" ht="15.95" customHeight="1">
      <c r="A10" s="71">
        <v>4.0999999999999996</v>
      </c>
      <c r="B10" s="68" t="s">
        <v>136</v>
      </c>
      <c r="C10" s="69" t="s">
        <v>138</v>
      </c>
      <c r="D10" s="125">
        <v>1080000</v>
      </c>
    </row>
    <row r="11" spans="1:4" s="61" customFormat="1" ht="15.95" customHeight="1">
      <c r="A11" s="71">
        <v>5.0999999999999996</v>
      </c>
      <c r="B11" s="68" t="s">
        <v>136</v>
      </c>
      <c r="C11" s="69" t="s">
        <v>139</v>
      </c>
      <c r="D11" s="125">
        <v>1080000</v>
      </c>
    </row>
    <row r="12" spans="1:4" s="61" customFormat="1" ht="15.95" customHeight="1">
      <c r="A12" s="71" t="s">
        <v>140</v>
      </c>
      <c r="B12" s="68" t="s">
        <v>114</v>
      </c>
      <c r="C12" s="69" t="s">
        <v>141</v>
      </c>
      <c r="D12" s="125">
        <v>16</v>
      </c>
    </row>
    <row r="13" spans="1:4" s="101" customFormat="1" ht="15.95" customHeight="1">
      <c r="A13" s="68" t="s">
        <v>142</v>
      </c>
      <c r="B13" s="68" t="s">
        <v>114</v>
      </c>
      <c r="C13" s="69" t="s">
        <v>143</v>
      </c>
      <c r="D13" s="125">
        <v>16</v>
      </c>
    </row>
    <row r="14" spans="1:4" s="61" customFormat="1" ht="15.95" customHeight="1">
      <c r="A14" s="64" t="s">
        <v>110</v>
      </c>
      <c r="B14" s="64"/>
      <c r="C14" s="65"/>
      <c r="D14" s="126"/>
    </row>
    <row r="15" spans="1:4" s="61" customFormat="1" ht="15.95" customHeight="1">
      <c r="A15" s="67" t="s">
        <v>144</v>
      </c>
      <c r="B15" s="68"/>
      <c r="C15" s="69"/>
      <c r="D15" s="125"/>
    </row>
    <row r="16" spans="1:4" s="61" customFormat="1" ht="15.95" customHeight="1">
      <c r="A16" s="71">
        <v>1.2</v>
      </c>
      <c r="B16" s="68" t="s">
        <v>136</v>
      </c>
      <c r="C16" s="69" t="s">
        <v>145</v>
      </c>
      <c r="D16" s="125">
        <v>812</v>
      </c>
    </row>
    <row r="17" spans="1:4" s="61" customFormat="1" ht="15.95" customHeight="1">
      <c r="A17" s="71">
        <v>2.1</v>
      </c>
      <c r="B17" s="68" t="s">
        <v>136</v>
      </c>
      <c r="C17" s="69" t="s">
        <v>146</v>
      </c>
      <c r="D17" s="125">
        <v>389.76</v>
      </c>
    </row>
    <row r="18" spans="1:4" s="61" customFormat="1" ht="15.95" customHeight="1">
      <c r="A18" s="71">
        <v>6.2</v>
      </c>
      <c r="B18" s="68" t="s">
        <v>136</v>
      </c>
      <c r="C18" s="69" t="s">
        <v>147</v>
      </c>
      <c r="D18" s="125">
        <v>1</v>
      </c>
    </row>
    <row r="19" spans="1:4" s="61" customFormat="1" ht="15.95" customHeight="1">
      <c r="A19" s="71" t="s">
        <v>113</v>
      </c>
      <c r="B19" s="68" t="s">
        <v>114</v>
      </c>
      <c r="C19" s="69" t="s">
        <v>115</v>
      </c>
      <c r="D19" s="125">
        <v>500</v>
      </c>
    </row>
    <row r="20" spans="1:4" s="61" customFormat="1" ht="15.95" customHeight="1">
      <c r="A20" s="71" t="s">
        <v>148</v>
      </c>
      <c r="B20" s="68" t="s">
        <v>114</v>
      </c>
      <c r="C20" s="69" t="s">
        <v>149</v>
      </c>
      <c r="D20" s="125">
        <v>6434902</v>
      </c>
    </row>
    <row r="21" spans="1:4" s="61" customFormat="1" ht="15.95" customHeight="1">
      <c r="A21" s="71" t="s">
        <v>150</v>
      </c>
      <c r="B21" s="68" t="s">
        <v>114</v>
      </c>
      <c r="C21" s="69" t="s">
        <v>151</v>
      </c>
      <c r="D21" s="125">
        <v>1</v>
      </c>
    </row>
    <row r="22" spans="1:4" s="61" customFormat="1" ht="15.95" customHeight="1">
      <c r="A22" s="67" t="s">
        <v>152</v>
      </c>
      <c r="B22" s="68"/>
      <c r="C22" s="69"/>
      <c r="D22" s="125"/>
    </row>
    <row r="23" spans="1:4" s="61" customFormat="1" ht="15.95" customHeight="1">
      <c r="A23" s="71">
        <v>1.2</v>
      </c>
      <c r="B23" s="68" t="s">
        <v>136</v>
      </c>
      <c r="C23" s="69" t="s">
        <v>145</v>
      </c>
      <c r="D23" s="125">
        <v>788</v>
      </c>
    </row>
    <row r="24" spans="1:4" s="61" customFormat="1" ht="15.95" customHeight="1">
      <c r="A24" s="71">
        <v>2.1</v>
      </c>
      <c r="B24" s="68" t="s">
        <v>136</v>
      </c>
      <c r="C24" s="69" t="s">
        <v>146</v>
      </c>
      <c r="D24" s="125">
        <v>212</v>
      </c>
    </row>
    <row r="25" spans="1:4" s="61" customFormat="1" ht="15.95" customHeight="1">
      <c r="A25" s="71">
        <v>4.0999999999999996</v>
      </c>
      <c r="B25" s="68" t="s">
        <v>136</v>
      </c>
      <c r="C25" s="69" t="s">
        <v>138</v>
      </c>
      <c r="D25" s="125">
        <v>19929600</v>
      </c>
    </row>
    <row r="26" spans="1:4" s="61" customFormat="1" ht="15.95" customHeight="1">
      <c r="A26" s="71">
        <v>5.0999999999999996</v>
      </c>
      <c r="B26" s="68" t="s">
        <v>136</v>
      </c>
      <c r="C26" s="69" t="s">
        <v>139</v>
      </c>
      <c r="D26" s="125">
        <v>44120400</v>
      </c>
    </row>
    <row r="27" spans="1:4" s="61" customFormat="1" ht="15.95" customHeight="1">
      <c r="A27" s="71" t="s">
        <v>153</v>
      </c>
      <c r="B27" s="68" t="s">
        <v>114</v>
      </c>
      <c r="C27" s="69" t="s">
        <v>154</v>
      </c>
      <c r="D27" s="125">
        <v>2000</v>
      </c>
    </row>
    <row r="28" spans="1:4" s="61" customFormat="1" ht="15.95" customHeight="1">
      <c r="A28" s="71" t="s">
        <v>142</v>
      </c>
      <c r="B28" s="68" t="s">
        <v>114</v>
      </c>
      <c r="C28" s="69" t="s">
        <v>143</v>
      </c>
      <c r="D28" s="125">
        <v>35</v>
      </c>
    </row>
    <row r="29" spans="1:4" s="61" customFormat="1" ht="15.95" customHeight="1">
      <c r="A29" s="74" t="s">
        <v>111</v>
      </c>
      <c r="B29" s="74"/>
      <c r="C29" s="75"/>
      <c r="D29" s="100" t="s">
        <v>109</v>
      </c>
    </row>
  </sheetData>
  <hyperlinks>
    <hyperlink ref="A4" r:id="rId1" xr:uid="{7E7D3BF9-EC24-F645-9153-41ECAA026252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26B6-50BA-6242-9386-0493B7A595A9}">
  <dimension ref="A1:G37"/>
  <sheetViews>
    <sheetView topLeftCell="A24" zoomScale="141" zoomScaleNormal="141" workbookViewId="0">
      <selection activeCell="C22" sqref="C22"/>
    </sheetView>
  </sheetViews>
  <sheetFormatPr defaultColWidth="10.875" defaultRowHeight="15.95"/>
  <cols>
    <col min="1" max="1" width="13.375" style="58" customWidth="1"/>
    <col min="2" max="2" width="10.875" style="58"/>
    <col min="3" max="3" width="54.125" style="58" customWidth="1"/>
    <col min="4" max="4" width="12.875" style="58" customWidth="1"/>
    <col min="5" max="16384" width="10.875" style="58"/>
  </cols>
  <sheetData>
    <row r="1" spans="1:7">
      <c r="A1" s="62" t="s">
        <v>0</v>
      </c>
      <c r="B1" s="56"/>
      <c r="C1" s="57"/>
      <c r="D1" s="56"/>
    </row>
    <row r="2" spans="1:7">
      <c r="A2" s="62"/>
      <c r="B2" s="56"/>
      <c r="C2" s="57"/>
      <c r="D2" s="56"/>
    </row>
    <row r="3" spans="1:7">
      <c r="A3" s="99">
        <v>2019</v>
      </c>
      <c r="B3" s="56"/>
      <c r="C3" s="57"/>
      <c r="D3" s="56"/>
    </row>
    <row r="4" spans="1:7">
      <c r="A4" s="77" t="s">
        <v>125</v>
      </c>
      <c r="B4" s="78" t="s">
        <v>105</v>
      </c>
      <c r="C4" s="78" t="s">
        <v>126</v>
      </c>
      <c r="D4" s="78" t="s">
        <v>127</v>
      </c>
      <c r="E4" s="79" t="s">
        <v>128</v>
      </c>
      <c r="F4" s="78" t="s">
        <v>129</v>
      </c>
      <c r="G4" s="80" t="s">
        <v>130</v>
      </c>
    </row>
    <row r="5" spans="1:7">
      <c r="A5" s="81" t="s">
        <v>131</v>
      </c>
      <c r="B5" s="86"/>
      <c r="C5" s="87"/>
      <c r="D5" s="82"/>
      <c r="E5" s="82"/>
      <c r="F5" s="82"/>
      <c r="G5" s="84"/>
    </row>
    <row r="6" spans="1:7">
      <c r="A6" s="88" t="s">
        <v>113</v>
      </c>
      <c r="B6" s="68" t="s">
        <v>114</v>
      </c>
      <c r="C6" s="69" t="s">
        <v>115</v>
      </c>
      <c r="D6" s="83">
        <v>0</v>
      </c>
      <c r="E6" s="83">
        <v>0</v>
      </c>
      <c r="F6" s="70">
        <v>196</v>
      </c>
      <c r="G6" s="84">
        <f>SUM(D6:F6)</f>
        <v>196</v>
      </c>
    </row>
    <row r="7" spans="1:7">
      <c r="A7" s="81" t="s">
        <v>132</v>
      </c>
      <c r="B7" s="86"/>
      <c r="C7" s="87"/>
      <c r="D7" s="83"/>
      <c r="E7" s="83"/>
      <c r="F7" s="82"/>
      <c r="G7" s="84"/>
    </row>
    <row r="8" spans="1:7" ht="30">
      <c r="A8" s="89" t="s">
        <v>116</v>
      </c>
      <c r="B8" s="90" t="s">
        <v>114</v>
      </c>
      <c r="C8" s="91" t="s">
        <v>117</v>
      </c>
      <c r="D8" s="92">
        <v>0</v>
      </c>
      <c r="E8" s="92">
        <v>0</v>
      </c>
      <c r="F8" s="93">
        <v>445</v>
      </c>
      <c r="G8" s="85">
        <f t="shared" ref="G8" si="0">SUM(D8:F8)</f>
        <v>445</v>
      </c>
    </row>
    <row r="10" spans="1:7">
      <c r="A10" s="99">
        <v>2020</v>
      </c>
      <c r="B10" s="56"/>
      <c r="C10" s="57"/>
      <c r="D10" s="56"/>
    </row>
    <row r="11" spans="1:7">
      <c r="A11" s="77" t="s">
        <v>125</v>
      </c>
      <c r="B11" s="78" t="s">
        <v>105</v>
      </c>
      <c r="C11" s="78" t="s">
        <v>126</v>
      </c>
      <c r="D11" s="78" t="s">
        <v>127</v>
      </c>
      <c r="E11" s="79" t="s">
        <v>128</v>
      </c>
      <c r="F11" s="78" t="s">
        <v>129</v>
      </c>
      <c r="G11" s="80" t="s">
        <v>130</v>
      </c>
    </row>
    <row r="12" spans="1:7">
      <c r="A12" s="81" t="s">
        <v>132</v>
      </c>
      <c r="B12" s="86"/>
      <c r="C12" s="87"/>
      <c r="D12" s="83"/>
      <c r="E12" s="83"/>
      <c r="F12" s="82"/>
      <c r="G12" s="84"/>
    </row>
    <row r="13" spans="1:7" ht="30">
      <c r="A13" s="88">
        <v>6.1</v>
      </c>
      <c r="B13" s="68" t="s">
        <v>114</v>
      </c>
      <c r="C13" s="69" t="s">
        <v>117</v>
      </c>
      <c r="D13" s="83">
        <v>0</v>
      </c>
      <c r="E13" s="83">
        <v>0</v>
      </c>
      <c r="F13" s="70">
        <v>1</v>
      </c>
      <c r="G13" s="84">
        <f t="shared" ref="G13:G15" si="1">SUM(D13:F13)</f>
        <v>1</v>
      </c>
    </row>
    <row r="14" spans="1:7" ht="30">
      <c r="A14" s="88" t="s">
        <v>116</v>
      </c>
      <c r="B14" s="68" t="s">
        <v>114</v>
      </c>
      <c r="C14" s="69" t="s">
        <v>117</v>
      </c>
      <c r="D14" s="83">
        <v>0</v>
      </c>
      <c r="E14" s="83">
        <v>0</v>
      </c>
      <c r="F14" s="70">
        <f>1439+178</f>
        <v>1617</v>
      </c>
      <c r="G14" s="84">
        <f t="shared" si="1"/>
        <v>1617</v>
      </c>
    </row>
    <row r="15" spans="1:7" ht="30">
      <c r="A15" s="89" t="s">
        <v>121</v>
      </c>
      <c r="B15" s="90" t="s">
        <v>114</v>
      </c>
      <c r="C15" s="91" t="s">
        <v>122</v>
      </c>
      <c r="D15" s="92">
        <v>0</v>
      </c>
      <c r="E15" s="92">
        <v>0</v>
      </c>
      <c r="F15" s="93">
        <f>1+3</f>
        <v>4</v>
      </c>
      <c r="G15" s="85">
        <f t="shared" si="1"/>
        <v>4</v>
      </c>
    </row>
    <row r="17" spans="1:7">
      <c r="A17" s="99">
        <v>2021</v>
      </c>
      <c r="B17" s="102"/>
      <c r="C17" s="103"/>
      <c r="D17" s="104"/>
      <c r="E17" s="105"/>
      <c r="F17" s="105"/>
      <c r="G17" s="105"/>
    </row>
    <row r="18" spans="1:7">
      <c r="A18" s="106" t="s">
        <v>125</v>
      </c>
      <c r="B18" s="107" t="s">
        <v>105</v>
      </c>
      <c r="C18" s="107" t="s">
        <v>126</v>
      </c>
      <c r="D18" s="79" t="s">
        <v>127</v>
      </c>
      <c r="E18" s="79" t="s">
        <v>128</v>
      </c>
      <c r="F18" s="79" t="s">
        <v>129</v>
      </c>
      <c r="G18" s="80" t="s">
        <v>130</v>
      </c>
    </row>
    <row r="19" spans="1:7">
      <c r="A19" s="108" t="s">
        <v>155</v>
      </c>
      <c r="B19" s="109"/>
      <c r="C19" s="110"/>
      <c r="D19" s="111"/>
      <c r="E19" s="102"/>
      <c r="F19" s="82">
        <v>0</v>
      </c>
      <c r="G19" s="84"/>
    </row>
    <row r="20" spans="1:7">
      <c r="A20" s="112">
        <v>1.2</v>
      </c>
      <c r="B20" s="113" t="s">
        <v>136</v>
      </c>
      <c r="C20" s="114" t="s">
        <v>145</v>
      </c>
      <c r="D20" s="115">
        <v>0</v>
      </c>
      <c r="E20" s="115">
        <f>812+'2021'!D23</f>
        <v>1600</v>
      </c>
      <c r="F20" s="82">
        <v>0</v>
      </c>
      <c r="G20" s="84">
        <f t="shared" ref="G20:G37" si="2">SUM(D20:F20)</f>
        <v>1600</v>
      </c>
    </row>
    <row r="21" spans="1:7">
      <c r="A21" s="112" t="s">
        <v>153</v>
      </c>
      <c r="B21" s="113" t="s">
        <v>114</v>
      </c>
      <c r="C21" s="114" t="s">
        <v>154</v>
      </c>
      <c r="D21" s="115">
        <v>0</v>
      </c>
      <c r="E21" s="115">
        <v>2000</v>
      </c>
      <c r="F21" s="82">
        <v>0</v>
      </c>
      <c r="G21" s="84">
        <f>SUM(D21:F21)</f>
        <v>2000</v>
      </c>
    </row>
    <row r="22" spans="1:7">
      <c r="A22" s="108" t="s">
        <v>131</v>
      </c>
      <c r="B22" s="109"/>
      <c r="C22" s="110"/>
      <c r="D22" s="117"/>
      <c r="E22" s="116"/>
      <c r="F22" s="82">
        <v>0</v>
      </c>
      <c r="G22" s="84"/>
    </row>
    <row r="23" spans="1:7">
      <c r="A23" s="112">
        <v>2.1</v>
      </c>
      <c r="B23" s="113" t="s">
        <v>136</v>
      </c>
      <c r="C23" s="118" t="s">
        <v>146</v>
      </c>
      <c r="D23" s="116">
        <v>0</v>
      </c>
      <c r="E23" s="116">
        <f>389.76+'2021'!D24</f>
        <v>601.76</v>
      </c>
      <c r="F23" s="82">
        <v>0</v>
      </c>
      <c r="G23" s="84">
        <f t="shared" si="2"/>
        <v>601.76</v>
      </c>
    </row>
    <row r="24" spans="1:7">
      <c r="A24" s="112" t="s">
        <v>113</v>
      </c>
      <c r="B24" s="113" t="s">
        <v>114</v>
      </c>
      <c r="C24" s="118" t="s">
        <v>115</v>
      </c>
      <c r="D24" s="116">
        <v>0</v>
      </c>
      <c r="E24" s="116">
        <v>500</v>
      </c>
      <c r="F24" s="82">
        <v>0</v>
      </c>
      <c r="G24" s="84">
        <f t="shared" si="2"/>
        <v>500</v>
      </c>
    </row>
    <row r="25" spans="1:7">
      <c r="A25" s="112" t="s">
        <v>148</v>
      </c>
      <c r="B25" s="113" t="s">
        <v>114</v>
      </c>
      <c r="C25" s="118" t="s">
        <v>149</v>
      </c>
      <c r="D25" s="116">
        <v>0</v>
      </c>
      <c r="E25" s="116">
        <v>6434902</v>
      </c>
      <c r="F25" s="82">
        <v>0</v>
      </c>
      <c r="G25" s="84">
        <f t="shared" si="2"/>
        <v>6434902</v>
      </c>
    </row>
    <row r="26" spans="1:7">
      <c r="A26" s="108" t="s">
        <v>156</v>
      </c>
      <c r="B26" s="113"/>
      <c r="C26" s="118"/>
      <c r="D26" s="116"/>
      <c r="E26" s="116"/>
      <c r="F26" s="82">
        <v>0</v>
      </c>
      <c r="G26" s="84"/>
    </row>
    <row r="27" spans="1:7">
      <c r="A27" s="112">
        <v>3.1</v>
      </c>
      <c r="B27" s="113" t="s">
        <v>136</v>
      </c>
      <c r="C27" s="114" t="s">
        <v>137</v>
      </c>
      <c r="D27" s="115">
        <v>34563</v>
      </c>
      <c r="E27" s="116">
        <v>0</v>
      </c>
      <c r="F27" s="82">
        <v>0</v>
      </c>
      <c r="G27" s="84">
        <f t="shared" si="2"/>
        <v>34563</v>
      </c>
    </row>
    <row r="28" spans="1:7">
      <c r="A28" s="108" t="s">
        <v>157</v>
      </c>
      <c r="B28" s="113"/>
      <c r="C28" s="118"/>
      <c r="D28" s="116"/>
      <c r="E28" s="116"/>
      <c r="F28" s="82">
        <v>0</v>
      </c>
      <c r="G28" s="84"/>
    </row>
    <row r="29" spans="1:7">
      <c r="A29" s="112">
        <v>4.0999999999999996</v>
      </c>
      <c r="B29" s="113" t="s">
        <v>136</v>
      </c>
      <c r="C29" s="118" t="s">
        <v>138</v>
      </c>
      <c r="D29" s="116">
        <v>1080000</v>
      </c>
      <c r="E29" s="116">
        <v>19929600</v>
      </c>
      <c r="F29" s="82">
        <v>0</v>
      </c>
      <c r="G29" s="84">
        <f t="shared" si="2"/>
        <v>21009600</v>
      </c>
    </row>
    <row r="30" spans="1:7">
      <c r="A30" s="112" t="s">
        <v>140</v>
      </c>
      <c r="B30" s="113" t="s">
        <v>114</v>
      </c>
      <c r="C30" s="118" t="s">
        <v>141</v>
      </c>
      <c r="D30" s="116">
        <v>16</v>
      </c>
      <c r="E30" s="116">
        <v>0</v>
      </c>
      <c r="F30" s="82">
        <v>0</v>
      </c>
      <c r="G30" s="84">
        <f t="shared" si="2"/>
        <v>16</v>
      </c>
    </row>
    <row r="31" spans="1:7">
      <c r="A31" s="108" t="s">
        <v>158</v>
      </c>
      <c r="B31" s="113"/>
      <c r="C31" s="118"/>
      <c r="D31" s="116"/>
      <c r="E31" s="116"/>
      <c r="F31" s="82">
        <v>0</v>
      </c>
      <c r="G31" s="84"/>
    </row>
    <row r="32" spans="1:7">
      <c r="A32" s="119">
        <v>5.0999999999999996</v>
      </c>
      <c r="B32" s="113" t="s">
        <v>136</v>
      </c>
      <c r="C32" s="118" t="s">
        <v>139</v>
      </c>
      <c r="D32" s="116">
        <v>1080000</v>
      </c>
      <c r="E32" s="116">
        <v>44120400</v>
      </c>
      <c r="F32" s="82">
        <v>0</v>
      </c>
      <c r="G32" s="84">
        <f t="shared" si="2"/>
        <v>45200400</v>
      </c>
    </row>
    <row r="33" spans="1:7">
      <c r="A33" s="119" t="s">
        <v>142</v>
      </c>
      <c r="B33" s="113" t="s">
        <v>114</v>
      </c>
      <c r="C33" s="118" t="s">
        <v>143</v>
      </c>
      <c r="D33" s="116">
        <v>16</v>
      </c>
      <c r="E33" s="116">
        <v>35</v>
      </c>
      <c r="F33" s="82">
        <v>0</v>
      </c>
      <c r="G33" s="84">
        <f t="shared" si="2"/>
        <v>51</v>
      </c>
    </row>
    <row r="34" spans="1:7">
      <c r="A34" s="108" t="s">
        <v>132</v>
      </c>
      <c r="B34" s="109"/>
      <c r="C34" s="110"/>
      <c r="D34" s="117"/>
      <c r="E34" s="116"/>
      <c r="F34" s="82">
        <v>0</v>
      </c>
      <c r="G34" s="84"/>
    </row>
    <row r="35" spans="1:7">
      <c r="A35" s="112">
        <v>6.2</v>
      </c>
      <c r="B35" s="113" t="s">
        <v>136</v>
      </c>
      <c r="C35" s="114" t="s">
        <v>147</v>
      </c>
      <c r="D35" s="115">
        <v>0</v>
      </c>
      <c r="E35" s="115">
        <v>1</v>
      </c>
      <c r="F35" s="82">
        <v>0</v>
      </c>
      <c r="G35" s="84">
        <f t="shared" si="2"/>
        <v>1</v>
      </c>
    </row>
    <row r="36" spans="1:7">
      <c r="A36" s="120" t="s">
        <v>159</v>
      </c>
      <c r="B36" s="109"/>
      <c r="C36" s="110"/>
      <c r="D36" s="111"/>
      <c r="E36" s="116"/>
      <c r="F36" s="82">
        <v>0</v>
      </c>
      <c r="G36" s="84"/>
    </row>
    <row r="37" spans="1:7">
      <c r="A37" s="121" t="s">
        <v>150</v>
      </c>
      <c r="B37" s="122" t="s">
        <v>114</v>
      </c>
      <c r="C37" s="123" t="s">
        <v>151</v>
      </c>
      <c r="D37" s="124">
        <v>0</v>
      </c>
      <c r="E37" s="124">
        <v>1</v>
      </c>
      <c r="F37" s="124">
        <v>0</v>
      </c>
      <c r="G37" s="85">
        <f t="shared" si="2"/>
        <v>1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5AEEB-965A-2349-8A8E-90044DC3B00E}">
  <dimension ref="A1:D19"/>
  <sheetViews>
    <sheetView topLeftCell="A8" zoomScale="135" workbookViewId="0">
      <selection activeCell="A18" sqref="A18:D18"/>
    </sheetView>
  </sheetViews>
  <sheetFormatPr defaultColWidth="10.875" defaultRowHeight="15.95"/>
  <cols>
    <col min="1" max="2" width="10.875" style="58"/>
    <col min="3" max="3" width="54.125" style="58" customWidth="1"/>
    <col min="4" max="4" width="12.875" style="58" customWidth="1"/>
    <col min="5" max="16384" width="10.875" style="58"/>
  </cols>
  <sheetData>
    <row r="1" spans="1:4">
      <c r="A1" s="62" t="s">
        <v>0</v>
      </c>
      <c r="B1" s="56"/>
      <c r="C1" s="57"/>
      <c r="D1" s="56"/>
    </row>
    <row r="2" spans="1:4">
      <c r="A2" s="62" t="s">
        <v>160</v>
      </c>
      <c r="B2" s="56"/>
      <c r="C2" s="57"/>
      <c r="D2" s="56"/>
    </row>
    <row r="3" spans="1:4">
      <c r="A3" s="62" t="s">
        <v>102</v>
      </c>
      <c r="B3" s="56"/>
      <c r="C3" s="57"/>
      <c r="D3" s="56"/>
    </row>
    <row r="4" spans="1:4">
      <c r="A4" s="52" t="s">
        <v>161</v>
      </c>
      <c r="B4" s="56"/>
      <c r="C4" s="57"/>
      <c r="D4" s="56"/>
    </row>
    <row r="5" spans="1:4">
      <c r="A5" s="59"/>
      <c r="B5" s="60"/>
      <c r="C5" s="57"/>
      <c r="D5" s="56"/>
    </row>
    <row r="6" spans="1:4" ht="15.95" customHeight="1">
      <c r="A6" s="72" t="s">
        <v>104</v>
      </c>
      <c r="B6" s="72" t="s">
        <v>105</v>
      </c>
      <c r="C6" s="73" t="s">
        <v>106</v>
      </c>
      <c r="D6" s="72" t="s">
        <v>107</v>
      </c>
    </row>
    <row r="7" spans="1:4" s="61" customFormat="1" ht="15.95" customHeight="1">
      <c r="A7" s="74" t="s">
        <v>108</v>
      </c>
      <c r="B7" s="74"/>
      <c r="C7" s="75"/>
      <c r="D7" s="100" t="s">
        <v>109</v>
      </c>
    </row>
    <row r="8" spans="1:4" s="61" customFormat="1" ht="15.95" customHeight="1">
      <c r="A8" s="64" t="s">
        <v>110</v>
      </c>
      <c r="B8" s="64"/>
      <c r="C8" s="65"/>
      <c r="D8" s="126"/>
    </row>
    <row r="9" spans="1:4" s="61" customFormat="1" ht="15.95" customHeight="1">
      <c r="A9" s="67" t="s">
        <v>162</v>
      </c>
      <c r="B9" s="68"/>
      <c r="C9" s="69"/>
      <c r="D9" s="125"/>
    </row>
    <row r="10" spans="1:4" s="61" customFormat="1" ht="15.95" customHeight="1">
      <c r="A10" s="71">
        <v>2.1</v>
      </c>
      <c r="B10" s="68" t="s">
        <v>136</v>
      </c>
      <c r="C10" s="69" t="s">
        <v>146</v>
      </c>
      <c r="D10" s="125">
        <v>4920</v>
      </c>
    </row>
    <row r="11" spans="1:4" s="61" customFormat="1" ht="15.95" customHeight="1">
      <c r="A11" s="71">
        <v>2.2999999999999998</v>
      </c>
      <c r="B11" s="68" t="s">
        <v>136</v>
      </c>
      <c r="C11" s="69" t="s">
        <v>163</v>
      </c>
      <c r="D11" s="125">
        <v>87</v>
      </c>
    </row>
    <row r="12" spans="1:4" s="61" customFormat="1" ht="15.95" customHeight="1">
      <c r="A12" s="71">
        <v>4.0999999999999996</v>
      </c>
      <c r="B12" s="68" t="s">
        <v>136</v>
      </c>
      <c r="C12" s="69" t="s">
        <v>138</v>
      </c>
      <c r="D12" s="125">
        <v>11500000</v>
      </c>
    </row>
    <row r="13" spans="1:4" s="61" customFormat="1" ht="15.95" customHeight="1">
      <c r="A13" s="71" t="s">
        <v>164</v>
      </c>
      <c r="B13" s="68" t="s">
        <v>114</v>
      </c>
      <c r="C13" s="69" t="s">
        <v>165</v>
      </c>
      <c r="D13" s="125">
        <v>326</v>
      </c>
    </row>
    <row r="14" spans="1:4" s="61" customFormat="1" ht="15.95" customHeight="1">
      <c r="A14" s="71" t="s">
        <v>166</v>
      </c>
      <c r="B14" s="68" t="s">
        <v>114</v>
      </c>
      <c r="C14" s="69" t="s">
        <v>167</v>
      </c>
      <c r="D14" s="125">
        <v>22</v>
      </c>
    </row>
    <row r="15" spans="1:4" s="61" customFormat="1" ht="15.95" customHeight="1">
      <c r="A15" s="71" t="s">
        <v>113</v>
      </c>
      <c r="B15" s="68" t="s">
        <v>114</v>
      </c>
      <c r="C15" s="69" t="s">
        <v>115</v>
      </c>
      <c r="D15" s="125">
        <v>326</v>
      </c>
    </row>
    <row r="16" spans="1:4" s="61" customFormat="1" ht="15.95" customHeight="1">
      <c r="A16" s="71" t="s">
        <v>148</v>
      </c>
      <c r="B16" s="68" t="s">
        <v>114</v>
      </c>
      <c r="C16" s="69" t="s">
        <v>149</v>
      </c>
      <c r="D16" s="125">
        <v>1145367</v>
      </c>
    </row>
    <row r="17" spans="1:4" s="61" customFormat="1" ht="15.95" customHeight="1">
      <c r="A17" s="71" t="s">
        <v>140</v>
      </c>
      <c r="B17" s="68" t="s">
        <v>114</v>
      </c>
      <c r="C17" s="69" t="s">
        <v>141</v>
      </c>
      <c r="D17" s="125">
        <v>1</v>
      </c>
    </row>
    <row r="18" spans="1:4" s="61" customFormat="1" ht="15.95" customHeight="1">
      <c r="A18" s="71" t="s">
        <v>142</v>
      </c>
      <c r="B18" s="68" t="s">
        <v>114</v>
      </c>
      <c r="C18" s="69" t="s">
        <v>143</v>
      </c>
      <c r="D18" s="125">
        <v>1</v>
      </c>
    </row>
    <row r="19" spans="1:4" s="61" customFormat="1" ht="15.95" customHeight="1">
      <c r="A19" s="74" t="s">
        <v>111</v>
      </c>
      <c r="B19" s="74"/>
      <c r="C19" s="75"/>
      <c r="D19" s="100" t="s">
        <v>109</v>
      </c>
    </row>
  </sheetData>
  <hyperlinks>
    <hyperlink ref="A4" r:id="rId1" xr:uid="{0EB7B5B7-3642-0048-B4F7-2AF35143F145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E76B1-96A7-CF49-A455-5B6217E99888}">
  <dimension ref="A1:G53"/>
  <sheetViews>
    <sheetView tabSelected="1" zoomScale="141" zoomScaleNormal="141" workbookViewId="0">
      <selection activeCell="A42" sqref="A42:G53"/>
    </sheetView>
  </sheetViews>
  <sheetFormatPr defaultColWidth="10.875" defaultRowHeight="15.95"/>
  <cols>
    <col min="1" max="1" width="13.375" style="58" customWidth="1"/>
    <col min="2" max="2" width="10.875" style="58"/>
    <col min="3" max="3" width="54.125" style="58" customWidth="1"/>
    <col min="4" max="4" width="12.875" style="58" customWidth="1"/>
    <col min="5" max="16384" width="10.875" style="58"/>
  </cols>
  <sheetData>
    <row r="1" spans="1:7">
      <c r="A1" s="62" t="s">
        <v>0</v>
      </c>
      <c r="B1" s="56"/>
      <c r="C1" s="57"/>
      <c r="D1" s="56"/>
    </row>
    <row r="2" spans="1:7">
      <c r="A2" s="62"/>
      <c r="B2" s="56"/>
      <c r="C2" s="57"/>
      <c r="D2" s="56"/>
    </row>
    <row r="3" spans="1:7">
      <c r="A3" s="99">
        <v>2019</v>
      </c>
      <c r="B3" s="56"/>
      <c r="C3" s="57"/>
      <c r="D3" s="56"/>
    </row>
    <row r="4" spans="1:7">
      <c r="A4" s="77" t="s">
        <v>125</v>
      </c>
      <c r="B4" s="78" t="s">
        <v>105</v>
      </c>
      <c r="C4" s="78" t="s">
        <v>126</v>
      </c>
      <c r="D4" s="78" t="s">
        <v>127</v>
      </c>
      <c r="E4" s="79" t="s">
        <v>128</v>
      </c>
      <c r="F4" s="78" t="s">
        <v>129</v>
      </c>
      <c r="G4" s="80" t="s">
        <v>130</v>
      </c>
    </row>
    <row r="5" spans="1:7">
      <c r="A5" s="81" t="s">
        <v>131</v>
      </c>
      <c r="B5" s="86"/>
      <c r="C5" s="87"/>
      <c r="D5" s="82"/>
      <c r="E5" s="82"/>
      <c r="F5" s="82"/>
      <c r="G5" s="84"/>
    </row>
    <row r="6" spans="1:7">
      <c r="A6" s="88" t="s">
        <v>113</v>
      </c>
      <c r="B6" s="68" t="s">
        <v>114</v>
      </c>
      <c r="C6" s="69" t="s">
        <v>115</v>
      </c>
      <c r="D6" s="83">
        <v>0</v>
      </c>
      <c r="E6" s="83">
        <v>0</v>
      </c>
      <c r="F6" s="70">
        <v>196</v>
      </c>
      <c r="G6" s="84">
        <f>SUM(D6:F6)</f>
        <v>196</v>
      </c>
    </row>
    <row r="7" spans="1:7">
      <c r="A7" s="81" t="s">
        <v>132</v>
      </c>
      <c r="B7" s="86"/>
      <c r="C7" s="87"/>
      <c r="D7" s="83"/>
      <c r="E7" s="83"/>
      <c r="F7" s="82"/>
      <c r="G7" s="84"/>
    </row>
    <row r="8" spans="1:7" ht="30">
      <c r="A8" s="89" t="s">
        <v>116</v>
      </c>
      <c r="B8" s="90" t="s">
        <v>114</v>
      </c>
      <c r="C8" s="91" t="s">
        <v>117</v>
      </c>
      <c r="D8" s="92">
        <v>0</v>
      </c>
      <c r="E8" s="92">
        <v>0</v>
      </c>
      <c r="F8" s="93">
        <v>445</v>
      </c>
      <c r="G8" s="85">
        <f t="shared" ref="G8" si="0">SUM(D8:F8)</f>
        <v>445</v>
      </c>
    </row>
    <row r="10" spans="1:7">
      <c r="A10" s="99">
        <v>2020</v>
      </c>
      <c r="B10" s="56"/>
      <c r="C10" s="57"/>
      <c r="D10" s="56"/>
    </row>
    <row r="11" spans="1:7">
      <c r="A11" s="77" t="s">
        <v>125</v>
      </c>
      <c r="B11" s="78" t="s">
        <v>105</v>
      </c>
      <c r="C11" s="78" t="s">
        <v>126</v>
      </c>
      <c r="D11" s="78" t="s">
        <v>127</v>
      </c>
      <c r="E11" s="79" t="s">
        <v>128</v>
      </c>
      <c r="F11" s="78" t="s">
        <v>129</v>
      </c>
      <c r="G11" s="80" t="s">
        <v>130</v>
      </c>
    </row>
    <row r="12" spans="1:7">
      <c r="A12" s="81" t="s">
        <v>132</v>
      </c>
      <c r="B12" s="86"/>
      <c r="C12" s="87"/>
      <c r="D12" s="83"/>
      <c r="E12" s="83"/>
      <c r="F12" s="82"/>
      <c r="G12" s="84"/>
    </row>
    <row r="13" spans="1:7" ht="30">
      <c r="A13" s="88">
        <v>6.1</v>
      </c>
      <c r="B13" s="68" t="s">
        <v>114</v>
      </c>
      <c r="C13" s="69" t="s">
        <v>117</v>
      </c>
      <c r="D13" s="83">
        <v>0</v>
      </c>
      <c r="E13" s="83">
        <v>0</v>
      </c>
      <c r="F13" s="70">
        <v>1</v>
      </c>
      <c r="G13" s="84">
        <f t="shared" ref="G13:G15" si="1">SUM(D13:F13)</f>
        <v>1</v>
      </c>
    </row>
    <row r="14" spans="1:7" ht="30">
      <c r="A14" s="88" t="s">
        <v>116</v>
      </c>
      <c r="B14" s="68" t="s">
        <v>114</v>
      </c>
      <c r="C14" s="69" t="s">
        <v>117</v>
      </c>
      <c r="D14" s="83">
        <v>0</v>
      </c>
      <c r="E14" s="83">
        <v>0</v>
      </c>
      <c r="F14" s="70">
        <f>1439+178</f>
        <v>1617</v>
      </c>
      <c r="G14" s="84">
        <f t="shared" si="1"/>
        <v>1617</v>
      </c>
    </row>
    <row r="15" spans="1:7" ht="30">
      <c r="A15" s="89" t="s">
        <v>121</v>
      </c>
      <c r="B15" s="90" t="s">
        <v>114</v>
      </c>
      <c r="C15" s="91" t="s">
        <v>122</v>
      </c>
      <c r="D15" s="92">
        <v>0</v>
      </c>
      <c r="E15" s="92">
        <v>0</v>
      </c>
      <c r="F15" s="93">
        <f>1+3</f>
        <v>4</v>
      </c>
      <c r="G15" s="85">
        <f t="shared" si="1"/>
        <v>4</v>
      </c>
    </row>
    <row r="17" spans="1:7">
      <c r="A17" s="99">
        <v>2021</v>
      </c>
      <c r="B17" s="102"/>
      <c r="C17" s="103"/>
      <c r="D17" s="104"/>
      <c r="E17" s="105"/>
      <c r="F17" s="105"/>
      <c r="G17" s="105"/>
    </row>
    <row r="18" spans="1:7">
      <c r="A18" s="106" t="s">
        <v>125</v>
      </c>
      <c r="B18" s="107" t="s">
        <v>105</v>
      </c>
      <c r="C18" s="107" t="s">
        <v>126</v>
      </c>
      <c r="D18" s="79" t="s">
        <v>127</v>
      </c>
      <c r="E18" s="79" t="s">
        <v>128</v>
      </c>
      <c r="F18" s="79" t="s">
        <v>129</v>
      </c>
      <c r="G18" s="80" t="s">
        <v>130</v>
      </c>
    </row>
    <row r="19" spans="1:7">
      <c r="A19" s="108" t="s">
        <v>155</v>
      </c>
      <c r="B19" s="109"/>
      <c r="C19" s="110"/>
      <c r="D19" s="111"/>
      <c r="E19" s="102"/>
      <c r="F19" s="82">
        <v>0</v>
      </c>
      <c r="G19" s="84"/>
    </row>
    <row r="20" spans="1:7">
      <c r="A20" s="112">
        <v>1.2</v>
      </c>
      <c r="B20" s="113" t="s">
        <v>136</v>
      </c>
      <c r="C20" s="114" t="s">
        <v>145</v>
      </c>
      <c r="D20" s="115">
        <v>0</v>
      </c>
      <c r="E20" s="115">
        <f>812+'2021'!D23</f>
        <v>1600</v>
      </c>
      <c r="F20" s="82">
        <v>0</v>
      </c>
      <c r="G20" s="84">
        <f t="shared" ref="G20:G37" si="2">SUM(D20:F20)</f>
        <v>1600</v>
      </c>
    </row>
    <row r="21" spans="1:7">
      <c r="A21" s="112" t="s">
        <v>153</v>
      </c>
      <c r="B21" s="113" t="s">
        <v>114</v>
      </c>
      <c r="C21" s="114" t="s">
        <v>154</v>
      </c>
      <c r="D21" s="115">
        <v>0</v>
      </c>
      <c r="E21" s="115">
        <v>2000</v>
      </c>
      <c r="F21" s="82">
        <v>0</v>
      </c>
      <c r="G21" s="84">
        <f>SUM(D21:F21)</f>
        <v>2000</v>
      </c>
    </row>
    <row r="22" spans="1:7">
      <c r="A22" s="108" t="s">
        <v>131</v>
      </c>
      <c r="B22" s="109"/>
      <c r="C22" s="110"/>
      <c r="D22" s="117"/>
      <c r="E22" s="116"/>
      <c r="F22" s="82">
        <v>0</v>
      </c>
      <c r="G22" s="84"/>
    </row>
    <row r="23" spans="1:7">
      <c r="A23" s="112">
        <v>2.1</v>
      </c>
      <c r="B23" s="113" t="s">
        <v>136</v>
      </c>
      <c r="C23" s="118" t="s">
        <v>146</v>
      </c>
      <c r="D23" s="116">
        <v>0</v>
      </c>
      <c r="E23" s="116">
        <f>389.76+'2021'!D24</f>
        <v>601.76</v>
      </c>
      <c r="F23" s="82">
        <v>0</v>
      </c>
      <c r="G23" s="84">
        <f t="shared" si="2"/>
        <v>601.76</v>
      </c>
    </row>
    <row r="24" spans="1:7">
      <c r="A24" s="112" t="s">
        <v>113</v>
      </c>
      <c r="B24" s="113" t="s">
        <v>114</v>
      </c>
      <c r="C24" s="118" t="s">
        <v>115</v>
      </c>
      <c r="D24" s="116">
        <v>0</v>
      </c>
      <c r="E24" s="116">
        <v>500</v>
      </c>
      <c r="F24" s="82">
        <v>0</v>
      </c>
      <c r="G24" s="84">
        <f t="shared" si="2"/>
        <v>500</v>
      </c>
    </row>
    <row r="25" spans="1:7">
      <c r="A25" s="112" t="s">
        <v>148</v>
      </c>
      <c r="B25" s="113" t="s">
        <v>114</v>
      </c>
      <c r="C25" s="118" t="s">
        <v>149</v>
      </c>
      <c r="D25" s="116">
        <v>0</v>
      </c>
      <c r="E25" s="116">
        <v>6434902</v>
      </c>
      <c r="F25" s="82">
        <v>0</v>
      </c>
      <c r="G25" s="84">
        <f t="shared" si="2"/>
        <v>6434902</v>
      </c>
    </row>
    <row r="26" spans="1:7">
      <c r="A26" s="108" t="s">
        <v>156</v>
      </c>
      <c r="B26" s="113"/>
      <c r="C26" s="118"/>
      <c r="D26" s="116"/>
      <c r="E26" s="116"/>
      <c r="F26" s="82">
        <v>0</v>
      </c>
      <c r="G26" s="84"/>
    </row>
    <row r="27" spans="1:7">
      <c r="A27" s="112">
        <v>3.1</v>
      </c>
      <c r="B27" s="113" t="s">
        <v>136</v>
      </c>
      <c r="C27" s="114" t="s">
        <v>137</v>
      </c>
      <c r="D27" s="115">
        <v>34563</v>
      </c>
      <c r="E27" s="116">
        <v>0</v>
      </c>
      <c r="F27" s="82">
        <v>0</v>
      </c>
      <c r="G27" s="84">
        <f t="shared" si="2"/>
        <v>34563</v>
      </c>
    </row>
    <row r="28" spans="1:7">
      <c r="A28" s="108" t="s">
        <v>157</v>
      </c>
      <c r="B28" s="113"/>
      <c r="C28" s="118"/>
      <c r="D28" s="116"/>
      <c r="E28" s="116"/>
      <c r="F28" s="82">
        <v>0</v>
      </c>
      <c r="G28" s="84"/>
    </row>
    <row r="29" spans="1:7">
      <c r="A29" s="112">
        <v>4.0999999999999996</v>
      </c>
      <c r="B29" s="113" t="s">
        <v>136</v>
      </c>
      <c r="C29" s="118" t="s">
        <v>138</v>
      </c>
      <c r="D29" s="116">
        <v>1080000</v>
      </c>
      <c r="E29" s="116">
        <v>19929600</v>
      </c>
      <c r="F29" s="82">
        <v>0</v>
      </c>
      <c r="G29" s="84">
        <f t="shared" si="2"/>
        <v>21009600</v>
      </c>
    </row>
    <row r="30" spans="1:7">
      <c r="A30" s="112" t="s">
        <v>140</v>
      </c>
      <c r="B30" s="113" t="s">
        <v>114</v>
      </c>
      <c r="C30" s="118" t="s">
        <v>141</v>
      </c>
      <c r="D30" s="116">
        <v>16</v>
      </c>
      <c r="E30" s="116">
        <v>0</v>
      </c>
      <c r="F30" s="82">
        <v>0</v>
      </c>
      <c r="G30" s="84">
        <f t="shared" si="2"/>
        <v>16</v>
      </c>
    </row>
    <row r="31" spans="1:7">
      <c r="A31" s="108" t="s">
        <v>158</v>
      </c>
      <c r="B31" s="113"/>
      <c r="C31" s="118"/>
      <c r="D31" s="116"/>
      <c r="E31" s="116"/>
      <c r="F31" s="82">
        <v>0</v>
      </c>
      <c r="G31" s="84"/>
    </row>
    <row r="32" spans="1:7">
      <c r="A32" s="119">
        <v>5.0999999999999996</v>
      </c>
      <c r="B32" s="113" t="s">
        <v>136</v>
      </c>
      <c r="C32" s="118" t="s">
        <v>139</v>
      </c>
      <c r="D32" s="116">
        <v>1080000</v>
      </c>
      <c r="E32" s="116">
        <v>44120400</v>
      </c>
      <c r="F32" s="82">
        <v>0</v>
      </c>
      <c r="G32" s="84">
        <f t="shared" si="2"/>
        <v>45200400</v>
      </c>
    </row>
    <row r="33" spans="1:7">
      <c r="A33" s="119" t="s">
        <v>142</v>
      </c>
      <c r="B33" s="113" t="s">
        <v>114</v>
      </c>
      <c r="C33" s="118" t="s">
        <v>143</v>
      </c>
      <c r="D33" s="116">
        <v>16</v>
      </c>
      <c r="E33" s="116">
        <v>35</v>
      </c>
      <c r="F33" s="82">
        <v>0</v>
      </c>
      <c r="G33" s="84">
        <f t="shared" si="2"/>
        <v>51</v>
      </c>
    </row>
    <row r="34" spans="1:7">
      <c r="A34" s="108" t="s">
        <v>132</v>
      </c>
      <c r="B34" s="109"/>
      <c r="C34" s="110"/>
      <c r="D34" s="117"/>
      <c r="E34" s="116"/>
      <c r="F34" s="82">
        <v>0</v>
      </c>
      <c r="G34" s="84"/>
    </row>
    <row r="35" spans="1:7">
      <c r="A35" s="112">
        <v>6.2</v>
      </c>
      <c r="B35" s="113" t="s">
        <v>136</v>
      </c>
      <c r="C35" s="114" t="s">
        <v>147</v>
      </c>
      <c r="D35" s="115">
        <v>0</v>
      </c>
      <c r="E35" s="115">
        <v>1</v>
      </c>
      <c r="F35" s="82">
        <v>0</v>
      </c>
      <c r="G35" s="84">
        <f t="shared" si="2"/>
        <v>1</v>
      </c>
    </row>
    <row r="36" spans="1:7">
      <c r="A36" s="120" t="s">
        <v>159</v>
      </c>
      <c r="B36" s="109"/>
      <c r="C36" s="110"/>
      <c r="D36" s="111"/>
      <c r="E36" s="116"/>
      <c r="F36" s="82">
        <v>0</v>
      </c>
      <c r="G36" s="84"/>
    </row>
    <row r="37" spans="1:7">
      <c r="A37" s="121" t="s">
        <v>150</v>
      </c>
      <c r="B37" s="122" t="s">
        <v>114</v>
      </c>
      <c r="C37" s="123" t="s">
        <v>151</v>
      </c>
      <c r="D37" s="124">
        <v>0</v>
      </c>
      <c r="E37" s="124">
        <v>1</v>
      </c>
      <c r="F37" s="124">
        <v>0</v>
      </c>
      <c r="G37" s="85">
        <f t="shared" si="2"/>
        <v>1</v>
      </c>
    </row>
    <row r="39" spans="1:7">
      <c r="A39" s="99">
        <v>2022</v>
      </c>
      <c r="B39" s="102"/>
      <c r="C39" s="103"/>
      <c r="D39" s="104"/>
      <c r="E39" s="105"/>
      <c r="F39" s="105"/>
      <c r="G39" s="105"/>
    </row>
    <row r="40" spans="1:7">
      <c r="A40" s="106" t="s">
        <v>125</v>
      </c>
      <c r="B40" s="107" t="s">
        <v>105</v>
      </c>
      <c r="C40" s="107" t="s">
        <v>126</v>
      </c>
      <c r="D40" s="79" t="s">
        <v>127</v>
      </c>
      <c r="E40" s="79" t="s">
        <v>128</v>
      </c>
      <c r="F40" s="79" t="s">
        <v>129</v>
      </c>
      <c r="G40" s="80" t="s">
        <v>130</v>
      </c>
    </row>
    <row r="41" spans="1:7">
      <c r="A41" s="108" t="s">
        <v>155</v>
      </c>
      <c r="B41" s="109"/>
      <c r="C41" s="110"/>
      <c r="D41" s="111"/>
      <c r="E41" s="102"/>
      <c r="F41" s="82"/>
      <c r="G41" s="84"/>
    </row>
    <row r="42" spans="1:7">
      <c r="A42" s="112" t="s">
        <v>164</v>
      </c>
      <c r="B42" s="113" t="s">
        <v>114</v>
      </c>
      <c r="C42" s="114" t="s">
        <v>165</v>
      </c>
      <c r="D42" s="115">
        <v>0</v>
      </c>
      <c r="E42" s="115">
        <v>326</v>
      </c>
      <c r="F42" s="82">
        <v>0</v>
      </c>
      <c r="G42" s="84">
        <f t="shared" ref="G42:G53" si="3">SUM(D42:F42)</f>
        <v>326</v>
      </c>
    </row>
    <row r="43" spans="1:7">
      <c r="A43" s="112" t="s">
        <v>166</v>
      </c>
      <c r="B43" s="113" t="s">
        <v>114</v>
      </c>
      <c r="C43" s="114" t="s">
        <v>167</v>
      </c>
      <c r="D43" s="115">
        <v>0</v>
      </c>
      <c r="E43" s="115">
        <v>22</v>
      </c>
      <c r="F43" s="82">
        <v>0</v>
      </c>
      <c r="G43" s="84">
        <f t="shared" si="3"/>
        <v>22</v>
      </c>
    </row>
    <row r="44" spans="1:7">
      <c r="A44" s="108" t="s">
        <v>131</v>
      </c>
      <c r="B44" s="109"/>
      <c r="C44" s="110"/>
      <c r="D44" s="117"/>
      <c r="E44" s="116"/>
      <c r="F44" s="82"/>
      <c r="G44" s="84"/>
    </row>
    <row r="45" spans="1:7">
      <c r="A45" s="112">
        <v>2.1</v>
      </c>
      <c r="B45" s="113" t="s">
        <v>136</v>
      </c>
      <c r="C45" s="118" t="s">
        <v>146</v>
      </c>
      <c r="D45" s="116">
        <v>0</v>
      </c>
      <c r="E45" s="116">
        <v>4920</v>
      </c>
      <c r="F45" s="82">
        <v>0</v>
      </c>
      <c r="G45" s="84">
        <f t="shared" si="3"/>
        <v>4920</v>
      </c>
    </row>
    <row r="46" spans="1:7">
      <c r="A46" s="112">
        <v>2.2999999999999998</v>
      </c>
      <c r="B46" s="113" t="s">
        <v>136</v>
      </c>
      <c r="C46" s="118" t="s">
        <v>163</v>
      </c>
      <c r="D46" s="116">
        <v>0</v>
      </c>
      <c r="E46" s="116">
        <v>87</v>
      </c>
      <c r="F46" s="82">
        <v>0</v>
      </c>
      <c r="G46" s="84">
        <f t="shared" si="3"/>
        <v>87</v>
      </c>
    </row>
    <row r="47" spans="1:7">
      <c r="A47" s="112" t="s">
        <v>113</v>
      </c>
      <c r="B47" s="113" t="s">
        <v>114</v>
      </c>
      <c r="C47" s="118" t="s">
        <v>115</v>
      </c>
      <c r="D47" s="116">
        <v>0</v>
      </c>
      <c r="E47" s="116">
        <v>326</v>
      </c>
      <c r="F47" s="82">
        <v>0</v>
      </c>
      <c r="G47" s="84">
        <f t="shared" si="3"/>
        <v>326</v>
      </c>
    </row>
    <row r="48" spans="1:7">
      <c r="A48" s="112" t="s">
        <v>148</v>
      </c>
      <c r="B48" s="113" t="s">
        <v>114</v>
      </c>
      <c r="C48" s="118" t="s">
        <v>149</v>
      </c>
      <c r="D48" s="116">
        <v>0</v>
      </c>
      <c r="E48" s="116">
        <v>1145367</v>
      </c>
      <c r="F48" s="82">
        <v>0</v>
      </c>
      <c r="G48" s="84">
        <f t="shared" si="3"/>
        <v>1145367</v>
      </c>
    </row>
    <row r="49" spans="1:7">
      <c r="A49" s="108" t="s">
        <v>157</v>
      </c>
      <c r="B49" s="113"/>
      <c r="C49" s="118"/>
      <c r="D49" s="116"/>
      <c r="E49" s="116"/>
      <c r="F49" s="82"/>
      <c r="G49" s="84"/>
    </row>
    <row r="50" spans="1:7">
      <c r="A50" s="112">
        <v>4.0999999999999996</v>
      </c>
      <c r="B50" s="113" t="s">
        <v>136</v>
      </c>
      <c r="C50" s="118" t="s">
        <v>138</v>
      </c>
      <c r="D50" s="116">
        <v>0</v>
      </c>
      <c r="E50" s="116">
        <v>11500000</v>
      </c>
      <c r="F50" s="82">
        <v>0</v>
      </c>
      <c r="G50" s="84">
        <f t="shared" si="3"/>
        <v>11500000</v>
      </c>
    </row>
    <row r="51" spans="1:7">
      <c r="A51" s="112" t="s">
        <v>140</v>
      </c>
      <c r="B51" s="113" t="s">
        <v>114</v>
      </c>
      <c r="C51" s="118" t="s">
        <v>141</v>
      </c>
      <c r="D51" s="116">
        <v>0</v>
      </c>
      <c r="E51" s="116">
        <v>1</v>
      </c>
      <c r="F51" s="82">
        <v>0</v>
      </c>
      <c r="G51" s="84">
        <f t="shared" si="3"/>
        <v>1</v>
      </c>
    </row>
    <row r="52" spans="1:7">
      <c r="A52" s="108" t="s">
        <v>158</v>
      </c>
      <c r="B52" s="113"/>
      <c r="C52" s="118"/>
      <c r="D52" s="116"/>
      <c r="E52" s="116"/>
      <c r="F52" s="82"/>
      <c r="G52" s="84"/>
    </row>
    <row r="53" spans="1:7">
      <c r="A53" s="127" t="s">
        <v>142</v>
      </c>
      <c r="B53" s="122" t="s">
        <v>114</v>
      </c>
      <c r="C53" s="123" t="s">
        <v>143</v>
      </c>
      <c r="D53" s="128">
        <v>0</v>
      </c>
      <c r="E53" s="128">
        <v>1</v>
      </c>
      <c r="F53" s="124">
        <v>0</v>
      </c>
      <c r="G53" s="85">
        <f t="shared" si="3"/>
        <v>1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8AFE81-56E9-42E4-82A5-0E1C420EA3A1}"/>
</file>

<file path=customXml/itemProps2.xml><?xml version="1.0" encoding="utf-8"?>
<ds:datastoreItem xmlns:ds="http://schemas.openxmlformats.org/officeDocument/2006/customXml" ds:itemID="{2BD469F8-67EE-4D55-BB10-7E8A9B146CE4}"/>
</file>

<file path=customXml/itemProps3.xml><?xml version="1.0" encoding="utf-8"?>
<ds:datastoreItem xmlns:ds="http://schemas.openxmlformats.org/officeDocument/2006/customXml" ds:itemID="{7ED3C2AD-8707-43A1-97A3-7306FFF634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Maria Jeunessa D. Sto Nino</cp:lastModifiedBy>
  <cp:revision/>
  <dcterms:created xsi:type="dcterms:W3CDTF">2019-04-10T06:07:23Z</dcterms:created>
  <dcterms:modified xsi:type="dcterms:W3CDTF">2023-05-19T02:12:25Z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2023-05-19T02:06:51Z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aa4ab136-d02e-4768-8597-6e07f2018f85</vt:lpwstr>
  </property>
  <property fmtid="{D5CDD505-2E9C-101B-9397-08002B2CF9AE}" pid="24" name="MSIP_Label_817d4574-7375-4d17-b29c-6e4c6df0fcb0_ContentBits">
    <vt:lpwstr>2</vt:lpwstr>
  </property>
</Properties>
</file>