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8"/>
  <workbookPr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97864F78-5DD7-414C-9274-50652CA8686C}" xr6:coauthVersionLast="47" xr6:coauthVersionMax="47" xr10:uidLastSave="{6443EA23-048E-4FF4-95BA-005D444FA18D}"/>
  <bookViews>
    <workbookView xWindow="720" yWindow="3200" windowWidth="27640" windowHeight="14220" firstSheet="6" activeTab="7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  <sheet name="2022" sheetId="7" r:id="rId7"/>
    <sheet name="2019-2022 Aggregate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8" l="1"/>
  <c r="G42" i="8"/>
  <c r="G43" i="8"/>
  <c r="G44" i="8"/>
  <c r="G45" i="8"/>
  <c r="G47" i="8"/>
  <c r="G48" i="8"/>
  <c r="G49" i="8"/>
  <c r="G50" i="8"/>
  <c r="G51" i="8"/>
  <c r="G52" i="8"/>
  <c r="G54" i="8"/>
  <c r="G55" i="8"/>
  <c r="G56" i="8"/>
  <c r="G57" i="8"/>
  <c r="G58" i="8"/>
  <c r="G59" i="8"/>
  <c r="G61" i="8"/>
  <c r="G62" i="8"/>
  <c r="G63" i="8"/>
  <c r="G64" i="8"/>
  <c r="G65" i="8"/>
  <c r="G66" i="8"/>
  <c r="G67" i="8"/>
  <c r="G68" i="8"/>
  <c r="G69" i="8"/>
  <c r="G71" i="8"/>
  <c r="F67" i="8"/>
  <c r="D62" i="8"/>
  <c r="G40" i="8"/>
  <c r="G35" i="8"/>
  <c r="G34" i="8"/>
  <c r="G32" i="8"/>
  <c r="G30" i="8"/>
  <c r="F25" i="8"/>
  <c r="G25" i="8" s="1"/>
  <c r="G24" i="8"/>
  <c r="G22" i="8"/>
  <c r="G20" i="8"/>
  <c r="G15" i="8"/>
  <c r="G14" i="8"/>
  <c r="G12" i="8"/>
  <c r="G11" i="8"/>
  <c r="G10" i="8"/>
  <c r="G8" i="8"/>
  <c r="G6" i="8"/>
  <c r="G35" i="6" l="1"/>
  <c r="G34" i="6"/>
  <c r="G32" i="6"/>
  <c r="G30" i="6"/>
  <c r="G25" i="6"/>
  <c r="F25" i="6"/>
  <c r="G24" i="6"/>
  <c r="G22" i="6"/>
  <c r="G20" i="6"/>
  <c r="G15" i="6"/>
  <c r="G14" i="6"/>
  <c r="G12" i="6"/>
  <c r="G11" i="6"/>
  <c r="G10" i="6"/>
  <c r="G8" i="6"/>
  <c r="G6" i="6"/>
  <c r="G22" i="3"/>
  <c r="G24" i="3"/>
  <c r="F25" i="3"/>
  <c r="G25" i="3"/>
  <c r="G20" i="3"/>
  <c r="G8" i="3"/>
  <c r="G10" i="3"/>
  <c r="G11" i="3"/>
  <c r="G12" i="3"/>
  <c r="G14" i="3"/>
  <c r="G15" i="3"/>
  <c r="G6" i="3"/>
</calcChain>
</file>

<file path=xl/sharedStrings.xml><?xml version="1.0" encoding="utf-8"?>
<sst xmlns="http://schemas.openxmlformats.org/spreadsheetml/2006/main" count="728" uniqueCount="257">
  <si>
    <t>KAZAKHSTAN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</si>
  <si>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</si>
  <si>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</si>
  <si>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</si>
  <si>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</si>
  <si>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</si>
  <si>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</si>
  <si>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</si>
  <si>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</si>
  <si>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</si>
  <si>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</si>
  <si>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</si>
  <si>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</si>
  <si>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</si>
  <si>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</si>
  <si>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</si>
  <si>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</si>
  <si>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</si>
  <si>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</si>
  <si>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</si>
  <si>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</si>
  <si>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</si>
  <si>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</si>
  <si>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</si>
  <si>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</si>
  <si>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</si>
  <si>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</si>
  <si>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</si>
  <si>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</si>
  <si>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</si>
  <si>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</si>
  <si>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</si>
  <si>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</si>
  <si>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</si>
  <si>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</si>
  <si>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</si>
  <si>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</si>
  <si>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</si>
  <si>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</si>
  <si>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</si>
  <si>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</si>
  <si>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</si>
  <si>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</si>
  <si>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</si>
  <si>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</si>
  <si>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</si>
  <si>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</si>
  <si>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</si>
  <si>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</si>
  <si>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</si>
  <si>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</si>
  <si>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</si>
  <si>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</si>
  <si>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</si>
  <si>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</si>
  <si>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</si>
  <si>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</si>
  <si>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</si>
  <si>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</si>
  <si>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</si>
  <si>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</si>
  <si>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</si>
  <si>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</si>
  <si>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</si>
  <si>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</si>
  <si>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</si>
  <si>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</si>
  <si>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</si>
  <si>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</si>
  <si>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</si>
  <si>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</si>
  <si>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</si>
  <si>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</si>
  <si>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</si>
  <si>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</si>
  <si>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</si>
  <si>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</si>
  <si>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</si>
  <si>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</si>
  <si>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</si>
  <si>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</si>
  <si>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</si>
  <si>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</si>
  <si>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</si>
  <si>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</si>
  <si>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</si>
  <si>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</si>
  <si>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Countercyclical Support Loan</t>
  </si>
  <si>
    <t>Kazakhstan</t>
  </si>
  <si>
    <t>CSF Loan</t>
  </si>
  <si>
    <t>S</t>
  </si>
  <si>
    <t>OCR</t>
  </si>
  <si>
    <t>No</t>
  </si>
  <si>
    <t>Rural Area Water Supply and Sanitation Sector Project</t>
  </si>
  <si>
    <t>Sector project</t>
  </si>
  <si>
    <t>Yes</t>
  </si>
  <si>
    <t>IDB</t>
  </si>
  <si>
    <t>Multilateral</t>
  </si>
  <si>
    <t>7236/2236</t>
  </si>
  <si>
    <t>JSC BTA Bank</t>
  </si>
  <si>
    <t>Loan</t>
  </si>
  <si>
    <t>NS</t>
  </si>
  <si>
    <t>NA</t>
  </si>
  <si>
    <t>7235/2235</t>
  </si>
  <si>
    <t>JSC Alliance Bank</t>
  </si>
  <si>
    <t>7246/2235</t>
  </si>
  <si>
    <t>Alliance Bank JSC</t>
  </si>
  <si>
    <t>Guarantee</t>
  </si>
  <si>
    <t>7255/2336</t>
  </si>
  <si>
    <t>JSC Bank CenterCredit</t>
  </si>
  <si>
    <t>CAREC Transport Corridor 1 (Zhambyl Oblast Section) [Western Europe–Western People’s
Republic of China International Transit Corridor]
Investment Program (Project 1)</t>
  </si>
  <si>
    <t>MFF/ project</t>
  </si>
  <si>
    <t>7249/2320 &amp; 7249</t>
  </si>
  <si>
    <t>JSC Kazkommertsbank</t>
  </si>
  <si>
    <t>Small and Medium Enterprise Investment Program Tranche 1</t>
  </si>
  <si>
    <t>44060-023</t>
  </si>
  <si>
    <t>MFF tranche</t>
  </si>
  <si>
    <t>CAREC Transport Corridor I (Zhambyl Oblast Section) [Western Europe–Western People's Republic of China International Transit Corridor] Investment Program (Tranche 2)</t>
  </si>
  <si>
    <t>41121-033</t>
  </si>
  <si>
    <t>MFF-Tranche</t>
  </si>
  <si>
    <t>2697/8251</t>
  </si>
  <si>
    <t>CAREC Transport Corridor I (Zhambyl Oblast Section) [Western urope–Western People's Republic of China International Transit Corridor] Investment Program (Tranche 3)</t>
  </si>
  <si>
    <t>41121-043</t>
  </si>
  <si>
    <t>Central Asia Regional Economic Cooperation
Corridor 2 (Mangystau Oblast Sections) Investment Program, Project 1</t>
  </si>
  <si>
    <t>43439-023</t>
  </si>
  <si>
    <t>MFF-Tranche loan</t>
  </si>
  <si>
    <t>Regular OCR</t>
  </si>
  <si>
    <t>Countercyclical Support</t>
  </si>
  <si>
    <t>49083-001</t>
  </si>
  <si>
    <t>CSF/Program</t>
  </si>
  <si>
    <t>2503/2562/2697/2735/8251</t>
  </si>
  <si>
    <t>CAREC Transport Corridor I (Zhambyl Oblast Section) [Western Europe–Western People’s Republic of China International Transit Corridor] Investment Program</t>
  </si>
  <si>
    <t>41121-023/ 41121-033/ 41121-043/ 41121-053</t>
  </si>
  <si>
    <t>JICA; IDB</t>
  </si>
  <si>
    <t>Japan</t>
  </si>
  <si>
    <t>Central Asia Regional Economic Cooperation Corridor 1 (Taraz Bypass) Project</t>
  </si>
  <si>
    <t>45150-001</t>
  </si>
  <si>
    <t>Project</t>
  </si>
  <si>
    <t>-</t>
  </si>
  <si>
    <t>CAREC Corridor 3 (Shymkent–Tashkent Section) Road Improvement Project</t>
  </si>
  <si>
    <t>46145-001</t>
  </si>
  <si>
    <t>EBRD = European Bank for Reconstruction and Development</t>
  </si>
  <si>
    <t>Small and Medium Enterprise Investment Program (Tranche 2)</t>
  </si>
  <si>
    <t>44060-024</t>
  </si>
  <si>
    <t>MFF/Project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</si>
  <si>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</si>
  <si>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</si>
  <si>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</si>
  <si>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</si>
  <si>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</si>
  <si>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</si>
  <si>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</si>
  <si>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</si>
  <si>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</si>
  <si>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</si>
  <si>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</si>
  <si>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</si>
  <si>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</si>
  <si>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</si>
  <si>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</si>
  <si>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LLP RG Brands Kazakhstan RG Brands Agribusiness Project</t>
  </si>
  <si>
    <t>RFI</t>
  </si>
  <si>
    <t>Jobs generated (number)</t>
  </si>
  <si>
    <t>Skilled jobs for women generated (number) </t>
  </si>
  <si>
    <t>5.1.2</t>
  </si>
  <si>
    <t>TI</t>
  </si>
  <si>
    <t>Companies providing new or improved nonagricultural goods and services (number)</t>
  </si>
  <si>
    <t>5.2.2</t>
  </si>
  <si>
    <t>Storages, agri-logistics, and modern retail assets established or improved (number)</t>
  </si>
  <si>
    <t>5.2.3</t>
  </si>
  <si>
    <t>Agribusinesses integrating farmers in efficient value chains (number)</t>
  </si>
  <si>
    <t>C. Technical assistance</t>
  </si>
  <si>
    <t>Joint Government of Kazakhstan and the Asian Development Bank Knowledge and Experience Exchange Program, Phase 2</t>
  </si>
  <si>
    <t>6.1.1</t>
  </si>
  <si>
    <t>Government officials with increased capacity to design, implement, monitor, and evaluate relevant measures (number)</t>
  </si>
  <si>
    <t>6.2.1</t>
  </si>
  <si>
    <t>Service delivery standards adopted and/or supported in implementation by government and/or private entities (number)</t>
  </si>
  <si>
    <t>2020 Development Effectiveness Review</t>
  </si>
  <si>
    <t>https://www.adb.org/documents/development-effectiveness-review-2020-report</t>
  </si>
  <si>
    <t>Establishment of the Kazakhstan Knowledge Center on Integrated Water Resources Management</t>
  </si>
  <si>
    <t>People with strengthened climate and disaster resilience (number)</t>
  </si>
  <si>
    <t>Entities with improved management functions and financial stability (number) </t>
  </si>
  <si>
    <t>Fostering the Development of Renewable Energy</t>
  </si>
  <si>
    <t>4.2.1</t>
  </si>
  <si>
    <t>Measures to improve regulatory, legal, and institutional environment for better planning supported in implementation (number)</t>
  </si>
  <si>
    <t>Samruk-Energy Green Transformation</t>
  </si>
  <si>
    <t>Scoping the Green Investments Finance Program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</si>
  <si>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</si>
  <si>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</si>
  <si>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</si>
  <si>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</si>
  <si>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</si>
  <si>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</si>
  <si>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</si>
  <si>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</si>
  <si>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5: Promoting Rural Development and Food Security</t>
  </si>
  <si>
    <t>OP 6: Strengthening Governance and Institutional Capacity</t>
  </si>
  <si>
    <t>OP 3: Tackilng Climate Change, Building Climate and Disaster Resilience, and Enhancing Environmental Sustainability</t>
  </si>
  <si>
    <t>OP 4: Making Cities More Livable</t>
  </si>
  <si>
    <t>2021 Development Effectiveness Review</t>
  </si>
  <si>
    <t>https://www.adb.org/documents/development-effectiveness-review-2021-report</t>
  </si>
  <si>
    <t>Kazakhstan Gas Sector Transformation Initiative Support</t>
  </si>
  <si>
    <t>6.2.3</t>
  </si>
  <si>
    <t>Measures to strengthen SOE governance supported in implementation (number)</t>
  </si>
  <si>
    <t>Promoting Finance Sector Resilience</t>
  </si>
  <si>
    <t>6.1.2</t>
  </si>
  <si>
    <t>Measures supported in implementation to improve capacity of public organizations to promote the private sector and finance sector (number)</t>
  </si>
  <si>
    <t>Support to Small and Medium Enterprises and Entrepreneurship Development</t>
  </si>
  <si>
    <t>1.1.1</t>
  </si>
  <si>
    <t>People enrolled in improved education and/or training (number) </t>
  </si>
  <si>
    <t>2022 Development Effectiveness Review</t>
  </si>
  <si>
    <t>https://www.adb.org/documents/development-effectiveness-review-2022-report</t>
  </si>
  <si>
    <t>Central Asia Regional Economic Cooperation Corridor 2 (Mangystau Oblast Sections) Investment Program (Multitranche Financing Facility and Project 2)</t>
  </si>
  <si>
    <t>Entities with improved service delivery (number) </t>
  </si>
  <si>
    <t>1.3.1</t>
  </si>
  <si>
    <t>Infrastructure assets established or improved (number)</t>
  </si>
  <si>
    <t>7.1.1</t>
  </si>
  <si>
    <t>Transport and ICT connectivity assets established or improved (number)</t>
  </si>
  <si>
    <t>COVID-19 Active Response and Expenditure Support Program in Kazakhstan</t>
  </si>
  <si>
    <t>People benefiting from improved health services, education services, or social protection (number)</t>
  </si>
  <si>
    <t>Women and girls with increased resilience to climate change, disasters, and other external shocks (number) </t>
  </si>
  <si>
    <t>1.1.2</t>
  </si>
  <si>
    <t>Health services established or improved (number) </t>
  </si>
  <si>
    <t>1.1.3</t>
  </si>
  <si>
    <t>Social protection schemes established or improved (number)</t>
  </si>
  <si>
    <t>2.1.2</t>
  </si>
  <si>
    <t>Women opening new accounts (number) </t>
  </si>
  <si>
    <t>2.5.4</t>
  </si>
  <si>
    <t>Dedicated crisis-responding social assistance schemes for women and girls implemented or established (number) </t>
  </si>
  <si>
    <t>6.1.3</t>
  </si>
  <si>
    <t>Measures supported in implementation that promote resilience and responsiveness to economic shocks in a timely manner (number) </t>
  </si>
  <si>
    <t>Supporting Resilience of Micro, Small, and Medium-Sized Enterprises Finance Project</t>
  </si>
  <si>
    <t>2.1.3</t>
  </si>
  <si>
    <t>Women-owned or -led SME loan accounts opened or women-owned or -led SME end borrowers reached (number)</t>
  </si>
  <si>
    <t>Baikonyr Solar Limited Liability Partnership
Baikonyr Solar Power Project</t>
  </si>
  <si>
    <t>Total annual greenhouse gas emissions reduction (tCO2e/year) </t>
  </si>
  <si>
    <t>3.1.1</t>
  </si>
  <si>
    <t>Additional climate finance mobilized ($) </t>
  </si>
  <si>
    <t>3.1.3</t>
  </si>
  <si>
    <t>Low-carbon infrastructure assets established or improved (number)</t>
  </si>
  <si>
    <t>3.1.4</t>
  </si>
  <si>
    <t>Installed renewable energy capacity (megawatts)</t>
  </si>
  <si>
    <t>Astana Integrated Water Master Plan</t>
  </si>
  <si>
    <t>3.2.4</t>
  </si>
  <si>
    <t>National and subnational disaster risk reduction and/or management plans supported in implementation (number) </t>
  </si>
  <si>
    <t>Developing Rural Financial Intermediation in Kazakhstan</t>
  </si>
  <si>
    <t>Gas Sector Development in Kazakhstan</t>
  </si>
  <si>
    <t>3.1.5</t>
  </si>
  <si>
    <t>Low-carbon solutions promoted and implemented (number) </t>
  </si>
  <si>
    <t>Joint Government of Kazakhstan and the Asian Development Bank Knowledge and Experience Exchange Program, Phase 3</t>
  </si>
  <si>
    <t>2.3.2</t>
  </si>
  <si>
    <t>Measures on gender equality supported in implementation (number)</t>
  </si>
  <si>
    <t>6.1.4</t>
  </si>
  <si>
    <t>Transparency and accountability measures in procurement and financial management supported in implementation (number) </t>
  </si>
  <si>
    <t>6.2.2</t>
  </si>
  <si>
    <t>Measures supported in implementation to strengthen subnational entities' ability to better manage their public finances (number)</t>
  </si>
  <si>
    <t>OP 7: Fostering Regional Cooperation and Integration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</si>
</sst>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7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rgb="FF0070C0"/>
      <name val="Calibri Bold"/>
    </font>
    <font>
      <sz val="10"/>
      <color rgb="FF000000"/>
      <name val="Calibri"/>
      <family val="2"/>
    </font>
    <font>
      <u/>
      <sz val="11"/>
      <color theme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2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170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170" fontId="6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170" fontId="4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3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4" applyFont="1"/>
    <xf numFmtId="0" fontId="16" fillId="0" borderId="0" xfId="4" applyFont="1" applyAlignment="1">
      <alignment wrapText="1"/>
    </xf>
    <xf numFmtId="165" fontId="16" fillId="0" borderId="0" xfId="5" applyNumberFormat="1" applyFont="1"/>
    <xf numFmtId="0" fontId="2" fillId="0" borderId="0" xfId="4"/>
    <xf numFmtId="0" fontId="17" fillId="0" borderId="0" xfId="4" applyFont="1" applyAlignment="1">
      <alignment vertical="center"/>
    </xf>
    <xf numFmtId="0" fontId="17" fillId="0" borderId="0" xfId="4" applyFont="1"/>
    <xf numFmtId="0" fontId="15" fillId="0" borderId="0" xfId="4" applyFont="1"/>
    <xf numFmtId="0" fontId="19" fillId="0" borderId="0" xfId="4" applyFont="1"/>
    <xf numFmtId="165" fontId="0" fillId="0" borderId="0" xfId="5" applyNumberFormat="1" applyFont="1"/>
    <xf numFmtId="0" fontId="20" fillId="0" borderId="0" xfId="0" applyFont="1"/>
    <xf numFmtId="0" fontId="11" fillId="0" borderId="0" xfId="3"/>
    <xf numFmtId="0" fontId="16" fillId="13" borderId="0" xfId="4" applyFont="1" applyFill="1" applyAlignment="1">
      <alignment horizontal="center" vertical="top"/>
    </xf>
    <xf numFmtId="0" fontId="16" fillId="13" borderId="0" xfId="4" applyFont="1" applyFill="1" applyAlignment="1">
      <alignment horizontal="center" vertical="top" wrapText="1"/>
    </xf>
    <xf numFmtId="165" fontId="16" fillId="13" borderId="0" xfId="5" applyNumberFormat="1" applyFont="1" applyFill="1" applyBorder="1" applyAlignment="1">
      <alignment horizontal="center" vertical="top"/>
    </xf>
    <xf numFmtId="0" fontId="17" fillId="14" borderId="0" xfId="4" applyFont="1" applyFill="1" applyAlignment="1">
      <alignment horizontal="left" vertical="top"/>
    </xf>
    <xf numFmtId="0" fontId="17" fillId="14" borderId="0" xfId="4" quotePrefix="1" applyFont="1" applyFill="1" applyAlignment="1">
      <alignment horizontal="right" vertical="top" wrapText="1"/>
    </xf>
    <xf numFmtId="165" fontId="17" fillId="14" borderId="0" xfId="5" quotePrefix="1" applyNumberFormat="1" applyFont="1" applyFill="1" applyBorder="1" applyAlignment="1">
      <alignment horizontal="right" vertical="top"/>
    </xf>
    <xf numFmtId="0" fontId="17" fillId="0" borderId="0" xfId="4" applyFont="1" applyAlignment="1">
      <alignment horizontal="left" vertical="top"/>
    </xf>
    <xf numFmtId="0" fontId="17" fillId="0" borderId="0" xfId="4" quotePrefix="1" applyFont="1" applyAlignment="1">
      <alignment horizontal="right" vertical="top" wrapText="1"/>
    </xf>
    <xf numFmtId="165" fontId="17" fillId="0" borderId="0" xfId="5" quotePrefix="1" applyNumberFormat="1" applyFont="1" applyBorder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quotePrefix="1" applyFont="1" applyAlignment="1">
      <alignment vertical="top" wrapText="1"/>
    </xf>
    <xf numFmtId="165" fontId="18" fillId="0" borderId="0" xfId="5" quotePrefix="1" applyNumberFormat="1" applyFont="1" applyBorder="1" applyAlignment="1">
      <alignment vertical="top"/>
    </xf>
    <xf numFmtId="0" fontId="16" fillId="0" borderId="0" xfId="4" applyFont="1" applyAlignment="1">
      <alignment horizontal="left" vertical="top"/>
    </xf>
    <xf numFmtId="0" fontId="16" fillId="0" borderId="0" xfId="4" quotePrefix="1" applyFont="1" applyAlignment="1">
      <alignment vertical="top" wrapText="1"/>
    </xf>
    <xf numFmtId="165" fontId="16" fillId="0" borderId="0" xfId="5" quotePrefix="1" applyNumberFormat="1" applyFont="1" applyBorder="1" applyAlignment="1">
      <alignment vertical="top"/>
    </xf>
    <xf numFmtId="0" fontId="17" fillId="0" borderId="0" xfId="4" applyFont="1" applyAlignment="1">
      <alignment vertical="top" wrapText="1"/>
    </xf>
    <xf numFmtId="165" fontId="17" fillId="0" borderId="0" xfId="5" applyNumberFormat="1" applyFont="1" applyBorder="1" applyAlignment="1">
      <alignment vertical="top"/>
    </xf>
    <xf numFmtId="0" fontId="18" fillId="0" borderId="0" xfId="4" quotePrefix="1" applyFont="1" applyAlignment="1">
      <alignment horizontal="left" vertical="top"/>
    </xf>
    <xf numFmtId="0" fontId="16" fillId="0" borderId="0" xfId="4" applyFont="1" applyAlignment="1">
      <alignment vertical="top" wrapText="1"/>
    </xf>
    <xf numFmtId="165" fontId="16" fillId="0" borderId="0" xfId="5" applyNumberFormat="1" applyFont="1" applyBorder="1" applyAlignment="1">
      <alignment vertical="top"/>
    </xf>
    <xf numFmtId="0" fontId="16" fillId="0" borderId="0" xfId="4" quotePrefix="1" applyFont="1" applyAlignment="1">
      <alignment horizontal="left" vertical="top"/>
    </xf>
    <xf numFmtId="0" fontId="21" fillId="13" borderId="2" xfId="4" applyFont="1" applyFill="1" applyBorder="1" applyAlignment="1">
      <alignment horizontal="center" vertical="top"/>
    </xf>
    <xf numFmtId="0" fontId="21" fillId="13" borderId="3" xfId="4" applyFont="1" applyFill="1" applyBorder="1" applyAlignment="1">
      <alignment horizontal="center" vertical="top"/>
    </xf>
    <xf numFmtId="165" fontId="21" fillId="13" borderId="3" xfId="1" applyNumberFormat="1" applyFont="1" applyFill="1" applyBorder="1" applyAlignment="1">
      <alignment horizontal="center" vertical="top"/>
    </xf>
    <xf numFmtId="165" fontId="21" fillId="13" borderId="4" xfId="1" applyNumberFormat="1" applyFont="1" applyFill="1" applyBorder="1" applyAlignment="1">
      <alignment horizontal="center" vertical="top"/>
    </xf>
    <xf numFmtId="0" fontId="22" fillId="0" borderId="5" xfId="4" quotePrefix="1" applyFont="1" applyBorder="1" applyAlignment="1">
      <alignment horizontal="left" vertical="top"/>
    </xf>
    <xf numFmtId="165" fontId="22" fillId="0" borderId="0" xfId="1" quotePrefix="1" applyNumberFormat="1" applyFont="1" applyBorder="1" applyAlignment="1">
      <alignment horizontal="right" vertical="top"/>
    </xf>
    <xf numFmtId="165" fontId="22" fillId="0" borderId="0" xfId="1" applyNumberFormat="1" applyFont="1" applyBorder="1" applyAlignment="1">
      <alignment horizontal="left" vertical="top"/>
    </xf>
    <xf numFmtId="165" fontId="22" fillId="15" borderId="6" xfId="1" applyNumberFormat="1" applyFont="1" applyFill="1" applyBorder="1" applyAlignment="1">
      <alignment vertical="top" wrapText="1"/>
    </xf>
    <xf numFmtId="165" fontId="16" fillId="0" borderId="0" xfId="1" quotePrefix="1" applyNumberFormat="1" applyFont="1" applyBorder="1" applyAlignment="1">
      <alignment horizontal="right" vertical="top"/>
    </xf>
    <xf numFmtId="165" fontId="16" fillId="0" borderId="0" xfId="1" applyNumberFormat="1" applyFont="1" applyBorder="1" applyAlignment="1">
      <alignment vertical="top"/>
    </xf>
    <xf numFmtId="165" fontId="16" fillId="15" borderId="6" xfId="1" applyNumberFormat="1" applyFont="1" applyFill="1" applyBorder="1" applyAlignment="1">
      <alignment horizontal="right" vertical="top" wrapText="1"/>
    </xf>
    <xf numFmtId="165" fontId="18" fillId="0" borderId="0" xfId="1" quotePrefix="1" applyNumberFormat="1" applyFont="1" applyBorder="1" applyAlignment="1">
      <alignment horizontal="right" vertical="top"/>
    </xf>
    <xf numFmtId="165" fontId="16" fillId="15" borderId="9" xfId="1" applyNumberFormat="1" applyFont="1" applyFill="1" applyBorder="1" applyAlignment="1">
      <alignment horizontal="right" vertical="top" wrapText="1"/>
    </xf>
    <xf numFmtId="0" fontId="22" fillId="0" borderId="0" xfId="4" applyFont="1" applyAlignment="1">
      <alignment horizontal="left" vertical="top"/>
    </xf>
    <xf numFmtId="0" fontId="22" fillId="0" borderId="0" xfId="4" applyFont="1" applyAlignment="1">
      <alignment vertical="top" wrapText="1"/>
    </xf>
    <xf numFmtId="165" fontId="23" fillId="0" borderId="0" xfId="5" applyNumberFormat="1" applyFont="1" applyBorder="1"/>
    <xf numFmtId="165" fontId="0" fillId="0" borderId="0" xfId="5" applyNumberFormat="1" applyFont="1" applyBorder="1"/>
    <xf numFmtId="0" fontId="16" fillId="0" borderId="5" xfId="4" applyFont="1" applyBorder="1" applyAlignment="1">
      <alignment horizontal="left" vertical="top"/>
    </xf>
    <xf numFmtId="0" fontId="16" fillId="0" borderId="7" xfId="4" applyFont="1" applyBorder="1" applyAlignment="1">
      <alignment horizontal="left" vertical="top"/>
    </xf>
    <xf numFmtId="0" fontId="16" fillId="0" borderId="8" xfId="4" applyFont="1" applyBorder="1" applyAlignment="1">
      <alignment horizontal="left" vertical="top"/>
    </xf>
    <xf numFmtId="0" fontId="16" fillId="0" borderId="8" xfId="4" applyFont="1" applyBorder="1" applyAlignment="1">
      <alignment vertical="top" wrapText="1"/>
    </xf>
    <xf numFmtId="165" fontId="23" fillId="0" borderId="8" xfId="5" applyNumberFormat="1" applyFont="1" applyBorder="1"/>
    <xf numFmtId="165" fontId="16" fillId="0" borderId="8" xfId="1" applyNumberFormat="1" applyFont="1" applyBorder="1" applyAlignment="1">
      <alignment vertical="top"/>
    </xf>
    <xf numFmtId="165" fontId="16" fillId="0" borderId="8" xfId="5" applyNumberFormat="1" applyFont="1" applyBorder="1" applyAlignment="1">
      <alignment vertical="top"/>
    </xf>
    <xf numFmtId="0" fontId="24" fillId="0" borderId="0" xfId="0" applyFont="1" applyAlignment="1">
      <alignment horizontal="left"/>
    </xf>
    <xf numFmtId="0" fontId="26" fillId="0" borderId="0" xfId="3" applyFont="1"/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top" wrapText="1"/>
    </xf>
    <xf numFmtId="165" fontId="25" fillId="0" borderId="0" xfId="0" applyNumberFormat="1" applyFont="1" applyAlignment="1">
      <alignment vertical="top"/>
    </xf>
    <xf numFmtId="0" fontId="25" fillId="0" borderId="5" xfId="0" applyFont="1" applyBorder="1" applyAlignment="1">
      <alignment horizontal="left" vertical="top"/>
    </xf>
    <xf numFmtId="0" fontId="16" fillId="0" borderId="5" xfId="4" quotePrefix="1" applyFont="1" applyBorder="1" applyAlignment="1">
      <alignment horizontal="left" vertical="top"/>
    </xf>
    <xf numFmtId="0" fontId="18" fillId="0" borderId="0" xfId="4" applyFont="1" applyAlignment="1">
      <alignment vertical="top" wrapText="1"/>
    </xf>
    <xf numFmtId="165" fontId="18" fillId="0" borderId="0" xfId="5" applyNumberFormat="1" applyFont="1" applyBorder="1" applyAlignment="1">
      <alignment vertical="top"/>
    </xf>
    <xf numFmtId="165" fontId="18" fillId="0" borderId="0" xfId="1" applyNumberFormat="1" applyFont="1" applyBorder="1" applyAlignment="1">
      <alignment vertical="top"/>
    </xf>
    <xf numFmtId="37" fontId="16" fillId="0" borderId="0" xfId="1" applyNumberFormat="1" applyFont="1" applyBorder="1" applyAlignment="1">
      <alignment vertical="top"/>
    </xf>
    <xf numFmtId="165" fontId="23" fillId="0" borderId="0" xfId="5" applyNumberFormat="1" applyFont="1" applyBorder="1" applyAlignment="1">
      <alignment vertical="top"/>
    </xf>
    <xf numFmtId="37" fontId="16" fillId="0" borderId="0" xfId="5" applyNumberFormat="1" applyFont="1" applyBorder="1" applyAlignment="1">
      <alignment vertical="top"/>
    </xf>
    <xf numFmtId="37" fontId="16" fillId="15" borderId="6" xfId="1" applyNumberFormat="1" applyFont="1" applyFill="1" applyBorder="1" applyAlignment="1">
      <alignment horizontal="right" vertical="top" wrapText="1"/>
    </xf>
    <xf numFmtId="165" fontId="16" fillId="0" borderId="0" xfId="1" quotePrefix="1" applyNumberFormat="1" applyFont="1" applyFill="1" applyBorder="1" applyAlignment="1">
      <alignment vertical="top"/>
    </xf>
    <xf numFmtId="165" fontId="18" fillId="0" borderId="0" xfId="1" quotePrefix="1" applyNumberFormat="1" applyFont="1" applyFill="1" applyBorder="1" applyAlignment="1">
      <alignment vertical="top"/>
    </xf>
    <xf numFmtId="165" fontId="17" fillId="0" borderId="0" xfId="5" quotePrefix="1" applyNumberFormat="1" applyFont="1" applyFill="1" applyBorder="1" applyAlignment="1">
      <alignment horizontal="right" vertical="top"/>
    </xf>
    <xf numFmtId="0" fontId="1" fillId="0" borderId="0" xfId="4" applyFont="1"/>
    <xf numFmtId="0" fontId="22" fillId="0" borderId="5" xfId="6" applyFont="1" applyBorder="1" applyAlignment="1">
      <alignment horizontal="left"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7">
    <cellStyle name="Comma" xfId="1" builtinId="3"/>
    <cellStyle name="Comma 2" xfId="5" xr:uid="{27DF5A3F-A8EC-7C48-9ECE-BAAE0CEF654C}"/>
    <cellStyle name="Hyperlink" xfId="3" builtinId="8"/>
    <cellStyle name="Normal" xfId="0" builtinId="0"/>
    <cellStyle name="Normal 2" xfId="4" xr:uid="{37A91BBE-3B57-6446-AE3B-E79B1FBEC5FF}"/>
    <cellStyle name="Normal 2 2" xfId="6" xr:uid="{F0ED813F-2359-0B4B-9C47-9EB0F5DC7F95}"/>
    <cellStyle name="Normal 2 2 5" xfId="2" xr:uid="{00000000-0005-0000-0000-000003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FA826B02" TargetMode="External"/><Relationship Id="rId1" Type="http://schemas.openxmlformats.org/officeDocument/2006/relationships/externalLinkPath" Target="file:///\\FA826B02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FA826B02" TargetMode="External"/><Relationship Id="rId1" Type="http://schemas.openxmlformats.org/officeDocument/2006/relationships/externalLinkPath" Target="file:///\\FA826B02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7C5496-A8F6-1C45-9EB3-26843BEC0037}" name="Table1367891011121314" displayName="Table1367891011121314" ref="A6:D18" totalsRowShown="0" headerRowDxfId="23" tableBorderDxfId="22">
  <tableColumns count="4">
    <tableColumn id="1" xr3:uid="{3405EAB5-D57F-434B-8822-54E437FF1C82}" name="Indicator no." dataDxfId="21"/>
    <tableColumn id="5" xr3:uid="{D10D305B-45E4-6D4D-ACAC-19BF8400E8D7}" name="Type" dataDxfId="20"/>
    <tableColumn id="2" xr3:uid="{330835DA-1B5B-E644-8186-E1005F1DB1A0}" name="Indicator Name" dataDxfId="19"/>
    <tableColumn id="4" xr3:uid="{1248BFE5-54F1-584D-BF15-3AC004893D3B}" name="Achieved Result" dataDxfId="18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9157CC-C515-CA40-9AE3-18C4B608527C}" name="Table13678910111213143" displayName="Table13678910111213143" ref="A6:D19" totalsRowShown="0" headerRowDxfId="17" tableBorderDxfId="16">
  <tableColumns count="4">
    <tableColumn id="1" xr3:uid="{80F53FA0-6B30-0D44-8507-BC3624577873}" name="Indicator no." dataDxfId="15"/>
    <tableColumn id="5" xr3:uid="{0987F4C5-CB6E-FA49-A998-80043CEF20F3}" name="Type" dataDxfId="14"/>
    <tableColumn id="2" xr3:uid="{AE633D11-8BAF-874E-BBAC-4281C659E5E4}" name="Indicator Name" dataDxfId="13"/>
    <tableColumn id="4" xr3:uid="{72961F6B-AC78-D341-AC9E-A8A641FE5CB8}" name="Achieved Result" dataDxfId="12" dataCellStyle="Comma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DECA18-3ED8-3045-93C4-F45044D1CDFA}" name="Table136789101112131434" displayName="Table136789101112131434" ref="A6:D16" totalsRowShown="0" headerRowDxfId="11" tableBorderDxfId="10">
  <tableColumns count="4">
    <tableColumn id="1" xr3:uid="{58271EA5-A66A-C04E-805E-FB9B57F988F8}" name="Indicator no." dataDxfId="9"/>
    <tableColumn id="5" xr3:uid="{9802199D-CF92-E247-8289-88178369B3DB}" name="Type" dataDxfId="8"/>
    <tableColumn id="2" xr3:uid="{08BF601D-4A2D-7B4E-8F19-FCE5D7FD48F3}" name="Indicator Name" dataDxfId="7"/>
    <tableColumn id="4" xr3:uid="{17968E06-0A02-5F45-94E0-E872EAD1FC71}" name="Achieved Result" dataDxfId="6" dataCellStyle="Comma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ACE7A98-D822-7B4D-9E21-B71C0059E45C}" name="Table13678910111213141516171819202122232425262728293031323334353637383934" displayName="Table13678910111213141516171819202122232425262728293031323334353637383934" ref="A6:D50" totalsRowShown="0" headerRowDxfId="5" tableBorderDxfId="4">
  <tableColumns count="4">
    <tableColumn id="1" xr3:uid="{71158966-146D-F449-8B04-25C16FF1CBA7}" name="Indicator no." dataDxfId="3"/>
    <tableColumn id="5" xr3:uid="{AE1D01B7-9FCF-374F-B9B5-92897286524D}" name="Type" dataDxfId="2"/>
    <tableColumn id="2" xr3:uid="{16E45F59-3B8C-434B-A87A-E9CE93B1F385}" name="Indicator Name" dataDxfId="1"/>
    <tableColumn id="4" xr3:uid="{C96FB13F-CEC6-2E47-A9C4-DFEAADEDF68E}" name="Achieved Result" data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4"/>
  <sheetViews>
    <sheetView zoomScale="93" zoomScaleNormal="93" workbookViewId="0">
      <selection activeCell="A6" sqref="A6"/>
    </sheetView>
  </sheetViews>
  <sheetFormatPr defaultColWidth="8.875" defaultRowHeight="14.1"/>
  <cols>
    <col min="3" max="3" width="35.625" customWidth="1"/>
    <col min="5" max="5" width="11.625" customWidth="1"/>
    <col min="6" max="6" width="13.375" customWidth="1"/>
    <col min="7" max="7" width="11.875" customWidth="1"/>
    <col min="10" max="10" width="17" customWidth="1"/>
    <col min="11" max="12" width="0" hidden="1" customWidth="1"/>
    <col min="13" max="14" width="10.625" customWidth="1"/>
    <col min="15" max="15" width="11.875" customWidth="1"/>
    <col min="16" max="19" width="10.625" customWidth="1"/>
    <col min="20" max="21" width="10.625" hidden="1" customWidth="1"/>
    <col min="22" max="23" width="10.625" customWidth="1"/>
    <col min="24" max="24" width="12" customWidth="1"/>
    <col min="25" max="32" width="10.625" customWidth="1"/>
    <col min="33" max="51" width="12.625" customWidth="1"/>
    <col min="52" max="52" width="14.625" customWidth="1"/>
    <col min="53" max="79" width="12.625" customWidth="1"/>
  </cols>
  <sheetData>
    <row r="1" spans="1:77" ht="18">
      <c r="A1" s="68" t="s">
        <v>0</v>
      </c>
    </row>
    <row r="2" spans="1:77" ht="15.95">
      <c r="A2" s="66" t="s">
        <v>1</v>
      </c>
      <c r="B2" s="3"/>
      <c r="C2" s="5"/>
      <c r="D2" s="67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6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5" t="s">
        <v>3</v>
      </c>
      <c r="B4" s="61"/>
      <c r="C4" s="64"/>
      <c r="D4" s="59"/>
      <c r="E4" s="63"/>
      <c r="F4" s="59"/>
      <c r="G4" s="62"/>
      <c r="H4" s="62"/>
      <c r="I4" s="62"/>
      <c r="J4" s="62"/>
      <c r="K4" s="60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60"/>
      <c r="AC4" s="62"/>
      <c r="AD4" s="61"/>
      <c r="AE4" s="61"/>
      <c r="AF4" s="60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</row>
    <row r="5" spans="1:77">
      <c r="B5" s="54"/>
      <c r="C5" s="58"/>
      <c r="D5" s="56"/>
      <c r="E5" s="56"/>
      <c r="F5" s="56"/>
      <c r="G5" s="55"/>
      <c r="H5" s="55"/>
      <c r="I5" s="55"/>
      <c r="J5" s="55"/>
      <c r="K5" s="57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5"/>
      <c r="AD5" s="54"/>
      <c r="AE5" s="54"/>
      <c r="AF5" s="53"/>
      <c r="AG5" s="145" t="s">
        <v>4</v>
      </c>
      <c r="AH5" s="145"/>
      <c r="AI5" s="145"/>
      <c r="AJ5" s="145"/>
      <c r="AK5" s="145"/>
      <c r="AL5" s="145"/>
      <c r="AM5" s="145"/>
      <c r="AN5" s="145"/>
      <c r="AO5" s="145"/>
      <c r="AP5" s="145"/>
      <c r="AQ5" s="146" t="s">
        <v>5</v>
      </c>
      <c r="AR5" s="146"/>
      <c r="AS5" s="146"/>
      <c r="AT5" s="146"/>
      <c r="AU5" s="146"/>
      <c r="AV5" s="146"/>
      <c r="AW5" s="146"/>
      <c r="AX5" s="146"/>
      <c r="AY5" s="146"/>
      <c r="AZ5" s="146"/>
      <c r="BA5" s="147" t="s">
        <v>6</v>
      </c>
      <c r="BB5" s="147"/>
      <c r="BC5" s="147"/>
      <c r="BD5" s="147"/>
      <c r="BE5" s="147"/>
      <c r="BF5" s="147"/>
      <c r="BG5" s="147"/>
      <c r="BH5" s="147"/>
      <c r="BI5" s="148" t="s">
        <v>7</v>
      </c>
      <c r="BJ5" s="148"/>
      <c r="BK5" s="148"/>
      <c r="BL5" s="148"/>
      <c r="BM5" s="149" t="s">
        <v>8</v>
      </c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4" t="s">
        <v>9</v>
      </c>
      <c r="BY5" s="144"/>
    </row>
    <row r="6" spans="1:77" ht="111.75" customHeight="1">
      <c r="A6" s="51" t="s">
        <v>10</v>
      </c>
      <c r="B6" s="52" t="s">
        <v>11</v>
      </c>
      <c r="C6" s="51" t="s">
        <v>12</v>
      </c>
      <c r="D6" s="51" t="s">
        <v>13</v>
      </c>
      <c r="E6" s="51" t="s">
        <v>14</v>
      </c>
      <c r="F6" s="51" t="s">
        <v>15</v>
      </c>
      <c r="G6" s="51" t="s">
        <v>16</v>
      </c>
      <c r="H6" s="51" t="s">
        <v>17</v>
      </c>
      <c r="I6" s="51" t="s">
        <v>18</v>
      </c>
      <c r="J6" s="51" t="s">
        <v>19</v>
      </c>
      <c r="K6" s="50" t="s">
        <v>20</v>
      </c>
      <c r="L6" s="50" t="s">
        <v>21</v>
      </c>
      <c r="M6" s="50" t="s">
        <v>22</v>
      </c>
      <c r="N6" s="50" t="s">
        <v>23</v>
      </c>
      <c r="O6" s="50" t="s">
        <v>24</v>
      </c>
      <c r="P6" s="50" t="s">
        <v>25</v>
      </c>
      <c r="Q6" s="50" t="s">
        <v>26</v>
      </c>
      <c r="R6" s="50" t="s">
        <v>27</v>
      </c>
      <c r="S6" s="50" t="s">
        <v>28</v>
      </c>
      <c r="T6" s="49" t="s">
        <v>29</v>
      </c>
      <c r="U6" s="49" t="s">
        <v>30</v>
      </c>
      <c r="V6" s="49" t="s">
        <v>31</v>
      </c>
      <c r="W6" s="49" t="s">
        <v>32</v>
      </c>
      <c r="X6" s="49" t="s">
        <v>33</v>
      </c>
      <c r="Y6" s="49" t="s">
        <v>34</v>
      </c>
      <c r="Z6" s="49" t="s">
        <v>35</v>
      </c>
      <c r="AA6" s="49" t="s">
        <v>36</v>
      </c>
      <c r="AB6" s="49" t="s">
        <v>37</v>
      </c>
      <c r="AC6" s="49" t="s">
        <v>38</v>
      </c>
      <c r="AD6" s="49" t="s">
        <v>39</v>
      </c>
      <c r="AE6" s="49" t="s">
        <v>40</v>
      </c>
      <c r="AF6" s="48" t="s">
        <v>41</v>
      </c>
      <c r="AG6" s="47" t="s">
        <v>42</v>
      </c>
      <c r="AH6" s="47" t="s">
        <v>43</v>
      </c>
      <c r="AI6" s="47" t="s">
        <v>44</v>
      </c>
      <c r="AJ6" s="47" t="s">
        <v>45</v>
      </c>
      <c r="AK6" s="47" t="s">
        <v>46</v>
      </c>
      <c r="AL6" s="47" t="s">
        <v>47</v>
      </c>
      <c r="AM6" s="47" t="s">
        <v>48</v>
      </c>
      <c r="AN6" s="47" t="s">
        <v>49</v>
      </c>
      <c r="AO6" s="47" t="s">
        <v>50</v>
      </c>
      <c r="AP6" s="47" t="s">
        <v>51</v>
      </c>
      <c r="AQ6" s="46" t="s">
        <v>52</v>
      </c>
      <c r="AR6" s="46" t="s">
        <v>53</v>
      </c>
      <c r="AS6" s="46" t="s">
        <v>54</v>
      </c>
      <c r="AT6" s="46" t="s">
        <v>55</v>
      </c>
      <c r="AU6" s="46" t="s">
        <v>56</v>
      </c>
      <c r="AV6" s="46" t="s">
        <v>57</v>
      </c>
      <c r="AW6" s="46" t="s">
        <v>58</v>
      </c>
      <c r="AX6" s="46" t="s">
        <v>59</v>
      </c>
      <c r="AY6" s="46" t="s">
        <v>60</v>
      </c>
      <c r="AZ6" s="46" t="s">
        <v>61</v>
      </c>
      <c r="BA6" s="45" t="s">
        <v>62</v>
      </c>
      <c r="BB6" s="45" t="s">
        <v>63</v>
      </c>
      <c r="BC6" s="45" t="s">
        <v>64</v>
      </c>
      <c r="BD6" s="45" t="s">
        <v>65</v>
      </c>
      <c r="BE6" s="45" t="s">
        <v>66</v>
      </c>
      <c r="BF6" s="45" t="s">
        <v>67</v>
      </c>
      <c r="BG6" s="45" t="s">
        <v>68</v>
      </c>
      <c r="BH6" s="45" t="s">
        <v>69</v>
      </c>
      <c r="BI6" s="44" t="s">
        <v>70</v>
      </c>
      <c r="BJ6" s="44" t="s">
        <v>71</v>
      </c>
      <c r="BK6" s="44" t="s">
        <v>72</v>
      </c>
      <c r="BL6" s="44" t="s">
        <v>73</v>
      </c>
      <c r="BM6" s="43" t="s">
        <v>74</v>
      </c>
      <c r="BN6" s="43" t="s">
        <v>75</v>
      </c>
      <c r="BO6" s="43" t="s">
        <v>76</v>
      </c>
      <c r="BP6" s="43" t="s">
        <v>77</v>
      </c>
      <c r="BQ6" s="43" t="s">
        <v>78</v>
      </c>
      <c r="BR6" s="43" t="s">
        <v>79</v>
      </c>
      <c r="BS6" s="43" t="s">
        <v>80</v>
      </c>
      <c r="BT6" s="43" t="s">
        <v>81</v>
      </c>
      <c r="BU6" s="43" t="s">
        <v>82</v>
      </c>
      <c r="BV6" s="43" t="s">
        <v>83</v>
      </c>
      <c r="BW6" s="43" t="s">
        <v>84</v>
      </c>
      <c r="BX6" s="42" t="s">
        <v>85</v>
      </c>
      <c r="BY6" s="42" t="s">
        <v>86</v>
      </c>
    </row>
    <row r="7" spans="1:77">
      <c r="A7" s="23">
        <v>2010</v>
      </c>
      <c r="B7" s="23">
        <v>2543</v>
      </c>
      <c r="C7" s="23" t="s">
        <v>87</v>
      </c>
      <c r="D7" s="23">
        <v>43330</v>
      </c>
      <c r="E7" s="23" t="s">
        <v>88</v>
      </c>
      <c r="F7" s="23" t="s">
        <v>89</v>
      </c>
      <c r="G7" s="14" t="s">
        <v>90</v>
      </c>
      <c r="H7" s="41">
        <v>40066</v>
      </c>
      <c r="I7" s="41">
        <v>40161</v>
      </c>
      <c r="J7" s="14" t="s">
        <v>91</v>
      </c>
      <c r="K7" s="40"/>
      <c r="L7" s="34"/>
      <c r="M7" s="34">
        <v>0</v>
      </c>
      <c r="N7" s="34">
        <v>500</v>
      </c>
      <c r="O7" s="34">
        <v>500</v>
      </c>
      <c r="P7" s="34">
        <v>0</v>
      </c>
      <c r="Q7" s="34">
        <v>0</v>
      </c>
      <c r="R7" s="34">
        <v>0</v>
      </c>
      <c r="S7" s="34">
        <v>500</v>
      </c>
      <c r="T7" s="34"/>
      <c r="U7" s="34"/>
      <c r="V7" s="34">
        <v>0</v>
      </c>
      <c r="W7" s="34">
        <v>500</v>
      </c>
      <c r="X7" s="34">
        <v>500</v>
      </c>
      <c r="Y7" s="34">
        <v>0</v>
      </c>
      <c r="Z7" s="34">
        <v>0</v>
      </c>
      <c r="AA7" s="34">
        <v>0</v>
      </c>
      <c r="AB7" s="34">
        <v>500</v>
      </c>
      <c r="AC7" s="33" t="s">
        <v>92</v>
      </c>
      <c r="AD7" s="32"/>
      <c r="AE7" s="32"/>
      <c r="AF7" s="31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  <c r="AU7" s="30">
        <v>0</v>
      </c>
      <c r="AV7" s="30">
        <v>0</v>
      </c>
      <c r="AW7" s="30">
        <v>0</v>
      </c>
      <c r="AX7" s="30">
        <v>0</v>
      </c>
      <c r="AY7" s="30">
        <v>0</v>
      </c>
      <c r="AZ7" s="30">
        <v>0</v>
      </c>
      <c r="BA7" s="30">
        <v>0</v>
      </c>
      <c r="BB7" s="30">
        <v>0</v>
      </c>
      <c r="BC7" s="30">
        <v>0</v>
      </c>
      <c r="BD7" s="30">
        <v>0</v>
      </c>
      <c r="BE7" s="30">
        <v>0</v>
      </c>
      <c r="BF7" s="30">
        <v>0</v>
      </c>
      <c r="BG7" s="30">
        <v>0</v>
      </c>
      <c r="BH7" s="30">
        <v>0</v>
      </c>
      <c r="BI7" s="30">
        <v>0</v>
      </c>
      <c r="BJ7" s="30">
        <v>0</v>
      </c>
      <c r="BK7" s="30">
        <v>0</v>
      </c>
      <c r="BL7" s="30">
        <v>0</v>
      </c>
      <c r="BM7" s="30">
        <v>0</v>
      </c>
      <c r="BN7" s="30">
        <v>0</v>
      </c>
      <c r="BO7" s="30">
        <v>0</v>
      </c>
      <c r="BP7" s="30">
        <v>0</v>
      </c>
      <c r="BQ7" s="30">
        <v>0</v>
      </c>
      <c r="BR7" s="30">
        <v>0</v>
      </c>
      <c r="BS7" s="30">
        <v>0</v>
      </c>
      <c r="BT7" s="30">
        <v>0</v>
      </c>
      <c r="BU7" s="30">
        <v>0</v>
      </c>
      <c r="BV7" s="30">
        <v>0</v>
      </c>
      <c r="BW7" s="30">
        <v>0</v>
      </c>
      <c r="BX7" s="30">
        <v>0</v>
      </c>
      <c r="BY7" s="30">
        <v>0</v>
      </c>
    </row>
    <row r="8" spans="1:77">
      <c r="A8" s="23">
        <v>2010</v>
      </c>
      <c r="B8" s="23">
        <v>2006</v>
      </c>
      <c r="C8" s="23" t="s">
        <v>93</v>
      </c>
      <c r="D8" s="23">
        <v>34234</v>
      </c>
      <c r="E8" s="23" t="s">
        <v>88</v>
      </c>
      <c r="F8" s="23" t="s">
        <v>94</v>
      </c>
      <c r="G8" s="14" t="s">
        <v>90</v>
      </c>
      <c r="H8" s="41">
        <v>37893</v>
      </c>
      <c r="I8" s="41">
        <v>40541</v>
      </c>
      <c r="J8" s="14" t="s">
        <v>91</v>
      </c>
      <c r="K8" s="40"/>
      <c r="L8" s="34"/>
      <c r="M8" s="34">
        <v>0</v>
      </c>
      <c r="N8" s="34">
        <v>34.6</v>
      </c>
      <c r="O8" s="34">
        <v>34.6</v>
      </c>
      <c r="P8" s="34">
        <v>9.5</v>
      </c>
      <c r="Q8" s="34">
        <v>20.9</v>
      </c>
      <c r="R8" s="34">
        <v>0</v>
      </c>
      <c r="S8" s="34">
        <v>65</v>
      </c>
      <c r="T8" s="34"/>
      <c r="U8" s="34"/>
      <c r="V8" s="34">
        <v>0</v>
      </c>
      <c r="W8" s="34">
        <v>30.44</v>
      </c>
      <c r="X8" s="34">
        <v>30.44</v>
      </c>
      <c r="Y8" s="34">
        <v>8.5</v>
      </c>
      <c r="Z8" s="34">
        <v>13.7</v>
      </c>
      <c r="AA8" s="34">
        <v>0</v>
      </c>
      <c r="AB8" s="34">
        <v>52.64</v>
      </c>
      <c r="AC8" s="33" t="s">
        <v>95</v>
      </c>
      <c r="AD8" s="32" t="s">
        <v>96</v>
      </c>
      <c r="AE8" s="32" t="s">
        <v>97</v>
      </c>
      <c r="AF8" s="31" t="s">
        <v>95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11568</v>
      </c>
      <c r="BB8" s="30">
        <v>11568</v>
      </c>
      <c r="BC8" s="30">
        <v>0</v>
      </c>
      <c r="BD8" s="30">
        <v>0</v>
      </c>
      <c r="BE8" s="30">
        <v>0</v>
      </c>
      <c r="BF8" s="30">
        <v>499.2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30">
        <v>0</v>
      </c>
      <c r="BW8" s="30">
        <v>0</v>
      </c>
      <c r="BX8" s="30">
        <v>0</v>
      </c>
      <c r="BY8" s="30">
        <v>0</v>
      </c>
    </row>
    <row r="9" spans="1:77">
      <c r="A9" s="23">
        <v>2011</v>
      </c>
      <c r="B9" s="23" t="s">
        <v>98</v>
      </c>
      <c r="C9" s="23" t="s">
        <v>99</v>
      </c>
      <c r="D9" s="23">
        <v>40908</v>
      </c>
      <c r="E9" s="23" t="s">
        <v>88</v>
      </c>
      <c r="F9" s="23" t="s">
        <v>100</v>
      </c>
      <c r="G9" s="22" t="s">
        <v>101</v>
      </c>
      <c r="H9" s="36">
        <v>38883</v>
      </c>
      <c r="I9" s="36" t="s">
        <v>102</v>
      </c>
      <c r="J9" s="22" t="s">
        <v>91</v>
      </c>
      <c r="K9" s="35"/>
      <c r="L9" s="34"/>
      <c r="M9" s="34">
        <v>0</v>
      </c>
      <c r="N9" s="34">
        <v>75</v>
      </c>
      <c r="O9" s="34">
        <v>75</v>
      </c>
      <c r="P9" s="34">
        <v>0</v>
      </c>
      <c r="Q9" s="34">
        <v>0</v>
      </c>
      <c r="R9" s="34">
        <v>0</v>
      </c>
      <c r="S9" s="34">
        <v>75</v>
      </c>
      <c r="T9" s="34"/>
      <c r="U9" s="34"/>
      <c r="V9" s="34">
        <v>0</v>
      </c>
      <c r="W9" s="34">
        <v>75</v>
      </c>
      <c r="X9" s="34">
        <v>75</v>
      </c>
      <c r="Y9" s="34">
        <v>0</v>
      </c>
      <c r="Z9" s="34">
        <v>0</v>
      </c>
      <c r="AA9" s="34">
        <v>0</v>
      </c>
      <c r="AB9" s="34">
        <v>75</v>
      </c>
      <c r="AC9" s="33" t="s">
        <v>92</v>
      </c>
      <c r="AD9" s="32"/>
      <c r="AE9" s="32"/>
      <c r="AF9" s="31" t="s">
        <v>95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22825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30">
        <v>0</v>
      </c>
      <c r="BW9" s="30">
        <v>0</v>
      </c>
      <c r="BX9" s="30">
        <v>0</v>
      </c>
      <c r="BY9" s="30">
        <v>0</v>
      </c>
    </row>
    <row r="10" spans="1:77">
      <c r="A10" s="23">
        <v>2011</v>
      </c>
      <c r="B10" s="23" t="s">
        <v>103</v>
      </c>
      <c r="C10" s="23" t="s">
        <v>104</v>
      </c>
      <c r="D10" s="23">
        <v>40908</v>
      </c>
      <c r="E10" s="23" t="s">
        <v>88</v>
      </c>
      <c r="F10" s="23" t="s">
        <v>100</v>
      </c>
      <c r="G10" s="38" t="s">
        <v>101</v>
      </c>
      <c r="H10" s="39">
        <v>38883</v>
      </c>
      <c r="I10" s="39" t="s">
        <v>102</v>
      </c>
      <c r="J10" s="38" t="s">
        <v>91</v>
      </c>
      <c r="K10" s="37"/>
      <c r="L10" s="34"/>
      <c r="M10" s="34">
        <v>0</v>
      </c>
      <c r="N10" s="34">
        <v>50</v>
      </c>
      <c r="O10" s="34">
        <v>50</v>
      </c>
      <c r="P10" s="34">
        <v>0</v>
      </c>
      <c r="Q10" s="34">
        <v>0</v>
      </c>
      <c r="R10" s="34">
        <v>0</v>
      </c>
      <c r="S10" s="34">
        <v>50</v>
      </c>
      <c r="T10" s="34"/>
      <c r="U10" s="34"/>
      <c r="V10" s="34">
        <v>0</v>
      </c>
      <c r="W10" s="34">
        <v>50</v>
      </c>
      <c r="X10" s="34">
        <v>50</v>
      </c>
      <c r="Y10" s="34">
        <v>0</v>
      </c>
      <c r="Z10" s="34">
        <v>0</v>
      </c>
      <c r="AA10" s="34">
        <v>0</v>
      </c>
      <c r="AB10" s="34">
        <v>50</v>
      </c>
      <c r="AC10" s="33" t="s">
        <v>92</v>
      </c>
      <c r="AD10" s="32"/>
      <c r="AE10" s="32"/>
      <c r="AF10" s="31" t="s">
        <v>95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  <c r="AU10" s="30">
        <v>0</v>
      </c>
      <c r="AV10" s="30">
        <v>0</v>
      </c>
      <c r="AW10" s="30">
        <v>0</v>
      </c>
      <c r="AX10" s="30">
        <v>0</v>
      </c>
      <c r="AY10" s="30">
        <v>0</v>
      </c>
      <c r="AZ10" s="30">
        <v>0</v>
      </c>
      <c r="BA10" s="30">
        <v>0</v>
      </c>
      <c r="BB10" s="30">
        <v>0</v>
      </c>
      <c r="BC10" s="30">
        <v>0</v>
      </c>
      <c r="BD10" s="30">
        <v>0</v>
      </c>
      <c r="BE10" s="30">
        <v>0</v>
      </c>
      <c r="BF10" s="30">
        <v>0</v>
      </c>
      <c r="BG10" s="30">
        <v>0</v>
      </c>
      <c r="BH10" s="30">
        <v>0</v>
      </c>
      <c r="BI10" s="30">
        <v>0</v>
      </c>
      <c r="BJ10" s="30">
        <v>0</v>
      </c>
      <c r="BK10" s="30">
        <v>0</v>
      </c>
      <c r="BL10" s="30">
        <v>4040</v>
      </c>
      <c r="BM10" s="30">
        <v>0</v>
      </c>
      <c r="BN10" s="30">
        <v>0</v>
      </c>
      <c r="BO10" s="30">
        <v>0</v>
      </c>
      <c r="BP10" s="30">
        <v>0</v>
      </c>
      <c r="BQ10" s="30">
        <v>0</v>
      </c>
      <c r="BR10" s="30">
        <v>0</v>
      </c>
      <c r="BS10" s="30">
        <v>0</v>
      </c>
      <c r="BT10" s="30">
        <v>0</v>
      </c>
      <c r="BU10" s="30">
        <v>0</v>
      </c>
      <c r="BV10" s="30">
        <v>0</v>
      </c>
      <c r="BW10" s="30">
        <v>0</v>
      </c>
      <c r="BX10" s="30">
        <v>0</v>
      </c>
      <c r="BY10" s="30">
        <v>0</v>
      </c>
    </row>
    <row r="11" spans="1:77">
      <c r="A11" s="23">
        <v>2011</v>
      </c>
      <c r="B11" s="23" t="s">
        <v>105</v>
      </c>
      <c r="C11" s="23" t="s">
        <v>106</v>
      </c>
      <c r="D11" s="23">
        <v>40937</v>
      </c>
      <c r="E11" s="23" t="s">
        <v>88</v>
      </c>
      <c r="F11" s="23" t="s">
        <v>107</v>
      </c>
      <c r="G11" s="22" t="s">
        <v>101</v>
      </c>
      <c r="H11" s="36">
        <v>39000</v>
      </c>
      <c r="I11" s="36" t="s">
        <v>102</v>
      </c>
      <c r="J11" s="22" t="s">
        <v>91</v>
      </c>
      <c r="K11" s="35"/>
      <c r="L11" s="34"/>
      <c r="M11" s="34">
        <v>0</v>
      </c>
      <c r="N11" s="34">
        <v>100</v>
      </c>
      <c r="O11" s="34">
        <v>100</v>
      </c>
      <c r="P11" s="34">
        <v>0</v>
      </c>
      <c r="Q11" s="34">
        <v>0</v>
      </c>
      <c r="R11" s="34">
        <v>0</v>
      </c>
      <c r="S11" s="34">
        <v>100</v>
      </c>
      <c r="T11" s="34"/>
      <c r="U11" s="34"/>
      <c r="V11" s="34">
        <v>0</v>
      </c>
      <c r="W11" s="34">
        <v>100</v>
      </c>
      <c r="X11" s="34">
        <v>100</v>
      </c>
      <c r="Y11" s="34">
        <v>0</v>
      </c>
      <c r="Z11" s="34">
        <v>0</v>
      </c>
      <c r="AA11" s="34">
        <v>0</v>
      </c>
      <c r="AB11" s="34">
        <v>100</v>
      </c>
      <c r="AC11" s="33" t="s">
        <v>92</v>
      </c>
      <c r="AD11" s="32"/>
      <c r="AE11" s="32"/>
      <c r="AF11" s="31" t="s">
        <v>92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30">
        <v>0</v>
      </c>
      <c r="BW11" s="30">
        <v>0</v>
      </c>
      <c r="BX11" s="30">
        <v>0</v>
      </c>
      <c r="BY11" s="30">
        <v>0</v>
      </c>
    </row>
    <row r="12" spans="1:77">
      <c r="A12" s="23">
        <v>2011</v>
      </c>
      <c r="B12" s="23" t="s">
        <v>108</v>
      </c>
      <c r="C12" s="23" t="s">
        <v>109</v>
      </c>
      <c r="D12" s="23">
        <v>41912</v>
      </c>
      <c r="E12" s="23" t="s">
        <v>88</v>
      </c>
      <c r="F12" s="23" t="s">
        <v>100</v>
      </c>
      <c r="G12" s="22" t="s">
        <v>101</v>
      </c>
      <c r="H12" s="36">
        <v>39260</v>
      </c>
      <c r="I12" s="36" t="s">
        <v>102</v>
      </c>
      <c r="J12" s="22" t="s">
        <v>91</v>
      </c>
      <c r="K12" s="35"/>
      <c r="L12" s="34"/>
      <c r="M12" s="34">
        <v>0</v>
      </c>
      <c r="N12" s="34">
        <v>50</v>
      </c>
      <c r="O12" s="34">
        <v>50</v>
      </c>
      <c r="P12" s="34">
        <v>0</v>
      </c>
      <c r="Q12" s="34">
        <v>0</v>
      </c>
      <c r="R12" s="34">
        <v>0</v>
      </c>
      <c r="S12" s="34">
        <v>50</v>
      </c>
      <c r="T12" s="34"/>
      <c r="U12" s="34"/>
      <c r="V12" s="34">
        <v>0</v>
      </c>
      <c r="W12" s="34">
        <v>50</v>
      </c>
      <c r="X12" s="34">
        <v>50</v>
      </c>
      <c r="Y12" s="34">
        <v>0</v>
      </c>
      <c r="Z12" s="34">
        <v>0</v>
      </c>
      <c r="AA12" s="34">
        <v>0</v>
      </c>
      <c r="AB12" s="34">
        <v>50</v>
      </c>
      <c r="AC12" s="33" t="s">
        <v>92</v>
      </c>
      <c r="AD12" s="32"/>
      <c r="AE12" s="32"/>
      <c r="AF12" s="31" t="s">
        <v>95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0">
        <v>0</v>
      </c>
      <c r="AP12" s="30">
        <v>0</v>
      </c>
      <c r="AQ12" s="30">
        <v>0</v>
      </c>
      <c r="AR12" s="30">
        <v>0</v>
      </c>
      <c r="AS12" s="30">
        <v>0</v>
      </c>
      <c r="AT12" s="30">
        <v>0</v>
      </c>
      <c r="AU12" s="30">
        <v>0</v>
      </c>
      <c r="AV12" s="30">
        <v>0</v>
      </c>
      <c r="AW12" s="30">
        <v>0</v>
      </c>
      <c r="AX12" s="30">
        <v>0</v>
      </c>
      <c r="AY12" s="30">
        <v>0</v>
      </c>
      <c r="AZ12" s="30">
        <v>0</v>
      </c>
      <c r="BA12" s="30">
        <v>0</v>
      </c>
      <c r="BB12" s="30">
        <v>0</v>
      </c>
      <c r="BC12" s="30">
        <v>0</v>
      </c>
      <c r="BD12" s="30">
        <v>0</v>
      </c>
      <c r="BE12" s="30">
        <v>0</v>
      </c>
      <c r="BF12" s="30">
        <v>0</v>
      </c>
      <c r="BG12" s="30">
        <v>0</v>
      </c>
      <c r="BH12" s="30">
        <v>0</v>
      </c>
      <c r="BI12" s="30">
        <v>0</v>
      </c>
      <c r="BJ12" s="30">
        <v>0</v>
      </c>
      <c r="BK12" s="30">
        <v>0</v>
      </c>
      <c r="BL12" s="30">
        <v>143</v>
      </c>
      <c r="BM12" s="30">
        <v>0</v>
      </c>
      <c r="BN12" s="30">
        <v>0</v>
      </c>
      <c r="BO12" s="30">
        <v>0</v>
      </c>
      <c r="BP12" s="30">
        <v>0</v>
      </c>
      <c r="BQ12" s="30">
        <v>0</v>
      </c>
      <c r="BR12" s="30">
        <v>0</v>
      </c>
      <c r="BS12" s="30">
        <v>0</v>
      </c>
      <c r="BT12" s="30">
        <v>0</v>
      </c>
      <c r="BU12" s="30">
        <v>0</v>
      </c>
      <c r="BV12" s="30">
        <v>0</v>
      </c>
      <c r="BW12" s="30">
        <v>0</v>
      </c>
      <c r="BX12" s="30">
        <v>0</v>
      </c>
      <c r="BY12" s="30">
        <v>0</v>
      </c>
    </row>
    <row r="13" spans="1:77">
      <c r="A13" s="23">
        <v>2014</v>
      </c>
      <c r="B13" s="23">
        <v>2503</v>
      </c>
      <c r="C13" s="23" t="s">
        <v>110</v>
      </c>
      <c r="D13" s="23">
        <v>41121</v>
      </c>
      <c r="E13" s="23" t="s">
        <v>88</v>
      </c>
      <c r="F13" s="23" t="s">
        <v>111</v>
      </c>
      <c r="G13" s="22" t="s">
        <v>90</v>
      </c>
      <c r="H13" s="29">
        <v>39812</v>
      </c>
      <c r="I13" s="28">
        <v>41639</v>
      </c>
      <c r="J13" s="20" t="s">
        <v>91</v>
      </c>
      <c r="K13" s="19"/>
      <c r="L13" s="27"/>
      <c r="M13" s="27">
        <v>0</v>
      </c>
      <c r="N13" s="18">
        <v>340</v>
      </c>
      <c r="O13" s="18">
        <v>340</v>
      </c>
      <c r="P13" s="26">
        <v>0</v>
      </c>
      <c r="Q13" s="26">
        <v>60</v>
      </c>
      <c r="R13" s="25">
        <v>0</v>
      </c>
      <c r="S13" s="24">
        <v>400</v>
      </c>
      <c r="T13" s="18"/>
      <c r="U13" s="17"/>
      <c r="V13" s="17">
        <v>0</v>
      </c>
      <c r="W13" s="17">
        <v>224.10400000000001</v>
      </c>
      <c r="X13" s="17">
        <v>224.10400000000001</v>
      </c>
      <c r="Y13" s="17">
        <v>0</v>
      </c>
      <c r="Z13" s="17">
        <v>41.91</v>
      </c>
      <c r="AA13" s="17">
        <v>0</v>
      </c>
      <c r="AB13" s="17">
        <v>266.01400000000001</v>
      </c>
      <c r="AC13" s="16" t="s">
        <v>92</v>
      </c>
      <c r="AD13" s="15"/>
      <c r="AE13" s="15"/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125</v>
      </c>
      <c r="AT13" s="11">
        <v>125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3">
        <v>2014</v>
      </c>
      <c r="B14" s="23" t="s">
        <v>112</v>
      </c>
      <c r="C14" s="23" t="s">
        <v>113</v>
      </c>
      <c r="D14" s="23">
        <v>41902</v>
      </c>
      <c r="E14" s="23" t="s">
        <v>88</v>
      </c>
      <c r="F14" s="23" t="s">
        <v>100</v>
      </c>
      <c r="G14" s="22" t="s">
        <v>101</v>
      </c>
      <c r="H14" s="29">
        <v>39163</v>
      </c>
      <c r="I14" s="28" t="s">
        <v>102</v>
      </c>
      <c r="J14" s="20" t="s">
        <v>91</v>
      </c>
      <c r="K14" s="19"/>
      <c r="L14" s="27"/>
      <c r="M14" s="27">
        <v>0</v>
      </c>
      <c r="N14" s="18">
        <v>150</v>
      </c>
      <c r="O14" s="18">
        <v>150</v>
      </c>
      <c r="P14" s="26">
        <v>0</v>
      </c>
      <c r="Q14" s="26">
        <v>0</v>
      </c>
      <c r="R14" s="25">
        <v>0</v>
      </c>
      <c r="S14" s="24">
        <v>150</v>
      </c>
      <c r="T14" s="18"/>
      <c r="U14" s="17"/>
      <c r="V14" s="17">
        <v>0</v>
      </c>
      <c r="W14" s="17">
        <v>150</v>
      </c>
      <c r="X14" s="17">
        <v>150</v>
      </c>
      <c r="Y14" s="17">
        <v>0</v>
      </c>
      <c r="Z14" s="17">
        <v>0</v>
      </c>
      <c r="AA14" s="17">
        <v>0</v>
      </c>
      <c r="AB14" s="17">
        <v>150</v>
      </c>
      <c r="AC14" s="16" t="s">
        <v>92</v>
      </c>
      <c r="AD14" s="15"/>
      <c r="AE14" s="15"/>
      <c r="AF14" s="14" t="s">
        <v>92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3">
        <v>2015</v>
      </c>
      <c r="B15" s="23">
        <v>2689</v>
      </c>
      <c r="C15" s="23" t="s">
        <v>114</v>
      </c>
      <c r="D15" s="23" t="s">
        <v>115</v>
      </c>
      <c r="E15" s="23" t="s">
        <v>88</v>
      </c>
      <c r="F15" s="23" t="s">
        <v>116</v>
      </c>
      <c r="G15" s="22" t="s">
        <v>90</v>
      </c>
      <c r="H15" s="29">
        <v>40486</v>
      </c>
      <c r="I15" s="28">
        <v>41817</v>
      </c>
      <c r="J15" s="20" t="s">
        <v>91</v>
      </c>
      <c r="K15" s="19"/>
      <c r="L15" s="27"/>
      <c r="M15" s="27">
        <v>0</v>
      </c>
      <c r="N15" s="18">
        <v>150</v>
      </c>
      <c r="O15" s="18">
        <v>150</v>
      </c>
      <c r="P15" s="26">
        <v>0</v>
      </c>
      <c r="Q15" s="26">
        <v>200</v>
      </c>
      <c r="R15" s="25">
        <v>350</v>
      </c>
      <c r="S15" s="24">
        <v>700</v>
      </c>
      <c r="T15" s="18"/>
      <c r="U15" s="17"/>
      <c r="V15" s="17">
        <v>0</v>
      </c>
      <c r="W15" s="17">
        <v>150</v>
      </c>
      <c r="X15" s="17">
        <v>150</v>
      </c>
      <c r="Y15" s="17">
        <v>0</v>
      </c>
      <c r="Z15" s="17">
        <v>0</v>
      </c>
      <c r="AA15" s="17">
        <v>0</v>
      </c>
      <c r="AB15" s="17">
        <v>150</v>
      </c>
      <c r="AC15" s="16" t="s">
        <v>92</v>
      </c>
      <c r="AD15" s="15"/>
      <c r="AE15" s="15"/>
      <c r="AF15" s="14" t="s">
        <v>95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2474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2016</v>
      </c>
      <c r="B16" s="23">
        <v>2562</v>
      </c>
      <c r="C16" s="23" t="s">
        <v>117</v>
      </c>
      <c r="D16" s="23" t="s">
        <v>118</v>
      </c>
      <c r="E16" s="23" t="s">
        <v>88</v>
      </c>
      <c r="F16" s="23" t="s">
        <v>119</v>
      </c>
      <c r="G16" s="22" t="s">
        <v>90</v>
      </c>
      <c r="H16" s="29">
        <v>40093</v>
      </c>
      <c r="I16" s="28">
        <v>42185</v>
      </c>
      <c r="J16" s="20" t="s">
        <v>91</v>
      </c>
      <c r="K16" s="19"/>
      <c r="L16" s="27"/>
      <c r="M16" s="27">
        <v>0</v>
      </c>
      <c r="N16" s="18">
        <v>187</v>
      </c>
      <c r="O16" s="18">
        <v>187</v>
      </c>
      <c r="P16" s="26">
        <v>0</v>
      </c>
      <c r="Q16" s="26">
        <v>0</v>
      </c>
      <c r="R16" s="25">
        <v>0</v>
      </c>
      <c r="S16" s="24">
        <v>187</v>
      </c>
      <c r="T16" s="18"/>
      <c r="U16" s="17"/>
      <c r="V16" s="17">
        <v>0</v>
      </c>
      <c r="W16" s="17">
        <v>184.66</v>
      </c>
      <c r="X16" s="17">
        <v>184.66</v>
      </c>
      <c r="Y16" s="17">
        <v>0</v>
      </c>
      <c r="Z16" s="17">
        <v>0</v>
      </c>
      <c r="AA16" s="17">
        <v>0</v>
      </c>
      <c r="AB16" s="17">
        <v>184.66</v>
      </c>
      <c r="AC16" s="16" t="s">
        <v>92</v>
      </c>
      <c r="AD16" s="15"/>
      <c r="AE16" s="15"/>
      <c r="AF16" s="14" t="s">
        <v>95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442758</v>
      </c>
      <c r="AR16" s="11">
        <v>0</v>
      </c>
      <c r="AS16" s="11">
        <v>79</v>
      </c>
      <c r="AT16" s="11">
        <v>79</v>
      </c>
      <c r="AU16" s="11">
        <v>0</v>
      </c>
      <c r="AV16" s="11">
        <v>79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3">
        <v>2016</v>
      </c>
      <c r="B17" s="23" t="s">
        <v>120</v>
      </c>
      <c r="C17" s="23" t="s">
        <v>121</v>
      </c>
      <c r="D17" s="23" t="s">
        <v>122</v>
      </c>
      <c r="E17" s="23" t="s">
        <v>88</v>
      </c>
      <c r="F17" s="23" t="s">
        <v>119</v>
      </c>
      <c r="G17" s="22" t="s">
        <v>90</v>
      </c>
      <c r="H17" s="29">
        <v>40329</v>
      </c>
      <c r="I17" s="28">
        <v>42583</v>
      </c>
      <c r="J17" s="20" t="s">
        <v>91</v>
      </c>
      <c r="K17" s="19"/>
      <c r="L17" s="27"/>
      <c r="M17" s="27">
        <v>0</v>
      </c>
      <c r="N17" s="18">
        <v>173</v>
      </c>
      <c r="O17" s="18">
        <v>173</v>
      </c>
      <c r="P17" s="26">
        <v>0</v>
      </c>
      <c r="Q17" s="26">
        <v>0</v>
      </c>
      <c r="R17" s="25">
        <v>0</v>
      </c>
      <c r="S17" s="24">
        <v>173</v>
      </c>
      <c r="T17" s="18"/>
      <c r="U17" s="17"/>
      <c r="V17" s="17">
        <v>0</v>
      </c>
      <c r="W17" s="17">
        <v>164.672</v>
      </c>
      <c r="X17" s="17">
        <v>164.672</v>
      </c>
      <c r="Y17" s="17">
        <v>0</v>
      </c>
      <c r="Z17" s="17">
        <v>0</v>
      </c>
      <c r="AA17" s="17">
        <v>0</v>
      </c>
      <c r="AB17" s="17">
        <v>164.672</v>
      </c>
      <c r="AC17" s="16" t="s">
        <v>92</v>
      </c>
      <c r="AD17" s="15"/>
      <c r="AE17" s="15"/>
      <c r="AF17" s="14" t="s">
        <v>95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848816</v>
      </c>
      <c r="AR17" s="11">
        <v>0</v>
      </c>
      <c r="AS17" s="11">
        <v>117.7</v>
      </c>
      <c r="AT17" s="11">
        <v>117.7</v>
      </c>
      <c r="AU17" s="11">
        <v>0</v>
      </c>
      <c r="AV17" s="11">
        <v>117.7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>
      <c r="A18" s="23">
        <v>2017</v>
      </c>
      <c r="B18" s="23">
        <v>2728</v>
      </c>
      <c r="C18" s="23" t="s">
        <v>123</v>
      </c>
      <c r="D18" s="23" t="s">
        <v>124</v>
      </c>
      <c r="E18" s="23" t="s">
        <v>88</v>
      </c>
      <c r="F18" s="23" t="s">
        <v>125</v>
      </c>
      <c r="G18" s="22" t="s">
        <v>90</v>
      </c>
      <c r="H18" s="29">
        <v>40532</v>
      </c>
      <c r="I18" s="28">
        <v>42429</v>
      </c>
      <c r="J18" s="20" t="s">
        <v>126</v>
      </c>
      <c r="K18" s="19">
        <v>0</v>
      </c>
      <c r="L18" s="27">
        <v>0</v>
      </c>
      <c r="M18" s="27">
        <v>0</v>
      </c>
      <c r="N18" s="18">
        <v>283</v>
      </c>
      <c r="O18" s="18">
        <v>283</v>
      </c>
      <c r="P18" s="26">
        <v>0</v>
      </c>
      <c r="Q18" s="26">
        <v>50</v>
      </c>
      <c r="R18" s="25">
        <v>0</v>
      </c>
      <c r="S18" s="24">
        <v>333</v>
      </c>
      <c r="T18" s="18">
        <v>0</v>
      </c>
      <c r="U18" s="17">
        <v>0</v>
      </c>
      <c r="V18" s="17">
        <v>0</v>
      </c>
      <c r="W18" s="17">
        <v>151.11099999999999</v>
      </c>
      <c r="X18" s="17">
        <v>151.11099999999999</v>
      </c>
      <c r="Y18" s="17">
        <v>0</v>
      </c>
      <c r="Z18" s="17">
        <v>22.34</v>
      </c>
      <c r="AA18" s="17">
        <v>0</v>
      </c>
      <c r="AB18" s="17">
        <v>173.45099999999999</v>
      </c>
      <c r="AC18" s="16" t="s">
        <v>92</v>
      </c>
      <c r="AD18" s="15"/>
      <c r="AE18" s="15"/>
      <c r="AF18" s="14" t="s">
        <v>95</v>
      </c>
      <c r="AG18" s="13">
        <v>7989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290067</v>
      </c>
      <c r="AR18" s="11">
        <v>0</v>
      </c>
      <c r="AS18" s="11">
        <v>200.5</v>
      </c>
      <c r="AT18" s="11">
        <v>200.5</v>
      </c>
      <c r="AU18" s="11">
        <v>0</v>
      </c>
      <c r="AV18" s="11">
        <v>200.5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>
      <c r="A19" s="23">
        <v>2017</v>
      </c>
      <c r="B19" s="23">
        <v>3272</v>
      </c>
      <c r="C19" s="23" t="s">
        <v>127</v>
      </c>
      <c r="D19" s="23" t="s">
        <v>128</v>
      </c>
      <c r="E19" s="23" t="s">
        <v>88</v>
      </c>
      <c r="F19" s="23" t="s">
        <v>129</v>
      </c>
      <c r="G19" s="22" t="s">
        <v>90</v>
      </c>
      <c r="H19" s="29">
        <v>42237</v>
      </c>
      <c r="I19" s="28">
        <v>42374</v>
      </c>
      <c r="J19" s="20" t="s">
        <v>126</v>
      </c>
      <c r="K19" s="19">
        <v>0</v>
      </c>
      <c r="L19" s="27">
        <v>0</v>
      </c>
      <c r="M19" s="27">
        <v>0</v>
      </c>
      <c r="N19" s="18">
        <v>1000</v>
      </c>
      <c r="O19" s="18">
        <v>1000</v>
      </c>
      <c r="P19" s="26">
        <v>0</v>
      </c>
      <c r="Q19" s="26">
        <v>0</v>
      </c>
      <c r="R19" s="25">
        <v>0</v>
      </c>
      <c r="S19" s="24">
        <v>1000</v>
      </c>
      <c r="T19" s="18">
        <v>0</v>
      </c>
      <c r="U19" s="17">
        <v>0</v>
      </c>
      <c r="V19" s="17">
        <v>0</v>
      </c>
      <c r="W19" s="17">
        <v>1000</v>
      </c>
      <c r="X19" s="17">
        <v>1000</v>
      </c>
      <c r="Y19" s="17">
        <v>0</v>
      </c>
      <c r="Z19" s="17">
        <v>0</v>
      </c>
      <c r="AA19" s="17">
        <v>0</v>
      </c>
      <c r="AB19" s="17">
        <v>1000</v>
      </c>
      <c r="AC19" s="16" t="s">
        <v>92</v>
      </c>
      <c r="AD19" s="15"/>
      <c r="AE19" s="15"/>
      <c r="AF19" s="14" t="s">
        <v>92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23">
        <v>2017</v>
      </c>
      <c r="B20" s="23" t="s">
        <v>130</v>
      </c>
      <c r="C20" s="23" t="s">
        <v>131</v>
      </c>
      <c r="D20" s="23" t="s">
        <v>132</v>
      </c>
      <c r="E20" s="23" t="s">
        <v>88</v>
      </c>
      <c r="F20" s="23" t="s">
        <v>125</v>
      </c>
      <c r="G20" s="22" t="s">
        <v>90</v>
      </c>
      <c r="H20" s="29">
        <v>39812</v>
      </c>
      <c r="I20" s="28">
        <v>42583</v>
      </c>
      <c r="J20" s="20" t="s">
        <v>126</v>
      </c>
      <c r="K20" s="19">
        <v>0</v>
      </c>
      <c r="L20" s="27">
        <v>0</v>
      </c>
      <c r="M20" s="27">
        <v>0</v>
      </c>
      <c r="N20" s="18">
        <v>812</v>
      </c>
      <c r="O20" s="18">
        <v>812</v>
      </c>
      <c r="P20" s="26">
        <v>238</v>
      </c>
      <c r="Q20" s="26">
        <v>176.76</v>
      </c>
      <c r="R20" s="25">
        <v>0</v>
      </c>
      <c r="S20" s="24">
        <v>1226.76</v>
      </c>
      <c r="T20" s="18">
        <v>0</v>
      </c>
      <c r="U20" s="17">
        <v>0</v>
      </c>
      <c r="V20" s="17">
        <v>0</v>
      </c>
      <c r="W20" s="17">
        <v>677.68400000000008</v>
      </c>
      <c r="X20" s="17">
        <v>677.68400000000008</v>
      </c>
      <c r="Y20" s="17">
        <v>238.32999999999998</v>
      </c>
      <c r="Z20" s="17">
        <v>151.15999999999997</v>
      </c>
      <c r="AA20" s="17">
        <v>0</v>
      </c>
      <c r="AB20" s="17">
        <v>1067.174</v>
      </c>
      <c r="AC20" s="16" t="s">
        <v>95</v>
      </c>
      <c r="AD20" s="15" t="s">
        <v>133</v>
      </c>
      <c r="AE20" s="15" t="s">
        <v>134</v>
      </c>
      <c r="AF20" s="14" t="s">
        <v>95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373429</v>
      </c>
      <c r="AR20" s="11">
        <v>0</v>
      </c>
      <c r="AS20" s="11">
        <v>49</v>
      </c>
      <c r="AT20" s="11">
        <v>49</v>
      </c>
      <c r="AU20" s="11">
        <v>0</v>
      </c>
      <c r="AV20" s="11">
        <v>49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3">
        <v>2018</v>
      </c>
      <c r="B21" s="23">
        <v>2824</v>
      </c>
      <c r="C21" s="23" t="s">
        <v>135</v>
      </c>
      <c r="D21" s="23" t="s">
        <v>136</v>
      </c>
      <c r="E21" s="23" t="s">
        <v>88</v>
      </c>
      <c r="F21" s="23" t="s">
        <v>137</v>
      </c>
      <c r="G21" s="22" t="s">
        <v>90</v>
      </c>
      <c r="H21" s="21">
        <v>40884</v>
      </c>
      <c r="I21" s="21">
        <v>42488</v>
      </c>
      <c r="J21" s="20" t="s">
        <v>126</v>
      </c>
      <c r="K21" s="19">
        <v>0</v>
      </c>
      <c r="L21" s="18">
        <v>0</v>
      </c>
      <c r="M21" s="18">
        <v>0</v>
      </c>
      <c r="N21" s="18">
        <v>95</v>
      </c>
      <c r="O21" s="18">
        <v>95</v>
      </c>
      <c r="P21" s="18">
        <v>0</v>
      </c>
      <c r="Q21" s="18">
        <v>28</v>
      </c>
      <c r="R21" s="18">
        <v>0</v>
      </c>
      <c r="S21" s="18">
        <v>123</v>
      </c>
      <c r="T21" s="18">
        <v>0</v>
      </c>
      <c r="U21" s="17">
        <v>0</v>
      </c>
      <c r="V21" s="17">
        <v>0</v>
      </c>
      <c r="W21" s="17">
        <v>82.328000000000003</v>
      </c>
      <c r="X21" s="17">
        <v>82.328000000000003</v>
      </c>
      <c r="Y21" s="17">
        <v>0</v>
      </c>
      <c r="Z21" s="17">
        <v>14.76</v>
      </c>
      <c r="AA21" s="17">
        <v>0</v>
      </c>
      <c r="AB21" s="17">
        <v>97.088000000000008</v>
      </c>
      <c r="AC21" s="16" t="s">
        <v>92</v>
      </c>
      <c r="AD21" s="15" t="s">
        <v>138</v>
      </c>
      <c r="AE21" s="15" t="s">
        <v>138</v>
      </c>
      <c r="AF21" s="14" t="s">
        <v>95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7555</v>
      </c>
      <c r="AR21" s="11">
        <v>0</v>
      </c>
      <c r="AS21" s="11">
        <v>64.400000000000006</v>
      </c>
      <c r="AT21" s="11">
        <v>64.400000000000006</v>
      </c>
      <c r="AU21" s="11">
        <v>0</v>
      </c>
      <c r="AV21" s="11">
        <v>0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</row>
    <row r="22" spans="1:77">
      <c r="A22" s="23">
        <v>2018</v>
      </c>
      <c r="B22" s="23">
        <v>2916</v>
      </c>
      <c r="C22" s="23" t="s">
        <v>139</v>
      </c>
      <c r="D22" s="23" t="s">
        <v>140</v>
      </c>
      <c r="E22" s="23" t="s">
        <v>88</v>
      </c>
      <c r="F22" s="23" t="s">
        <v>137</v>
      </c>
      <c r="G22" s="22" t="s">
        <v>90</v>
      </c>
      <c r="H22" s="21">
        <v>41187</v>
      </c>
      <c r="I22" s="21">
        <v>42674</v>
      </c>
      <c r="J22" s="20" t="s">
        <v>126</v>
      </c>
      <c r="K22" s="19">
        <v>0</v>
      </c>
      <c r="L22" s="18">
        <v>0</v>
      </c>
      <c r="M22" s="18">
        <v>0</v>
      </c>
      <c r="N22" s="18">
        <v>125</v>
      </c>
      <c r="O22" s="18">
        <v>125</v>
      </c>
      <c r="P22" s="18">
        <v>196.5</v>
      </c>
      <c r="Q22" s="18">
        <v>49.7</v>
      </c>
      <c r="R22" s="18">
        <v>0</v>
      </c>
      <c r="S22" s="18">
        <v>371.2</v>
      </c>
      <c r="T22" s="18">
        <v>0</v>
      </c>
      <c r="U22" s="17">
        <v>0</v>
      </c>
      <c r="V22" s="17">
        <v>0</v>
      </c>
      <c r="W22" s="17">
        <v>80.680999999999997</v>
      </c>
      <c r="X22" s="17">
        <v>80.680999999999997</v>
      </c>
      <c r="Y22" s="17">
        <v>122</v>
      </c>
      <c r="Z22" s="17">
        <v>15.93</v>
      </c>
      <c r="AA22" s="17">
        <v>0</v>
      </c>
      <c r="AB22" s="17">
        <v>218.61099999999999</v>
      </c>
      <c r="AC22" s="16" t="s">
        <v>95</v>
      </c>
      <c r="AD22" s="15" t="s">
        <v>141</v>
      </c>
      <c r="AE22" s="15" t="s">
        <v>97</v>
      </c>
      <c r="AF22" s="14" t="s">
        <v>95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16000</v>
      </c>
      <c r="AR22" s="11">
        <v>0</v>
      </c>
      <c r="AS22" s="11">
        <v>37.5</v>
      </c>
      <c r="AT22" s="11">
        <v>37.5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460000</v>
      </c>
    </row>
    <row r="23" spans="1:77">
      <c r="A23" s="23">
        <v>2018</v>
      </c>
      <c r="B23" s="23">
        <v>3093</v>
      </c>
      <c r="C23" s="23" t="s">
        <v>142</v>
      </c>
      <c r="D23" s="23" t="s">
        <v>143</v>
      </c>
      <c r="E23" s="23" t="s">
        <v>88</v>
      </c>
      <c r="F23" s="23" t="s">
        <v>144</v>
      </c>
      <c r="G23" s="22" t="s">
        <v>90</v>
      </c>
      <c r="H23" s="21">
        <v>41621</v>
      </c>
      <c r="I23" s="21">
        <v>42683</v>
      </c>
      <c r="J23" s="20" t="s">
        <v>126</v>
      </c>
      <c r="K23" s="19">
        <v>0</v>
      </c>
      <c r="L23" s="18">
        <v>0</v>
      </c>
      <c r="M23" s="18">
        <v>0</v>
      </c>
      <c r="N23" s="18">
        <v>122</v>
      </c>
      <c r="O23" s="18">
        <v>122</v>
      </c>
      <c r="P23" s="18">
        <v>0</v>
      </c>
      <c r="Q23" s="18">
        <v>0</v>
      </c>
      <c r="R23" s="18">
        <v>0</v>
      </c>
      <c r="S23" s="18">
        <v>122</v>
      </c>
      <c r="T23" s="18">
        <v>0</v>
      </c>
      <c r="U23" s="17">
        <v>0</v>
      </c>
      <c r="V23" s="17">
        <v>0</v>
      </c>
      <c r="W23" s="17">
        <v>122</v>
      </c>
      <c r="X23" s="17">
        <v>122</v>
      </c>
      <c r="Y23" s="17">
        <v>0</v>
      </c>
      <c r="Z23" s="17">
        <v>0</v>
      </c>
      <c r="AA23" s="17">
        <v>0</v>
      </c>
      <c r="AB23" s="17">
        <v>122</v>
      </c>
      <c r="AC23" s="16" t="s">
        <v>92</v>
      </c>
      <c r="AD23" s="15" t="s">
        <v>138</v>
      </c>
      <c r="AE23" s="15" t="s">
        <v>138</v>
      </c>
      <c r="AF23" s="14" t="s">
        <v>95</v>
      </c>
      <c r="AG23" s="13">
        <v>0</v>
      </c>
      <c r="AH23" s="1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0</v>
      </c>
      <c r="AX23" s="11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1">
        <v>0</v>
      </c>
      <c r="BI23" s="11">
        <v>0</v>
      </c>
      <c r="BJ23" s="11">
        <v>0</v>
      </c>
      <c r="BK23" s="11">
        <v>0</v>
      </c>
      <c r="BL23" s="11">
        <v>994</v>
      </c>
      <c r="BM23" s="11">
        <v>0</v>
      </c>
      <c r="BN23" s="11">
        <v>0</v>
      </c>
      <c r="BO23" s="11">
        <v>0</v>
      </c>
      <c r="BP23" s="11">
        <v>0</v>
      </c>
      <c r="BQ23" s="11">
        <v>0</v>
      </c>
      <c r="BR23" s="11">
        <v>0</v>
      </c>
      <c r="BS23" s="11">
        <v>0</v>
      </c>
      <c r="BT23" s="11">
        <v>0</v>
      </c>
      <c r="BU23" s="11">
        <v>0</v>
      </c>
      <c r="BV23" s="11">
        <v>0</v>
      </c>
      <c r="BW23" s="11">
        <v>0</v>
      </c>
      <c r="BX23" s="11">
        <v>0</v>
      </c>
      <c r="BY23" s="11">
        <v>0</v>
      </c>
    </row>
    <row r="24" spans="1:77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1"/>
      <c r="B25" s="3"/>
      <c r="C25" s="5"/>
      <c r="D25" s="1"/>
      <c r="E25" s="1"/>
      <c r="F25" s="1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3"/>
      <c r="AE25" s="3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>
      <c r="A26" s="6">
        <v>17</v>
      </c>
      <c r="B26" s="6">
        <v>17</v>
      </c>
      <c r="C26" s="6">
        <v>17</v>
      </c>
      <c r="D26" s="6">
        <v>17</v>
      </c>
      <c r="E26" s="6">
        <v>17</v>
      </c>
      <c r="F26" s="6">
        <v>17</v>
      </c>
      <c r="G26" s="6">
        <v>17</v>
      </c>
      <c r="H26" s="6">
        <v>17</v>
      </c>
      <c r="I26" s="6">
        <v>17</v>
      </c>
      <c r="J26" s="9">
        <v>17</v>
      </c>
      <c r="K26" s="10">
        <v>0</v>
      </c>
      <c r="L26" s="6">
        <v>0</v>
      </c>
      <c r="M26" s="6">
        <v>0</v>
      </c>
      <c r="N26" s="6">
        <v>4246.6000000000004</v>
      </c>
      <c r="O26" s="6">
        <v>4246.6000000000004</v>
      </c>
      <c r="P26" s="6">
        <v>444</v>
      </c>
      <c r="Q26" s="6">
        <v>585.36</v>
      </c>
      <c r="R26" s="6">
        <v>350</v>
      </c>
      <c r="S26" s="6">
        <v>5625.96</v>
      </c>
      <c r="T26" s="6">
        <v>0</v>
      </c>
      <c r="U26" s="6">
        <v>0</v>
      </c>
      <c r="V26" s="6">
        <v>0</v>
      </c>
      <c r="W26" s="6">
        <v>3792.6800000000003</v>
      </c>
      <c r="X26" s="6">
        <v>3792.6800000000003</v>
      </c>
      <c r="Y26" s="6">
        <v>368.83</v>
      </c>
      <c r="Z26" s="6">
        <v>259.79999999999995</v>
      </c>
      <c r="AA26" s="6">
        <v>0</v>
      </c>
      <c r="AB26" s="6">
        <v>4421.3100000000004</v>
      </c>
      <c r="AC26" s="9">
        <v>17</v>
      </c>
      <c r="AD26" s="8">
        <v>5</v>
      </c>
      <c r="AE26" s="8">
        <v>5</v>
      </c>
      <c r="AF26" s="6">
        <v>17</v>
      </c>
      <c r="AG26" s="6">
        <v>7989</v>
      </c>
      <c r="AH26" s="6">
        <v>0</v>
      </c>
      <c r="AI26" s="7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1978625</v>
      </c>
      <c r="AR26" s="6">
        <v>0</v>
      </c>
      <c r="AS26" s="6">
        <v>673.1</v>
      </c>
      <c r="AT26" s="6">
        <v>673.1</v>
      </c>
      <c r="AU26" s="6">
        <v>0</v>
      </c>
      <c r="AV26" s="6">
        <v>446.2</v>
      </c>
      <c r="AW26" s="6">
        <v>0</v>
      </c>
      <c r="AX26" s="6">
        <v>0</v>
      </c>
      <c r="AY26" s="7">
        <v>0</v>
      </c>
      <c r="AZ26" s="7">
        <v>0</v>
      </c>
      <c r="BA26" s="6">
        <v>11568</v>
      </c>
      <c r="BB26" s="6">
        <v>11568</v>
      </c>
      <c r="BC26" s="6">
        <v>0</v>
      </c>
      <c r="BD26" s="6">
        <v>0</v>
      </c>
      <c r="BE26" s="6">
        <v>0</v>
      </c>
      <c r="BF26" s="6">
        <v>499.2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30476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460000</v>
      </c>
    </row>
    <row r="27" spans="1:77">
      <c r="A27" s="1"/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145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>
      <c r="A29" s="1" t="s">
        <v>146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1" t="s">
        <v>147</v>
      </c>
      <c r="B30" s="3"/>
      <c r="C30" s="5"/>
      <c r="D30" s="1"/>
      <c r="E30" s="1"/>
      <c r="F30" s="1"/>
      <c r="G30" s="4"/>
      <c r="H30" s="4"/>
      <c r="I30" s="4"/>
      <c r="J30" s="4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4"/>
      <c r="AD30" s="3"/>
      <c r="AE30" s="3"/>
      <c r="AF30" s="2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>
      <c r="A31" s="1" t="s">
        <v>148</v>
      </c>
    </row>
    <row r="32" spans="1:77">
      <c r="A32" s="1" t="s">
        <v>149</v>
      </c>
    </row>
    <row r="33" spans="1:1">
      <c r="A33" s="1"/>
    </row>
    <row r="34" spans="1:1">
      <c r="A34" s="1" t="s">
        <v>150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9881-5405-6B4F-9551-DD9A41C082DD}">
  <dimension ref="A1:D18"/>
  <sheetViews>
    <sheetView zoomScale="135" workbookViewId="0">
      <selection activeCell="D15" sqref="D15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151</v>
      </c>
      <c r="B2" s="69"/>
      <c r="C2" s="70"/>
      <c r="D2" s="71"/>
    </row>
    <row r="3" spans="1:4">
      <c r="A3" s="78" t="s">
        <v>152</v>
      </c>
      <c r="B3" s="69"/>
      <c r="C3" s="70"/>
      <c r="D3" s="71"/>
    </row>
    <row r="4" spans="1:4">
      <c r="A4" s="79" t="s">
        <v>153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>
      <c r="A7" s="83" t="s">
        <v>158</v>
      </c>
      <c r="B7" s="83"/>
      <c r="C7" s="84"/>
      <c r="D7" s="85" t="s">
        <v>138</v>
      </c>
    </row>
    <row r="8" spans="1:4" s="75" customFormat="1" ht="15" customHeight="1">
      <c r="A8" s="86" t="s">
        <v>159</v>
      </c>
      <c r="B8" s="86"/>
      <c r="C8" s="87"/>
      <c r="D8" s="88"/>
    </row>
    <row r="9" spans="1:4" s="76" customFormat="1" ht="15" customHeight="1">
      <c r="A9" s="89" t="s">
        <v>160</v>
      </c>
      <c r="B9" s="89"/>
      <c r="C9" s="90"/>
      <c r="D9" s="91"/>
    </row>
    <row r="10" spans="1:4" ht="15" customHeight="1">
      <c r="A10" s="92">
        <v>1.2</v>
      </c>
      <c r="B10" s="92" t="s">
        <v>161</v>
      </c>
      <c r="C10" s="93" t="s">
        <v>162</v>
      </c>
      <c r="D10" s="94">
        <v>4593.75</v>
      </c>
    </row>
    <row r="11" spans="1:4" ht="15" customHeight="1">
      <c r="A11" s="92">
        <v>2.1</v>
      </c>
      <c r="B11" s="92" t="s">
        <v>161</v>
      </c>
      <c r="C11" s="93" t="s">
        <v>163</v>
      </c>
      <c r="D11" s="94">
        <v>464</v>
      </c>
    </row>
    <row r="12" spans="1:4" ht="15" customHeight="1">
      <c r="A12" s="92" t="s">
        <v>164</v>
      </c>
      <c r="B12" s="92" t="s">
        <v>165</v>
      </c>
      <c r="C12" s="93" t="s">
        <v>166</v>
      </c>
      <c r="D12" s="94">
        <v>127.75</v>
      </c>
    </row>
    <row r="13" spans="1:4" ht="15" customHeight="1">
      <c r="A13" s="92" t="s">
        <v>167</v>
      </c>
      <c r="B13" s="92" t="s">
        <v>165</v>
      </c>
      <c r="C13" s="93" t="s">
        <v>168</v>
      </c>
      <c r="D13" s="94">
        <v>1</v>
      </c>
    </row>
    <row r="14" spans="1:4" ht="15" customHeight="1">
      <c r="A14" s="92" t="s">
        <v>169</v>
      </c>
      <c r="B14" s="92" t="s">
        <v>165</v>
      </c>
      <c r="C14" s="93" t="s">
        <v>170</v>
      </c>
      <c r="D14" s="94">
        <v>4000</v>
      </c>
    </row>
    <row r="15" spans="1:4" s="75" customFormat="1" ht="15" customHeight="1">
      <c r="A15" s="86" t="s">
        <v>171</v>
      </c>
      <c r="B15" s="86"/>
      <c r="C15" s="95"/>
      <c r="D15" s="96"/>
    </row>
    <row r="16" spans="1:4" ht="15" customHeight="1">
      <c r="A16" s="97" t="s">
        <v>172</v>
      </c>
      <c r="B16" s="92"/>
      <c r="C16" s="98"/>
      <c r="D16" s="99"/>
    </row>
    <row r="17" spans="1:4" ht="15" customHeight="1">
      <c r="A17" s="100" t="s">
        <v>173</v>
      </c>
      <c r="B17" s="92" t="s">
        <v>165</v>
      </c>
      <c r="C17" s="98" t="s">
        <v>174</v>
      </c>
      <c r="D17" s="99">
        <v>166</v>
      </c>
    </row>
    <row r="18" spans="1:4" ht="15" customHeight="1">
      <c r="A18" s="100" t="s">
        <v>175</v>
      </c>
      <c r="B18" s="92" t="s">
        <v>165</v>
      </c>
      <c r="C18" s="98" t="s">
        <v>176</v>
      </c>
      <c r="D18" s="99">
        <v>1</v>
      </c>
    </row>
  </sheetData>
  <hyperlinks>
    <hyperlink ref="A4" r:id="rId1" xr:uid="{23D2EE31-CCDF-2B49-BB5E-713E5F73C85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0247B-690B-644F-9698-27D17854DD56}">
  <dimension ref="A1:D19"/>
  <sheetViews>
    <sheetView topLeftCell="A14" zoomScale="135" workbookViewId="0">
      <selection sqref="A1:D19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177</v>
      </c>
      <c r="B2" s="69"/>
      <c r="C2" s="70"/>
      <c r="D2" s="71"/>
    </row>
    <row r="3" spans="1:4">
      <c r="A3" s="78" t="s">
        <v>152</v>
      </c>
      <c r="B3" s="69"/>
      <c r="C3" s="70"/>
      <c r="D3" s="71"/>
    </row>
    <row r="4" spans="1:4">
      <c r="A4" s="126" t="s">
        <v>178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>
      <c r="A7" s="83" t="s">
        <v>158</v>
      </c>
      <c r="B7" s="83"/>
      <c r="C7" s="84"/>
      <c r="D7" s="85" t="s">
        <v>138</v>
      </c>
    </row>
    <row r="8" spans="1:4" s="75" customFormat="1" ht="15" customHeight="1">
      <c r="A8" s="83" t="s">
        <v>159</v>
      </c>
      <c r="B8" s="83"/>
      <c r="C8" s="84"/>
      <c r="D8" s="85"/>
    </row>
    <row r="9" spans="1:4" s="75" customFormat="1" ht="15" customHeight="1">
      <c r="A9" s="86" t="s">
        <v>171</v>
      </c>
      <c r="B9" s="86"/>
      <c r="C9" s="95"/>
      <c r="D9" s="96"/>
    </row>
    <row r="10" spans="1:4" ht="15" customHeight="1">
      <c r="A10" s="100" t="s">
        <v>179</v>
      </c>
      <c r="B10" s="92"/>
      <c r="C10" s="98"/>
      <c r="D10" s="99">
        <v>561</v>
      </c>
    </row>
    <row r="11" spans="1:4" ht="15" customHeight="1">
      <c r="A11" s="100">
        <v>3.2</v>
      </c>
      <c r="B11" s="92" t="s">
        <v>161</v>
      </c>
      <c r="C11" s="98" t="s">
        <v>180</v>
      </c>
      <c r="D11" s="110">
        <v>560</v>
      </c>
    </row>
    <row r="12" spans="1:4" ht="15" customHeight="1">
      <c r="A12" s="100">
        <v>6.1</v>
      </c>
      <c r="B12" s="92" t="s">
        <v>161</v>
      </c>
      <c r="C12" s="98" t="s">
        <v>181</v>
      </c>
      <c r="D12" s="110">
        <v>1</v>
      </c>
    </row>
    <row r="13" spans="1:4" ht="15" customHeight="1">
      <c r="A13" s="100" t="s">
        <v>182</v>
      </c>
      <c r="B13" s="92"/>
      <c r="C13" s="98"/>
      <c r="D13" s="110">
        <v>66</v>
      </c>
    </row>
    <row r="14" spans="1:4" ht="15" customHeight="1">
      <c r="A14" s="100" t="s">
        <v>183</v>
      </c>
      <c r="B14" s="92" t="s">
        <v>165</v>
      </c>
      <c r="C14" s="98" t="s">
        <v>184</v>
      </c>
      <c r="D14" s="110">
        <v>1</v>
      </c>
    </row>
    <row r="15" spans="1:4" ht="15" customHeight="1">
      <c r="A15" s="100" t="s">
        <v>173</v>
      </c>
      <c r="B15" s="92" t="s">
        <v>165</v>
      </c>
      <c r="C15" s="98" t="s">
        <v>174</v>
      </c>
      <c r="D15" s="110">
        <v>65</v>
      </c>
    </row>
    <row r="16" spans="1:4" ht="15" customHeight="1">
      <c r="A16" s="100" t="s">
        <v>185</v>
      </c>
      <c r="B16" s="92"/>
      <c r="C16" s="98"/>
      <c r="D16" s="110">
        <v>1</v>
      </c>
    </row>
    <row r="17" spans="1:4" ht="15" customHeight="1">
      <c r="A17" s="100">
        <v>6.1</v>
      </c>
      <c r="B17" s="92" t="s">
        <v>161</v>
      </c>
      <c r="C17" s="98" t="s">
        <v>181</v>
      </c>
      <c r="D17" s="110">
        <v>1</v>
      </c>
    </row>
    <row r="18" spans="1:4" ht="15" customHeight="1">
      <c r="A18" s="100" t="s">
        <v>186</v>
      </c>
      <c r="B18" s="92"/>
      <c r="C18" s="98"/>
      <c r="D18" s="110">
        <v>143.1</v>
      </c>
    </row>
    <row r="19" spans="1:4" ht="15" customHeight="1">
      <c r="A19" s="100" t="s">
        <v>173</v>
      </c>
      <c r="B19" s="92" t="s">
        <v>165</v>
      </c>
      <c r="C19" s="98" t="s">
        <v>174</v>
      </c>
      <c r="D19" s="99">
        <v>143.1</v>
      </c>
    </row>
  </sheetData>
  <hyperlinks>
    <hyperlink ref="A4" r:id="rId1" xr:uid="{D48F7893-675F-AE44-82D0-B1AB4B1AAEB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D7BC-AC40-0848-A5B4-7E6CAD3573E1}">
  <dimension ref="A1:G25"/>
  <sheetViews>
    <sheetView topLeftCell="A23" zoomScale="135" workbookViewId="0">
      <selection activeCell="A17" sqref="A17:G25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1" t="s">
        <v>187</v>
      </c>
      <c r="B4" s="102" t="s">
        <v>155</v>
      </c>
      <c r="C4" s="102" t="s">
        <v>188</v>
      </c>
      <c r="D4" s="102" t="s">
        <v>189</v>
      </c>
      <c r="E4" s="103" t="s">
        <v>190</v>
      </c>
      <c r="F4" s="102" t="s">
        <v>191</v>
      </c>
      <c r="G4" s="104" t="s">
        <v>192</v>
      </c>
    </row>
    <row r="5" spans="1:7">
      <c r="A5" s="105" t="s">
        <v>193</v>
      </c>
      <c r="B5" s="114"/>
      <c r="C5" s="115"/>
      <c r="D5" s="106"/>
      <c r="E5" s="106"/>
      <c r="F5" s="107"/>
      <c r="G5" s="108"/>
    </row>
    <row r="6" spans="1:7">
      <c r="A6" s="118">
        <v>1.2</v>
      </c>
      <c r="B6" s="92" t="s">
        <v>161</v>
      </c>
      <c r="C6" s="98" t="s">
        <v>162</v>
      </c>
      <c r="D6" s="116">
        <v>0</v>
      </c>
      <c r="E6" s="99">
        <v>4593.75</v>
      </c>
      <c r="F6" s="116">
        <v>0</v>
      </c>
      <c r="G6" s="111">
        <f>SUM(D6:F6)</f>
        <v>4593.75</v>
      </c>
    </row>
    <row r="7" spans="1:7">
      <c r="A7" s="105" t="s">
        <v>194</v>
      </c>
      <c r="B7" s="114"/>
      <c r="C7" s="115"/>
      <c r="D7" s="116"/>
      <c r="E7" s="109"/>
      <c r="F7" s="116"/>
      <c r="G7" s="111"/>
    </row>
    <row r="8" spans="1:7">
      <c r="A8" s="118">
        <v>2.1</v>
      </c>
      <c r="B8" s="92" t="s">
        <v>161</v>
      </c>
      <c r="C8" s="98" t="s">
        <v>163</v>
      </c>
      <c r="D8" s="116">
        <v>0</v>
      </c>
      <c r="E8" s="99">
        <v>464</v>
      </c>
      <c r="F8" s="116">
        <v>0</v>
      </c>
      <c r="G8" s="111">
        <f t="shared" ref="G8:G15" si="0">SUM(D8:F8)</f>
        <v>464</v>
      </c>
    </row>
    <row r="9" spans="1:7">
      <c r="A9" s="105" t="s">
        <v>195</v>
      </c>
      <c r="B9" s="114"/>
      <c r="C9" s="115"/>
      <c r="D9" s="116"/>
      <c r="E9" s="109"/>
      <c r="F9" s="116"/>
      <c r="G9" s="111"/>
    </row>
    <row r="10" spans="1:7" ht="30">
      <c r="A10" s="118" t="s">
        <v>164</v>
      </c>
      <c r="B10" s="92" t="s">
        <v>165</v>
      </c>
      <c r="C10" s="98" t="s">
        <v>166</v>
      </c>
      <c r="D10" s="116">
        <v>0</v>
      </c>
      <c r="E10" s="99">
        <v>127.75</v>
      </c>
      <c r="F10" s="116">
        <v>0</v>
      </c>
      <c r="G10" s="111">
        <f t="shared" si="0"/>
        <v>127.75</v>
      </c>
    </row>
    <row r="11" spans="1:7" ht="30">
      <c r="A11" s="118" t="s">
        <v>167</v>
      </c>
      <c r="B11" s="92" t="s">
        <v>165</v>
      </c>
      <c r="C11" s="98" t="s">
        <v>168</v>
      </c>
      <c r="D11" s="116">
        <v>0</v>
      </c>
      <c r="E11" s="99">
        <v>1</v>
      </c>
      <c r="F11" s="116">
        <v>0</v>
      </c>
      <c r="G11" s="111">
        <f t="shared" si="0"/>
        <v>1</v>
      </c>
    </row>
    <row r="12" spans="1:7">
      <c r="A12" s="118" t="s">
        <v>169</v>
      </c>
      <c r="B12" s="92" t="s">
        <v>165</v>
      </c>
      <c r="C12" s="98" t="s">
        <v>170</v>
      </c>
      <c r="D12" s="116">
        <v>0</v>
      </c>
      <c r="E12" s="99">
        <v>4000</v>
      </c>
      <c r="F12" s="116">
        <v>0</v>
      </c>
      <c r="G12" s="111">
        <f t="shared" si="0"/>
        <v>4000</v>
      </c>
    </row>
    <row r="13" spans="1:7">
      <c r="A13" s="105" t="s">
        <v>196</v>
      </c>
      <c r="B13" s="114"/>
      <c r="C13" s="115"/>
      <c r="D13" s="116"/>
      <c r="E13" s="112"/>
      <c r="F13" s="116"/>
      <c r="G13" s="111"/>
    </row>
    <row r="14" spans="1:7" ht="30">
      <c r="A14" s="118" t="s">
        <v>173</v>
      </c>
      <c r="B14" s="92" t="s">
        <v>165</v>
      </c>
      <c r="C14" s="98" t="s">
        <v>174</v>
      </c>
      <c r="D14" s="116">
        <v>0</v>
      </c>
      <c r="E14" s="110">
        <v>0</v>
      </c>
      <c r="F14" s="99">
        <v>166</v>
      </c>
      <c r="G14" s="111">
        <f t="shared" si="0"/>
        <v>166</v>
      </c>
    </row>
    <row r="15" spans="1:7" ht="30">
      <c r="A15" s="119" t="s">
        <v>175</v>
      </c>
      <c r="B15" s="120" t="s">
        <v>165</v>
      </c>
      <c r="C15" s="121" t="s">
        <v>176</v>
      </c>
      <c r="D15" s="122">
        <v>0</v>
      </c>
      <c r="E15" s="123">
        <v>0</v>
      </c>
      <c r="F15" s="124">
        <v>1</v>
      </c>
      <c r="G15" s="113">
        <f t="shared" si="0"/>
        <v>1</v>
      </c>
    </row>
    <row r="16" spans="1:7">
      <c r="D16" s="117"/>
    </row>
    <row r="17" spans="1:7">
      <c r="A17" s="125">
        <v>2020</v>
      </c>
      <c r="B17" s="69"/>
      <c r="C17" s="70"/>
      <c r="D17" s="71"/>
    </row>
    <row r="18" spans="1:7">
      <c r="A18" s="101" t="s">
        <v>187</v>
      </c>
      <c r="B18" s="102" t="s">
        <v>155</v>
      </c>
      <c r="C18" s="102" t="s">
        <v>188</v>
      </c>
      <c r="D18" s="102" t="s">
        <v>189</v>
      </c>
      <c r="E18" s="103" t="s">
        <v>190</v>
      </c>
      <c r="F18" s="102" t="s">
        <v>191</v>
      </c>
      <c r="G18" s="104" t="s">
        <v>192</v>
      </c>
    </row>
    <row r="19" spans="1:7">
      <c r="A19" s="105" t="s">
        <v>197</v>
      </c>
      <c r="B19" s="114"/>
      <c r="C19" s="115"/>
      <c r="D19" s="106"/>
      <c r="E19" s="106"/>
      <c r="F19" s="107"/>
      <c r="G19" s="108"/>
    </row>
    <row r="20" spans="1:7">
      <c r="A20" s="118">
        <v>3.2</v>
      </c>
      <c r="B20" s="92" t="s">
        <v>161</v>
      </c>
      <c r="C20" s="98" t="s">
        <v>180</v>
      </c>
      <c r="D20" s="116">
        <v>0</v>
      </c>
      <c r="E20" s="99">
        <v>0</v>
      </c>
      <c r="F20" s="116">
        <v>560</v>
      </c>
      <c r="G20" s="111">
        <f>SUM(D20:F20)</f>
        <v>560</v>
      </c>
    </row>
    <row r="21" spans="1:7">
      <c r="A21" s="105" t="s">
        <v>198</v>
      </c>
      <c r="B21" s="114"/>
      <c r="C21" s="115"/>
      <c r="D21" s="116"/>
      <c r="E21" s="109"/>
      <c r="F21" s="116"/>
      <c r="G21" s="111"/>
    </row>
    <row r="22" spans="1:7" ht="30">
      <c r="A22" s="130" t="s">
        <v>183</v>
      </c>
      <c r="B22" s="127" t="s">
        <v>165</v>
      </c>
      <c r="C22" s="128" t="s">
        <v>184</v>
      </c>
      <c r="D22" s="129">
        <v>0</v>
      </c>
      <c r="E22" s="99">
        <v>0</v>
      </c>
      <c r="F22" s="116">
        <v>1</v>
      </c>
      <c r="G22" s="111">
        <f t="shared" ref="G22:G25" si="1">SUM(D22:F22)</f>
        <v>1</v>
      </c>
    </row>
    <row r="23" spans="1:7">
      <c r="A23" s="105" t="s">
        <v>196</v>
      </c>
      <c r="B23" s="114"/>
      <c r="C23" s="115"/>
      <c r="D23" s="116"/>
      <c r="E23" s="112"/>
      <c r="F23" s="116"/>
      <c r="G23" s="111"/>
    </row>
    <row r="24" spans="1:7">
      <c r="A24" s="131">
        <v>6.1</v>
      </c>
      <c r="B24" s="92" t="s">
        <v>161</v>
      </c>
      <c r="C24" s="98" t="s">
        <v>181</v>
      </c>
      <c r="D24" s="110">
        <v>0</v>
      </c>
      <c r="E24" s="110">
        <v>0</v>
      </c>
      <c r="F24" s="99">
        <v>2</v>
      </c>
      <c r="G24" s="111">
        <f t="shared" si="1"/>
        <v>2</v>
      </c>
    </row>
    <row r="25" spans="1:7" ht="30">
      <c r="A25" s="119" t="s">
        <v>173</v>
      </c>
      <c r="B25" s="120" t="s">
        <v>165</v>
      </c>
      <c r="C25" s="121" t="s">
        <v>174</v>
      </c>
      <c r="D25" s="122">
        <v>0</v>
      </c>
      <c r="E25" s="123">
        <v>0</v>
      </c>
      <c r="F25" s="124">
        <f>65+143</f>
        <v>208</v>
      </c>
      <c r="G25" s="113">
        <f t="shared" si="1"/>
        <v>208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BE97-DA03-124A-A9EC-B1F257B92E25}">
  <dimension ref="A1:D16"/>
  <sheetViews>
    <sheetView topLeftCell="A8" zoomScale="135" workbookViewId="0">
      <selection activeCell="C18" sqref="C18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199</v>
      </c>
      <c r="B2" s="69"/>
      <c r="C2" s="70"/>
      <c r="D2" s="71"/>
    </row>
    <row r="3" spans="1:4">
      <c r="A3" s="78" t="s">
        <v>152</v>
      </c>
      <c r="B3" s="69"/>
      <c r="C3" s="70"/>
      <c r="D3" s="71"/>
    </row>
    <row r="4" spans="1:4">
      <c r="A4" s="79" t="s">
        <v>200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s="75" customFormat="1">
      <c r="A7" s="83" t="s">
        <v>158</v>
      </c>
      <c r="B7" s="83"/>
      <c r="C7" s="84"/>
      <c r="D7" s="85" t="s">
        <v>138</v>
      </c>
    </row>
    <row r="8" spans="1:4" s="75" customFormat="1" ht="15" customHeight="1">
      <c r="A8" s="83" t="s">
        <v>159</v>
      </c>
      <c r="B8" s="83"/>
      <c r="C8" s="84"/>
      <c r="D8" s="85"/>
    </row>
    <row r="9" spans="1:4" s="75" customFormat="1" ht="15" customHeight="1">
      <c r="A9" s="86" t="s">
        <v>171</v>
      </c>
      <c r="B9" s="86"/>
      <c r="C9" s="95"/>
      <c r="D9" s="96"/>
    </row>
    <row r="10" spans="1:4" s="76" customFormat="1" ht="15" customHeight="1">
      <c r="A10" s="97" t="s">
        <v>201</v>
      </c>
      <c r="B10" s="89"/>
      <c r="C10" s="132"/>
      <c r="D10" s="133"/>
    </row>
    <row r="11" spans="1:4" ht="15" customHeight="1">
      <c r="A11" s="100" t="s">
        <v>202</v>
      </c>
      <c r="B11" s="92" t="s">
        <v>165</v>
      </c>
      <c r="C11" s="98" t="s">
        <v>203</v>
      </c>
      <c r="D11" s="110">
        <v>1</v>
      </c>
    </row>
    <row r="12" spans="1:4" s="76" customFormat="1" ht="15" customHeight="1">
      <c r="A12" s="97" t="s">
        <v>204</v>
      </c>
      <c r="B12" s="89"/>
      <c r="C12" s="132"/>
      <c r="D12" s="134"/>
    </row>
    <row r="13" spans="1:4" ht="15" customHeight="1">
      <c r="A13" s="100" t="s">
        <v>205</v>
      </c>
      <c r="B13" s="92" t="s">
        <v>165</v>
      </c>
      <c r="C13" s="98" t="s">
        <v>206</v>
      </c>
      <c r="D13" s="135">
        <v>0</v>
      </c>
    </row>
    <row r="14" spans="1:4" s="76" customFormat="1" ht="15" customHeight="1">
      <c r="A14" s="97" t="s">
        <v>207</v>
      </c>
      <c r="B14" s="89"/>
      <c r="C14" s="132"/>
      <c r="D14" s="134"/>
    </row>
    <row r="15" spans="1:4" ht="15" customHeight="1">
      <c r="A15" s="100" t="s">
        <v>208</v>
      </c>
      <c r="B15" s="92" t="s">
        <v>165</v>
      </c>
      <c r="C15" s="98" t="s">
        <v>209</v>
      </c>
      <c r="D15" s="110">
        <v>400</v>
      </c>
    </row>
    <row r="16" spans="1:4" ht="15" customHeight="1">
      <c r="A16" s="100" t="s">
        <v>183</v>
      </c>
      <c r="B16" s="92" t="s">
        <v>165</v>
      </c>
      <c r="C16" s="98" t="s">
        <v>184</v>
      </c>
      <c r="D16" s="110">
        <v>1</v>
      </c>
    </row>
  </sheetData>
  <hyperlinks>
    <hyperlink ref="A4" r:id="rId1" xr:uid="{5D62682F-708A-424B-B483-0C8E9053773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BADA-CD76-9A48-A796-B36C3BC2D808}">
  <dimension ref="A1:G35"/>
  <sheetViews>
    <sheetView topLeftCell="A25" zoomScale="135" workbookViewId="0">
      <selection activeCell="I35" sqref="I35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1" t="s">
        <v>187</v>
      </c>
      <c r="B4" s="102" t="s">
        <v>155</v>
      </c>
      <c r="C4" s="102" t="s">
        <v>188</v>
      </c>
      <c r="D4" s="102" t="s">
        <v>189</v>
      </c>
      <c r="E4" s="103" t="s">
        <v>190</v>
      </c>
      <c r="F4" s="102" t="s">
        <v>191</v>
      </c>
      <c r="G4" s="104" t="s">
        <v>192</v>
      </c>
    </row>
    <row r="5" spans="1:7">
      <c r="A5" s="105" t="s">
        <v>193</v>
      </c>
      <c r="B5" s="114"/>
      <c r="C5" s="115"/>
      <c r="D5" s="106"/>
      <c r="E5" s="106"/>
      <c r="F5" s="107"/>
      <c r="G5" s="108"/>
    </row>
    <row r="6" spans="1:7">
      <c r="A6" s="118">
        <v>1.2</v>
      </c>
      <c r="B6" s="92" t="s">
        <v>161</v>
      </c>
      <c r="C6" s="98" t="s">
        <v>162</v>
      </c>
      <c r="D6" s="116">
        <v>0</v>
      </c>
      <c r="E6" s="99">
        <v>4593.75</v>
      </c>
      <c r="F6" s="116">
        <v>0</v>
      </c>
      <c r="G6" s="111">
        <f>SUM(D6:F6)</f>
        <v>4593.75</v>
      </c>
    </row>
    <row r="7" spans="1:7">
      <c r="A7" s="105" t="s">
        <v>194</v>
      </c>
      <c r="B7" s="114"/>
      <c r="C7" s="115"/>
      <c r="D7" s="116"/>
      <c r="E7" s="109"/>
      <c r="F7" s="116"/>
      <c r="G7" s="111"/>
    </row>
    <row r="8" spans="1:7">
      <c r="A8" s="118">
        <v>2.1</v>
      </c>
      <c r="B8" s="92" t="s">
        <v>161</v>
      </c>
      <c r="C8" s="98" t="s">
        <v>163</v>
      </c>
      <c r="D8" s="116">
        <v>0</v>
      </c>
      <c r="E8" s="99">
        <v>464</v>
      </c>
      <c r="F8" s="116">
        <v>0</v>
      </c>
      <c r="G8" s="111">
        <f t="shared" ref="G8:G15" si="0">SUM(D8:F8)</f>
        <v>464</v>
      </c>
    </row>
    <row r="9" spans="1:7">
      <c r="A9" s="105" t="s">
        <v>195</v>
      </c>
      <c r="B9" s="114"/>
      <c r="C9" s="115"/>
      <c r="D9" s="116"/>
      <c r="E9" s="109"/>
      <c r="F9" s="116"/>
      <c r="G9" s="111"/>
    </row>
    <row r="10" spans="1:7" ht="30">
      <c r="A10" s="118" t="s">
        <v>164</v>
      </c>
      <c r="B10" s="92" t="s">
        <v>165</v>
      </c>
      <c r="C10" s="98" t="s">
        <v>166</v>
      </c>
      <c r="D10" s="116">
        <v>0</v>
      </c>
      <c r="E10" s="99">
        <v>127.75</v>
      </c>
      <c r="F10" s="116">
        <v>0</v>
      </c>
      <c r="G10" s="111">
        <f t="shared" si="0"/>
        <v>127.75</v>
      </c>
    </row>
    <row r="11" spans="1:7" ht="30">
      <c r="A11" s="118" t="s">
        <v>167</v>
      </c>
      <c r="B11" s="92" t="s">
        <v>165</v>
      </c>
      <c r="C11" s="98" t="s">
        <v>168</v>
      </c>
      <c r="D11" s="116">
        <v>0</v>
      </c>
      <c r="E11" s="99">
        <v>1</v>
      </c>
      <c r="F11" s="116">
        <v>0</v>
      </c>
      <c r="G11" s="111">
        <f t="shared" si="0"/>
        <v>1</v>
      </c>
    </row>
    <row r="12" spans="1:7">
      <c r="A12" s="118" t="s">
        <v>169</v>
      </c>
      <c r="B12" s="92" t="s">
        <v>165</v>
      </c>
      <c r="C12" s="98" t="s">
        <v>170</v>
      </c>
      <c r="D12" s="116">
        <v>0</v>
      </c>
      <c r="E12" s="99">
        <v>4000</v>
      </c>
      <c r="F12" s="116">
        <v>0</v>
      </c>
      <c r="G12" s="111">
        <f t="shared" si="0"/>
        <v>4000</v>
      </c>
    </row>
    <row r="13" spans="1:7">
      <c r="A13" s="105" t="s">
        <v>196</v>
      </c>
      <c r="B13" s="114"/>
      <c r="C13" s="115"/>
      <c r="D13" s="116"/>
      <c r="E13" s="112"/>
      <c r="F13" s="116"/>
      <c r="G13" s="111"/>
    </row>
    <row r="14" spans="1:7" ht="30">
      <c r="A14" s="118" t="s">
        <v>173</v>
      </c>
      <c r="B14" s="92" t="s">
        <v>165</v>
      </c>
      <c r="C14" s="98" t="s">
        <v>174</v>
      </c>
      <c r="D14" s="116">
        <v>0</v>
      </c>
      <c r="E14" s="110">
        <v>0</v>
      </c>
      <c r="F14" s="99">
        <v>166</v>
      </c>
      <c r="G14" s="111">
        <f t="shared" si="0"/>
        <v>166</v>
      </c>
    </row>
    <row r="15" spans="1:7" ht="30">
      <c r="A15" s="119" t="s">
        <v>175</v>
      </c>
      <c r="B15" s="120" t="s">
        <v>165</v>
      </c>
      <c r="C15" s="121" t="s">
        <v>176</v>
      </c>
      <c r="D15" s="122">
        <v>0</v>
      </c>
      <c r="E15" s="123">
        <v>0</v>
      </c>
      <c r="F15" s="124">
        <v>1</v>
      </c>
      <c r="G15" s="113">
        <f t="shared" si="0"/>
        <v>1</v>
      </c>
    </row>
    <row r="16" spans="1:7">
      <c r="D16" s="117"/>
    </row>
    <row r="17" spans="1:7">
      <c r="A17" s="125">
        <v>2020</v>
      </c>
      <c r="B17" s="69"/>
      <c r="C17" s="70"/>
      <c r="D17" s="71"/>
    </row>
    <row r="18" spans="1:7">
      <c r="A18" s="101" t="s">
        <v>187</v>
      </c>
      <c r="B18" s="102" t="s">
        <v>155</v>
      </c>
      <c r="C18" s="102" t="s">
        <v>188</v>
      </c>
      <c r="D18" s="102" t="s">
        <v>189</v>
      </c>
      <c r="E18" s="103" t="s">
        <v>190</v>
      </c>
      <c r="F18" s="102" t="s">
        <v>191</v>
      </c>
      <c r="G18" s="104" t="s">
        <v>192</v>
      </c>
    </row>
    <row r="19" spans="1:7">
      <c r="A19" s="105" t="s">
        <v>197</v>
      </c>
      <c r="B19" s="114"/>
      <c r="C19" s="115"/>
      <c r="D19" s="106"/>
      <c r="E19" s="106"/>
      <c r="F19" s="107"/>
      <c r="G19" s="108"/>
    </row>
    <row r="20" spans="1:7">
      <c r="A20" s="118">
        <v>3.2</v>
      </c>
      <c r="B20" s="92" t="s">
        <v>161</v>
      </c>
      <c r="C20" s="98" t="s">
        <v>180</v>
      </c>
      <c r="D20" s="116">
        <v>0</v>
      </c>
      <c r="E20" s="99">
        <v>0</v>
      </c>
      <c r="F20" s="116">
        <v>560</v>
      </c>
      <c r="G20" s="111">
        <f>SUM(D20:F20)</f>
        <v>560</v>
      </c>
    </row>
    <row r="21" spans="1:7">
      <c r="A21" s="105" t="s">
        <v>198</v>
      </c>
      <c r="B21" s="114"/>
      <c r="C21" s="115"/>
      <c r="D21" s="116"/>
      <c r="E21" s="109"/>
      <c r="F21" s="116"/>
      <c r="G21" s="111"/>
    </row>
    <row r="22" spans="1:7" ht="30">
      <c r="A22" s="130" t="s">
        <v>183</v>
      </c>
      <c r="B22" s="127" t="s">
        <v>165</v>
      </c>
      <c r="C22" s="128" t="s">
        <v>184</v>
      </c>
      <c r="D22" s="129">
        <v>0</v>
      </c>
      <c r="E22" s="99">
        <v>0</v>
      </c>
      <c r="F22" s="116">
        <v>1</v>
      </c>
      <c r="G22" s="111">
        <f t="shared" ref="G22:G25" si="1">SUM(D22:F22)</f>
        <v>1</v>
      </c>
    </row>
    <row r="23" spans="1:7">
      <c r="A23" s="105" t="s">
        <v>196</v>
      </c>
      <c r="B23" s="114"/>
      <c r="C23" s="115"/>
      <c r="D23" s="116"/>
      <c r="E23" s="112"/>
      <c r="F23" s="116"/>
      <c r="G23" s="111"/>
    </row>
    <row r="24" spans="1:7">
      <c r="A24" s="131">
        <v>6.1</v>
      </c>
      <c r="B24" s="92" t="s">
        <v>161</v>
      </c>
      <c r="C24" s="98" t="s">
        <v>181</v>
      </c>
      <c r="D24" s="110">
        <v>0</v>
      </c>
      <c r="E24" s="110">
        <v>0</v>
      </c>
      <c r="F24" s="99">
        <v>2</v>
      </c>
      <c r="G24" s="111">
        <f t="shared" si="1"/>
        <v>2</v>
      </c>
    </row>
    <row r="25" spans="1:7" ht="30">
      <c r="A25" s="119" t="s">
        <v>173</v>
      </c>
      <c r="B25" s="120" t="s">
        <v>165</v>
      </c>
      <c r="C25" s="121" t="s">
        <v>174</v>
      </c>
      <c r="D25" s="122">
        <v>0</v>
      </c>
      <c r="E25" s="123">
        <v>0</v>
      </c>
      <c r="F25" s="124">
        <f>65+143</f>
        <v>208</v>
      </c>
      <c r="G25" s="113">
        <f t="shared" si="1"/>
        <v>208</v>
      </c>
    </row>
    <row r="27" spans="1:7">
      <c r="A27" s="125">
        <v>2021</v>
      </c>
      <c r="B27" s="69"/>
      <c r="C27" s="70"/>
      <c r="D27" s="71"/>
    </row>
    <row r="28" spans="1:7">
      <c r="A28" s="101" t="s">
        <v>187</v>
      </c>
      <c r="B28" s="102" t="s">
        <v>155</v>
      </c>
      <c r="C28" s="102" t="s">
        <v>188</v>
      </c>
      <c r="D28" s="102" t="s">
        <v>189</v>
      </c>
      <c r="E28" s="103" t="s">
        <v>190</v>
      </c>
      <c r="F28" s="102" t="s">
        <v>191</v>
      </c>
      <c r="G28" s="104" t="s">
        <v>192</v>
      </c>
    </row>
    <row r="29" spans="1:7">
      <c r="A29" s="105" t="s">
        <v>193</v>
      </c>
      <c r="B29" s="114"/>
      <c r="C29" s="115"/>
      <c r="D29" s="106"/>
      <c r="E29" s="106"/>
      <c r="F29" s="107"/>
      <c r="G29" s="108"/>
    </row>
    <row r="30" spans="1:7">
      <c r="A30" s="105" t="s">
        <v>208</v>
      </c>
      <c r="B30" s="114" t="s">
        <v>165</v>
      </c>
      <c r="C30" s="115" t="s">
        <v>209</v>
      </c>
      <c r="D30" s="116">
        <v>0</v>
      </c>
      <c r="E30" s="109">
        <v>0</v>
      </c>
      <c r="F30" s="116">
        <v>400</v>
      </c>
      <c r="G30" s="111">
        <f>SUM(D30:F30)</f>
        <v>400</v>
      </c>
    </row>
    <row r="31" spans="1:7">
      <c r="A31" s="105" t="s">
        <v>198</v>
      </c>
      <c r="B31" s="114"/>
      <c r="C31" s="115"/>
      <c r="D31" s="116"/>
      <c r="E31" s="109"/>
      <c r="F31" s="116"/>
      <c r="G31" s="111"/>
    </row>
    <row r="32" spans="1:7" ht="30">
      <c r="A32" s="130" t="s">
        <v>183</v>
      </c>
      <c r="B32" s="127" t="s">
        <v>165</v>
      </c>
      <c r="C32" s="128" t="s">
        <v>184</v>
      </c>
      <c r="D32" s="129">
        <v>0</v>
      </c>
      <c r="E32" s="99">
        <v>0</v>
      </c>
      <c r="F32" s="136">
        <v>1</v>
      </c>
      <c r="G32" s="111">
        <f t="shared" ref="G32" si="2">SUM(D32:F32)</f>
        <v>1</v>
      </c>
    </row>
    <row r="33" spans="1:7">
      <c r="A33" s="105" t="s">
        <v>196</v>
      </c>
      <c r="B33" s="114"/>
      <c r="C33" s="115"/>
      <c r="D33" s="116"/>
      <c r="E33" s="112"/>
      <c r="F33" s="136"/>
      <c r="G33" s="111"/>
    </row>
    <row r="34" spans="1:7" ht="30">
      <c r="A34" s="131" t="s">
        <v>205</v>
      </c>
      <c r="B34" s="92" t="s">
        <v>165</v>
      </c>
      <c r="C34" s="98" t="s">
        <v>206</v>
      </c>
      <c r="D34" s="110">
        <v>0</v>
      </c>
      <c r="E34" s="110">
        <v>0</v>
      </c>
      <c r="F34" s="137">
        <v>0</v>
      </c>
      <c r="G34" s="138">
        <f t="shared" ref="G34:G35" si="3">SUM(D34:F34)</f>
        <v>0</v>
      </c>
    </row>
    <row r="35" spans="1:7" ht="30">
      <c r="A35" s="119" t="s">
        <v>202</v>
      </c>
      <c r="B35" s="120" t="s">
        <v>165</v>
      </c>
      <c r="C35" s="121" t="s">
        <v>203</v>
      </c>
      <c r="D35" s="123">
        <v>0</v>
      </c>
      <c r="E35" s="123">
        <v>0</v>
      </c>
      <c r="F35" s="124">
        <v>1</v>
      </c>
      <c r="G35" s="113">
        <f t="shared" si="3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983B-FF2E-3247-9B73-037A92D1DD7B}">
  <dimension ref="A1:D55"/>
  <sheetViews>
    <sheetView topLeftCell="A37" zoomScale="135" workbookViewId="0">
      <selection activeCell="A27" sqref="A27"/>
    </sheetView>
  </sheetViews>
  <sheetFormatPr defaultColWidth="10.875" defaultRowHeight="15.95"/>
  <cols>
    <col min="1" max="2" width="10.875" style="72"/>
    <col min="3" max="3" width="54.125" style="72" customWidth="1"/>
    <col min="4" max="4" width="30" style="77" customWidth="1"/>
    <col min="5" max="16384" width="10.875" style="72"/>
  </cols>
  <sheetData>
    <row r="1" spans="1:4">
      <c r="A1" s="78" t="s">
        <v>0</v>
      </c>
      <c r="B1" s="69"/>
      <c r="C1" s="70"/>
      <c r="D1" s="71"/>
    </row>
    <row r="2" spans="1:4">
      <c r="A2" s="78" t="s">
        <v>210</v>
      </c>
      <c r="B2" s="69"/>
      <c r="C2" s="70"/>
      <c r="D2" s="71"/>
    </row>
    <row r="3" spans="1:4">
      <c r="A3" s="78" t="s">
        <v>152</v>
      </c>
      <c r="B3" s="69"/>
      <c r="C3" s="70"/>
      <c r="D3" s="71"/>
    </row>
    <row r="4" spans="1:4">
      <c r="A4" s="79" t="s">
        <v>211</v>
      </c>
      <c r="B4" s="69"/>
      <c r="C4" s="70"/>
      <c r="D4" s="71"/>
    </row>
    <row r="5" spans="1:4">
      <c r="A5" s="73"/>
      <c r="B5" s="74"/>
      <c r="C5" s="70"/>
      <c r="D5" s="71"/>
    </row>
    <row r="6" spans="1:4">
      <c r="A6" s="80" t="s">
        <v>154</v>
      </c>
      <c r="B6" s="80" t="s">
        <v>155</v>
      </c>
      <c r="C6" s="81" t="s">
        <v>156</v>
      </c>
      <c r="D6" s="82" t="s">
        <v>157</v>
      </c>
    </row>
    <row r="7" spans="1:4" ht="15" customHeight="1">
      <c r="A7" s="86" t="s">
        <v>158</v>
      </c>
      <c r="B7" s="86"/>
      <c r="C7" s="87"/>
      <c r="D7" s="88"/>
    </row>
    <row r="8" spans="1:4" ht="15" customHeight="1">
      <c r="A8" s="89" t="s">
        <v>212</v>
      </c>
      <c r="B8" s="89"/>
      <c r="C8" s="90"/>
      <c r="D8" s="91"/>
    </row>
    <row r="9" spans="1:4" ht="15" customHeight="1">
      <c r="A9" s="92">
        <v>1.2</v>
      </c>
      <c r="B9" s="92" t="s">
        <v>161</v>
      </c>
      <c r="C9" s="93" t="s">
        <v>162</v>
      </c>
      <c r="D9" s="139">
        <v>2185</v>
      </c>
    </row>
    <row r="10" spans="1:4" ht="15" customHeight="1">
      <c r="A10" s="92">
        <v>6.2</v>
      </c>
      <c r="B10" s="92" t="s">
        <v>161</v>
      </c>
      <c r="C10" s="93" t="s">
        <v>213</v>
      </c>
      <c r="D10" s="139">
        <v>1</v>
      </c>
    </row>
    <row r="11" spans="1:4" ht="15" customHeight="1">
      <c r="A11" s="92" t="s">
        <v>214</v>
      </c>
      <c r="B11" s="92" t="s">
        <v>165</v>
      </c>
      <c r="C11" s="93" t="s">
        <v>215</v>
      </c>
      <c r="D11" s="139">
        <v>3</v>
      </c>
    </row>
    <row r="12" spans="1:4" ht="15" customHeight="1">
      <c r="A12" s="92" t="s">
        <v>173</v>
      </c>
      <c r="B12" s="92" t="s">
        <v>165</v>
      </c>
      <c r="C12" s="93" t="s">
        <v>174</v>
      </c>
      <c r="D12" s="139">
        <v>0</v>
      </c>
    </row>
    <row r="13" spans="1:4" ht="15" customHeight="1">
      <c r="A13" s="92" t="s">
        <v>216</v>
      </c>
      <c r="B13" s="92" t="s">
        <v>165</v>
      </c>
      <c r="C13" s="93" t="s">
        <v>217</v>
      </c>
      <c r="D13" s="139">
        <v>0</v>
      </c>
    </row>
    <row r="14" spans="1:4" s="76" customFormat="1" ht="15" customHeight="1">
      <c r="A14" s="89" t="s">
        <v>218</v>
      </c>
      <c r="B14" s="89"/>
      <c r="C14" s="90"/>
      <c r="D14" s="140"/>
    </row>
    <row r="15" spans="1:4" ht="15" customHeight="1">
      <c r="A15" s="92">
        <v>1.1000000000000001</v>
      </c>
      <c r="B15" s="92" t="s">
        <v>161</v>
      </c>
      <c r="C15" s="93" t="s">
        <v>219</v>
      </c>
      <c r="D15" s="139">
        <v>2086688</v>
      </c>
    </row>
    <row r="16" spans="1:4" ht="15" customHeight="1">
      <c r="A16" s="92">
        <v>2.5</v>
      </c>
      <c r="B16" s="92" t="s">
        <v>161</v>
      </c>
      <c r="C16" s="93" t="s">
        <v>220</v>
      </c>
      <c r="D16" s="139">
        <v>1750000</v>
      </c>
    </row>
    <row r="17" spans="1:4" ht="15" customHeight="1">
      <c r="A17" s="92">
        <v>6.2</v>
      </c>
      <c r="B17" s="92" t="s">
        <v>161</v>
      </c>
      <c r="C17" s="93" t="s">
        <v>213</v>
      </c>
      <c r="D17" s="139">
        <v>1</v>
      </c>
    </row>
    <row r="18" spans="1:4" ht="15" customHeight="1">
      <c r="A18" s="92" t="s">
        <v>221</v>
      </c>
      <c r="B18" s="92" t="s">
        <v>165</v>
      </c>
      <c r="C18" s="93" t="s">
        <v>222</v>
      </c>
      <c r="D18" s="139">
        <v>2</v>
      </c>
    </row>
    <row r="19" spans="1:4" ht="15" customHeight="1">
      <c r="A19" s="92" t="s">
        <v>223</v>
      </c>
      <c r="B19" s="92" t="s">
        <v>165</v>
      </c>
      <c r="C19" s="93" t="s">
        <v>224</v>
      </c>
      <c r="D19" s="139">
        <v>4</v>
      </c>
    </row>
    <row r="20" spans="1:4" ht="15" customHeight="1">
      <c r="A20" s="92" t="s">
        <v>225</v>
      </c>
      <c r="B20" s="92" t="s">
        <v>165</v>
      </c>
      <c r="C20" s="93" t="s">
        <v>226</v>
      </c>
      <c r="D20" s="139">
        <v>30298</v>
      </c>
    </row>
    <row r="21" spans="1:4" ht="15" customHeight="1">
      <c r="A21" s="92" t="s">
        <v>227</v>
      </c>
      <c r="B21" s="92" t="s">
        <v>165</v>
      </c>
      <c r="C21" s="93" t="s">
        <v>228</v>
      </c>
      <c r="D21" s="139">
        <v>1</v>
      </c>
    </row>
    <row r="22" spans="1:4" ht="15" customHeight="1">
      <c r="A22" s="89" t="s">
        <v>229</v>
      </c>
      <c r="B22" s="89" t="s">
        <v>165</v>
      </c>
      <c r="C22" s="90" t="s">
        <v>230</v>
      </c>
      <c r="D22" s="140">
        <v>8</v>
      </c>
    </row>
    <row r="23" spans="1:4" s="76" customFormat="1" ht="15" customHeight="1">
      <c r="A23" s="89" t="s">
        <v>231</v>
      </c>
      <c r="B23" s="89"/>
      <c r="C23" s="90"/>
      <c r="D23" s="140"/>
    </row>
    <row r="24" spans="1:4" ht="15" customHeight="1">
      <c r="A24" s="92">
        <v>6.1</v>
      </c>
      <c r="B24" s="92" t="s">
        <v>161</v>
      </c>
      <c r="C24" s="93" t="s">
        <v>181</v>
      </c>
      <c r="D24" s="139">
        <v>6</v>
      </c>
    </row>
    <row r="25" spans="1:4" ht="15" customHeight="1">
      <c r="A25" s="92" t="s">
        <v>232</v>
      </c>
      <c r="B25" s="92" t="s">
        <v>165</v>
      </c>
      <c r="C25" s="93" t="s">
        <v>233</v>
      </c>
      <c r="D25" s="139">
        <v>50117</v>
      </c>
    </row>
    <row r="26" spans="1:4" ht="15" customHeight="1">
      <c r="A26" s="86" t="s">
        <v>159</v>
      </c>
      <c r="B26" s="86"/>
      <c r="C26" s="87"/>
      <c r="D26" s="141"/>
    </row>
    <row r="27" spans="1:4" s="76" customFormat="1" ht="15" customHeight="1">
      <c r="A27" s="89" t="s">
        <v>234</v>
      </c>
      <c r="B27" s="89"/>
      <c r="C27" s="90"/>
      <c r="D27" s="140"/>
    </row>
    <row r="28" spans="1:4" ht="15" customHeight="1">
      <c r="A28" s="92">
        <v>1.2</v>
      </c>
      <c r="B28" s="92" t="s">
        <v>161</v>
      </c>
      <c r="C28" s="93" t="s">
        <v>162</v>
      </c>
      <c r="D28" s="139">
        <v>462</v>
      </c>
    </row>
    <row r="29" spans="1:4" ht="15" customHeight="1">
      <c r="A29" s="92">
        <v>2.1</v>
      </c>
      <c r="B29" s="92" t="s">
        <v>161</v>
      </c>
      <c r="C29" s="93" t="s">
        <v>163</v>
      </c>
      <c r="D29" s="139">
        <v>13</v>
      </c>
    </row>
    <row r="30" spans="1:4" ht="15" customHeight="1">
      <c r="A30" s="92">
        <v>3.1</v>
      </c>
      <c r="B30" s="92" t="s">
        <v>161</v>
      </c>
      <c r="C30" s="93" t="s">
        <v>235</v>
      </c>
      <c r="D30" s="139">
        <v>48994</v>
      </c>
    </row>
    <row r="31" spans="1:4" s="142" customFormat="1" ht="15" customHeight="1">
      <c r="A31" s="92" t="s">
        <v>236</v>
      </c>
      <c r="B31" s="92" t="s">
        <v>165</v>
      </c>
      <c r="C31" s="93" t="s">
        <v>237</v>
      </c>
      <c r="D31" s="139">
        <v>60120000</v>
      </c>
    </row>
    <row r="32" spans="1:4" ht="15" customHeight="1">
      <c r="A32" s="92" t="s">
        <v>238</v>
      </c>
      <c r="B32" s="92" t="s">
        <v>165</v>
      </c>
      <c r="C32" s="93" t="s">
        <v>239</v>
      </c>
      <c r="D32" s="139">
        <v>1</v>
      </c>
    </row>
    <row r="33" spans="1:4" ht="15" customHeight="1">
      <c r="A33" s="92" t="s">
        <v>240</v>
      </c>
      <c r="B33" s="92" t="s">
        <v>165</v>
      </c>
      <c r="C33" s="93" t="s">
        <v>241</v>
      </c>
      <c r="D33" s="139">
        <v>50</v>
      </c>
    </row>
    <row r="34" spans="1:4" ht="15" customHeight="1">
      <c r="A34" s="86" t="s">
        <v>171</v>
      </c>
      <c r="B34" s="86"/>
      <c r="C34" s="95"/>
      <c r="D34" s="96"/>
    </row>
    <row r="35" spans="1:4" s="76" customFormat="1" ht="15" customHeight="1">
      <c r="A35" s="97" t="s">
        <v>242</v>
      </c>
      <c r="B35" s="89"/>
      <c r="C35" s="132"/>
      <c r="D35" s="133"/>
    </row>
    <row r="36" spans="1:4" ht="15" customHeight="1">
      <c r="A36" s="100" t="s">
        <v>243</v>
      </c>
      <c r="B36" s="92" t="s">
        <v>165</v>
      </c>
      <c r="C36" s="98" t="s">
        <v>244</v>
      </c>
      <c r="D36" s="110">
        <v>1</v>
      </c>
    </row>
    <row r="37" spans="1:4" ht="15" customHeight="1">
      <c r="A37" s="100" t="s">
        <v>175</v>
      </c>
      <c r="B37" s="92" t="s">
        <v>165</v>
      </c>
      <c r="C37" s="98" t="s">
        <v>176</v>
      </c>
      <c r="D37" s="110">
        <v>1</v>
      </c>
    </row>
    <row r="38" spans="1:4" s="76" customFormat="1" ht="15" customHeight="1">
      <c r="A38" s="97" t="s">
        <v>245</v>
      </c>
      <c r="B38" s="89"/>
      <c r="C38" s="132"/>
      <c r="D38" s="134"/>
    </row>
    <row r="39" spans="1:4" ht="15" customHeight="1">
      <c r="A39" s="100">
        <v>6.1</v>
      </c>
      <c r="B39" s="92" t="s">
        <v>161</v>
      </c>
      <c r="C39" s="98" t="s">
        <v>181</v>
      </c>
      <c r="D39" s="110">
        <v>0</v>
      </c>
    </row>
    <row r="40" spans="1:4" s="76" customFormat="1" ht="15" customHeight="1">
      <c r="A40" s="97" t="s">
        <v>246</v>
      </c>
      <c r="B40" s="89"/>
      <c r="C40" s="132"/>
      <c r="D40" s="134"/>
    </row>
    <row r="41" spans="1:4" ht="15" customHeight="1">
      <c r="A41" s="100" t="s">
        <v>247</v>
      </c>
      <c r="B41" s="92" t="s">
        <v>165</v>
      </c>
      <c r="C41" s="98" t="s">
        <v>248</v>
      </c>
      <c r="D41" s="110">
        <v>1</v>
      </c>
    </row>
    <row r="42" spans="1:4" s="76" customFormat="1" ht="15" customHeight="1">
      <c r="A42" s="97" t="s">
        <v>249</v>
      </c>
      <c r="B42" s="89"/>
      <c r="C42" s="132"/>
      <c r="D42" s="134"/>
    </row>
    <row r="43" spans="1:4" ht="15" customHeight="1">
      <c r="A43" s="100" t="s">
        <v>208</v>
      </c>
      <c r="B43" s="92" t="s">
        <v>165</v>
      </c>
      <c r="C43" s="98" t="s">
        <v>209</v>
      </c>
      <c r="D43" s="110">
        <v>100</v>
      </c>
    </row>
    <row r="44" spans="1:4" ht="15" customHeight="1">
      <c r="A44" s="100" t="s">
        <v>250</v>
      </c>
      <c r="B44" s="92" t="s">
        <v>165</v>
      </c>
      <c r="C44" s="98" t="s">
        <v>251</v>
      </c>
      <c r="D44" s="110">
        <v>1</v>
      </c>
    </row>
    <row r="45" spans="1:4" ht="15" customHeight="1">
      <c r="A45" s="100" t="s">
        <v>205</v>
      </c>
      <c r="B45" s="92" t="s">
        <v>165</v>
      </c>
      <c r="C45" s="98" t="s">
        <v>206</v>
      </c>
      <c r="D45" s="110">
        <v>1</v>
      </c>
    </row>
    <row r="46" spans="1:4" ht="15" customHeight="1">
      <c r="A46" s="100" t="s">
        <v>229</v>
      </c>
      <c r="B46" s="92" t="s">
        <v>165</v>
      </c>
      <c r="C46" s="98" t="s">
        <v>230</v>
      </c>
      <c r="D46" s="110">
        <v>1</v>
      </c>
    </row>
    <row r="47" spans="1:4" ht="15" customHeight="1">
      <c r="A47" s="100" t="s">
        <v>252</v>
      </c>
      <c r="B47" s="92" t="s">
        <v>165</v>
      </c>
      <c r="C47" s="98" t="s">
        <v>253</v>
      </c>
      <c r="D47" s="110">
        <v>2</v>
      </c>
    </row>
    <row r="48" spans="1:4" ht="15" customHeight="1">
      <c r="A48" s="100" t="s">
        <v>175</v>
      </c>
      <c r="B48" s="92" t="s">
        <v>165</v>
      </c>
      <c r="C48" s="98" t="s">
        <v>176</v>
      </c>
      <c r="D48" s="110">
        <v>3</v>
      </c>
    </row>
    <row r="49" spans="1:4" ht="15" customHeight="1">
      <c r="A49" s="100" t="s">
        <v>254</v>
      </c>
      <c r="B49" s="92" t="s">
        <v>165</v>
      </c>
      <c r="C49" s="98" t="s">
        <v>255</v>
      </c>
      <c r="D49" s="110">
        <v>1</v>
      </c>
    </row>
    <row r="50" spans="1:4" ht="15" customHeight="1">
      <c r="A50" s="100" t="s">
        <v>202</v>
      </c>
      <c r="B50" s="92" t="s">
        <v>165</v>
      </c>
      <c r="C50" s="98" t="s">
        <v>203</v>
      </c>
      <c r="D50" s="110">
        <v>2</v>
      </c>
    </row>
    <row r="51" spans="1:4" ht="15" customHeight="1"/>
    <row r="52" spans="1:4" ht="15" customHeight="1"/>
    <row r="53" spans="1:4" ht="15" customHeight="1"/>
    <row r="54" spans="1:4" ht="15" customHeight="1"/>
    <row r="55" spans="1:4" ht="15" customHeight="1"/>
  </sheetData>
  <hyperlinks>
    <hyperlink ref="A4" r:id="rId1" xr:uid="{2998E118-0318-1344-B361-4680FB1FC37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FD4A-E2E6-694A-A15D-B42266AB9D4A}">
  <dimension ref="A1:G71"/>
  <sheetViews>
    <sheetView tabSelected="1" topLeftCell="A63" zoomScale="135" workbookViewId="0">
      <selection activeCell="A40" sqref="A40:G71"/>
    </sheetView>
  </sheetViews>
  <sheetFormatPr defaultColWidth="10.875" defaultRowHeight="15.95"/>
  <cols>
    <col min="1" max="2" width="10.875" style="72"/>
    <col min="3" max="3" width="54.125" style="72" customWidth="1"/>
    <col min="4" max="4" width="13.5" style="77" customWidth="1"/>
    <col min="5" max="16384" width="10.875" style="72"/>
  </cols>
  <sheetData>
    <row r="1" spans="1:7">
      <c r="A1" s="78" t="s">
        <v>0</v>
      </c>
      <c r="B1" s="69"/>
      <c r="C1" s="70"/>
      <c r="D1" s="71"/>
    </row>
    <row r="2" spans="1:7">
      <c r="A2" s="78"/>
      <c r="B2" s="69"/>
      <c r="C2" s="70"/>
      <c r="D2" s="71"/>
    </row>
    <row r="3" spans="1:7">
      <c r="A3" s="125">
        <v>2019</v>
      </c>
      <c r="B3" s="69"/>
      <c r="C3" s="70"/>
      <c r="D3" s="71"/>
    </row>
    <row r="4" spans="1:7">
      <c r="A4" s="101" t="s">
        <v>187</v>
      </c>
      <c r="B4" s="102" t="s">
        <v>155</v>
      </c>
      <c r="C4" s="102" t="s">
        <v>188</v>
      </c>
      <c r="D4" s="102" t="s">
        <v>189</v>
      </c>
      <c r="E4" s="103" t="s">
        <v>190</v>
      </c>
      <c r="F4" s="102" t="s">
        <v>191</v>
      </c>
      <c r="G4" s="104" t="s">
        <v>192</v>
      </c>
    </row>
    <row r="5" spans="1:7">
      <c r="A5" s="105" t="s">
        <v>193</v>
      </c>
      <c r="B5" s="114"/>
      <c r="C5" s="115"/>
      <c r="D5" s="106"/>
      <c r="E5" s="106"/>
      <c r="F5" s="107"/>
      <c r="G5" s="108"/>
    </row>
    <row r="6" spans="1:7">
      <c r="A6" s="118">
        <v>1.2</v>
      </c>
      <c r="B6" s="92" t="s">
        <v>161</v>
      </c>
      <c r="C6" s="98" t="s">
        <v>162</v>
      </c>
      <c r="D6" s="116">
        <v>0</v>
      </c>
      <c r="E6" s="99">
        <v>4593.75</v>
      </c>
      <c r="F6" s="116">
        <v>0</v>
      </c>
      <c r="G6" s="111">
        <f>SUM(D6:F6)</f>
        <v>4593.75</v>
      </c>
    </row>
    <row r="7" spans="1:7">
      <c r="A7" s="105" t="s">
        <v>194</v>
      </c>
      <c r="B7" s="114"/>
      <c r="C7" s="115"/>
      <c r="D7" s="116"/>
      <c r="E7" s="109"/>
      <c r="F7" s="116"/>
      <c r="G7" s="111"/>
    </row>
    <row r="8" spans="1:7">
      <c r="A8" s="118">
        <v>2.1</v>
      </c>
      <c r="B8" s="92" t="s">
        <v>161</v>
      </c>
      <c r="C8" s="98" t="s">
        <v>163</v>
      </c>
      <c r="D8" s="116">
        <v>0</v>
      </c>
      <c r="E8" s="99">
        <v>464</v>
      </c>
      <c r="F8" s="116">
        <v>0</v>
      </c>
      <c r="G8" s="111">
        <f t="shared" ref="G8:G15" si="0">SUM(D8:F8)</f>
        <v>464</v>
      </c>
    </row>
    <row r="9" spans="1:7">
      <c r="A9" s="105" t="s">
        <v>195</v>
      </c>
      <c r="B9" s="114"/>
      <c r="C9" s="115"/>
      <c r="D9" s="116"/>
      <c r="E9" s="109"/>
      <c r="F9" s="116"/>
      <c r="G9" s="111"/>
    </row>
    <row r="10" spans="1:7" ht="30">
      <c r="A10" s="118" t="s">
        <v>164</v>
      </c>
      <c r="B10" s="92" t="s">
        <v>165</v>
      </c>
      <c r="C10" s="98" t="s">
        <v>166</v>
      </c>
      <c r="D10" s="116">
        <v>0</v>
      </c>
      <c r="E10" s="99">
        <v>127.75</v>
      </c>
      <c r="F10" s="116">
        <v>0</v>
      </c>
      <c r="G10" s="111">
        <f t="shared" si="0"/>
        <v>127.75</v>
      </c>
    </row>
    <row r="11" spans="1:7" ht="30">
      <c r="A11" s="118" t="s">
        <v>167</v>
      </c>
      <c r="B11" s="92" t="s">
        <v>165</v>
      </c>
      <c r="C11" s="98" t="s">
        <v>168</v>
      </c>
      <c r="D11" s="116">
        <v>0</v>
      </c>
      <c r="E11" s="99">
        <v>1</v>
      </c>
      <c r="F11" s="116">
        <v>0</v>
      </c>
      <c r="G11" s="111">
        <f t="shared" si="0"/>
        <v>1</v>
      </c>
    </row>
    <row r="12" spans="1:7">
      <c r="A12" s="118" t="s">
        <v>169</v>
      </c>
      <c r="B12" s="92" t="s">
        <v>165</v>
      </c>
      <c r="C12" s="98" t="s">
        <v>170</v>
      </c>
      <c r="D12" s="116">
        <v>0</v>
      </c>
      <c r="E12" s="99">
        <v>4000</v>
      </c>
      <c r="F12" s="116">
        <v>0</v>
      </c>
      <c r="G12" s="111">
        <f t="shared" si="0"/>
        <v>4000</v>
      </c>
    </row>
    <row r="13" spans="1:7">
      <c r="A13" s="105" t="s">
        <v>196</v>
      </c>
      <c r="B13" s="114"/>
      <c r="C13" s="115"/>
      <c r="D13" s="116"/>
      <c r="E13" s="112"/>
      <c r="F13" s="116"/>
      <c r="G13" s="111"/>
    </row>
    <row r="14" spans="1:7" ht="30">
      <c r="A14" s="118" t="s">
        <v>173</v>
      </c>
      <c r="B14" s="92" t="s">
        <v>165</v>
      </c>
      <c r="C14" s="98" t="s">
        <v>174</v>
      </c>
      <c r="D14" s="116">
        <v>0</v>
      </c>
      <c r="E14" s="110">
        <v>0</v>
      </c>
      <c r="F14" s="99">
        <v>166</v>
      </c>
      <c r="G14" s="111">
        <f t="shared" si="0"/>
        <v>166</v>
      </c>
    </row>
    <row r="15" spans="1:7" ht="30">
      <c r="A15" s="119" t="s">
        <v>175</v>
      </c>
      <c r="B15" s="120" t="s">
        <v>165</v>
      </c>
      <c r="C15" s="121" t="s">
        <v>176</v>
      </c>
      <c r="D15" s="122">
        <v>0</v>
      </c>
      <c r="E15" s="123">
        <v>0</v>
      </c>
      <c r="F15" s="124">
        <v>1</v>
      </c>
      <c r="G15" s="113">
        <f t="shared" si="0"/>
        <v>1</v>
      </c>
    </row>
    <row r="16" spans="1:7">
      <c r="D16" s="117"/>
    </row>
    <row r="17" spans="1:7">
      <c r="A17" s="125">
        <v>2020</v>
      </c>
      <c r="B17" s="69"/>
      <c r="C17" s="70"/>
      <c r="D17" s="71"/>
    </row>
    <row r="18" spans="1:7">
      <c r="A18" s="101" t="s">
        <v>187</v>
      </c>
      <c r="B18" s="102" t="s">
        <v>155</v>
      </c>
      <c r="C18" s="102" t="s">
        <v>188</v>
      </c>
      <c r="D18" s="102" t="s">
        <v>189</v>
      </c>
      <c r="E18" s="103" t="s">
        <v>190</v>
      </c>
      <c r="F18" s="102" t="s">
        <v>191</v>
      </c>
      <c r="G18" s="104" t="s">
        <v>192</v>
      </c>
    </row>
    <row r="19" spans="1:7">
      <c r="A19" s="105" t="s">
        <v>197</v>
      </c>
      <c r="B19" s="114"/>
      <c r="C19" s="115"/>
      <c r="D19" s="106"/>
      <c r="E19" s="106"/>
      <c r="F19" s="107"/>
      <c r="G19" s="108"/>
    </row>
    <row r="20" spans="1:7">
      <c r="A20" s="118">
        <v>3.2</v>
      </c>
      <c r="B20" s="92" t="s">
        <v>161</v>
      </c>
      <c r="C20" s="98" t="s">
        <v>180</v>
      </c>
      <c r="D20" s="116">
        <v>0</v>
      </c>
      <c r="E20" s="99">
        <v>0</v>
      </c>
      <c r="F20" s="116">
        <v>560</v>
      </c>
      <c r="G20" s="111">
        <f>SUM(D20:F20)</f>
        <v>560</v>
      </c>
    </row>
    <row r="21" spans="1:7">
      <c r="A21" s="105" t="s">
        <v>198</v>
      </c>
      <c r="B21" s="114"/>
      <c r="C21" s="115"/>
      <c r="D21" s="116"/>
      <c r="E21" s="109"/>
      <c r="F21" s="116"/>
      <c r="G21" s="111"/>
    </row>
    <row r="22" spans="1:7" ht="30">
      <c r="A22" s="130" t="s">
        <v>183</v>
      </c>
      <c r="B22" s="127" t="s">
        <v>165</v>
      </c>
      <c r="C22" s="128" t="s">
        <v>184</v>
      </c>
      <c r="D22" s="129">
        <v>0</v>
      </c>
      <c r="E22" s="99">
        <v>0</v>
      </c>
      <c r="F22" s="116">
        <v>1</v>
      </c>
      <c r="G22" s="111">
        <f t="shared" ref="G22:G25" si="1">SUM(D22:F22)</f>
        <v>1</v>
      </c>
    </row>
    <row r="23" spans="1:7">
      <c r="A23" s="105" t="s">
        <v>196</v>
      </c>
      <c r="B23" s="114"/>
      <c r="C23" s="115"/>
      <c r="D23" s="116"/>
      <c r="E23" s="112"/>
      <c r="F23" s="116"/>
      <c r="G23" s="111"/>
    </row>
    <row r="24" spans="1:7">
      <c r="A24" s="131">
        <v>6.1</v>
      </c>
      <c r="B24" s="92" t="s">
        <v>161</v>
      </c>
      <c r="C24" s="98" t="s">
        <v>181</v>
      </c>
      <c r="D24" s="110">
        <v>0</v>
      </c>
      <c r="E24" s="110">
        <v>0</v>
      </c>
      <c r="F24" s="99">
        <v>2</v>
      </c>
      <c r="G24" s="111">
        <f t="shared" si="1"/>
        <v>2</v>
      </c>
    </row>
    <row r="25" spans="1:7" ht="30">
      <c r="A25" s="119" t="s">
        <v>173</v>
      </c>
      <c r="B25" s="120" t="s">
        <v>165</v>
      </c>
      <c r="C25" s="121" t="s">
        <v>174</v>
      </c>
      <c r="D25" s="122">
        <v>0</v>
      </c>
      <c r="E25" s="123">
        <v>0</v>
      </c>
      <c r="F25" s="124">
        <f>65+143</f>
        <v>208</v>
      </c>
      <c r="G25" s="113">
        <f t="shared" si="1"/>
        <v>208</v>
      </c>
    </row>
    <row r="27" spans="1:7">
      <c r="A27" s="125">
        <v>2021</v>
      </c>
      <c r="B27" s="69"/>
      <c r="C27" s="70"/>
      <c r="D27" s="71"/>
    </row>
    <row r="28" spans="1:7">
      <c r="A28" s="101" t="s">
        <v>187</v>
      </c>
      <c r="B28" s="102" t="s">
        <v>155</v>
      </c>
      <c r="C28" s="102" t="s">
        <v>188</v>
      </c>
      <c r="D28" s="102" t="s">
        <v>189</v>
      </c>
      <c r="E28" s="103" t="s">
        <v>190</v>
      </c>
      <c r="F28" s="102" t="s">
        <v>191</v>
      </c>
      <c r="G28" s="104" t="s">
        <v>192</v>
      </c>
    </row>
    <row r="29" spans="1:7">
      <c r="A29" s="105" t="s">
        <v>193</v>
      </c>
      <c r="B29" s="114"/>
      <c r="C29" s="115"/>
      <c r="D29" s="106"/>
      <c r="E29" s="106"/>
      <c r="F29" s="107"/>
      <c r="G29" s="108"/>
    </row>
    <row r="30" spans="1:7">
      <c r="A30" s="105" t="s">
        <v>208</v>
      </c>
      <c r="B30" s="114" t="s">
        <v>165</v>
      </c>
      <c r="C30" s="115" t="s">
        <v>209</v>
      </c>
      <c r="D30" s="116">
        <v>0</v>
      </c>
      <c r="E30" s="109">
        <v>0</v>
      </c>
      <c r="F30" s="116">
        <v>400</v>
      </c>
      <c r="G30" s="111">
        <f>SUM(D30:F30)</f>
        <v>400</v>
      </c>
    </row>
    <row r="31" spans="1:7">
      <c r="A31" s="105" t="s">
        <v>198</v>
      </c>
      <c r="B31" s="114"/>
      <c r="C31" s="115"/>
      <c r="D31" s="116"/>
      <c r="E31" s="109"/>
      <c r="F31" s="116"/>
      <c r="G31" s="111"/>
    </row>
    <row r="32" spans="1:7" ht="30">
      <c r="A32" s="130" t="s">
        <v>183</v>
      </c>
      <c r="B32" s="127" t="s">
        <v>165</v>
      </c>
      <c r="C32" s="128" t="s">
        <v>184</v>
      </c>
      <c r="D32" s="129">
        <v>0</v>
      </c>
      <c r="E32" s="99">
        <v>0</v>
      </c>
      <c r="F32" s="136">
        <v>1</v>
      </c>
      <c r="G32" s="111">
        <f t="shared" ref="G32" si="2">SUM(D32:F32)</f>
        <v>1</v>
      </c>
    </row>
    <row r="33" spans="1:7">
      <c r="A33" s="105" t="s">
        <v>196</v>
      </c>
      <c r="B33" s="114"/>
      <c r="C33" s="115"/>
      <c r="D33" s="116"/>
      <c r="E33" s="112"/>
      <c r="F33" s="136"/>
      <c r="G33" s="111"/>
    </row>
    <row r="34" spans="1:7" ht="30">
      <c r="A34" s="131" t="s">
        <v>205</v>
      </c>
      <c r="B34" s="92" t="s">
        <v>165</v>
      </c>
      <c r="C34" s="98" t="s">
        <v>206</v>
      </c>
      <c r="D34" s="110">
        <v>0</v>
      </c>
      <c r="E34" s="110">
        <v>0</v>
      </c>
      <c r="F34" s="137">
        <v>0</v>
      </c>
      <c r="G34" s="138">
        <f t="shared" ref="G34:G35" si="3">SUM(D34:F34)</f>
        <v>0</v>
      </c>
    </row>
    <row r="35" spans="1:7" ht="30">
      <c r="A35" s="119" t="s">
        <v>202</v>
      </c>
      <c r="B35" s="120" t="s">
        <v>165</v>
      </c>
      <c r="C35" s="121" t="s">
        <v>203</v>
      </c>
      <c r="D35" s="123">
        <v>0</v>
      </c>
      <c r="E35" s="123">
        <v>0</v>
      </c>
      <c r="F35" s="124">
        <v>1</v>
      </c>
      <c r="G35" s="113">
        <f t="shared" si="3"/>
        <v>1</v>
      </c>
    </row>
    <row r="37" spans="1:7">
      <c r="A37" s="125">
        <v>2022</v>
      </c>
      <c r="B37" s="69"/>
      <c r="C37" s="70"/>
      <c r="D37" s="71"/>
    </row>
    <row r="38" spans="1:7">
      <c r="A38" s="101" t="s">
        <v>187</v>
      </c>
      <c r="B38" s="102" t="s">
        <v>155</v>
      </c>
      <c r="C38" s="102" t="s">
        <v>188</v>
      </c>
      <c r="D38" s="103" t="s">
        <v>189</v>
      </c>
      <c r="E38" s="103" t="s">
        <v>190</v>
      </c>
      <c r="F38" s="103" t="s">
        <v>191</v>
      </c>
      <c r="G38" s="104" t="s">
        <v>192</v>
      </c>
    </row>
    <row r="39" spans="1:7" ht="15" customHeight="1">
      <c r="A39" s="105" t="s">
        <v>193</v>
      </c>
      <c r="B39" s="114"/>
      <c r="C39" s="115"/>
      <c r="D39" s="106"/>
      <c r="E39" s="69"/>
      <c r="F39" s="69"/>
      <c r="G39" s="111"/>
    </row>
    <row r="40" spans="1:7" ht="15" customHeight="1">
      <c r="A40" s="118">
        <v>1.1000000000000001</v>
      </c>
      <c r="B40" s="92" t="s">
        <v>161</v>
      </c>
      <c r="C40" s="98" t="s">
        <v>219</v>
      </c>
      <c r="D40" s="99">
        <v>2086688</v>
      </c>
      <c r="E40" s="99">
        <v>0</v>
      </c>
      <c r="F40" s="99">
        <v>0</v>
      </c>
      <c r="G40" s="111">
        <f>SUM(D40:F40)</f>
        <v>2086688</v>
      </c>
    </row>
    <row r="41" spans="1:7" ht="15" customHeight="1">
      <c r="A41" s="118">
        <v>1.2</v>
      </c>
      <c r="B41" s="92" t="s">
        <v>161</v>
      </c>
      <c r="C41" s="98" t="s">
        <v>162</v>
      </c>
      <c r="D41" s="99">
        <v>2185</v>
      </c>
      <c r="E41" s="99">
        <v>462</v>
      </c>
      <c r="F41" s="99">
        <v>0</v>
      </c>
      <c r="G41" s="111">
        <f t="shared" ref="G41:G71" si="4">SUM(D41:F41)</f>
        <v>2647</v>
      </c>
    </row>
    <row r="42" spans="1:7" ht="15" customHeight="1">
      <c r="A42" s="118" t="s">
        <v>208</v>
      </c>
      <c r="B42" s="92" t="s">
        <v>165</v>
      </c>
      <c r="C42" s="98" t="s">
        <v>209</v>
      </c>
      <c r="D42" s="99">
        <v>0</v>
      </c>
      <c r="E42" s="99">
        <v>0</v>
      </c>
      <c r="F42" s="99">
        <v>100</v>
      </c>
      <c r="G42" s="111">
        <f t="shared" si="4"/>
        <v>100</v>
      </c>
    </row>
    <row r="43" spans="1:7" ht="15" customHeight="1">
      <c r="A43" s="118" t="s">
        <v>221</v>
      </c>
      <c r="B43" s="92" t="s">
        <v>165</v>
      </c>
      <c r="C43" s="98" t="s">
        <v>222</v>
      </c>
      <c r="D43" s="99">
        <v>2</v>
      </c>
      <c r="E43" s="99">
        <v>0</v>
      </c>
      <c r="F43" s="99">
        <v>0</v>
      </c>
      <c r="G43" s="111">
        <f t="shared" si="4"/>
        <v>2</v>
      </c>
    </row>
    <row r="44" spans="1:7" ht="15" customHeight="1">
      <c r="A44" s="118" t="s">
        <v>223</v>
      </c>
      <c r="B44" s="92" t="s">
        <v>165</v>
      </c>
      <c r="C44" s="98" t="s">
        <v>224</v>
      </c>
      <c r="D44" s="99">
        <v>4</v>
      </c>
      <c r="E44" s="99">
        <v>0</v>
      </c>
      <c r="F44" s="99">
        <v>0</v>
      </c>
      <c r="G44" s="111">
        <f t="shared" si="4"/>
        <v>4</v>
      </c>
    </row>
    <row r="45" spans="1:7" ht="15" customHeight="1">
      <c r="A45" s="118" t="s">
        <v>214</v>
      </c>
      <c r="B45" s="92" t="s">
        <v>165</v>
      </c>
      <c r="C45" s="98" t="s">
        <v>215</v>
      </c>
      <c r="D45" s="99">
        <v>3</v>
      </c>
      <c r="E45" s="99">
        <v>0</v>
      </c>
      <c r="F45" s="99">
        <v>0</v>
      </c>
      <c r="G45" s="111">
        <f t="shared" si="4"/>
        <v>3</v>
      </c>
    </row>
    <row r="46" spans="1:7" ht="15" customHeight="1">
      <c r="A46" s="105" t="s">
        <v>194</v>
      </c>
      <c r="B46" s="114"/>
      <c r="C46" s="115"/>
      <c r="D46" s="99"/>
      <c r="E46" s="99"/>
      <c r="F46" s="99"/>
      <c r="G46" s="111"/>
    </row>
    <row r="47" spans="1:7" ht="15" customHeight="1">
      <c r="A47" s="118">
        <v>2.1</v>
      </c>
      <c r="B47" s="92" t="s">
        <v>161</v>
      </c>
      <c r="C47" s="98" t="s">
        <v>163</v>
      </c>
      <c r="D47" s="99">
        <v>0</v>
      </c>
      <c r="E47" s="99">
        <v>13</v>
      </c>
      <c r="F47" s="99">
        <v>0</v>
      </c>
      <c r="G47" s="111">
        <f t="shared" si="4"/>
        <v>13</v>
      </c>
    </row>
    <row r="48" spans="1:7" ht="15" customHeight="1">
      <c r="A48" s="118">
        <v>2.5</v>
      </c>
      <c r="B48" s="92" t="s">
        <v>161</v>
      </c>
      <c r="C48" s="98" t="s">
        <v>220</v>
      </c>
      <c r="D48" s="99">
        <v>1750000</v>
      </c>
      <c r="E48" s="99">
        <v>0</v>
      </c>
      <c r="F48" s="99">
        <v>0</v>
      </c>
      <c r="G48" s="111">
        <f t="shared" si="4"/>
        <v>1750000</v>
      </c>
    </row>
    <row r="49" spans="1:7" ht="15" customHeight="1">
      <c r="A49" s="118" t="s">
        <v>225</v>
      </c>
      <c r="B49" s="92" t="s">
        <v>165</v>
      </c>
      <c r="C49" s="98" t="s">
        <v>226</v>
      </c>
      <c r="D49" s="99">
        <v>30298</v>
      </c>
      <c r="E49" s="99">
        <v>0</v>
      </c>
      <c r="F49" s="99">
        <v>0</v>
      </c>
      <c r="G49" s="111">
        <f t="shared" si="4"/>
        <v>30298</v>
      </c>
    </row>
    <row r="50" spans="1:7" ht="15" customHeight="1">
      <c r="A50" s="118" t="s">
        <v>232</v>
      </c>
      <c r="B50" s="92" t="s">
        <v>165</v>
      </c>
      <c r="C50" s="98" t="s">
        <v>233</v>
      </c>
      <c r="D50" s="99">
        <v>50117</v>
      </c>
      <c r="E50" s="99">
        <v>0</v>
      </c>
      <c r="F50" s="99">
        <v>0</v>
      </c>
      <c r="G50" s="111">
        <f t="shared" si="4"/>
        <v>50117</v>
      </c>
    </row>
    <row r="51" spans="1:7" ht="15" customHeight="1">
      <c r="A51" s="118" t="s">
        <v>250</v>
      </c>
      <c r="B51" s="92" t="s">
        <v>165</v>
      </c>
      <c r="C51" s="98" t="s">
        <v>251</v>
      </c>
      <c r="D51" s="99">
        <v>0</v>
      </c>
      <c r="E51" s="99">
        <v>0</v>
      </c>
      <c r="F51" s="99">
        <v>1</v>
      </c>
      <c r="G51" s="111">
        <f t="shared" si="4"/>
        <v>1</v>
      </c>
    </row>
    <row r="52" spans="1:7" ht="15" customHeight="1">
      <c r="A52" s="118" t="s">
        <v>227</v>
      </c>
      <c r="B52" s="92" t="s">
        <v>165</v>
      </c>
      <c r="C52" s="98" t="s">
        <v>228</v>
      </c>
      <c r="D52" s="99">
        <v>1</v>
      </c>
      <c r="E52" s="99">
        <v>0</v>
      </c>
      <c r="F52" s="99">
        <v>0</v>
      </c>
      <c r="G52" s="111">
        <f t="shared" si="4"/>
        <v>1</v>
      </c>
    </row>
    <row r="53" spans="1:7" ht="15" customHeight="1">
      <c r="A53" s="105" t="s">
        <v>197</v>
      </c>
      <c r="B53" s="114"/>
      <c r="C53" s="115"/>
      <c r="D53" s="99"/>
      <c r="E53" s="99"/>
      <c r="F53" s="99"/>
      <c r="G53" s="111"/>
    </row>
    <row r="54" spans="1:7" ht="15" customHeight="1">
      <c r="A54" s="118">
        <v>3.1</v>
      </c>
      <c r="B54" s="92" t="s">
        <v>161</v>
      </c>
      <c r="C54" s="98" t="s">
        <v>235</v>
      </c>
      <c r="D54" s="99">
        <v>0</v>
      </c>
      <c r="E54" s="99">
        <v>48994</v>
      </c>
      <c r="F54" s="99">
        <v>0</v>
      </c>
      <c r="G54" s="111">
        <f t="shared" si="4"/>
        <v>48994</v>
      </c>
    </row>
    <row r="55" spans="1:7" ht="15" customHeight="1">
      <c r="A55" s="118" t="s">
        <v>236</v>
      </c>
      <c r="B55" s="92" t="s">
        <v>165</v>
      </c>
      <c r="C55" s="98" t="s">
        <v>237</v>
      </c>
      <c r="D55" s="99">
        <v>0</v>
      </c>
      <c r="E55" s="99">
        <v>60120000</v>
      </c>
      <c r="F55" s="99">
        <v>0</v>
      </c>
      <c r="G55" s="111">
        <f t="shared" si="4"/>
        <v>60120000</v>
      </c>
    </row>
    <row r="56" spans="1:7" ht="15" customHeight="1">
      <c r="A56" s="118" t="s">
        <v>238</v>
      </c>
      <c r="B56" s="92" t="s">
        <v>165</v>
      </c>
      <c r="C56" s="98" t="s">
        <v>239</v>
      </c>
      <c r="D56" s="99">
        <v>0</v>
      </c>
      <c r="E56" s="99">
        <v>1</v>
      </c>
      <c r="F56" s="99">
        <v>0</v>
      </c>
      <c r="G56" s="111">
        <f t="shared" si="4"/>
        <v>1</v>
      </c>
    </row>
    <row r="57" spans="1:7" ht="15" customHeight="1">
      <c r="A57" s="118" t="s">
        <v>240</v>
      </c>
      <c r="B57" s="92" t="s">
        <v>165</v>
      </c>
      <c r="C57" s="98" t="s">
        <v>241</v>
      </c>
      <c r="D57" s="99">
        <v>0</v>
      </c>
      <c r="E57" s="99">
        <v>50</v>
      </c>
      <c r="F57" s="99">
        <v>0</v>
      </c>
      <c r="G57" s="111">
        <f t="shared" si="4"/>
        <v>50</v>
      </c>
    </row>
    <row r="58" spans="1:7" ht="15" customHeight="1">
      <c r="A58" s="118" t="s">
        <v>247</v>
      </c>
      <c r="B58" s="92" t="s">
        <v>165</v>
      </c>
      <c r="C58" s="98" t="s">
        <v>248</v>
      </c>
      <c r="D58" s="99">
        <v>0</v>
      </c>
      <c r="E58" s="99">
        <v>0</v>
      </c>
      <c r="F58" s="99">
        <v>1</v>
      </c>
      <c r="G58" s="111">
        <f t="shared" si="4"/>
        <v>1</v>
      </c>
    </row>
    <row r="59" spans="1:7" ht="15" customHeight="1">
      <c r="A59" s="118" t="s">
        <v>243</v>
      </c>
      <c r="B59" s="92" t="s">
        <v>165</v>
      </c>
      <c r="C59" s="98" t="s">
        <v>244</v>
      </c>
      <c r="D59" s="99">
        <v>0</v>
      </c>
      <c r="E59" s="99">
        <v>0</v>
      </c>
      <c r="F59" s="99">
        <v>1</v>
      </c>
      <c r="G59" s="111">
        <f t="shared" si="4"/>
        <v>1</v>
      </c>
    </row>
    <row r="60" spans="1:7" ht="15" customHeight="1">
      <c r="A60" s="105" t="s">
        <v>196</v>
      </c>
      <c r="B60" s="114"/>
      <c r="C60" s="115"/>
      <c r="D60" s="99"/>
      <c r="E60" s="99"/>
      <c r="F60" s="99"/>
      <c r="G60" s="111"/>
    </row>
    <row r="61" spans="1:7" ht="15" customHeight="1">
      <c r="A61" s="118">
        <v>6.1</v>
      </c>
      <c r="B61" s="92" t="s">
        <v>161</v>
      </c>
      <c r="C61" s="98" t="s">
        <v>181</v>
      </c>
      <c r="D61" s="99">
        <v>6</v>
      </c>
      <c r="E61" s="99">
        <v>0</v>
      </c>
      <c r="F61" s="99">
        <v>0</v>
      </c>
      <c r="G61" s="111">
        <f t="shared" si="4"/>
        <v>6</v>
      </c>
    </row>
    <row r="62" spans="1:7" ht="15" customHeight="1">
      <c r="A62" s="118">
        <v>6.2</v>
      </c>
      <c r="B62" s="92" t="s">
        <v>161</v>
      </c>
      <c r="C62" s="98" t="s">
        <v>213</v>
      </c>
      <c r="D62" s="99">
        <f>1+1+2</f>
        <v>4</v>
      </c>
      <c r="E62" s="99">
        <v>0</v>
      </c>
      <c r="F62" s="99">
        <v>0</v>
      </c>
      <c r="G62" s="111">
        <f t="shared" si="4"/>
        <v>4</v>
      </c>
    </row>
    <row r="63" spans="1:7" ht="15" customHeight="1">
      <c r="A63" s="118" t="s">
        <v>173</v>
      </c>
      <c r="B63" s="92" t="s">
        <v>165</v>
      </c>
      <c r="C63" s="98" t="s">
        <v>174</v>
      </c>
      <c r="D63" s="99">
        <v>0</v>
      </c>
      <c r="E63" s="99">
        <v>0</v>
      </c>
      <c r="F63" s="99">
        <v>0</v>
      </c>
      <c r="G63" s="111">
        <f t="shared" si="4"/>
        <v>0</v>
      </c>
    </row>
    <row r="64" spans="1:7" ht="15" customHeight="1">
      <c r="A64" s="118" t="s">
        <v>205</v>
      </c>
      <c r="B64" s="92" t="s">
        <v>165</v>
      </c>
      <c r="C64" s="98" t="s">
        <v>206</v>
      </c>
      <c r="D64" s="99">
        <v>0</v>
      </c>
      <c r="E64" s="99">
        <v>0</v>
      </c>
      <c r="F64" s="99">
        <v>1</v>
      </c>
      <c r="G64" s="111">
        <f t="shared" si="4"/>
        <v>1</v>
      </c>
    </row>
    <row r="65" spans="1:7" ht="15" customHeight="1">
      <c r="A65" s="118" t="s">
        <v>229</v>
      </c>
      <c r="B65" s="92" t="s">
        <v>165</v>
      </c>
      <c r="C65" s="98" t="s">
        <v>230</v>
      </c>
      <c r="D65" s="99">
        <v>8</v>
      </c>
      <c r="E65" s="99">
        <v>0</v>
      </c>
      <c r="F65" s="99">
        <v>1</v>
      </c>
      <c r="G65" s="111">
        <f t="shared" si="4"/>
        <v>9</v>
      </c>
    </row>
    <row r="66" spans="1:7" ht="15" customHeight="1">
      <c r="A66" s="118" t="s">
        <v>252</v>
      </c>
      <c r="B66" s="92" t="s">
        <v>165</v>
      </c>
      <c r="C66" s="98" t="s">
        <v>253</v>
      </c>
      <c r="D66" s="99">
        <v>0</v>
      </c>
      <c r="E66" s="99">
        <v>0</v>
      </c>
      <c r="F66" s="99">
        <v>2</v>
      </c>
      <c r="G66" s="111">
        <f t="shared" si="4"/>
        <v>2</v>
      </c>
    </row>
    <row r="67" spans="1:7" ht="15" customHeight="1">
      <c r="A67" s="118" t="s">
        <v>175</v>
      </c>
      <c r="B67" s="92" t="s">
        <v>165</v>
      </c>
      <c r="C67" s="98" t="s">
        <v>176</v>
      </c>
      <c r="D67" s="99">
        <v>0</v>
      </c>
      <c r="E67" s="99">
        <v>0</v>
      </c>
      <c r="F67" s="99">
        <f>1+3</f>
        <v>4</v>
      </c>
      <c r="G67" s="111">
        <f t="shared" si="4"/>
        <v>4</v>
      </c>
    </row>
    <row r="68" spans="1:7" ht="15" customHeight="1">
      <c r="A68" s="118" t="s">
        <v>254</v>
      </c>
      <c r="B68" s="92" t="s">
        <v>165</v>
      </c>
      <c r="C68" s="98" t="s">
        <v>255</v>
      </c>
      <c r="D68" s="99">
        <v>0</v>
      </c>
      <c r="E68" s="99">
        <v>0</v>
      </c>
      <c r="F68" s="99">
        <v>1</v>
      </c>
      <c r="G68" s="111">
        <f t="shared" si="4"/>
        <v>1</v>
      </c>
    </row>
    <row r="69" spans="1:7" ht="15" customHeight="1">
      <c r="A69" s="118" t="s">
        <v>202</v>
      </c>
      <c r="B69" s="92" t="s">
        <v>165</v>
      </c>
      <c r="C69" s="98" t="s">
        <v>203</v>
      </c>
      <c r="D69" s="99">
        <v>0</v>
      </c>
      <c r="E69" s="99">
        <v>0</v>
      </c>
      <c r="F69" s="99">
        <v>2</v>
      </c>
      <c r="G69" s="111">
        <f t="shared" si="4"/>
        <v>2</v>
      </c>
    </row>
    <row r="70" spans="1:7" ht="15" customHeight="1">
      <c r="A70" s="143" t="s">
        <v>256</v>
      </c>
      <c r="B70" s="92"/>
      <c r="C70" s="98"/>
      <c r="D70" s="99"/>
      <c r="E70" s="99"/>
      <c r="F70" s="99"/>
      <c r="G70" s="111"/>
    </row>
    <row r="71" spans="1:7" ht="15" customHeight="1">
      <c r="A71" s="119" t="s">
        <v>216</v>
      </c>
      <c r="B71" s="120" t="s">
        <v>165</v>
      </c>
      <c r="C71" s="121" t="s">
        <v>217</v>
      </c>
      <c r="D71" s="124">
        <v>0</v>
      </c>
      <c r="E71" s="124">
        <v>0</v>
      </c>
      <c r="F71" s="124">
        <v>0</v>
      </c>
      <c r="G71" s="113">
        <f t="shared" si="4"/>
        <v>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AB49C7-FC4C-4592-B833-5553C5D6295F}"/>
</file>

<file path=customXml/itemProps2.xml><?xml version="1.0" encoding="utf-8"?>
<ds:datastoreItem xmlns:ds="http://schemas.openxmlformats.org/officeDocument/2006/customXml" ds:itemID="{EC9458FB-E6F2-4E1D-B78E-E57226955D90}"/>
</file>

<file path=customXml/itemProps3.xml><?xml version="1.0" encoding="utf-8"?>
<ds:datastoreItem xmlns:ds="http://schemas.openxmlformats.org/officeDocument/2006/customXml" ds:itemID="{F488E593-6407-4F65-9AA5-F10FBE191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Maria Jeunessa D. Sto Nino</cp:lastModifiedBy>
  <cp:revision/>
  <dcterms:created xsi:type="dcterms:W3CDTF">2019-04-10T05:50:50Z</dcterms:created>
  <dcterms:modified xsi:type="dcterms:W3CDTF">2023-05-19T02:04:17Z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2023-05-19T02:03:41Z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cc71f76a-3068-40a0-8882-ec0e23691b40</vt:lpwstr>
  </property>
  <property fmtid="{D5CDD505-2E9C-101B-9397-08002B2CF9AE}" pid="24" name="MSIP_Label_817d4574-7375-4d17-b29c-6e4c6df0fcb0_ContentBits">
    <vt:lpwstr>2</vt:lpwstr>
  </property>
</Properties>
</file>